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tt-SFR Files\Hydraulic Modeling\R Code to Build Input Files\R-Code\"/>
    </mc:Choice>
  </mc:AlternateContent>
  <bookViews>
    <workbookView xWindow="0" yWindow="0" windowWidth="23100" windowHeight="9000"/>
  </bookViews>
  <sheets>
    <sheet name="Data Pull from AWS" sheetId="2" r:id="rId1"/>
    <sheet name="Tracking Status (2)" sheetId="3" r:id="rId2"/>
    <sheet name="Sheet1" sheetId="4" r:id="rId3"/>
  </sheets>
  <externalReferences>
    <externalReference r:id="rId4"/>
    <externalReference r:id="rId5"/>
    <externalReference r:id="rId6"/>
    <externalReference r:id="rId7"/>
  </externalReferences>
  <definedNames>
    <definedName name="_xlnm._FilterDatabase" localSheetId="0" hidden="1">'Data Pull from AWS'!$A$1:$P$1</definedName>
    <definedName name="_xlnm._FilterDatabase" localSheetId="1" hidden="1">'Tracking Status (2)'!$A$1:$P$1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2" i="2" l="1"/>
  <c r="I592" i="2" s="1"/>
  <c r="M592" i="2" s="1"/>
  <c r="D592" i="2"/>
  <c r="C592" i="2"/>
  <c r="K592" i="2" s="1"/>
  <c r="B592" i="2"/>
  <c r="E591" i="2"/>
  <c r="D591" i="2"/>
  <c r="B591" i="2"/>
  <c r="C591" i="2" s="1"/>
  <c r="E590" i="2"/>
  <c r="D590" i="2"/>
  <c r="B590" i="2"/>
  <c r="C590" i="2" s="1"/>
  <c r="E589" i="2"/>
  <c r="D589" i="2"/>
  <c r="B589" i="2"/>
  <c r="C589" i="2" s="1"/>
  <c r="E588" i="2"/>
  <c r="I588" i="2" s="1"/>
  <c r="M588" i="2" s="1"/>
  <c r="D588" i="2"/>
  <c r="C588" i="2"/>
  <c r="K588" i="2" s="1"/>
  <c r="B588" i="2"/>
  <c r="E587" i="2"/>
  <c r="D587" i="2"/>
  <c r="B587" i="2"/>
  <c r="C587" i="2" s="1"/>
  <c r="E586" i="2"/>
  <c r="K586" i="2" s="1"/>
  <c r="D586" i="2"/>
  <c r="B586" i="2"/>
  <c r="C586" i="2" s="1"/>
  <c r="E585" i="2"/>
  <c r="D585" i="2"/>
  <c r="B585" i="2"/>
  <c r="C585" i="2" s="1"/>
  <c r="E584" i="2"/>
  <c r="I584" i="2" s="1"/>
  <c r="D584" i="2"/>
  <c r="C584" i="2"/>
  <c r="K584" i="2" s="1"/>
  <c r="B584" i="2"/>
  <c r="E583" i="2"/>
  <c r="D583" i="2"/>
  <c r="B583" i="2"/>
  <c r="C583" i="2" s="1"/>
  <c r="E582" i="2"/>
  <c r="K582" i="2" s="1"/>
  <c r="D582" i="2"/>
  <c r="B582" i="2"/>
  <c r="C582" i="2" s="1"/>
  <c r="E581" i="2"/>
  <c r="K581" i="2" s="1"/>
  <c r="D581" i="2"/>
  <c r="B581" i="2"/>
  <c r="C581" i="2" s="1"/>
  <c r="E580" i="2"/>
  <c r="I580" i="2" s="1"/>
  <c r="D580" i="2"/>
  <c r="C580" i="2"/>
  <c r="K580" i="2" s="1"/>
  <c r="B580" i="2"/>
  <c r="E579" i="2"/>
  <c r="D579" i="2"/>
  <c r="B579" i="2"/>
  <c r="C579" i="2" s="1"/>
  <c r="E578" i="2"/>
  <c r="D578" i="2"/>
  <c r="B578" i="2"/>
  <c r="C578" i="2" s="1"/>
  <c r="E577" i="2"/>
  <c r="K577" i="2" s="1"/>
  <c r="D577" i="2"/>
  <c r="B577" i="2"/>
  <c r="C577" i="2" s="1"/>
  <c r="E576" i="2"/>
  <c r="I576" i="2" s="1"/>
  <c r="M576" i="2" s="1"/>
  <c r="D576" i="2"/>
  <c r="C576" i="2"/>
  <c r="K576" i="2" s="1"/>
  <c r="B576" i="2"/>
  <c r="E575" i="2"/>
  <c r="D575" i="2"/>
  <c r="B575" i="2"/>
  <c r="C575" i="2" s="1"/>
  <c r="E574" i="2"/>
  <c r="D574" i="2"/>
  <c r="B574" i="2"/>
  <c r="C574" i="2" s="1"/>
  <c r="E573" i="2"/>
  <c r="D573" i="2"/>
  <c r="B573" i="2"/>
  <c r="C573" i="2" s="1"/>
  <c r="E572" i="2"/>
  <c r="D572" i="2"/>
  <c r="C572" i="2"/>
  <c r="B572" i="2"/>
  <c r="K572" i="2" l="1"/>
  <c r="I572" i="2"/>
  <c r="M572" i="2" s="1"/>
  <c r="K579" i="2"/>
  <c r="I579" i="2"/>
  <c r="M579" i="2" s="1"/>
  <c r="K583" i="2"/>
  <c r="I583" i="2"/>
  <c r="M583" i="2" s="1"/>
  <c r="K574" i="2"/>
  <c r="M580" i="2"/>
  <c r="K585" i="2"/>
  <c r="K587" i="2"/>
  <c r="I587" i="2"/>
  <c r="M587" i="2" s="1"/>
  <c r="K590" i="2"/>
  <c r="K573" i="2"/>
  <c r="K575" i="2"/>
  <c r="I575" i="2"/>
  <c r="M575" i="2" s="1"/>
  <c r="K578" i="2"/>
  <c r="M584" i="2"/>
  <c r="K589" i="2"/>
  <c r="K591" i="2"/>
  <c r="I591" i="2"/>
  <c r="M591" i="2" s="1"/>
  <c r="I574" i="2"/>
  <c r="I578" i="2"/>
  <c r="I582" i="2"/>
  <c r="M582" i="2" s="1"/>
  <c r="I586" i="2"/>
  <c r="M586" i="2" s="1"/>
  <c r="I590" i="2"/>
  <c r="I573" i="2"/>
  <c r="M573" i="2" s="1"/>
  <c r="I577" i="2"/>
  <c r="M577" i="2" s="1"/>
  <c r="I581" i="2"/>
  <c r="M581" i="2" s="1"/>
  <c r="I585" i="2"/>
  <c r="M585" i="2" s="1"/>
  <c r="I589" i="2"/>
  <c r="M589" i="2" s="1"/>
  <c r="E568" i="2"/>
  <c r="E567" i="2"/>
  <c r="B570" i="2"/>
  <c r="C570" i="2" s="1"/>
  <c r="B569" i="2"/>
  <c r="C569" i="2" s="1"/>
  <c r="B568" i="2"/>
  <c r="C568" i="2" s="1"/>
  <c r="B567" i="2"/>
  <c r="C567" i="2" s="1"/>
  <c r="K567" i="2" l="1"/>
  <c r="M578" i="2"/>
  <c r="M590" i="2"/>
  <c r="M574" i="2"/>
  <c r="K569" i="2"/>
  <c r="I569" i="2"/>
  <c r="M569" i="2" s="1"/>
  <c r="K568" i="2"/>
  <c r="I568" i="2"/>
  <c r="K570" i="2"/>
  <c r="I570" i="2"/>
  <c r="M570" i="2" s="1"/>
  <c r="I567" i="2"/>
  <c r="M567" i="2" s="1"/>
  <c r="M568" i="2" l="1"/>
  <c r="E565" i="2" l="1"/>
  <c r="D565" i="2"/>
  <c r="B565" i="2"/>
  <c r="C565" i="2" s="1"/>
  <c r="E563" i="2"/>
  <c r="I563" i="2" s="1"/>
  <c r="D563" i="2"/>
  <c r="C563" i="2"/>
  <c r="B563" i="2"/>
  <c r="E561" i="2"/>
  <c r="D561" i="2"/>
  <c r="B561" i="2"/>
  <c r="C561" i="2" s="1"/>
  <c r="E560" i="2"/>
  <c r="D560" i="2"/>
  <c r="B560" i="2"/>
  <c r="C560" i="2" s="1"/>
  <c r="E559" i="2"/>
  <c r="D559" i="2"/>
  <c r="B559" i="2"/>
  <c r="C559" i="2" s="1"/>
  <c r="E558" i="2"/>
  <c r="D558" i="2"/>
  <c r="B558" i="2"/>
  <c r="C558" i="2" s="1"/>
  <c r="K561" i="2" l="1"/>
  <c r="K563" i="2"/>
  <c r="M563" i="2" s="1"/>
  <c r="K565" i="2"/>
  <c r="I565" i="2"/>
  <c r="I561" i="2"/>
  <c r="M561" i="2" s="1"/>
  <c r="K560" i="2"/>
  <c r="I560" i="2"/>
  <c r="M560" i="2" s="1"/>
  <c r="K559" i="2"/>
  <c r="I559" i="2"/>
  <c r="K558" i="2"/>
  <c r="I558" i="2"/>
  <c r="E555" i="2"/>
  <c r="D555" i="2"/>
  <c r="B555" i="2"/>
  <c r="C555" i="2" s="1"/>
  <c r="E554" i="2"/>
  <c r="D554" i="2"/>
  <c r="B554" i="2"/>
  <c r="C554" i="2" s="1"/>
  <c r="E553" i="2"/>
  <c r="D553" i="2"/>
  <c r="B553" i="2"/>
  <c r="C553" i="2" s="1"/>
  <c r="E552" i="2"/>
  <c r="D552" i="2"/>
  <c r="B552" i="2"/>
  <c r="C552" i="2" s="1"/>
  <c r="C550" i="2"/>
  <c r="K555" i="2" l="1"/>
  <c r="I555" i="2"/>
  <c r="M555" i="2" s="1"/>
  <c r="K553" i="2"/>
  <c r="M559" i="2"/>
  <c r="M565" i="2"/>
  <c r="M558" i="2"/>
  <c r="K552" i="2"/>
  <c r="K554" i="2"/>
  <c r="I554" i="2"/>
  <c r="I553" i="2"/>
  <c r="M553" i="2" s="1"/>
  <c r="I552" i="2"/>
  <c r="M552" i="2" s="1"/>
  <c r="K550" i="2"/>
  <c r="I550" i="2"/>
  <c r="E548" i="2"/>
  <c r="D548" i="2"/>
  <c r="B548" i="2"/>
  <c r="C548" i="2" s="1"/>
  <c r="B547" i="2"/>
  <c r="C547" i="2" s="1"/>
  <c r="B546" i="2"/>
  <c r="C546" i="2" s="1"/>
  <c r="M554" i="2" l="1"/>
  <c r="M550" i="2"/>
  <c r="K548" i="2"/>
  <c r="I548" i="2"/>
  <c r="K547" i="2"/>
  <c r="I547" i="2"/>
  <c r="K546" i="2"/>
  <c r="I546" i="2"/>
  <c r="B537" i="2"/>
  <c r="C537" i="2" s="1"/>
  <c r="B538" i="2"/>
  <c r="C538" i="2" s="1"/>
  <c r="B539" i="2"/>
  <c r="C539" i="2" s="1"/>
  <c r="B540" i="2"/>
  <c r="C540" i="2" s="1"/>
  <c r="B541" i="2"/>
  <c r="C541" i="2" s="1"/>
  <c r="B542" i="2"/>
  <c r="C542" i="2" s="1"/>
  <c r="B543" i="2"/>
  <c r="C543" i="2" s="1"/>
  <c r="B544" i="2"/>
  <c r="B536" i="2"/>
  <c r="C536" i="2" s="1"/>
  <c r="K536" i="2" s="1"/>
  <c r="E544" i="2"/>
  <c r="D544" i="2"/>
  <c r="C544" i="2"/>
  <c r="E539" i="2"/>
  <c r="D539" i="2"/>
  <c r="E538" i="2"/>
  <c r="D538" i="2"/>
  <c r="E534" i="2"/>
  <c r="D534" i="2"/>
  <c r="B534" i="2"/>
  <c r="C534" i="2" s="1"/>
  <c r="M548" i="2" l="1"/>
  <c r="M547" i="2"/>
  <c r="M546" i="2"/>
  <c r="K537" i="2"/>
  <c r="I537" i="2"/>
  <c r="K534" i="2"/>
  <c r="K540" i="2"/>
  <c r="K544" i="2"/>
  <c r="K543" i="2"/>
  <c r="I536" i="2"/>
  <c r="I544" i="2"/>
  <c r="I543" i="2"/>
  <c r="K542" i="2"/>
  <c r="I542" i="2"/>
  <c r="K541" i="2"/>
  <c r="I541" i="2"/>
  <c r="I540" i="2"/>
  <c r="K539" i="2"/>
  <c r="I539" i="2"/>
  <c r="I538" i="2"/>
  <c r="K538" i="2"/>
  <c r="M536" i="2"/>
  <c r="I534" i="2"/>
  <c r="E532" i="2"/>
  <c r="D532" i="2"/>
  <c r="B532" i="2"/>
  <c r="C532" i="2" s="1"/>
  <c r="E531" i="2"/>
  <c r="D531" i="2"/>
  <c r="B531" i="2"/>
  <c r="C531" i="2" s="1"/>
  <c r="E530" i="2"/>
  <c r="D530" i="2"/>
  <c r="B530" i="2"/>
  <c r="C530" i="2" s="1"/>
  <c r="E529" i="2"/>
  <c r="D529" i="2"/>
  <c r="B529" i="2"/>
  <c r="C529" i="2" s="1"/>
  <c r="E528" i="2"/>
  <c r="D528" i="2"/>
  <c r="B528" i="2"/>
  <c r="C528" i="2" s="1"/>
  <c r="E527" i="2"/>
  <c r="D527" i="2"/>
  <c r="B527" i="2"/>
  <c r="C527" i="2" s="1"/>
  <c r="E526" i="2"/>
  <c r="D526" i="2"/>
  <c r="B526" i="2"/>
  <c r="C526" i="2" s="1"/>
  <c r="E525" i="2"/>
  <c r="D525" i="2"/>
  <c r="B525" i="2"/>
  <c r="C525" i="2" s="1"/>
  <c r="E524" i="2"/>
  <c r="D524" i="2"/>
  <c r="B524" i="2"/>
  <c r="C524" i="2" s="1"/>
  <c r="E523" i="2"/>
  <c r="D523" i="2"/>
  <c r="B523" i="2"/>
  <c r="C523" i="2" s="1"/>
  <c r="E522" i="2"/>
  <c r="D522" i="2"/>
  <c r="B522" i="2"/>
  <c r="C522" i="2" s="1"/>
  <c r="E521" i="2"/>
  <c r="D521" i="2"/>
  <c r="B521" i="2"/>
  <c r="C521" i="2" s="1"/>
  <c r="E520" i="2"/>
  <c r="D520" i="2"/>
  <c r="B520" i="2"/>
  <c r="C520" i="2" s="1"/>
  <c r="E519" i="2"/>
  <c r="D519" i="2"/>
  <c r="B519" i="2"/>
  <c r="C519" i="2" s="1"/>
  <c r="E518" i="2"/>
  <c r="D518" i="2"/>
  <c r="B518" i="2"/>
  <c r="C518" i="2" s="1"/>
  <c r="E517" i="2"/>
  <c r="D517" i="2"/>
  <c r="B517" i="2"/>
  <c r="C517" i="2" s="1"/>
  <c r="K528" i="2" l="1"/>
  <c r="M537" i="2"/>
  <c r="M541" i="2"/>
  <c r="M534" i="2"/>
  <c r="M542" i="2"/>
  <c r="M540" i="2"/>
  <c r="M543" i="2"/>
  <c r="M539" i="2"/>
  <c r="M544" i="2"/>
  <c r="M538" i="2"/>
  <c r="K525" i="2"/>
  <c r="K530" i="2"/>
  <c r="K532" i="2"/>
  <c r="K520" i="2"/>
  <c r="K524" i="2"/>
  <c r="I520" i="2"/>
  <c r="I528" i="2"/>
  <c r="M528" i="2" s="1"/>
  <c r="I524" i="2"/>
  <c r="K521" i="2"/>
  <c r="K526" i="2"/>
  <c r="I532" i="2"/>
  <c r="M532" i="2" s="1"/>
  <c r="K523" i="2"/>
  <c r="I523" i="2"/>
  <c r="K527" i="2"/>
  <c r="I527" i="2"/>
  <c r="K518" i="2"/>
  <c r="K529" i="2"/>
  <c r="K531" i="2"/>
  <c r="I531" i="2"/>
  <c r="K519" i="2"/>
  <c r="I519" i="2"/>
  <c r="K522" i="2"/>
  <c r="I518" i="2"/>
  <c r="I522" i="2"/>
  <c r="I526" i="2"/>
  <c r="I530" i="2"/>
  <c r="M530" i="2" s="1"/>
  <c r="I521" i="2"/>
  <c r="I525" i="2"/>
  <c r="I529" i="2"/>
  <c r="M529" i="2" s="1"/>
  <c r="K517" i="2"/>
  <c r="I517" i="2"/>
  <c r="B489" i="2"/>
  <c r="C489" i="2" s="1"/>
  <c r="K489" i="2" s="1"/>
  <c r="B490" i="2"/>
  <c r="C490" i="2" s="1"/>
  <c r="B491" i="2"/>
  <c r="C491" i="2" s="1"/>
  <c r="B492" i="2"/>
  <c r="C492" i="2" s="1"/>
  <c r="B493" i="2"/>
  <c r="B494" i="2"/>
  <c r="C494" i="2" s="1"/>
  <c r="B495" i="2"/>
  <c r="C495" i="2" s="1"/>
  <c r="B496" i="2"/>
  <c r="C496" i="2" s="1"/>
  <c r="K496" i="2" s="1"/>
  <c r="B497" i="2"/>
  <c r="C497" i="2" s="1"/>
  <c r="K497" i="2" s="1"/>
  <c r="B498" i="2"/>
  <c r="C498" i="2" s="1"/>
  <c r="B499" i="2"/>
  <c r="C499" i="2" s="1"/>
  <c r="B500" i="2"/>
  <c r="C500" i="2" s="1"/>
  <c r="K500" i="2" s="1"/>
  <c r="B501" i="2"/>
  <c r="C501" i="2" s="1"/>
  <c r="B502" i="2"/>
  <c r="C502" i="2" s="1"/>
  <c r="B503" i="2"/>
  <c r="C503" i="2" s="1"/>
  <c r="B504" i="2"/>
  <c r="C504" i="2" s="1"/>
  <c r="B505" i="2"/>
  <c r="C505" i="2" s="1"/>
  <c r="B506" i="2"/>
  <c r="C506" i="2" s="1"/>
  <c r="B507" i="2"/>
  <c r="C507" i="2" s="1"/>
  <c r="B508" i="2"/>
  <c r="C508" i="2" s="1"/>
  <c r="B509" i="2"/>
  <c r="C509" i="2" s="1"/>
  <c r="B510" i="2"/>
  <c r="C510" i="2" s="1"/>
  <c r="B511" i="2"/>
  <c r="C511" i="2" s="1"/>
  <c r="B512" i="2"/>
  <c r="C512" i="2" s="1"/>
  <c r="B513" i="2"/>
  <c r="C513" i="2" s="1"/>
  <c r="B514" i="2"/>
  <c r="C514" i="2" s="1"/>
  <c r="C493" i="2"/>
  <c r="K493" i="2" s="1"/>
  <c r="B488" i="2"/>
  <c r="C488" i="2" s="1"/>
  <c r="K488" i="2" s="1"/>
  <c r="E487" i="2"/>
  <c r="D487" i="2"/>
  <c r="B487" i="2"/>
  <c r="C487" i="2" s="1"/>
  <c r="E486" i="2"/>
  <c r="D486" i="2"/>
  <c r="B486" i="2"/>
  <c r="C486" i="2" s="1"/>
  <c r="E485" i="2"/>
  <c r="D485" i="2"/>
  <c r="B485" i="2"/>
  <c r="C485" i="2" s="1"/>
  <c r="E484" i="2"/>
  <c r="D484" i="2"/>
  <c r="B484" i="2"/>
  <c r="C484" i="2" s="1"/>
  <c r="E483" i="2"/>
  <c r="D483" i="2"/>
  <c r="B483" i="2"/>
  <c r="C483" i="2" s="1"/>
  <c r="E482" i="2"/>
  <c r="D482" i="2"/>
  <c r="B482" i="2"/>
  <c r="C482" i="2" s="1"/>
  <c r="E481" i="2"/>
  <c r="D481" i="2"/>
  <c r="B481" i="2"/>
  <c r="C481" i="2" s="1"/>
  <c r="E480" i="2"/>
  <c r="D480" i="2"/>
  <c r="B480" i="2"/>
  <c r="C480" i="2" s="1"/>
  <c r="E479" i="2"/>
  <c r="D479" i="2"/>
  <c r="B479" i="2"/>
  <c r="C479" i="2" s="1"/>
  <c r="E478" i="2"/>
  <c r="D478" i="2"/>
  <c r="B478" i="2"/>
  <c r="C478" i="2" s="1"/>
  <c r="E477" i="2"/>
  <c r="D477" i="2"/>
  <c r="B477" i="2"/>
  <c r="C477" i="2" s="1"/>
  <c r="E476" i="2"/>
  <c r="D476" i="2"/>
  <c r="B476" i="2"/>
  <c r="C476" i="2" s="1"/>
  <c r="E475" i="2"/>
  <c r="D475" i="2"/>
  <c r="B475" i="2"/>
  <c r="C475" i="2" s="1"/>
  <c r="E474" i="2"/>
  <c r="D474" i="2"/>
  <c r="B474" i="2"/>
  <c r="C474" i="2" s="1"/>
  <c r="E473" i="2"/>
  <c r="D473" i="2"/>
  <c r="B473" i="2"/>
  <c r="C473" i="2" s="1"/>
  <c r="E472" i="2"/>
  <c r="D472" i="2"/>
  <c r="B472" i="2"/>
  <c r="C472" i="2" s="1"/>
  <c r="E471" i="2"/>
  <c r="D471" i="2"/>
  <c r="B471" i="2"/>
  <c r="C471" i="2" s="1"/>
  <c r="E470" i="2"/>
  <c r="D470" i="2"/>
  <c r="B470" i="2"/>
  <c r="C470" i="2" s="1"/>
  <c r="E469" i="2"/>
  <c r="D469" i="2"/>
  <c r="B469" i="2"/>
  <c r="C469" i="2" s="1"/>
  <c r="E468" i="2"/>
  <c r="D468" i="2"/>
  <c r="B468" i="2"/>
  <c r="C468" i="2" s="1"/>
  <c r="E467" i="2"/>
  <c r="D467" i="2"/>
  <c r="B467" i="2"/>
  <c r="C467" i="2" s="1"/>
  <c r="E466" i="2"/>
  <c r="D466" i="2"/>
  <c r="B466" i="2"/>
  <c r="C466" i="2" s="1"/>
  <c r="M525" i="2" l="1"/>
  <c r="M524" i="2"/>
  <c r="M521" i="2"/>
  <c r="K484" i="2"/>
  <c r="M520" i="2"/>
  <c r="K469" i="2"/>
  <c r="K476" i="2"/>
  <c r="M527" i="2"/>
  <c r="M526" i="2"/>
  <c r="M519" i="2"/>
  <c r="K513" i="2"/>
  <c r="I513" i="2"/>
  <c r="M513" i="2" s="1"/>
  <c r="K505" i="2"/>
  <c r="I505" i="2"/>
  <c r="K501" i="2"/>
  <c r="I501" i="2"/>
  <c r="M501" i="2" s="1"/>
  <c r="K508" i="2"/>
  <c r="I508" i="2"/>
  <c r="I504" i="2"/>
  <c r="K504" i="2"/>
  <c r="K514" i="2"/>
  <c r="I514" i="2"/>
  <c r="K510" i="2"/>
  <c r="I510" i="2"/>
  <c r="M510" i="2" s="1"/>
  <c r="K506" i="2"/>
  <c r="I506" i="2"/>
  <c r="I502" i="2"/>
  <c r="K502" i="2"/>
  <c r="I509" i="2"/>
  <c r="K509" i="2"/>
  <c r="K512" i="2"/>
  <c r="I512" i="2"/>
  <c r="M512" i="2" s="1"/>
  <c r="I511" i="2"/>
  <c r="K511" i="2"/>
  <c r="K507" i="2"/>
  <c r="I507" i="2"/>
  <c r="K503" i="2"/>
  <c r="I503" i="2"/>
  <c r="K468" i="2"/>
  <c r="K485" i="2"/>
  <c r="M517" i="2"/>
  <c r="M518" i="2"/>
  <c r="M523" i="2"/>
  <c r="I500" i="2"/>
  <c r="M500" i="2" s="1"/>
  <c r="K477" i="2"/>
  <c r="M522" i="2"/>
  <c r="M531" i="2"/>
  <c r="K473" i="2"/>
  <c r="K481" i="2"/>
  <c r="K472" i="2"/>
  <c r="K480" i="2"/>
  <c r="K492" i="2"/>
  <c r="I499" i="2"/>
  <c r="K466" i="2"/>
  <c r="K467" i="2"/>
  <c r="I467" i="2"/>
  <c r="I468" i="2"/>
  <c r="I469" i="2"/>
  <c r="M469" i="2" s="1"/>
  <c r="K470" i="2"/>
  <c r="I471" i="2"/>
  <c r="K471" i="2"/>
  <c r="I472" i="2"/>
  <c r="M472" i="2" s="1"/>
  <c r="I473" i="2"/>
  <c r="K474" i="2"/>
  <c r="K475" i="2"/>
  <c r="I475" i="2"/>
  <c r="I476" i="2"/>
  <c r="M476" i="2" s="1"/>
  <c r="I477" i="2"/>
  <c r="K478" i="2"/>
  <c r="K479" i="2"/>
  <c r="I479" i="2"/>
  <c r="I480" i="2"/>
  <c r="I481" i="2"/>
  <c r="M481" i="2" s="1"/>
  <c r="K482" i="2"/>
  <c r="I483" i="2"/>
  <c r="K483" i="2"/>
  <c r="I484" i="2"/>
  <c r="I485" i="2"/>
  <c r="K486" i="2"/>
  <c r="I487" i="2"/>
  <c r="K487" i="2"/>
  <c r="I488" i="2"/>
  <c r="M488" i="2" s="1"/>
  <c r="I489" i="2"/>
  <c r="M489" i="2" s="1"/>
  <c r="K490" i="2"/>
  <c r="I491" i="2"/>
  <c r="K491" i="2"/>
  <c r="I492" i="2"/>
  <c r="I493" i="2"/>
  <c r="M493" i="2" s="1"/>
  <c r="K494" i="2"/>
  <c r="I495" i="2"/>
  <c r="K495" i="2"/>
  <c r="I496" i="2"/>
  <c r="M496" i="2" s="1"/>
  <c r="I497" i="2"/>
  <c r="M497" i="2" s="1"/>
  <c r="K498" i="2"/>
  <c r="I470" i="2"/>
  <c r="M470" i="2" s="1"/>
  <c r="I482" i="2"/>
  <c r="I486" i="2"/>
  <c r="I490" i="2"/>
  <c r="I494" i="2"/>
  <c r="I498" i="2"/>
  <c r="K499" i="2"/>
  <c r="I466" i="2"/>
  <c r="I474" i="2"/>
  <c r="I478" i="2"/>
  <c r="E464" i="2"/>
  <c r="D464" i="2"/>
  <c r="B464" i="2"/>
  <c r="C464" i="2" s="1"/>
  <c r="E463" i="2"/>
  <c r="D463" i="2"/>
  <c r="B463" i="2"/>
  <c r="C463" i="2" s="1"/>
  <c r="M498" i="2" l="1"/>
  <c r="M482" i="2"/>
  <c r="M484" i="2"/>
  <c r="M503" i="2"/>
  <c r="M509" i="2"/>
  <c r="M468" i="2"/>
  <c r="M490" i="2"/>
  <c r="M485" i="2"/>
  <c r="M511" i="2"/>
  <c r="M506" i="2"/>
  <c r="M514" i="2"/>
  <c r="M508" i="2"/>
  <c r="M505" i="2"/>
  <c r="M477" i="2"/>
  <c r="M474" i="2"/>
  <c r="M494" i="2"/>
  <c r="M473" i="2"/>
  <c r="M507" i="2"/>
  <c r="M502" i="2"/>
  <c r="M504" i="2"/>
  <c r="M475" i="2"/>
  <c r="M486" i="2"/>
  <c r="M478" i="2"/>
  <c r="M480" i="2"/>
  <c r="M467" i="2"/>
  <c r="M492" i="2"/>
  <c r="M495" i="2"/>
  <c r="M499" i="2"/>
  <c r="M471" i="2"/>
  <c r="M491" i="2"/>
  <c r="M466" i="2"/>
  <c r="M487" i="2"/>
  <c r="M483" i="2"/>
  <c r="M479" i="2"/>
  <c r="K464" i="2"/>
  <c r="I464" i="2"/>
  <c r="K463" i="2"/>
  <c r="I463" i="2"/>
  <c r="E461" i="2"/>
  <c r="D461" i="2"/>
  <c r="B461" i="2"/>
  <c r="C461" i="2" s="1"/>
  <c r="E460" i="2"/>
  <c r="D460" i="2"/>
  <c r="B460" i="2"/>
  <c r="C460" i="2" s="1"/>
  <c r="E459" i="2"/>
  <c r="D459" i="2"/>
  <c r="B459" i="2"/>
  <c r="C459" i="2" s="1"/>
  <c r="E458" i="2"/>
  <c r="D458" i="2"/>
  <c r="B458" i="2"/>
  <c r="C458" i="2" s="1"/>
  <c r="E457" i="2"/>
  <c r="D457" i="2"/>
  <c r="B457" i="2"/>
  <c r="C457" i="2" s="1"/>
  <c r="E456" i="2"/>
  <c r="D456" i="2"/>
  <c r="B456" i="2"/>
  <c r="C456" i="2" s="1"/>
  <c r="E455" i="2"/>
  <c r="D455" i="2"/>
  <c r="B455" i="2"/>
  <c r="C455" i="2" s="1"/>
  <c r="E454" i="2"/>
  <c r="D454" i="2"/>
  <c r="B454" i="2"/>
  <c r="C454" i="2" s="1"/>
  <c r="E453" i="2"/>
  <c r="D453" i="2"/>
  <c r="B453" i="2"/>
  <c r="C453" i="2" s="1"/>
  <c r="E452" i="2"/>
  <c r="D452" i="2"/>
  <c r="B452" i="2"/>
  <c r="C452" i="2" s="1"/>
  <c r="E451" i="2"/>
  <c r="D451" i="2"/>
  <c r="B451" i="2"/>
  <c r="C451" i="2" s="1"/>
  <c r="E450" i="2"/>
  <c r="D450" i="2"/>
  <c r="B450" i="2"/>
  <c r="C450" i="2" s="1"/>
  <c r="E449" i="2"/>
  <c r="D449" i="2"/>
  <c r="B449" i="2"/>
  <c r="C449" i="2" s="1"/>
  <c r="E448" i="2"/>
  <c r="D448" i="2"/>
  <c r="B448" i="2"/>
  <c r="C448" i="2" s="1"/>
  <c r="E447" i="2"/>
  <c r="D447" i="2"/>
  <c r="B447" i="2"/>
  <c r="C447" i="2" s="1"/>
  <c r="E446" i="2"/>
  <c r="D446" i="2"/>
  <c r="B446" i="2"/>
  <c r="C446" i="2" s="1"/>
  <c r="E445" i="2"/>
  <c r="D445" i="2"/>
  <c r="B445" i="2"/>
  <c r="C445" i="2" s="1"/>
  <c r="E444" i="2"/>
  <c r="D444" i="2"/>
  <c r="B444" i="2"/>
  <c r="C444" i="2" s="1"/>
  <c r="E443" i="2"/>
  <c r="D443" i="2"/>
  <c r="B443" i="2"/>
  <c r="C443" i="2" s="1"/>
  <c r="E442" i="2"/>
  <c r="D442" i="2"/>
  <c r="B442" i="2"/>
  <c r="C442" i="2" s="1"/>
  <c r="E441" i="2"/>
  <c r="D441" i="2"/>
  <c r="B441" i="2"/>
  <c r="C441" i="2" s="1"/>
  <c r="E440" i="2"/>
  <c r="D440" i="2"/>
  <c r="B440" i="2"/>
  <c r="C440" i="2" s="1"/>
  <c r="E439" i="2"/>
  <c r="D439" i="2"/>
  <c r="B439" i="2"/>
  <c r="C439" i="2" s="1"/>
  <c r="E438" i="2"/>
  <c r="D438" i="2"/>
  <c r="B438" i="2"/>
  <c r="C438" i="2" s="1"/>
  <c r="E436" i="2"/>
  <c r="D436" i="2"/>
  <c r="B436" i="2"/>
  <c r="C436" i="2" s="1"/>
  <c r="E435" i="2"/>
  <c r="D435" i="2"/>
  <c r="B435" i="2"/>
  <c r="C435" i="2" s="1"/>
  <c r="E434" i="2"/>
  <c r="D434" i="2"/>
  <c r="B434" i="2"/>
  <c r="C434" i="2" s="1"/>
  <c r="E433" i="2"/>
  <c r="D433" i="2"/>
  <c r="B433" i="2"/>
  <c r="C433" i="2" s="1"/>
  <c r="E432" i="2"/>
  <c r="D432" i="2"/>
  <c r="B432" i="2"/>
  <c r="C432" i="2" s="1"/>
  <c r="E431" i="2"/>
  <c r="D431" i="2"/>
  <c r="B431" i="2"/>
  <c r="C431" i="2" s="1"/>
  <c r="E430" i="2"/>
  <c r="D430" i="2"/>
  <c r="B430" i="2"/>
  <c r="C430" i="2" s="1"/>
  <c r="E429" i="2"/>
  <c r="D429" i="2"/>
  <c r="B429" i="2"/>
  <c r="C429" i="2" s="1"/>
  <c r="E428" i="2"/>
  <c r="D428" i="2"/>
  <c r="B428" i="2"/>
  <c r="C428" i="2" s="1"/>
  <c r="E427" i="2"/>
  <c r="D427" i="2"/>
  <c r="B427" i="2"/>
  <c r="C427" i="2" s="1"/>
  <c r="E426" i="2"/>
  <c r="D426" i="2"/>
  <c r="B426" i="2"/>
  <c r="C426" i="2" s="1"/>
  <c r="E425" i="2"/>
  <c r="D425" i="2"/>
  <c r="B425" i="2"/>
  <c r="C425" i="2" s="1"/>
  <c r="E424" i="2"/>
  <c r="D424" i="2"/>
  <c r="B424" i="2"/>
  <c r="C424" i="2" s="1"/>
  <c r="E423" i="2"/>
  <c r="D423" i="2"/>
  <c r="B423" i="2"/>
  <c r="C423" i="2" s="1"/>
  <c r="E422" i="2"/>
  <c r="D422" i="2"/>
  <c r="B422" i="2"/>
  <c r="C422" i="2" s="1"/>
  <c r="E421" i="2"/>
  <c r="D421" i="2"/>
  <c r="B421" i="2"/>
  <c r="C421" i="2" s="1"/>
  <c r="E420" i="2"/>
  <c r="D420" i="2"/>
  <c r="B420" i="2"/>
  <c r="C420" i="2" s="1"/>
  <c r="E419" i="2"/>
  <c r="D419" i="2"/>
  <c r="B419" i="2"/>
  <c r="C419" i="2" s="1"/>
  <c r="E418" i="2"/>
  <c r="D418" i="2"/>
  <c r="B418" i="2"/>
  <c r="C418" i="2" s="1"/>
  <c r="E417" i="2"/>
  <c r="D417" i="2"/>
  <c r="B417" i="2"/>
  <c r="C417" i="2" s="1"/>
  <c r="E416" i="2"/>
  <c r="D416" i="2"/>
  <c r="B416" i="2"/>
  <c r="C416" i="2" s="1"/>
  <c r="E415" i="2"/>
  <c r="D415" i="2"/>
  <c r="B415" i="2"/>
  <c r="C415" i="2" s="1"/>
  <c r="E414" i="2"/>
  <c r="D414" i="2"/>
  <c r="B414" i="2"/>
  <c r="C414" i="2" s="1"/>
  <c r="E413" i="2"/>
  <c r="D413" i="2"/>
  <c r="B413" i="2"/>
  <c r="C413" i="2" s="1"/>
  <c r="E412" i="2"/>
  <c r="D412" i="2"/>
  <c r="B412" i="2"/>
  <c r="C412" i="2" s="1"/>
  <c r="E410" i="2"/>
  <c r="D410" i="2"/>
  <c r="B410" i="2"/>
  <c r="C410" i="2" s="1"/>
  <c r="E409" i="2"/>
  <c r="D409" i="2"/>
  <c r="B409" i="2"/>
  <c r="C409" i="2" s="1"/>
  <c r="E408" i="2"/>
  <c r="D408" i="2"/>
  <c r="B408" i="2"/>
  <c r="C408" i="2" s="1"/>
  <c r="E407" i="2"/>
  <c r="D407" i="2"/>
  <c r="B407" i="2"/>
  <c r="C407" i="2" s="1"/>
  <c r="E406" i="2"/>
  <c r="D406" i="2"/>
  <c r="B406" i="2"/>
  <c r="C406" i="2" s="1"/>
  <c r="E405" i="2"/>
  <c r="D405" i="2"/>
  <c r="B405" i="2"/>
  <c r="C405" i="2" s="1"/>
  <c r="E404" i="2"/>
  <c r="D404" i="2"/>
  <c r="B404" i="2"/>
  <c r="C404" i="2" s="1"/>
  <c r="E403" i="2"/>
  <c r="D403" i="2"/>
  <c r="B403" i="2"/>
  <c r="C403" i="2" s="1"/>
  <c r="E402" i="2"/>
  <c r="D402" i="2"/>
  <c r="B402" i="2"/>
  <c r="C402" i="2" s="1"/>
  <c r="E401" i="2"/>
  <c r="D401" i="2"/>
  <c r="B401" i="2"/>
  <c r="C401" i="2" s="1"/>
  <c r="E400" i="2"/>
  <c r="D400" i="2"/>
  <c r="B400" i="2"/>
  <c r="C400" i="2" s="1"/>
  <c r="E399" i="2"/>
  <c r="D399" i="2"/>
  <c r="B399" i="2"/>
  <c r="C399" i="2" s="1"/>
  <c r="E398" i="2"/>
  <c r="D398" i="2"/>
  <c r="B398" i="2"/>
  <c r="C398" i="2" s="1"/>
  <c r="E397" i="2"/>
  <c r="D397" i="2"/>
  <c r="B397" i="2"/>
  <c r="C397" i="2" s="1"/>
  <c r="E396" i="2"/>
  <c r="D396" i="2"/>
  <c r="B396" i="2"/>
  <c r="C396" i="2" s="1"/>
  <c r="E395" i="2"/>
  <c r="D395" i="2"/>
  <c r="B395" i="2"/>
  <c r="C395" i="2" s="1"/>
  <c r="E394" i="2"/>
  <c r="D394" i="2"/>
  <c r="B394" i="2"/>
  <c r="C394" i="2" s="1"/>
  <c r="E393" i="2"/>
  <c r="D393" i="2"/>
  <c r="B393" i="2"/>
  <c r="C393" i="2" s="1"/>
  <c r="E392" i="2"/>
  <c r="D392" i="2"/>
  <c r="B392" i="2"/>
  <c r="C392" i="2" s="1"/>
  <c r="E391" i="2"/>
  <c r="D391" i="2"/>
  <c r="B391" i="2"/>
  <c r="C391" i="2" s="1"/>
  <c r="E390" i="2"/>
  <c r="D390" i="2"/>
  <c r="B390" i="2"/>
  <c r="C390" i="2" s="1"/>
  <c r="E389" i="2"/>
  <c r="D389" i="2"/>
  <c r="B389" i="2"/>
  <c r="C389" i="2" s="1"/>
  <c r="E388" i="2"/>
  <c r="D388" i="2"/>
  <c r="B388" i="2"/>
  <c r="C388" i="2" s="1"/>
  <c r="E387" i="2"/>
  <c r="D387" i="2"/>
  <c r="B387" i="2"/>
  <c r="C387" i="2" s="1"/>
  <c r="E386" i="2"/>
  <c r="D386" i="2"/>
  <c r="B386" i="2"/>
  <c r="C386" i="2" s="1"/>
  <c r="E385" i="2"/>
  <c r="D385" i="2"/>
  <c r="B385" i="2"/>
  <c r="C385" i="2" s="1"/>
  <c r="M464" i="2" l="1"/>
  <c r="M463" i="2"/>
  <c r="K439" i="2"/>
  <c r="K443" i="2"/>
  <c r="K459" i="2"/>
  <c r="K416" i="2"/>
  <c r="K410" i="2"/>
  <c r="I415" i="2"/>
  <c r="I417" i="2"/>
  <c r="K420" i="2"/>
  <c r="K424" i="2"/>
  <c r="K428" i="2"/>
  <c r="I405" i="2"/>
  <c r="K403" i="2"/>
  <c r="K390" i="2"/>
  <c r="K438" i="2"/>
  <c r="I442" i="2"/>
  <c r="K432" i="2"/>
  <c r="I423" i="2"/>
  <c r="K393" i="2"/>
  <c r="K401" i="2"/>
  <c r="K435" i="2"/>
  <c r="K444" i="2"/>
  <c r="K454" i="2"/>
  <c r="I447" i="2"/>
  <c r="K387" i="2"/>
  <c r="I389" i="2"/>
  <c r="K394" i="2"/>
  <c r="K398" i="2"/>
  <c r="I431" i="2"/>
  <c r="I433" i="2"/>
  <c r="K436" i="2"/>
  <c r="K448" i="2"/>
  <c r="K451" i="2"/>
  <c r="K455" i="2"/>
  <c r="I425" i="2"/>
  <c r="K395" i="2"/>
  <c r="I397" i="2"/>
  <c r="K402" i="2"/>
  <c r="K406" i="2"/>
  <c r="I450" i="2"/>
  <c r="I458" i="2"/>
  <c r="K456" i="2"/>
  <c r="I459" i="2"/>
  <c r="K460" i="2"/>
  <c r="I396" i="2"/>
  <c r="I404" i="2"/>
  <c r="I438" i="2"/>
  <c r="M438" i="2" s="1"/>
  <c r="I394" i="2"/>
  <c r="I402" i="2"/>
  <c r="K409" i="2"/>
  <c r="I410" i="2"/>
  <c r="K417" i="2"/>
  <c r="M417" i="2" s="1"/>
  <c r="I418" i="2"/>
  <c r="K425" i="2"/>
  <c r="I426" i="2"/>
  <c r="K433" i="2"/>
  <c r="I434" i="2"/>
  <c r="K445" i="2"/>
  <c r="K452" i="2"/>
  <c r="I455" i="2"/>
  <c r="I456" i="2"/>
  <c r="K457" i="2"/>
  <c r="I388" i="2"/>
  <c r="I420" i="2"/>
  <c r="I428" i="2"/>
  <c r="I436" i="2"/>
  <c r="I439" i="2"/>
  <c r="I392" i="2"/>
  <c r="I400" i="2"/>
  <c r="I408" i="2"/>
  <c r="I416" i="2"/>
  <c r="I419" i="2"/>
  <c r="I424" i="2"/>
  <c r="I427" i="2"/>
  <c r="I432" i="2"/>
  <c r="I435" i="2"/>
  <c r="K440" i="2"/>
  <c r="K442" i="2"/>
  <c r="I443" i="2"/>
  <c r="M443" i="2" s="1"/>
  <c r="I446" i="2"/>
  <c r="K447" i="2"/>
  <c r="K450" i="2"/>
  <c r="I451" i="2"/>
  <c r="K453" i="2"/>
  <c r="I390" i="2"/>
  <c r="I393" i="2"/>
  <c r="I398" i="2"/>
  <c r="I401" i="2"/>
  <c r="M401" i="2" s="1"/>
  <c r="I406" i="2"/>
  <c r="I409" i="2"/>
  <c r="M409" i="2" s="1"/>
  <c r="I414" i="2"/>
  <c r="I422" i="2"/>
  <c r="I430" i="2"/>
  <c r="K441" i="2"/>
  <c r="K449" i="2"/>
  <c r="I454" i="2"/>
  <c r="K446" i="2"/>
  <c r="K458" i="2"/>
  <c r="K461" i="2"/>
  <c r="I441" i="2"/>
  <c r="I445" i="2"/>
  <c r="I449" i="2"/>
  <c r="I453" i="2"/>
  <c r="I457" i="2"/>
  <c r="I461" i="2"/>
  <c r="I440" i="2"/>
  <c r="I444" i="2"/>
  <c r="I448" i="2"/>
  <c r="I452" i="2"/>
  <c r="I460" i="2"/>
  <c r="K415" i="2"/>
  <c r="K423" i="2"/>
  <c r="K431" i="2"/>
  <c r="M431" i="2" s="1"/>
  <c r="I413" i="2"/>
  <c r="I421" i="2"/>
  <c r="I429" i="2"/>
  <c r="K413" i="2"/>
  <c r="K419" i="2"/>
  <c r="K421" i="2"/>
  <c r="K427" i="2"/>
  <c r="K429" i="2"/>
  <c r="K414" i="2"/>
  <c r="K418" i="2"/>
  <c r="K422" i="2"/>
  <c r="K426" i="2"/>
  <c r="K430" i="2"/>
  <c r="K434" i="2"/>
  <c r="K412" i="2"/>
  <c r="I412" i="2"/>
  <c r="I391" i="2"/>
  <c r="I399" i="2"/>
  <c r="I407" i="2"/>
  <c r="K389" i="2"/>
  <c r="K391" i="2"/>
  <c r="K397" i="2"/>
  <c r="K399" i="2"/>
  <c r="K405" i="2"/>
  <c r="K407" i="2"/>
  <c r="I387" i="2"/>
  <c r="I395" i="2"/>
  <c r="I403" i="2"/>
  <c r="K388" i="2"/>
  <c r="K392" i="2"/>
  <c r="K396" i="2"/>
  <c r="K400" i="2"/>
  <c r="K404" i="2"/>
  <c r="K408" i="2"/>
  <c r="K386" i="2"/>
  <c r="I386" i="2"/>
  <c r="K385" i="2"/>
  <c r="I385" i="2"/>
  <c r="E383" i="2"/>
  <c r="D383" i="2"/>
  <c r="B383" i="2"/>
  <c r="C383" i="2" s="1"/>
  <c r="E382" i="2"/>
  <c r="D382" i="2"/>
  <c r="B382" i="2"/>
  <c r="C382" i="2" s="1"/>
  <c r="E381" i="2"/>
  <c r="D381" i="2"/>
  <c r="B381" i="2"/>
  <c r="C381" i="2" s="1"/>
  <c r="E380" i="2"/>
  <c r="D380" i="2"/>
  <c r="B380" i="2"/>
  <c r="C380" i="2" s="1"/>
  <c r="E379" i="2"/>
  <c r="D379" i="2"/>
  <c r="B379" i="2"/>
  <c r="C379" i="2" s="1"/>
  <c r="E378" i="2"/>
  <c r="D378" i="2"/>
  <c r="B378" i="2"/>
  <c r="C378" i="2" s="1"/>
  <c r="E377" i="2"/>
  <c r="D377" i="2"/>
  <c r="B377" i="2"/>
  <c r="C377" i="2" s="1"/>
  <c r="E376" i="2"/>
  <c r="D376" i="2"/>
  <c r="B376" i="2"/>
  <c r="C376" i="2" s="1"/>
  <c r="E375" i="2"/>
  <c r="D375" i="2"/>
  <c r="B375" i="2"/>
  <c r="C375" i="2" s="1"/>
  <c r="M454" i="2" l="1"/>
  <c r="M459" i="2"/>
  <c r="M388" i="2"/>
  <c r="M392" i="2"/>
  <c r="M398" i="2"/>
  <c r="M452" i="2"/>
  <c r="M428" i="2"/>
  <c r="M389" i="2"/>
  <c r="M439" i="2"/>
  <c r="M415" i="2"/>
  <c r="M416" i="2"/>
  <c r="M396" i="2"/>
  <c r="M405" i="2"/>
  <c r="M426" i="2"/>
  <c r="M419" i="2"/>
  <c r="M440" i="2"/>
  <c r="M458" i="2"/>
  <c r="M390" i="2"/>
  <c r="M424" i="2"/>
  <c r="M456" i="2"/>
  <c r="M402" i="2"/>
  <c r="M404" i="2"/>
  <c r="M387" i="2"/>
  <c r="M397" i="2"/>
  <c r="M423" i="2"/>
  <c r="M435" i="2"/>
  <c r="M420" i="2"/>
  <c r="M394" i="2"/>
  <c r="M442" i="2"/>
  <c r="M403" i="2"/>
  <c r="M451" i="2"/>
  <c r="M432" i="2"/>
  <c r="M410" i="2"/>
  <c r="M422" i="2"/>
  <c r="M393" i="2"/>
  <c r="M450" i="2"/>
  <c r="M436" i="2"/>
  <c r="M425" i="2"/>
  <c r="M433" i="2"/>
  <c r="M395" i="2"/>
  <c r="M448" i="2"/>
  <c r="M414" i="2"/>
  <c r="M413" i="2"/>
  <c r="M460" i="2"/>
  <c r="M449" i="2"/>
  <c r="M406" i="2"/>
  <c r="M447" i="2"/>
  <c r="K376" i="2"/>
  <c r="M385" i="2"/>
  <c r="M444" i="2"/>
  <c r="M455" i="2"/>
  <c r="M434" i="2"/>
  <c r="M418" i="2"/>
  <c r="M391" i="2"/>
  <c r="M408" i="2"/>
  <c r="M445" i="2"/>
  <c r="I381" i="2"/>
  <c r="M430" i="2"/>
  <c r="M427" i="2"/>
  <c r="M457" i="2"/>
  <c r="M441" i="2"/>
  <c r="M386" i="2"/>
  <c r="M400" i="2"/>
  <c r="M399" i="2"/>
  <c r="M412" i="2"/>
  <c r="M453" i="2"/>
  <c r="M446" i="2"/>
  <c r="M461" i="2"/>
  <c r="M429" i="2"/>
  <c r="M421" i="2"/>
  <c r="M407" i="2"/>
  <c r="I376" i="2"/>
  <c r="M376" i="2" s="1"/>
  <c r="K377" i="2"/>
  <c r="K382" i="2"/>
  <c r="K380" i="2"/>
  <c r="I380" i="2"/>
  <c r="K379" i="2"/>
  <c r="I379" i="2"/>
  <c r="I375" i="2"/>
  <c r="K375" i="2"/>
  <c r="K378" i="2"/>
  <c r="K383" i="2"/>
  <c r="I378" i="2"/>
  <c r="I377" i="2"/>
  <c r="K381" i="2"/>
  <c r="M381" i="2" s="1"/>
  <c r="I383" i="2"/>
  <c r="M383" i="2" s="1"/>
  <c r="I382" i="2"/>
  <c r="E373" i="2"/>
  <c r="D373" i="2"/>
  <c r="B373" i="2"/>
  <c r="C373" i="2" s="1"/>
  <c r="E372" i="2"/>
  <c r="D372" i="2"/>
  <c r="B372" i="2"/>
  <c r="C372" i="2" s="1"/>
  <c r="E371" i="2"/>
  <c r="D371" i="2"/>
  <c r="B371" i="2"/>
  <c r="C371" i="2" s="1"/>
  <c r="E370" i="2"/>
  <c r="D370" i="2"/>
  <c r="B370" i="2"/>
  <c r="C370" i="2" s="1"/>
  <c r="E369" i="2"/>
  <c r="D369" i="2"/>
  <c r="B369" i="2"/>
  <c r="C369" i="2" s="1"/>
  <c r="E368" i="2"/>
  <c r="D368" i="2"/>
  <c r="B368" i="2"/>
  <c r="C368" i="2" s="1"/>
  <c r="E367" i="2"/>
  <c r="D367" i="2"/>
  <c r="B367" i="2"/>
  <c r="C367" i="2" s="1"/>
  <c r="E366" i="2"/>
  <c r="D366" i="2"/>
  <c r="B366" i="2"/>
  <c r="C366" i="2" s="1"/>
  <c r="E365" i="2"/>
  <c r="D365" i="2"/>
  <c r="B365" i="2"/>
  <c r="C365" i="2" s="1"/>
  <c r="E364" i="2"/>
  <c r="D364" i="2"/>
  <c r="B364" i="2"/>
  <c r="C364" i="2" s="1"/>
  <c r="E363" i="2"/>
  <c r="D363" i="2"/>
  <c r="B363" i="2"/>
  <c r="C363" i="2" s="1"/>
  <c r="E362" i="2"/>
  <c r="D362" i="2"/>
  <c r="B362" i="2"/>
  <c r="C362" i="2" s="1"/>
  <c r="E361" i="2"/>
  <c r="D361" i="2"/>
  <c r="B361" i="2"/>
  <c r="C361" i="2" s="1"/>
  <c r="E360" i="2"/>
  <c r="D360" i="2"/>
  <c r="B360" i="2"/>
  <c r="C360" i="2" s="1"/>
  <c r="E359" i="2"/>
  <c r="D359" i="2"/>
  <c r="B359" i="2"/>
  <c r="C359" i="2" s="1"/>
  <c r="E358" i="2"/>
  <c r="D358" i="2"/>
  <c r="B358" i="2"/>
  <c r="C358" i="2" s="1"/>
  <c r="E357" i="2"/>
  <c r="D357" i="2"/>
  <c r="B357" i="2"/>
  <c r="C357" i="2" s="1"/>
  <c r="E356" i="2"/>
  <c r="D356" i="2"/>
  <c r="B356" i="2"/>
  <c r="C356" i="2" s="1"/>
  <c r="E355" i="2"/>
  <c r="D355" i="2"/>
  <c r="B355" i="2"/>
  <c r="C355" i="2" s="1"/>
  <c r="E354" i="2"/>
  <c r="D354" i="2"/>
  <c r="B354" i="2"/>
  <c r="C354" i="2" s="1"/>
  <c r="E353" i="2"/>
  <c r="D353" i="2"/>
  <c r="B353" i="2"/>
  <c r="C353" i="2" s="1"/>
  <c r="E352" i="2"/>
  <c r="D352" i="2"/>
  <c r="B352" i="2"/>
  <c r="C352" i="2" s="1"/>
  <c r="E351" i="2"/>
  <c r="D351" i="2"/>
  <c r="B351" i="2"/>
  <c r="C351" i="2" s="1"/>
  <c r="E350" i="2"/>
  <c r="D350" i="2"/>
  <c r="B350" i="2"/>
  <c r="C350" i="2" s="1"/>
  <c r="K368" i="2" l="1"/>
  <c r="K353" i="2"/>
  <c r="K357" i="2"/>
  <c r="K365" i="2"/>
  <c r="K370" i="2"/>
  <c r="M377" i="2"/>
  <c r="K354" i="2"/>
  <c r="K359" i="2"/>
  <c r="M380" i="2"/>
  <c r="K364" i="2"/>
  <c r="M379" i="2"/>
  <c r="I364" i="2"/>
  <c r="I353" i="2"/>
  <c r="I357" i="2"/>
  <c r="I368" i="2"/>
  <c r="K350" i="2"/>
  <c r="K355" i="2"/>
  <c r="K361" i="2"/>
  <c r="K366" i="2"/>
  <c r="K372" i="2"/>
  <c r="M382" i="2"/>
  <c r="M378" i="2"/>
  <c r="M375" i="2"/>
  <c r="K356" i="2"/>
  <c r="I356" i="2"/>
  <c r="K352" i="2"/>
  <c r="I352" i="2"/>
  <c r="K363" i="2"/>
  <c r="I363" i="2"/>
  <c r="K358" i="2"/>
  <c r="K360" i="2"/>
  <c r="I360" i="2"/>
  <c r="K369" i="2"/>
  <c r="K371" i="2"/>
  <c r="I371" i="2"/>
  <c r="I367" i="2"/>
  <c r="K367" i="2"/>
  <c r="K351" i="2"/>
  <c r="K362" i="2"/>
  <c r="K373" i="2"/>
  <c r="I359" i="2"/>
  <c r="I362" i="2"/>
  <c r="I366" i="2"/>
  <c r="I370" i="2"/>
  <c r="I351" i="2"/>
  <c r="I355" i="2"/>
  <c r="I350" i="2"/>
  <c r="I354" i="2"/>
  <c r="I358" i="2"/>
  <c r="I361" i="2"/>
  <c r="I365" i="2"/>
  <c r="I369" i="2"/>
  <c r="I373" i="2"/>
  <c r="I372" i="2"/>
  <c r="E348" i="2"/>
  <c r="D348" i="2"/>
  <c r="B348" i="2"/>
  <c r="C348" i="2" s="1"/>
  <c r="E347" i="2"/>
  <c r="D347" i="2"/>
  <c r="B347" i="2"/>
  <c r="C347" i="2" s="1"/>
  <c r="E346" i="2"/>
  <c r="D346" i="2"/>
  <c r="B346" i="2"/>
  <c r="C346" i="2" s="1"/>
  <c r="E345" i="2"/>
  <c r="D345" i="2"/>
  <c r="B345" i="2"/>
  <c r="C345" i="2" s="1"/>
  <c r="E344" i="2"/>
  <c r="D344" i="2"/>
  <c r="B344" i="2"/>
  <c r="C344" i="2" s="1"/>
  <c r="E343" i="2"/>
  <c r="D343" i="2"/>
  <c r="B343" i="2"/>
  <c r="C343" i="2" s="1"/>
  <c r="E342" i="2"/>
  <c r="D342" i="2"/>
  <c r="B342" i="2"/>
  <c r="C342" i="2" s="1"/>
  <c r="E341" i="2"/>
  <c r="D341" i="2"/>
  <c r="B341" i="2"/>
  <c r="C341" i="2" s="1"/>
  <c r="E340" i="2"/>
  <c r="D340" i="2"/>
  <c r="B340" i="2"/>
  <c r="C340" i="2" s="1"/>
  <c r="E339" i="2"/>
  <c r="D339" i="2"/>
  <c r="B339" i="2"/>
  <c r="C339" i="2" s="1"/>
  <c r="K347" i="2" l="1"/>
  <c r="M354" i="2"/>
  <c r="M359" i="2"/>
  <c r="M362" i="2"/>
  <c r="M370" i="2"/>
  <c r="M365" i="2"/>
  <c r="M350" i="2"/>
  <c r="M368" i="2"/>
  <c r="M372" i="2"/>
  <c r="M364" i="2"/>
  <c r="M353" i="2"/>
  <c r="M369" i="2"/>
  <c r="M361" i="2"/>
  <c r="M357" i="2"/>
  <c r="M355" i="2"/>
  <c r="K339" i="2"/>
  <c r="K343" i="2"/>
  <c r="M366" i="2"/>
  <c r="I343" i="2"/>
  <c r="K348" i="2"/>
  <c r="K341" i="2"/>
  <c r="I347" i="2"/>
  <c r="M347" i="2" s="1"/>
  <c r="M367" i="2"/>
  <c r="M373" i="2"/>
  <c r="M358" i="2"/>
  <c r="M351" i="2"/>
  <c r="M371" i="2"/>
  <c r="M360" i="2"/>
  <c r="M363" i="2"/>
  <c r="M356" i="2"/>
  <c r="I339" i="2"/>
  <c r="M352" i="2"/>
  <c r="K340" i="2"/>
  <c r="K342" i="2"/>
  <c r="I342" i="2"/>
  <c r="K345" i="2"/>
  <c r="K344" i="2"/>
  <c r="K346" i="2"/>
  <c r="I346" i="2"/>
  <c r="I341" i="2"/>
  <c r="I345" i="2"/>
  <c r="I340" i="2"/>
  <c r="I344" i="2"/>
  <c r="I348" i="2"/>
  <c r="E337" i="2"/>
  <c r="D337" i="2"/>
  <c r="B337" i="2"/>
  <c r="C337" i="2" s="1"/>
  <c r="E336" i="2"/>
  <c r="D336" i="2"/>
  <c r="B336" i="2"/>
  <c r="C336" i="2" s="1"/>
  <c r="E335" i="2"/>
  <c r="D335" i="2"/>
  <c r="B335" i="2"/>
  <c r="C335" i="2" s="1"/>
  <c r="E334" i="2"/>
  <c r="D334" i="2"/>
  <c r="B334" i="2"/>
  <c r="C334" i="2" s="1"/>
  <c r="E333" i="2"/>
  <c r="D333" i="2"/>
  <c r="B333" i="2"/>
  <c r="C333" i="2" s="1"/>
  <c r="E332" i="2"/>
  <c r="D332" i="2"/>
  <c r="B332" i="2"/>
  <c r="C332" i="2" s="1"/>
  <c r="E331" i="2"/>
  <c r="D331" i="2"/>
  <c r="B331" i="2"/>
  <c r="C331" i="2" s="1"/>
  <c r="E330" i="2"/>
  <c r="D330" i="2"/>
  <c r="B330" i="2"/>
  <c r="C330" i="2" s="1"/>
  <c r="E329" i="2"/>
  <c r="D329" i="2"/>
  <c r="B329" i="2"/>
  <c r="C329" i="2" s="1"/>
  <c r="E328" i="2"/>
  <c r="D328" i="2"/>
  <c r="B328" i="2"/>
  <c r="C328" i="2" s="1"/>
  <c r="E327" i="2"/>
  <c r="D327" i="2"/>
  <c r="B327" i="2"/>
  <c r="C327" i="2" s="1"/>
  <c r="E326" i="2"/>
  <c r="D326" i="2"/>
  <c r="B326" i="2"/>
  <c r="C326" i="2" s="1"/>
  <c r="E325" i="2"/>
  <c r="D325" i="2"/>
  <c r="B325" i="2"/>
  <c r="C325" i="2" s="1"/>
  <c r="M344" i="2" l="1"/>
  <c r="M343" i="2"/>
  <c r="M346" i="2"/>
  <c r="M339" i="2"/>
  <c r="M341" i="2"/>
  <c r="M348" i="2"/>
  <c r="I336" i="2"/>
  <c r="M342" i="2"/>
  <c r="M340" i="2"/>
  <c r="M345" i="2"/>
  <c r="K329" i="2"/>
  <c r="K333" i="2"/>
  <c r="K337" i="2"/>
  <c r="I335" i="2"/>
  <c r="I330" i="2"/>
  <c r="I333" i="2"/>
  <c r="M333" i="2" s="1"/>
  <c r="K328" i="2"/>
  <c r="K330" i="2"/>
  <c r="I331" i="2"/>
  <c r="I328" i="2"/>
  <c r="I329" i="2"/>
  <c r="I332" i="2"/>
  <c r="K336" i="2"/>
  <c r="I337" i="2"/>
  <c r="I334" i="2"/>
  <c r="K332" i="2"/>
  <c r="M332" i="2" s="1"/>
  <c r="K334" i="2"/>
  <c r="K335" i="2"/>
  <c r="K331" i="2"/>
  <c r="K327" i="2"/>
  <c r="I327" i="2"/>
  <c r="K326" i="2"/>
  <c r="I326" i="2"/>
  <c r="K325" i="2"/>
  <c r="I325" i="2"/>
  <c r="E323" i="2"/>
  <c r="D323" i="2"/>
  <c r="B323" i="2"/>
  <c r="C323" i="2" s="1"/>
  <c r="E322" i="2"/>
  <c r="D322" i="2"/>
  <c r="B322" i="2"/>
  <c r="C322" i="2" s="1"/>
  <c r="E321" i="2"/>
  <c r="D321" i="2"/>
  <c r="B321" i="2"/>
  <c r="C321" i="2" s="1"/>
  <c r="E320" i="2"/>
  <c r="D320" i="2"/>
  <c r="B320" i="2"/>
  <c r="C320" i="2" s="1"/>
  <c r="E319" i="2"/>
  <c r="D319" i="2"/>
  <c r="B319" i="2"/>
  <c r="C319" i="2" s="1"/>
  <c r="E318" i="2"/>
  <c r="D318" i="2"/>
  <c r="B318" i="2"/>
  <c r="C318" i="2" s="1"/>
  <c r="E317" i="2"/>
  <c r="D317" i="2"/>
  <c r="B317" i="2"/>
  <c r="C317" i="2" s="1"/>
  <c r="E316" i="2"/>
  <c r="D316" i="2"/>
  <c r="B316" i="2"/>
  <c r="C316" i="2" s="1"/>
  <c r="E315" i="2"/>
  <c r="D315" i="2"/>
  <c r="B315" i="2"/>
  <c r="C315" i="2" s="1"/>
  <c r="E314" i="2"/>
  <c r="D314" i="2"/>
  <c r="B314" i="2"/>
  <c r="C314" i="2" s="1"/>
  <c r="E313" i="2"/>
  <c r="D313" i="2"/>
  <c r="B313" i="2"/>
  <c r="C313" i="2" s="1"/>
  <c r="E312" i="2"/>
  <c r="D312" i="2"/>
  <c r="B312" i="2"/>
  <c r="C312" i="2" s="1"/>
  <c r="E311" i="2"/>
  <c r="D311" i="2"/>
  <c r="B311" i="2"/>
  <c r="C311" i="2" s="1"/>
  <c r="E310" i="2"/>
  <c r="D310" i="2"/>
  <c r="B310" i="2"/>
  <c r="C310" i="2" s="1"/>
  <c r="E309" i="2"/>
  <c r="D309" i="2"/>
  <c r="B309" i="2"/>
  <c r="C309" i="2" s="1"/>
  <c r="E308" i="2"/>
  <c r="D308" i="2"/>
  <c r="B308" i="2"/>
  <c r="C308" i="2" s="1"/>
  <c r="E307" i="2"/>
  <c r="D307" i="2"/>
  <c r="B307" i="2"/>
  <c r="C307" i="2" s="1"/>
  <c r="E306" i="2"/>
  <c r="D306" i="2"/>
  <c r="B306" i="2"/>
  <c r="C306" i="2" s="1"/>
  <c r="E305" i="2"/>
  <c r="D305" i="2"/>
  <c r="B305" i="2"/>
  <c r="C305" i="2" s="1"/>
  <c r="E304" i="2"/>
  <c r="D304" i="2"/>
  <c r="B304" i="2"/>
  <c r="C304" i="2" s="1"/>
  <c r="E303" i="2"/>
  <c r="D303" i="2"/>
  <c r="B303" i="2"/>
  <c r="C303" i="2" s="1"/>
  <c r="E302" i="2"/>
  <c r="D302" i="2"/>
  <c r="B302" i="2"/>
  <c r="C302" i="2" s="1"/>
  <c r="E301" i="2"/>
  <c r="D301" i="2"/>
  <c r="B301" i="2"/>
  <c r="C301" i="2" s="1"/>
  <c r="E300" i="2"/>
  <c r="D300" i="2"/>
  <c r="B300" i="2"/>
  <c r="C300" i="2" s="1"/>
  <c r="E299" i="2"/>
  <c r="D299" i="2"/>
  <c r="B299" i="2"/>
  <c r="C299" i="2" s="1"/>
  <c r="E298" i="2"/>
  <c r="D298" i="2"/>
  <c r="B298" i="2"/>
  <c r="C298" i="2" s="1"/>
  <c r="E296" i="2"/>
  <c r="D296" i="2"/>
  <c r="B296" i="2"/>
  <c r="C296" i="2" s="1"/>
  <c r="M331" i="2" l="1"/>
  <c r="M336" i="2"/>
  <c r="M334" i="2"/>
  <c r="M329" i="2"/>
  <c r="M330" i="2"/>
  <c r="M337" i="2"/>
  <c r="K305" i="2"/>
  <c r="K309" i="2"/>
  <c r="M328" i="2"/>
  <c r="K317" i="2"/>
  <c r="K321" i="2"/>
  <c r="I323" i="2"/>
  <c r="M335" i="2"/>
  <c r="I313" i="2"/>
  <c r="I301" i="2"/>
  <c r="M325" i="2"/>
  <c r="M327" i="2"/>
  <c r="M326" i="2"/>
  <c r="K298" i="2"/>
  <c r="K301" i="2"/>
  <c r="K303" i="2"/>
  <c r="K310" i="2"/>
  <c r="K313" i="2"/>
  <c r="K315" i="2"/>
  <c r="K302" i="2"/>
  <c r="I309" i="2"/>
  <c r="K314" i="2"/>
  <c r="I321" i="2"/>
  <c r="K322" i="2"/>
  <c r="I305" i="2"/>
  <c r="K306" i="2"/>
  <c r="I317" i="2"/>
  <c r="K318" i="2"/>
  <c r="I304" i="2"/>
  <c r="K304" i="2"/>
  <c r="K316" i="2"/>
  <c r="I316" i="2"/>
  <c r="K307" i="2"/>
  <c r="K319" i="2"/>
  <c r="K299" i="2"/>
  <c r="I308" i="2"/>
  <c r="K308" i="2"/>
  <c r="K311" i="2"/>
  <c r="I320" i="2"/>
  <c r="K320" i="2"/>
  <c r="I300" i="2"/>
  <c r="K300" i="2"/>
  <c r="K312" i="2"/>
  <c r="I312" i="2"/>
  <c r="I299" i="2"/>
  <c r="I303" i="2"/>
  <c r="I307" i="2"/>
  <c r="I311" i="2"/>
  <c r="I315" i="2"/>
  <c r="I319" i="2"/>
  <c r="I298" i="2"/>
  <c r="I302" i="2"/>
  <c r="I306" i="2"/>
  <c r="I310" i="2"/>
  <c r="I314" i="2"/>
  <c r="I318" i="2"/>
  <c r="I322" i="2"/>
  <c r="K323" i="2"/>
  <c r="K296" i="2"/>
  <c r="I296" i="2"/>
  <c r="E294" i="2"/>
  <c r="D294" i="2"/>
  <c r="B294" i="2"/>
  <c r="C294" i="2" s="1"/>
  <c r="M306" i="2" l="1"/>
  <c r="M305" i="2"/>
  <c r="M321" i="2"/>
  <c r="M301" i="2"/>
  <c r="M313" i="2"/>
  <c r="M317" i="2"/>
  <c r="M299" i="2"/>
  <c r="M296" i="2"/>
  <c r="M318" i="2"/>
  <c r="M302" i="2"/>
  <c r="M311" i="2"/>
  <c r="M309" i="2"/>
  <c r="M314" i="2"/>
  <c r="M298" i="2"/>
  <c r="M323" i="2"/>
  <c r="M310" i="2"/>
  <c r="M308" i="2"/>
  <c r="M322" i="2"/>
  <c r="M315" i="2"/>
  <c r="M320" i="2"/>
  <c r="M319" i="2"/>
  <c r="M303" i="2"/>
  <c r="M307" i="2"/>
  <c r="M312" i="2"/>
  <c r="M316" i="2"/>
  <c r="M300" i="2"/>
  <c r="M304" i="2"/>
  <c r="K294" i="2"/>
  <c r="I294" i="2"/>
  <c r="E290" i="2"/>
  <c r="B275" i="2"/>
  <c r="C275" i="2" s="1"/>
  <c r="B273" i="2"/>
  <c r="C273" i="2" s="1"/>
  <c r="D268" i="2"/>
  <c r="D263" i="2"/>
  <c r="E252" i="2"/>
  <c r="E251" i="2"/>
  <c r="B250" i="2"/>
  <c r="C250" i="2" s="1"/>
  <c r="E248" i="2"/>
  <c r="D244" i="2"/>
  <c r="B241" i="2"/>
  <c r="C241" i="2" s="1"/>
  <c r="B240" i="2"/>
  <c r="C240" i="2" s="1"/>
  <c r="D240" i="2"/>
  <c r="E240" i="2"/>
  <c r="D241" i="2"/>
  <c r="E241" i="2"/>
  <c r="B242" i="2"/>
  <c r="C242" i="2" s="1"/>
  <c r="D242" i="2"/>
  <c r="E242" i="2"/>
  <c r="B243" i="2"/>
  <c r="C243" i="2" s="1"/>
  <c r="D243" i="2"/>
  <c r="E243" i="2"/>
  <c r="B244" i="2"/>
  <c r="C244" i="2" s="1"/>
  <c r="B245" i="2"/>
  <c r="C245" i="2" s="1"/>
  <c r="D245" i="2"/>
  <c r="E245" i="2"/>
  <c r="B246" i="2"/>
  <c r="C246" i="2" s="1"/>
  <c r="D246" i="2"/>
  <c r="E246" i="2"/>
  <c r="B247" i="2"/>
  <c r="C247" i="2" s="1"/>
  <c r="D247" i="2"/>
  <c r="E247" i="2"/>
  <c r="B248" i="2"/>
  <c r="C248" i="2" s="1"/>
  <c r="D248" i="2"/>
  <c r="B249" i="2"/>
  <c r="C249" i="2" s="1"/>
  <c r="D249" i="2"/>
  <c r="E249" i="2"/>
  <c r="E250" i="2"/>
  <c r="B251" i="2"/>
  <c r="C251" i="2" s="1"/>
  <c r="D251" i="2"/>
  <c r="D252" i="2"/>
  <c r="B253" i="2"/>
  <c r="C253" i="2" s="1"/>
  <c r="D253" i="2"/>
  <c r="E253" i="2"/>
  <c r="B254" i="2"/>
  <c r="C254" i="2" s="1"/>
  <c r="D254" i="2"/>
  <c r="E254" i="2"/>
  <c r="B255" i="2"/>
  <c r="C255" i="2" s="1"/>
  <c r="D255" i="2"/>
  <c r="E255" i="2"/>
  <c r="B256" i="2"/>
  <c r="C256" i="2" s="1"/>
  <c r="D256" i="2"/>
  <c r="E256" i="2"/>
  <c r="B257" i="2"/>
  <c r="C257" i="2" s="1"/>
  <c r="D257" i="2"/>
  <c r="E257" i="2"/>
  <c r="B258" i="2"/>
  <c r="C258" i="2" s="1"/>
  <c r="D258" i="2"/>
  <c r="E258" i="2"/>
  <c r="B259" i="2"/>
  <c r="C259" i="2" s="1"/>
  <c r="D259" i="2"/>
  <c r="E259" i="2"/>
  <c r="B260" i="2"/>
  <c r="C260" i="2" s="1"/>
  <c r="D260" i="2"/>
  <c r="E260" i="2"/>
  <c r="B261" i="2"/>
  <c r="C261" i="2" s="1"/>
  <c r="D261" i="2"/>
  <c r="E261" i="2"/>
  <c r="B262" i="2"/>
  <c r="C262" i="2" s="1"/>
  <c r="D262" i="2"/>
  <c r="E262" i="2"/>
  <c r="B263" i="2"/>
  <c r="C263" i="2" s="1"/>
  <c r="E263" i="2"/>
  <c r="B264" i="2"/>
  <c r="C264" i="2" s="1"/>
  <c r="D264" i="2"/>
  <c r="E264" i="2"/>
  <c r="B265" i="2"/>
  <c r="C265" i="2" s="1"/>
  <c r="D265" i="2"/>
  <c r="E265" i="2"/>
  <c r="B266" i="2"/>
  <c r="C266" i="2" s="1"/>
  <c r="D266" i="2"/>
  <c r="E266" i="2"/>
  <c r="B267" i="2"/>
  <c r="C267" i="2" s="1"/>
  <c r="D267" i="2"/>
  <c r="E267" i="2"/>
  <c r="B268" i="2"/>
  <c r="C268" i="2" s="1"/>
  <c r="E268" i="2"/>
  <c r="B269" i="2"/>
  <c r="C269" i="2" s="1"/>
  <c r="D269" i="2"/>
  <c r="E269" i="2"/>
  <c r="B270" i="2"/>
  <c r="C270" i="2" s="1"/>
  <c r="D270" i="2"/>
  <c r="E270" i="2"/>
  <c r="B271" i="2"/>
  <c r="C271" i="2" s="1"/>
  <c r="D271" i="2"/>
  <c r="E271" i="2"/>
  <c r="B272" i="2"/>
  <c r="C272" i="2" s="1"/>
  <c r="D272" i="2"/>
  <c r="E272" i="2"/>
  <c r="B274" i="2"/>
  <c r="C274" i="2" s="1"/>
  <c r="D274" i="2"/>
  <c r="E274" i="2"/>
  <c r="E275" i="2"/>
  <c r="B276" i="2"/>
  <c r="C276" i="2" s="1"/>
  <c r="D276" i="2"/>
  <c r="E276" i="2"/>
  <c r="B277" i="2"/>
  <c r="C277" i="2" s="1"/>
  <c r="D277" i="2"/>
  <c r="E277" i="2"/>
  <c r="B278" i="2"/>
  <c r="C278" i="2" s="1"/>
  <c r="D278" i="2"/>
  <c r="E278" i="2"/>
  <c r="B279" i="2"/>
  <c r="C279" i="2" s="1"/>
  <c r="D279" i="2"/>
  <c r="E279" i="2"/>
  <c r="B280" i="2"/>
  <c r="C280" i="2" s="1"/>
  <c r="D280" i="2"/>
  <c r="E280" i="2"/>
  <c r="B281" i="2"/>
  <c r="C281" i="2" s="1"/>
  <c r="D281" i="2"/>
  <c r="E281" i="2"/>
  <c r="B282" i="2"/>
  <c r="C282" i="2" s="1"/>
  <c r="D282" i="2"/>
  <c r="E282" i="2"/>
  <c r="B283" i="2"/>
  <c r="C283" i="2" s="1"/>
  <c r="D283" i="2"/>
  <c r="E283" i="2"/>
  <c r="B284" i="2"/>
  <c r="C284" i="2" s="1"/>
  <c r="D284" i="2"/>
  <c r="E284" i="2"/>
  <c r="B285" i="2"/>
  <c r="C285" i="2" s="1"/>
  <c r="D285" i="2"/>
  <c r="E285" i="2"/>
  <c r="B286" i="2"/>
  <c r="C286" i="2" s="1"/>
  <c r="D286" i="2"/>
  <c r="E286" i="2"/>
  <c r="B287" i="2"/>
  <c r="C287" i="2" s="1"/>
  <c r="D287" i="2"/>
  <c r="E287" i="2"/>
  <c r="B288" i="2"/>
  <c r="C288" i="2" s="1"/>
  <c r="D288" i="2"/>
  <c r="E288" i="2"/>
  <c r="B289" i="2"/>
  <c r="C289" i="2" s="1"/>
  <c r="D289" i="2"/>
  <c r="E289" i="2"/>
  <c r="B290" i="2"/>
  <c r="C290" i="2" s="1"/>
  <c r="D290" i="2"/>
  <c r="B291" i="2"/>
  <c r="C291" i="2" s="1"/>
  <c r="D291" i="2"/>
  <c r="E291" i="2"/>
  <c r="B292" i="2"/>
  <c r="C292" i="2" s="1"/>
  <c r="D292" i="2"/>
  <c r="E292" i="2"/>
  <c r="E239" i="2"/>
  <c r="D239" i="2"/>
  <c r="B239" i="2"/>
  <c r="C239" i="2" s="1"/>
  <c r="M294" i="2" l="1"/>
  <c r="K286" i="2"/>
  <c r="K282" i="2"/>
  <c r="K278" i="2"/>
  <c r="K290" i="2"/>
  <c r="D275" i="2"/>
  <c r="I275" i="2" s="1"/>
  <c r="K274" i="2"/>
  <c r="E273" i="2"/>
  <c r="D273" i="2"/>
  <c r="K269" i="2"/>
  <c r="B252" i="2"/>
  <c r="C252" i="2" s="1"/>
  <c r="K252" i="2" s="1"/>
  <c r="D250" i="2"/>
  <c r="I250" i="2" s="1"/>
  <c r="E244" i="2"/>
  <c r="K244" i="2" s="1"/>
  <c r="K253" i="2"/>
  <c r="K265" i="2"/>
  <c r="K249" i="2"/>
  <c r="K239" i="2"/>
  <c r="I291" i="2"/>
  <c r="I287" i="2"/>
  <c r="I283" i="2"/>
  <c r="I279" i="2"/>
  <c r="K263" i="2"/>
  <c r="I261" i="2"/>
  <c r="I259" i="2"/>
  <c r="K247" i="2"/>
  <c r="I245" i="2"/>
  <c r="I243" i="2"/>
  <c r="I272" i="2"/>
  <c r="I271" i="2"/>
  <c r="K264" i="2"/>
  <c r="I256" i="2"/>
  <c r="I255" i="2"/>
  <c r="K248" i="2"/>
  <c r="I240" i="2"/>
  <c r="K268" i="2"/>
  <c r="I292" i="2"/>
  <c r="K292" i="2"/>
  <c r="I288" i="2"/>
  <c r="K288" i="2"/>
  <c r="I284" i="2"/>
  <c r="K284" i="2"/>
  <c r="I280" i="2"/>
  <c r="K280" i="2"/>
  <c r="I276" i="2"/>
  <c r="K276" i="2"/>
  <c r="K272" i="2"/>
  <c r="I268" i="2"/>
  <c r="I264" i="2"/>
  <c r="K256" i="2"/>
  <c r="I248" i="2"/>
  <c r="K240" i="2"/>
  <c r="K291" i="2"/>
  <c r="K289" i="2"/>
  <c r="K287" i="2"/>
  <c r="K285" i="2"/>
  <c r="K283" i="2"/>
  <c r="K281" i="2"/>
  <c r="K279" i="2"/>
  <c r="K277" i="2"/>
  <c r="I257" i="2"/>
  <c r="I241" i="2"/>
  <c r="I239" i="2"/>
  <c r="I289" i="2"/>
  <c r="I285" i="2"/>
  <c r="I281" i="2"/>
  <c r="I277" i="2"/>
  <c r="I269" i="2"/>
  <c r="K267" i="2"/>
  <c r="I263" i="2"/>
  <c r="I253" i="2"/>
  <c r="M253" i="2" s="1"/>
  <c r="K251" i="2"/>
  <c r="I247" i="2"/>
  <c r="I260" i="2"/>
  <c r="K260" i="2"/>
  <c r="I266" i="2"/>
  <c r="K266" i="2"/>
  <c r="I262" i="2"/>
  <c r="K262" i="2"/>
  <c r="I290" i="2"/>
  <c r="I286" i="2"/>
  <c r="I282" i="2"/>
  <c r="I278" i="2"/>
  <c r="I274" i="2"/>
  <c r="M274" i="2" s="1"/>
  <c r="K261" i="2"/>
  <c r="K259" i="2"/>
  <c r="I258" i="2"/>
  <c r="K258" i="2"/>
  <c r="K245" i="2"/>
  <c r="K243" i="2"/>
  <c r="I242" i="2"/>
  <c r="K242" i="2"/>
  <c r="K271" i="2"/>
  <c r="I270" i="2"/>
  <c r="K270" i="2"/>
  <c r="I267" i="2"/>
  <c r="I265" i="2"/>
  <c r="K257" i="2"/>
  <c r="K255" i="2"/>
  <c r="I254" i="2"/>
  <c r="K254" i="2"/>
  <c r="I251" i="2"/>
  <c r="I249" i="2"/>
  <c r="K241" i="2"/>
  <c r="I246" i="2"/>
  <c r="K246" i="2"/>
  <c r="B3" i="2"/>
  <c r="C3" i="2" s="1"/>
  <c r="D3" i="2"/>
  <c r="E3" i="2"/>
  <c r="B4" i="2"/>
  <c r="C4" i="2" s="1"/>
  <c r="D4" i="2"/>
  <c r="E4" i="2"/>
  <c r="B5" i="2"/>
  <c r="C5" i="2" s="1"/>
  <c r="D5" i="2"/>
  <c r="E5" i="2"/>
  <c r="B6" i="2"/>
  <c r="C6" i="2" s="1"/>
  <c r="D6" i="2"/>
  <c r="E6" i="2"/>
  <c r="B7" i="2"/>
  <c r="C7" i="2" s="1"/>
  <c r="D7" i="2"/>
  <c r="E7" i="2"/>
  <c r="B8" i="2"/>
  <c r="C8" i="2" s="1"/>
  <c r="D8" i="2"/>
  <c r="E8" i="2"/>
  <c r="B9" i="2"/>
  <c r="C9" i="2" s="1"/>
  <c r="D9" i="2"/>
  <c r="E9" i="2"/>
  <c r="B10" i="2"/>
  <c r="C10" i="2" s="1"/>
  <c r="D10" i="2"/>
  <c r="E10" i="2"/>
  <c r="B11" i="2"/>
  <c r="C11" i="2" s="1"/>
  <c r="D11" i="2"/>
  <c r="E11" i="2"/>
  <c r="B12" i="2"/>
  <c r="C12" i="2" s="1"/>
  <c r="D12" i="2"/>
  <c r="E12" i="2"/>
  <c r="B13" i="2"/>
  <c r="C13" i="2" s="1"/>
  <c r="D13" i="2"/>
  <c r="E13" i="2"/>
  <c r="B14" i="2"/>
  <c r="C14" i="2" s="1"/>
  <c r="D14" i="2"/>
  <c r="E14" i="2"/>
  <c r="B15" i="2"/>
  <c r="C15" i="2" s="1"/>
  <c r="D15" i="2"/>
  <c r="E15" i="2"/>
  <c r="B16" i="2"/>
  <c r="C16" i="2" s="1"/>
  <c r="D16" i="2"/>
  <c r="E16" i="2"/>
  <c r="B17" i="2"/>
  <c r="C17" i="2" s="1"/>
  <c r="D17" i="2"/>
  <c r="E17" i="2"/>
  <c r="B18" i="2"/>
  <c r="C18" i="2" s="1"/>
  <c r="D18" i="2"/>
  <c r="E18" i="2"/>
  <c r="B19" i="2"/>
  <c r="C19" i="2" s="1"/>
  <c r="D19" i="2"/>
  <c r="E19" i="2"/>
  <c r="B20" i="2"/>
  <c r="C20" i="2" s="1"/>
  <c r="D20" i="2"/>
  <c r="E20" i="2"/>
  <c r="B21" i="2"/>
  <c r="C21" i="2" s="1"/>
  <c r="D21" i="2"/>
  <c r="E21" i="2"/>
  <c r="B22" i="2"/>
  <c r="C22" i="2" s="1"/>
  <c r="D22" i="2"/>
  <c r="E22" i="2"/>
  <c r="B23" i="2"/>
  <c r="C23" i="2" s="1"/>
  <c r="D23" i="2"/>
  <c r="E23" i="2"/>
  <c r="B24" i="2"/>
  <c r="C24" i="2" s="1"/>
  <c r="D24" i="2"/>
  <c r="E24" i="2"/>
  <c r="B25" i="2"/>
  <c r="C25" i="2" s="1"/>
  <c r="D25" i="2"/>
  <c r="E25" i="2"/>
  <c r="B26" i="2"/>
  <c r="C26" i="2" s="1"/>
  <c r="D26" i="2"/>
  <c r="E26" i="2"/>
  <c r="B27" i="2"/>
  <c r="C27" i="2" s="1"/>
  <c r="D27" i="2"/>
  <c r="E27" i="2"/>
  <c r="B28" i="2"/>
  <c r="C28" i="2" s="1"/>
  <c r="D28" i="2"/>
  <c r="E28" i="2"/>
  <c r="B29" i="2"/>
  <c r="C29" i="2" s="1"/>
  <c r="D29" i="2"/>
  <c r="E29" i="2"/>
  <c r="B30" i="2"/>
  <c r="C30" i="2" s="1"/>
  <c r="D30" i="2"/>
  <c r="E30" i="2"/>
  <c r="B31" i="2"/>
  <c r="C31" i="2" s="1"/>
  <c r="D31" i="2"/>
  <c r="E31" i="2"/>
  <c r="B32" i="2"/>
  <c r="C32" i="2" s="1"/>
  <c r="D32" i="2"/>
  <c r="E32" i="2"/>
  <c r="B33" i="2"/>
  <c r="C33" i="2" s="1"/>
  <c r="D33" i="2"/>
  <c r="E33" i="2"/>
  <c r="B34" i="2"/>
  <c r="C34" i="2" s="1"/>
  <c r="D34" i="2"/>
  <c r="E34" i="2"/>
  <c r="B35" i="2"/>
  <c r="C35" i="2" s="1"/>
  <c r="D35" i="2"/>
  <c r="E35" i="2"/>
  <c r="B36" i="2"/>
  <c r="C36" i="2" s="1"/>
  <c r="D36" i="2"/>
  <c r="E36" i="2"/>
  <c r="B37" i="2"/>
  <c r="C37" i="2" s="1"/>
  <c r="D37" i="2"/>
  <c r="E37" i="2"/>
  <c r="B38" i="2"/>
  <c r="C38" i="2" s="1"/>
  <c r="D38" i="2"/>
  <c r="E38" i="2"/>
  <c r="B39" i="2"/>
  <c r="C39" i="2" s="1"/>
  <c r="D39" i="2"/>
  <c r="E39" i="2"/>
  <c r="B40" i="2"/>
  <c r="C40" i="2" s="1"/>
  <c r="D40" i="2"/>
  <c r="E40" i="2"/>
  <c r="B41" i="2"/>
  <c r="C41" i="2" s="1"/>
  <c r="D41" i="2"/>
  <c r="E41" i="2"/>
  <c r="B42" i="2"/>
  <c r="C42" i="2" s="1"/>
  <c r="D42" i="2"/>
  <c r="E42" i="2"/>
  <c r="B43" i="2"/>
  <c r="C43" i="2" s="1"/>
  <c r="D43" i="2"/>
  <c r="E43" i="2"/>
  <c r="B44" i="2"/>
  <c r="C44" i="2" s="1"/>
  <c r="D44" i="2"/>
  <c r="E44" i="2"/>
  <c r="B45" i="2"/>
  <c r="C45" i="2" s="1"/>
  <c r="D45" i="2"/>
  <c r="E45" i="2"/>
  <c r="B46" i="2"/>
  <c r="C46" i="2" s="1"/>
  <c r="D46" i="2"/>
  <c r="E46" i="2"/>
  <c r="B47" i="2"/>
  <c r="C47" i="2" s="1"/>
  <c r="D47" i="2"/>
  <c r="E47" i="2"/>
  <c r="B48" i="2"/>
  <c r="C48" i="2" s="1"/>
  <c r="D48" i="2"/>
  <c r="E48" i="2"/>
  <c r="B49" i="2"/>
  <c r="C49" i="2" s="1"/>
  <c r="D49" i="2"/>
  <c r="E49" i="2"/>
  <c r="B50" i="2"/>
  <c r="C50" i="2" s="1"/>
  <c r="D50" i="2"/>
  <c r="E50" i="2"/>
  <c r="B51" i="2"/>
  <c r="C51" i="2" s="1"/>
  <c r="D51" i="2"/>
  <c r="E51" i="2"/>
  <c r="B52" i="2"/>
  <c r="C52" i="2" s="1"/>
  <c r="D52" i="2"/>
  <c r="E52" i="2"/>
  <c r="B53" i="2"/>
  <c r="C53" i="2" s="1"/>
  <c r="D53" i="2"/>
  <c r="E53" i="2"/>
  <c r="B54" i="2"/>
  <c r="C54" i="2" s="1"/>
  <c r="D54" i="2"/>
  <c r="E54" i="2"/>
  <c r="B55" i="2"/>
  <c r="C55" i="2" s="1"/>
  <c r="D55" i="2"/>
  <c r="E55" i="2"/>
  <c r="B56" i="2"/>
  <c r="C56" i="2" s="1"/>
  <c r="D56" i="2"/>
  <c r="E56" i="2"/>
  <c r="B57" i="2"/>
  <c r="C57" i="2" s="1"/>
  <c r="D57" i="2"/>
  <c r="E57" i="2"/>
  <c r="B58" i="2"/>
  <c r="C58" i="2" s="1"/>
  <c r="D58" i="2"/>
  <c r="E58" i="2"/>
  <c r="B59" i="2"/>
  <c r="C59" i="2" s="1"/>
  <c r="D59" i="2"/>
  <c r="E59" i="2"/>
  <c r="B60" i="2"/>
  <c r="C60" i="2" s="1"/>
  <c r="D60" i="2"/>
  <c r="E60" i="2"/>
  <c r="B61" i="2"/>
  <c r="C61" i="2" s="1"/>
  <c r="D61" i="2"/>
  <c r="E61" i="2"/>
  <c r="B62" i="2"/>
  <c r="C62" i="2" s="1"/>
  <c r="D62" i="2"/>
  <c r="E62" i="2"/>
  <c r="B63" i="2"/>
  <c r="C63" i="2" s="1"/>
  <c r="D63" i="2"/>
  <c r="E63" i="2"/>
  <c r="B64" i="2"/>
  <c r="C64" i="2" s="1"/>
  <c r="D64" i="2"/>
  <c r="E64" i="2"/>
  <c r="B65" i="2"/>
  <c r="C65" i="2" s="1"/>
  <c r="D65" i="2"/>
  <c r="E65" i="2"/>
  <c r="B66" i="2"/>
  <c r="C66" i="2" s="1"/>
  <c r="D66" i="2"/>
  <c r="E66" i="2"/>
  <c r="B67" i="2"/>
  <c r="C67" i="2" s="1"/>
  <c r="D67" i="2"/>
  <c r="E67" i="2"/>
  <c r="B68" i="2"/>
  <c r="C68" i="2" s="1"/>
  <c r="D68" i="2"/>
  <c r="E68" i="2"/>
  <c r="B69" i="2"/>
  <c r="C69" i="2" s="1"/>
  <c r="D69" i="2"/>
  <c r="E69" i="2"/>
  <c r="B70" i="2"/>
  <c r="C70" i="2" s="1"/>
  <c r="D70" i="2"/>
  <c r="E70" i="2"/>
  <c r="B71" i="2"/>
  <c r="C71" i="2" s="1"/>
  <c r="D71" i="2"/>
  <c r="E71" i="2"/>
  <c r="B72" i="2"/>
  <c r="C72" i="2" s="1"/>
  <c r="D72" i="2"/>
  <c r="E72" i="2"/>
  <c r="B73" i="2"/>
  <c r="C73" i="2" s="1"/>
  <c r="D73" i="2"/>
  <c r="E73" i="2"/>
  <c r="B74" i="2"/>
  <c r="C74" i="2" s="1"/>
  <c r="D74" i="2"/>
  <c r="E74" i="2"/>
  <c r="B75" i="2"/>
  <c r="C75" i="2" s="1"/>
  <c r="D75" i="2"/>
  <c r="E75" i="2"/>
  <c r="B76" i="2"/>
  <c r="C76" i="2" s="1"/>
  <c r="D76" i="2"/>
  <c r="E76" i="2"/>
  <c r="B77" i="2"/>
  <c r="C77" i="2" s="1"/>
  <c r="D77" i="2"/>
  <c r="E77" i="2"/>
  <c r="B78" i="2"/>
  <c r="C78" i="2" s="1"/>
  <c r="D78" i="2"/>
  <c r="E78" i="2"/>
  <c r="B79" i="2"/>
  <c r="C79" i="2" s="1"/>
  <c r="D79" i="2"/>
  <c r="E79" i="2"/>
  <c r="B80" i="2"/>
  <c r="C80" i="2" s="1"/>
  <c r="D80" i="2"/>
  <c r="E80" i="2"/>
  <c r="B81" i="2"/>
  <c r="C81" i="2" s="1"/>
  <c r="D81" i="2"/>
  <c r="E81" i="2"/>
  <c r="B82" i="2"/>
  <c r="C82" i="2" s="1"/>
  <c r="D82" i="2"/>
  <c r="E82" i="2"/>
  <c r="B83" i="2"/>
  <c r="C83" i="2" s="1"/>
  <c r="D83" i="2"/>
  <c r="E83" i="2"/>
  <c r="B84" i="2"/>
  <c r="C84" i="2" s="1"/>
  <c r="D84" i="2"/>
  <c r="E84" i="2"/>
  <c r="B85" i="2"/>
  <c r="C85" i="2" s="1"/>
  <c r="D85" i="2"/>
  <c r="E85" i="2"/>
  <c r="B86" i="2"/>
  <c r="C86" i="2" s="1"/>
  <c r="D86" i="2"/>
  <c r="E86" i="2"/>
  <c r="B87" i="2"/>
  <c r="C87" i="2" s="1"/>
  <c r="D87" i="2"/>
  <c r="E87" i="2"/>
  <c r="B88" i="2"/>
  <c r="C88" i="2" s="1"/>
  <c r="D88" i="2"/>
  <c r="E88" i="2"/>
  <c r="B89" i="2"/>
  <c r="C89" i="2" s="1"/>
  <c r="D89" i="2"/>
  <c r="E89" i="2"/>
  <c r="B90" i="2"/>
  <c r="C90" i="2" s="1"/>
  <c r="D90" i="2"/>
  <c r="E90" i="2"/>
  <c r="B91" i="2"/>
  <c r="C91" i="2" s="1"/>
  <c r="D91" i="2"/>
  <c r="E91" i="2"/>
  <c r="B92" i="2"/>
  <c r="C92" i="2" s="1"/>
  <c r="D92" i="2"/>
  <c r="E92" i="2"/>
  <c r="B93" i="2"/>
  <c r="C93" i="2" s="1"/>
  <c r="D93" i="2"/>
  <c r="E93" i="2"/>
  <c r="B94" i="2"/>
  <c r="C94" i="2" s="1"/>
  <c r="D94" i="2"/>
  <c r="E94" i="2"/>
  <c r="B95" i="2"/>
  <c r="C95" i="2" s="1"/>
  <c r="D95" i="2"/>
  <c r="E95" i="2"/>
  <c r="B96" i="2"/>
  <c r="C96" i="2" s="1"/>
  <c r="D96" i="2"/>
  <c r="E96" i="2"/>
  <c r="B97" i="2"/>
  <c r="C97" i="2" s="1"/>
  <c r="D97" i="2"/>
  <c r="E97" i="2"/>
  <c r="B98" i="2"/>
  <c r="C98" i="2" s="1"/>
  <c r="D98" i="2"/>
  <c r="E98" i="2"/>
  <c r="B99" i="2"/>
  <c r="C99" i="2" s="1"/>
  <c r="D99" i="2"/>
  <c r="E99" i="2"/>
  <c r="B100" i="2"/>
  <c r="C100" i="2" s="1"/>
  <c r="D100" i="2"/>
  <c r="E100" i="2"/>
  <c r="B101" i="2"/>
  <c r="C101" i="2" s="1"/>
  <c r="D101" i="2"/>
  <c r="E101" i="2"/>
  <c r="B102" i="2"/>
  <c r="C102" i="2" s="1"/>
  <c r="D102" i="2"/>
  <c r="E102" i="2"/>
  <c r="B103" i="2"/>
  <c r="C103" i="2" s="1"/>
  <c r="D103" i="2"/>
  <c r="E103" i="2"/>
  <c r="B104" i="2"/>
  <c r="C104" i="2" s="1"/>
  <c r="D104" i="2"/>
  <c r="E104" i="2"/>
  <c r="B105" i="2"/>
  <c r="C105" i="2" s="1"/>
  <c r="D105" i="2"/>
  <c r="E105" i="2"/>
  <c r="B106" i="2"/>
  <c r="C106" i="2" s="1"/>
  <c r="D106" i="2"/>
  <c r="E106" i="2"/>
  <c r="B107" i="2"/>
  <c r="C107" i="2" s="1"/>
  <c r="D107" i="2"/>
  <c r="E107" i="2"/>
  <c r="B108" i="2"/>
  <c r="C108" i="2" s="1"/>
  <c r="D108" i="2"/>
  <c r="E108" i="2"/>
  <c r="B109" i="2"/>
  <c r="C109" i="2" s="1"/>
  <c r="D109" i="2"/>
  <c r="E109" i="2"/>
  <c r="B110" i="2"/>
  <c r="C110" i="2" s="1"/>
  <c r="D110" i="2"/>
  <c r="E110" i="2"/>
  <c r="B111" i="2"/>
  <c r="C111" i="2" s="1"/>
  <c r="D111" i="2"/>
  <c r="E111" i="2"/>
  <c r="B112" i="2"/>
  <c r="C112" i="2" s="1"/>
  <c r="D112" i="2"/>
  <c r="E112" i="2"/>
  <c r="B113" i="2"/>
  <c r="C113" i="2" s="1"/>
  <c r="D113" i="2"/>
  <c r="E113" i="2"/>
  <c r="B114" i="2"/>
  <c r="C114" i="2" s="1"/>
  <c r="D114" i="2"/>
  <c r="E114" i="2"/>
  <c r="B115" i="2"/>
  <c r="C115" i="2" s="1"/>
  <c r="D115" i="2"/>
  <c r="E115" i="2"/>
  <c r="B116" i="2"/>
  <c r="C116" i="2" s="1"/>
  <c r="D116" i="2"/>
  <c r="E116" i="2"/>
  <c r="B117" i="2"/>
  <c r="C117" i="2" s="1"/>
  <c r="D117" i="2"/>
  <c r="E117" i="2"/>
  <c r="B118" i="2"/>
  <c r="C118" i="2" s="1"/>
  <c r="D118" i="2"/>
  <c r="E118" i="2"/>
  <c r="B119" i="2"/>
  <c r="C119" i="2" s="1"/>
  <c r="D119" i="2"/>
  <c r="E119" i="2"/>
  <c r="B120" i="2"/>
  <c r="C120" i="2" s="1"/>
  <c r="D120" i="2"/>
  <c r="E120" i="2"/>
  <c r="B121" i="2"/>
  <c r="C121" i="2" s="1"/>
  <c r="D121" i="2"/>
  <c r="E121" i="2"/>
  <c r="B122" i="2"/>
  <c r="C122" i="2" s="1"/>
  <c r="D122" i="2"/>
  <c r="E122" i="2"/>
  <c r="B123" i="2"/>
  <c r="C123" i="2" s="1"/>
  <c r="D123" i="2"/>
  <c r="E123" i="2"/>
  <c r="B124" i="2"/>
  <c r="C124" i="2" s="1"/>
  <c r="D124" i="2"/>
  <c r="E124" i="2"/>
  <c r="B125" i="2"/>
  <c r="C125" i="2" s="1"/>
  <c r="D125" i="2"/>
  <c r="E125" i="2"/>
  <c r="B126" i="2"/>
  <c r="C126" i="2" s="1"/>
  <c r="D126" i="2"/>
  <c r="E126" i="2"/>
  <c r="B127" i="2"/>
  <c r="C127" i="2" s="1"/>
  <c r="D127" i="2"/>
  <c r="E127" i="2"/>
  <c r="B128" i="2"/>
  <c r="C128" i="2" s="1"/>
  <c r="D128" i="2"/>
  <c r="E128" i="2"/>
  <c r="B129" i="2"/>
  <c r="C129" i="2" s="1"/>
  <c r="D129" i="2"/>
  <c r="E129" i="2"/>
  <c r="B130" i="2"/>
  <c r="C130" i="2" s="1"/>
  <c r="D130" i="2"/>
  <c r="E130" i="2"/>
  <c r="B131" i="2"/>
  <c r="C131" i="2" s="1"/>
  <c r="D131" i="2"/>
  <c r="E131" i="2"/>
  <c r="B132" i="2"/>
  <c r="C132" i="2" s="1"/>
  <c r="D132" i="2"/>
  <c r="E132" i="2"/>
  <c r="B133" i="2"/>
  <c r="C133" i="2" s="1"/>
  <c r="D133" i="2"/>
  <c r="E133" i="2"/>
  <c r="B134" i="2"/>
  <c r="C134" i="2" s="1"/>
  <c r="D134" i="2"/>
  <c r="E134" i="2"/>
  <c r="B135" i="2"/>
  <c r="C135" i="2" s="1"/>
  <c r="D135" i="2"/>
  <c r="E135" i="2"/>
  <c r="B136" i="2"/>
  <c r="C136" i="2" s="1"/>
  <c r="D136" i="2"/>
  <c r="E136" i="2"/>
  <c r="B137" i="2"/>
  <c r="C137" i="2" s="1"/>
  <c r="D137" i="2"/>
  <c r="E137" i="2"/>
  <c r="B138" i="2"/>
  <c r="C138" i="2" s="1"/>
  <c r="D138" i="2"/>
  <c r="E138" i="2"/>
  <c r="B139" i="2"/>
  <c r="C139" i="2" s="1"/>
  <c r="D139" i="2"/>
  <c r="E139" i="2"/>
  <c r="B140" i="2"/>
  <c r="C140" i="2" s="1"/>
  <c r="D140" i="2"/>
  <c r="E140" i="2"/>
  <c r="B141" i="2"/>
  <c r="C141" i="2" s="1"/>
  <c r="D141" i="2"/>
  <c r="E141" i="2"/>
  <c r="B142" i="2"/>
  <c r="C142" i="2" s="1"/>
  <c r="D142" i="2"/>
  <c r="E142" i="2"/>
  <c r="B143" i="2"/>
  <c r="C143" i="2" s="1"/>
  <c r="D143" i="2"/>
  <c r="E143" i="2"/>
  <c r="B144" i="2"/>
  <c r="C144" i="2" s="1"/>
  <c r="D144" i="2"/>
  <c r="E144" i="2"/>
  <c r="B145" i="2"/>
  <c r="C145" i="2" s="1"/>
  <c r="D145" i="2"/>
  <c r="E145" i="2"/>
  <c r="B146" i="2"/>
  <c r="C146" i="2" s="1"/>
  <c r="D146" i="2"/>
  <c r="E146" i="2"/>
  <c r="B147" i="2"/>
  <c r="C147" i="2" s="1"/>
  <c r="D147" i="2"/>
  <c r="E147" i="2"/>
  <c r="B148" i="2"/>
  <c r="C148" i="2" s="1"/>
  <c r="D148" i="2"/>
  <c r="E148" i="2"/>
  <c r="B149" i="2"/>
  <c r="C149" i="2" s="1"/>
  <c r="D149" i="2"/>
  <c r="E149" i="2"/>
  <c r="B150" i="2"/>
  <c r="C150" i="2" s="1"/>
  <c r="D150" i="2"/>
  <c r="E150" i="2"/>
  <c r="B151" i="2"/>
  <c r="C151" i="2" s="1"/>
  <c r="D151" i="2"/>
  <c r="E151" i="2"/>
  <c r="B152" i="2"/>
  <c r="C152" i="2" s="1"/>
  <c r="D152" i="2"/>
  <c r="E152" i="2"/>
  <c r="B153" i="2"/>
  <c r="C153" i="2" s="1"/>
  <c r="D153" i="2"/>
  <c r="E153" i="2"/>
  <c r="B154" i="2"/>
  <c r="C154" i="2" s="1"/>
  <c r="D154" i="2"/>
  <c r="E154" i="2"/>
  <c r="B155" i="2"/>
  <c r="C155" i="2" s="1"/>
  <c r="D155" i="2"/>
  <c r="E155" i="2"/>
  <c r="B156" i="2"/>
  <c r="C156" i="2" s="1"/>
  <c r="D156" i="2"/>
  <c r="E156" i="2"/>
  <c r="B157" i="2"/>
  <c r="C157" i="2" s="1"/>
  <c r="D157" i="2"/>
  <c r="E157" i="2"/>
  <c r="B158" i="2"/>
  <c r="C158" i="2" s="1"/>
  <c r="D158" i="2"/>
  <c r="E158" i="2"/>
  <c r="B159" i="2"/>
  <c r="C159" i="2" s="1"/>
  <c r="D159" i="2"/>
  <c r="E159" i="2"/>
  <c r="B160" i="2"/>
  <c r="C160" i="2" s="1"/>
  <c r="D160" i="2"/>
  <c r="E160" i="2"/>
  <c r="B161" i="2"/>
  <c r="C161" i="2" s="1"/>
  <c r="D161" i="2"/>
  <c r="E161" i="2"/>
  <c r="B162" i="2"/>
  <c r="C162" i="2" s="1"/>
  <c r="D162" i="2"/>
  <c r="E162" i="2"/>
  <c r="B163" i="2"/>
  <c r="C163" i="2" s="1"/>
  <c r="D163" i="2"/>
  <c r="E163" i="2"/>
  <c r="B164" i="2"/>
  <c r="C164" i="2" s="1"/>
  <c r="D164" i="2"/>
  <c r="E164" i="2"/>
  <c r="B165" i="2"/>
  <c r="C165" i="2" s="1"/>
  <c r="D165" i="2"/>
  <c r="E165" i="2"/>
  <c r="B166" i="2"/>
  <c r="C166" i="2" s="1"/>
  <c r="D166" i="2"/>
  <c r="E166" i="2"/>
  <c r="B167" i="2"/>
  <c r="C167" i="2" s="1"/>
  <c r="D167" i="2"/>
  <c r="E167" i="2"/>
  <c r="B168" i="2"/>
  <c r="C168" i="2" s="1"/>
  <c r="D168" i="2"/>
  <c r="E168" i="2"/>
  <c r="B169" i="2"/>
  <c r="C169" i="2" s="1"/>
  <c r="D169" i="2"/>
  <c r="E169" i="2"/>
  <c r="B170" i="2"/>
  <c r="C170" i="2" s="1"/>
  <c r="D170" i="2"/>
  <c r="E170" i="2"/>
  <c r="B171" i="2"/>
  <c r="C171" i="2" s="1"/>
  <c r="D171" i="2"/>
  <c r="E171" i="2"/>
  <c r="B172" i="2"/>
  <c r="C172" i="2" s="1"/>
  <c r="D172" i="2"/>
  <c r="E172" i="2"/>
  <c r="B173" i="2"/>
  <c r="C173" i="2" s="1"/>
  <c r="D173" i="2"/>
  <c r="E173" i="2"/>
  <c r="B174" i="2"/>
  <c r="C174" i="2" s="1"/>
  <c r="D174" i="2"/>
  <c r="E174" i="2"/>
  <c r="B175" i="2"/>
  <c r="C175" i="2" s="1"/>
  <c r="D175" i="2"/>
  <c r="E175" i="2"/>
  <c r="B176" i="2"/>
  <c r="C176" i="2" s="1"/>
  <c r="D176" i="2"/>
  <c r="E176" i="2"/>
  <c r="B177" i="2"/>
  <c r="C177" i="2" s="1"/>
  <c r="D177" i="2"/>
  <c r="E177" i="2"/>
  <c r="B178" i="2"/>
  <c r="C178" i="2" s="1"/>
  <c r="D178" i="2"/>
  <c r="E178" i="2"/>
  <c r="B179" i="2"/>
  <c r="C179" i="2" s="1"/>
  <c r="D179" i="2"/>
  <c r="E179" i="2"/>
  <c r="B180" i="2"/>
  <c r="C180" i="2" s="1"/>
  <c r="D180" i="2"/>
  <c r="E180" i="2"/>
  <c r="B181" i="2"/>
  <c r="C181" i="2" s="1"/>
  <c r="D181" i="2"/>
  <c r="E181" i="2"/>
  <c r="B182" i="2"/>
  <c r="C182" i="2" s="1"/>
  <c r="D182" i="2"/>
  <c r="E182" i="2"/>
  <c r="B183" i="2"/>
  <c r="C183" i="2" s="1"/>
  <c r="D183" i="2"/>
  <c r="E183" i="2"/>
  <c r="B184" i="2"/>
  <c r="C184" i="2" s="1"/>
  <c r="D184" i="2"/>
  <c r="E184" i="2"/>
  <c r="B185" i="2"/>
  <c r="C185" i="2" s="1"/>
  <c r="D185" i="2"/>
  <c r="E185" i="2"/>
  <c r="B186" i="2"/>
  <c r="C186" i="2" s="1"/>
  <c r="D186" i="2"/>
  <c r="E186" i="2"/>
  <c r="B187" i="2"/>
  <c r="C187" i="2" s="1"/>
  <c r="D187" i="2"/>
  <c r="E187" i="2"/>
  <c r="B188" i="2"/>
  <c r="C188" i="2" s="1"/>
  <c r="D188" i="2"/>
  <c r="E188" i="2"/>
  <c r="B189" i="2"/>
  <c r="C189" i="2" s="1"/>
  <c r="D189" i="2"/>
  <c r="E189" i="2"/>
  <c r="B190" i="2"/>
  <c r="C190" i="2" s="1"/>
  <c r="D190" i="2"/>
  <c r="E190" i="2"/>
  <c r="B191" i="2"/>
  <c r="C191" i="2" s="1"/>
  <c r="D191" i="2"/>
  <c r="E191" i="2"/>
  <c r="B192" i="2"/>
  <c r="C192" i="2" s="1"/>
  <c r="D192" i="2"/>
  <c r="E192" i="2"/>
  <c r="B193" i="2"/>
  <c r="C193" i="2" s="1"/>
  <c r="D193" i="2"/>
  <c r="E193" i="2"/>
  <c r="B194" i="2"/>
  <c r="C194" i="2" s="1"/>
  <c r="D194" i="2"/>
  <c r="E194" i="2"/>
  <c r="B195" i="2"/>
  <c r="C195" i="2" s="1"/>
  <c r="D195" i="2"/>
  <c r="E195" i="2"/>
  <c r="B196" i="2"/>
  <c r="C196" i="2" s="1"/>
  <c r="D196" i="2"/>
  <c r="E196" i="2"/>
  <c r="B197" i="2"/>
  <c r="C197" i="2" s="1"/>
  <c r="D197" i="2"/>
  <c r="E197" i="2"/>
  <c r="B198" i="2"/>
  <c r="C198" i="2" s="1"/>
  <c r="D198" i="2"/>
  <c r="E198" i="2"/>
  <c r="B199" i="2"/>
  <c r="C199" i="2" s="1"/>
  <c r="D199" i="2"/>
  <c r="E199" i="2"/>
  <c r="B200" i="2"/>
  <c r="C200" i="2" s="1"/>
  <c r="D200" i="2"/>
  <c r="E200" i="2"/>
  <c r="B201" i="2"/>
  <c r="C201" i="2" s="1"/>
  <c r="D201" i="2"/>
  <c r="E201" i="2"/>
  <c r="B202" i="2"/>
  <c r="C202" i="2" s="1"/>
  <c r="D202" i="2"/>
  <c r="E202" i="2"/>
  <c r="B203" i="2"/>
  <c r="C203" i="2" s="1"/>
  <c r="D203" i="2"/>
  <c r="E203" i="2"/>
  <c r="B204" i="2"/>
  <c r="C204" i="2" s="1"/>
  <c r="D204" i="2"/>
  <c r="E204" i="2"/>
  <c r="B205" i="2"/>
  <c r="C205" i="2" s="1"/>
  <c r="D205" i="2"/>
  <c r="E205" i="2"/>
  <c r="B206" i="2"/>
  <c r="C206" i="2" s="1"/>
  <c r="D206" i="2"/>
  <c r="E206" i="2"/>
  <c r="B207" i="2"/>
  <c r="C207" i="2" s="1"/>
  <c r="D207" i="2"/>
  <c r="E207" i="2"/>
  <c r="B208" i="2"/>
  <c r="C208" i="2" s="1"/>
  <c r="D208" i="2"/>
  <c r="E208" i="2"/>
  <c r="B209" i="2"/>
  <c r="C209" i="2" s="1"/>
  <c r="D209" i="2"/>
  <c r="E209" i="2"/>
  <c r="B210" i="2"/>
  <c r="C210" i="2" s="1"/>
  <c r="D210" i="2"/>
  <c r="E210" i="2"/>
  <c r="B211" i="2"/>
  <c r="C211" i="2" s="1"/>
  <c r="D211" i="2"/>
  <c r="E211" i="2"/>
  <c r="B212" i="2"/>
  <c r="C212" i="2" s="1"/>
  <c r="D212" i="2"/>
  <c r="E212" i="2"/>
  <c r="B213" i="2"/>
  <c r="C213" i="2" s="1"/>
  <c r="D213" i="2"/>
  <c r="E213" i="2"/>
  <c r="B214" i="2"/>
  <c r="C214" i="2" s="1"/>
  <c r="D214" i="2"/>
  <c r="E214" i="2"/>
  <c r="B215" i="2"/>
  <c r="C215" i="2" s="1"/>
  <c r="D215" i="2"/>
  <c r="E215" i="2"/>
  <c r="B216" i="2"/>
  <c r="C216" i="2" s="1"/>
  <c r="D216" i="2"/>
  <c r="E216" i="2"/>
  <c r="B217" i="2"/>
  <c r="C217" i="2" s="1"/>
  <c r="D217" i="2"/>
  <c r="E217" i="2"/>
  <c r="B218" i="2"/>
  <c r="C218" i="2" s="1"/>
  <c r="D218" i="2"/>
  <c r="E218" i="2"/>
  <c r="B219" i="2"/>
  <c r="C219" i="2" s="1"/>
  <c r="D219" i="2"/>
  <c r="E219" i="2"/>
  <c r="B220" i="2"/>
  <c r="C220" i="2" s="1"/>
  <c r="D220" i="2"/>
  <c r="E220" i="2"/>
  <c r="B221" i="2"/>
  <c r="C221" i="2" s="1"/>
  <c r="D221" i="2"/>
  <c r="E221" i="2"/>
  <c r="B222" i="2"/>
  <c r="C222" i="2" s="1"/>
  <c r="D222" i="2"/>
  <c r="E222" i="2"/>
  <c r="B223" i="2"/>
  <c r="C223" i="2" s="1"/>
  <c r="D223" i="2"/>
  <c r="E223" i="2"/>
  <c r="B224" i="2"/>
  <c r="C224" i="2" s="1"/>
  <c r="D224" i="2"/>
  <c r="E224" i="2"/>
  <c r="B225" i="2"/>
  <c r="C225" i="2" s="1"/>
  <c r="D225" i="2"/>
  <c r="E225" i="2"/>
  <c r="B226" i="2"/>
  <c r="C226" i="2" s="1"/>
  <c r="D226" i="2"/>
  <c r="E226" i="2"/>
  <c r="B227" i="2"/>
  <c r="C227" i="2" s="1"/>
  <c r="D227" i="2"/>
  <c r="E227" i="2"/>
  <c r="B228" i="2"/>
  <c r="C228" i="2" s="1"/>
  <c r="D228" i="2"/>
  <c r="E228" i="2"/>
  <c r="B229" i="2"/>
  <c r="C229" i="2" s="1"/>
  <c r="D229" i="2"/>
  <c r="E229" i="2"/>
  <c r="B230" i="2"/>
  <c r="C230" i="2" s="1"/>
  <c r="D230" i="2"/>
  <c r="E230" i="2"/>
  <c r="B231" i="2"/>
  <c r="C231" i="2" s="1"/>
  <c r="D231" i="2"/>
  <c r="E231" i="2"/>
  <c r="B232" i="2"/>
  <c r="C232" i="2" s="1"/>
  <c r="D232" i="2"/>
  <c r="E232" i="2"/>
  <c r="B233" i="2"/>
  <c r="C233" i="2" s="1"/>
  <c r="D233" i="2"/>
  <c r="E233" i="2"/>
  <c r="B234" i="2"/>
  <c r="C234" i="2" s="1"/>
  <c r="D234" i="2"/>
  <c r="E234" i="2"/>
  <c r="B235" i="2"/>
  <c r="C235" i="2" s="1"/>
  <c r="D235" i="2"/>
  <c r="E235" i="2"/>
  <c r="B236" i="2"/>
  <c r="C236" i="2" s="1"/>
  <c r="D236" i="2"/>
  <c r="E236" i="2"/>
  <c r="E2" i="2"/>
  <c r="D2" i="2"/>
  <c r="B2" i="2"/>
  <c r="C2" i="2" s="1"/>
  <c r="M265" i="2" l="1"/>
  <c r="M287" i="2"/>
  <c r="M282" i="2"/>
  <c r="K273" i="2"/>
  <c r="M263" i="2"/>
  <c r="M286" i="2"/>
  <c r="M264" i="2"/>
  <c r="M269" i="2"/>
  <c r="M240" i="2"/>
  <c r="M249" i="2"/>
  <c r="M278" i="2"/>
  <c r="I273" i="2"/>
  <c r="I244" i="2"/>
  <c r="M244" i="2" s="1"/>
  <c r="M289" i="2"/>
  <c r="M241" i="2"/>
  <c r="M279" i="2"/>
  <c r="M251" i="2"/>
  <c r="I252" i="2"/>
  <c r="M252" i="2" s="1"/>
  <c r="M290" i="2"/>
  <c r="K275" i="2"/>
  <c r="M275" i="2" s="1"/>
  <c r="K250" i="2"/>
  <c r="M250" i="2" s="1"/>
  <c r="M245" i="2"/>
  <c r="M255" i="2"/>
  <c r="M281" i="2"/>
  <c r="M272" i="2"/>
  <c r="M280" i="2"/>
  <c r="M288" i="2"/>
  <c r="M283" i="2"/>
  <c r="K109" i="2"/>
  <c r="K93" i="2"/>
  <c r="M239" i="2"/>
  <c r="M259" i="2"/>
  <c r="M271" i="2"/>
  <c r="M243" i="2"/>
  <c r="M277" i="2"/>
  <c r="M291" i="2"/>
  <c r="M256" i="2"/>
  <c r="M261" i="2"/>
  <c r="M247" i="2"/>
  <c r="M285" i="2"/>
  <c r="M257" i="2"/>
  <c r="M248" i="2"/>
  <c r="M268" i="2"/>
  <c r="M266" i="2"/>
  <c r="M246" i="2"/>
  <c r="M262" i="2"/>
  <c r="M260" i="2"/>
  <c r="M267" i="2"/>
  <c r="M276" i="2"/>
  <c r="M284" i="2"/>
  <c r="M292" i="2"/>
  <c r="M270" i="2"/>
  <c r="M242" i="2"/>
  <c r="M258" i="2"/>
  <c r="M254" i="2"/>
  <c r="K115" i="2"/>
  <c r="K111" i="2"/>
  <c r="I103" i="2"/>
  <c r="I87" i="2"/>
  <c r="I23" i="2"/>
  <c r="K222" i="2"/>
  <c r="I152" i="2"/>
  <c r="K140" i="2"/>
  <c r="I136" i="2"/>
  <c r="I124" i="2"/>
  <c r="I120" i="2"/>
  <c r="I108" i="2"/>
  <c r="I96" i="2"/>
  <c r="I92" i="2"/>
  <c r="K88" i="2"/>
  <c r="K235" i="2"/>
  <c r="K231" i="2"/>
  <c r="K229" i="2"/>
  <c r="I226" i="2"/>
  <c r="K224" i="2"/>
  <c r="I146" i="2"/>
  <c r="K142" i="2"/>
  <c r="K126" i="2"/>
  <c r="I114" i="2"/>
  <c r="K102" i="2"/>
  <c r="I98" i="2"/>
  <c r="I94" i="2"/>
  <c r="I215" i="2"/>
  <c r="K207" i="2"/>
  <c r="I160" i="2"/>
  <c r="K145" i="2"/>
  <c r="K81" i="2"/>
  <c r="K65" i="2"/>
  <c r="I62" i="2"/>
  <c r="K58" i="2"/>
  <c r="I57" i="2"/>
  <c r="I46" i="2"/>
  <c r="K45" i="2"/>
  <c r="I41" i="2"/>
  <c r="I37" i="2"/>
  <c r="I30" i="2"/>
  <c r="K29" i="2"/>
  <c r="I25" i="2"/>
  <c r="K21" i="2"/>
  <c r="I17" i="2"/>
  <c r="K14" i="2"/>
  <c r="K13" i="2"/>
  <c r="K10" i="2"/>
  <c r="K5" i="2"/>
  <c r="K79" i="2"/>
  <c r="I75" i="2"/>
  <c r="I68" i="2"/>
  <c r="I67" i="2"/>
  <c r="K63" i="2"/>
  <c r="I55" i="2"/>
  <c r="I51" i="2"/>
  <c r="K48" i="2"/>
  <c r="I39" i="2"/>
  <c r="I35" i="2"/>
  <c r="K31" i="2"/>
  <c r="K24" i="2"/>
  <c r="K19" i="2"/>
  <c r="K15" i="2"/>
  <c r="K8" i="2"/>
  <c r="K7" i="2"/>
  <c r="K217" i="2"/>
  <c r="I217" i="2"/>
  <c r="I133" i="2"/>
  <c r="K129" i="2"/>
  <c r="I121" i="2"/>
  <c r="I117" i="2"/>
  <c r="I113" i="2"/>
  <c r="I106" i="2"/>
  <c r="I105" i="2"/>
  <c r="I101" i="2"/>
  <c r="K97" i="2"/>
  <c r="K90" i="2"/>
  <c r="I89" i="2"/>
  <c r="K86" i="2"/>
  <c r="K85" i="2"/>
  <c r="K74" i="2"/>
  <c r="I74" i="2"/>
  <c r="I213" i="2"/>
  <c r="K210" i="2"/>
  <c r="I208" i="2"/>
  <c r="I206" i="2"/>
  <c r="K203" i="2"/>
  <c r="I201" i="2"/>
  <c r="I198" i="2"/>
  <c r="K196" i="2"/>
  <c r="I194" i="2"/>
  <c r="I187" i="2"/>
  <c r="I180" i="2"/>
  <c r="K179" i="2"/>
  <c r="K169" i="2"/>
  <c r="K167" i="2"/>
  <c r="K165" i="2"/>
  <c r="K160" i="2"/>
  <c r="K158" i="2"/>
  <c r="K236" i="2"/>
  <c r="I235" i="2"/>
  <c r="I233" i="2"/>
  <c r="K232" i="2"/>
  <c r="I231" i="2"/>
  <c r="I230" i="2"/>
  <c r="I229" i="2"/>
  <c r="I228" i="2"/>
  <c r="K226" i="2"/>
  <c r="K225" i="2"/>
  <c r="I224" i="2"/>
  <c r="K223" i="2"/>
  <c r="I222" i="2"/>
  <c r="I221" i="2"/>
  <c r="I219" i="2"/>
  <c r="K218" i="2"/>
  <c r="K216" i="2"/>
  <c r="K215" i="2"/>
  <c r="I214" i="2"/>
  <c r="K213" i="2"/>
  <c r="I212" i="2"/>
  <c r="K211" i="2"/>
  <c r="I210" i="2"/>
  <c r="K209" i="2"/>
  <c r="K208" i="2"/>
  <c r="K206" i="2"/>
  <c r="I205" i="2"/>
  <c r="K204" i="2"/>
  <c r="I203" i="2"/>
  <c r="K202" i="2"/>
  <c r="K201" i="2"/>
  <c r="K200" i="2"/>
  <c r="I196" i="2"/>
  <c r="K195" i="2"/>
  <c r="K194" i="2"/>
  <c r="K193" i="2"/>
  <c r="K188" i="2"/>
  <c r="K187" i="2"/>
  <c r="K186" i="2"/>
  <c r="I183" i="2"/>
  <c r="I181" i="2"/>
  <c r="K180" i="2"/>
  <c r="I176" i="2"/>
  <c r="K175" i="2"/>
  <c r="I174" i="2"/>
  <c r="I173" i="2"/>
  <c r="K172" i="2"/>
  <c r="I169" i="2"/>
  <c r="M169" i="2" s="1"/>
  <c r="K168" i="2"/>
  <c r="I167" i="2"/>
  <c r="I166" i="2"/>
  <c r="I165" i="2"/>
  <c r="I162" i="2"/>
  <c r="K161" i="2"/>
  <c r="K159" i="2"/>
  <c r="I158" i="2"/>
  <c r="M158" i="2" s="1"/>
  <c r="I157" i="2"/>
  <c r="I155" i="2"/>
  <c r="I143" i="2"/>
  <c r="I139" i="2"/>
  <c r="K136" i="2"/>
  <c r="I131" i="2"/>
  <c r="I127" i="2"/>
  <c r="K124" i="2"/>
  <c r="I119" i="2"/>
  <c r="I115" i="2"/>
  <c r="I112" i="2"/>
  <c r="I107" i="2"/>
  <c r="K103" i="2"/>
  <c r="I100" i="2"/>
  <c r="K96" i="2"/>
  <c r="K95" i="2"/>
  <c r="I91" i="2"/>
  <c r="I84" i="2"/>
  <c r="K83" i="2"/>
  <c r="I82" i="2"/>
  <c r="K78" i="2"/>
  <c r="K71" i="2"/>
  <c r="K70" i="2"/>
  <c r="K62" i="2"/>
  <c r="I58" i="2"/>
  <c r="K55" i="2"/>
  <c r="I50" i="2"/>
  <c r="K46" i="2"/>
  <c r="I43" i="2"/>
  <c r="I42" i="2"/>
  <c r="K39" i="2"/>
  <c r="K38" i="2"/>
  <c r="I36" i="2"/>
  <c r="I34" i="2"/>
  <c r="I27" i="2"/>
  <c r="K26" i="2"/>
  <c r="K22" i="2"/>
  <c r="I18" i="2"/>
  <c r="I11" i="2"/>
  <c r="I10" i="2"/>
  <c r="K6" i="2"/>
  <c r="K149" i="2"/>
  <c r="I99" i="2"/>
  <c r="I81" i="2"/>
  <c r="I80" i="2"/>
  <c r="K77" i="2"/>
  <c r="K76" i="2"/>
  <c r="K72" i="2"/>
  <c r="I65" i="2"/>
  <c r="K64" i="2"/>
  <c r="K56" i="2"/>
  <c r="I49" i="2"/>
  <c r="I48" i="2"/>
  <c r="K33" i="2"/>
  <c r="I32" i="2"/>
  <c r="I28" i="2"/>
  <c r="I20" i="2"/>
  <c r="K17" i="2"/>
  <c r="I16" i="2"/>
  <c r="K12" i="2"/>
  <c r="I5" i="2"/>
  <c r="I4" i="2"/>
  <c r="I199" i="2"/>
  <c r="K199" i="2"/>
  <c r="I197" i="2"/>
  <c r="K197" i="2"/>
  <c r="I192" i="2"/>
  <c r="K192" i="2"/>
  <c r="I190" i="2"/>
  <c r="K190" i="2"/>
  <c r="I185" i="2"/>
  <c r="K185" i="2"/>
  <c r="I164" i="2"/>
  <c r="K164" i="2"/>
  <c r="I110" i="2"/>
  <c r="K110" i="2"/>
  <c r="I44" i="2"/>
  <c r="K44" i="2"/>
  <c r="I3" i="2"/>
  <c r="K3" i="2"/>
  <c r="K233" i="2"/>
  <c r="K176" i="2"/>
  <c r="K133" i="2"/>
  <c r="K108" i="2"/>
  <c r="K32" i="2"/>
  <c r="K228" i="2"/>
  <c r="K212" i="2"/>
  <c r="K183" i="2"/>
  <c r="K174" i="2"/>
  <c r="K155" i="2"/>
  <c r="K117" i="2"/>
  <c r="K67" i="2"/>
  <c r="I145" i="2"/>
  <c r="K143" i="2"/>
  <c r="I138" i="2"/>
  <c r="K131" i="2"/>
  <c r="I129" i="2"/>
  <c r="I126" i="2"/>
  <c r="I122" i="2"/>
  <c r="K219" i="2"/>
  <c r="K181" i="2"/>
  <c r="K162" i="2"/>
  <c r="K152" i="2"/>
  <c r="K51" i="2"/>
  <c r="I178" i="2"/>
  <c r="K178" i="2"/>
  <c r="I171" i="2"/>
  <c r="K171" i="2"/>
  <c r="I69" i="2"/>
  <c r="K69" i="2"/>
  <c r="I60" i="2"/>
  <c r="K60" i="2"/>
  <c r="I53" i="2"/>
  <c r="K53" i="2"/>
  <c r="I2" i="2"/>
  <c r="I154" i="2"/>
  <c r="K153" i="2"/>
  <c r="K151" i="2"/>
  <c r="I151" i="2"/>
  <c r="I150" i="2"/>
  <c r="I149" i="2"/>
  <c r="K148" i="2"/>
  <c r="I147" i="2"/>
  <c r="K146" i="2"/>
  <c r="K144" i="2"/>
  <c r="I144" i="2"/>
  <c r="I142" i="2"/>
  <c r="I141" i="2"/>
  <c r="I140" i="2"/>
  <c r="K139" i="2"/>
  <c r="K137" i="2"/>
  <c r="I137" i="2"/>
  <c r="K135" i="2"/>
  <c r="I134" i="2"/>
  <c r="K132" i="2"/>
  <c r="K130" i="2"/>
  <c r="I130" i="2"/>
  <c r="K128" i="2"/>
  <c r="K127" i="2"/>
  <c r="I125" i="2"/>
  <c r="K125" i="2"/>
  <c r="K123" i="2"/>
  <c r="I123" i="2"/>
  <c r="K121" i="2"/>
  <c r="K120" i="2"/>
  <c r="K113" i="2"/>
  <c r="I111" i="2"/>
  <c r="K106" i="2"/>
  <c r="K101" i="2"/>
  <c r="K99" i="2"/>
  <c r="I97" i="2"/>
  <c r="K94" i="2"/>
  <c r="K92" i="2"/>
  <c r="I90" i="2"/>
  <c r="K87" i="2"/>
  <c r="I85" i="2"/>
  <c r="I83" i="2"/>
  <c r="K80" i="2"/>
  <c r="I78" i="2"/>
  <c r="I76" i="2"/>
  <c r="I71" i="2"/>
  <c r="I64" i="2"/>
  <c r="K49" i="2"/>
  <c r="K42" i="2"/>
  <c r="K37" i="2"/>
  <c r="K35" i="2"/>
  <c r="I33" i="2"/>
  <c r="K30" i="2"/>
  <c r="K28" i="2"/>
  <c r="I26" i="2"/>
  <c r="K23" i="2"/>
  <c r="I21" i="2"/>
  <c r="I19" i="2"/>
  <c r="K16" i="2"/>
  <c r="I14" i="2"/>
  <c r="I12" i="2"/>
  <c r="I7" i="2"/>
  <c r="K2" i="2"/>
  <c r="K154" i="2"/>
  <c r="I148" i="2"/>
  <c r="K141" i="2"/>
  <c r="K138" i="2"/>
  <c r="I135" i="2"/>
  <c r="I132" i="2"/>
  <c r="K122" i="2"/>
  <c r="I236" i="2"/>
  <c r="I234" i="2"/>
  <c r="I232" i="2"/>
  <c r="K230" i="2"/>
  <c r="I227" i="2"/>
  <c r="I225" i="2"/>
  <c r="I223" i="2"/>
  <c r="K221" i="2"/>
  <c r="I220" i="2"/>
  <c r="I218" i="2"/>
  <c r="I216" i="2"/>
  <c r="K214" i="2"/>
  <c r="I211" i="2"/>
  <c r="I209" i="2"/>
  <c r="I207" i="2"/>
  <c r="K205" i="2"/>
  <c r="I204" i="2"/>
  <c r="I202" i="2"/>
  <c r="I200" i="2"/>
  <c r="K198" i="2"/>
  <c r="I195" i="2"/>
  <c r="I193" i="2"/>
  <c r="I191" i="2"/>
  <c r="K189" i="2"/>
  <c r="I188" i="2"/>
  <c r="I186" i="2"/>
  <c r="I184" i="2"/>
  <c r="K182" i="2"/>
  <c r="I179" i="2"/>
  <c r="I177" i="2"/>
  <c r="I175" i="2"/>
  <c r="K173" i="2"/>
  <c r="I172" i="2"/>
  <c r="I170" i="2"/>
  <c r="I168" i="2"/>
  <c r="K166" i="2"/>
  <c r="I163" i="2"/>
  <c r="I161" i="2"/>
  <c r="I159" i="2"/>
  <c r="K157" i="2"/>
  <c r="I156" i="2"/>
  <c r="K234" i="2"/>
  <c r="K227" i="2"/>
  <c r="K220" i="2"/>
  <c r="K191" i="2"/>
  <c r="I189" i="2"/>
  <c r="K184" i="2"/>
  <c r="I182" i="2"/>
  <c r="M182" i="2" s="1"/>
  <c r="K177" i="2"/>
  <c r="K170" i="2"/>
  <c r="K163" i="2"/>
  <c r="K156" i="2"/>
  <c r="I153" i="2"/>
  <c r="K150" i="2"/>
  <c r="K147" i="2"/>
  <c r="K134" i="2"/>
  <c r="I128" i="2"/>
  <c r="K119" i="2"/>
  <c r="I118" i="2"/>
  <c r="K116" i="2"/>
  <c r="K114" i="2"/>
  <c r="K112" i="2"/>
  <c r="I109" i="2"/>
  <c r="K107" i="2"/>
  <c r="K105" i="2"/>
  <c r="I104" i="2"/>
  <c r="I102" i="2"/>
  <c r="K100" i="2"/>
  <c r="K98" i="2"/>
  <c r="I95" i="2"/>
  <c r="I93" i="2"/>
  <c r="K91" i="2"/>
  <c r="K89" i="2"/>
  <c r="I88" i="2"/>
  <c r="I86" i="2"/>
  <c r="K84" i="2"/>
  <c r="K82" i="2"/>
  <c r="I79" i="2"/>
  <c r="M79" i="2" s="1"/>
  <c r="I77" i="2"/>
  <c r="K75" i="2"/>
  <c r="K73" i="2"/>
  <c r="I72" i="2"/>
  <c r="I70" i="2"/>
  <c r="K68" i="2"/>
  <c r="K66" i="2"/>
  <c r="I63" i="2"/>
  <c r="M63" i="2" s="1"/>
  <c r="I61" i="2"/>
  <c r="K59" i="2"/>
  <c r="K57" i="2"/>
  <c r="I56" i="2"/>
  <c r="I54" i="2"/>
  <c r="K52" i="2"/>
  <c r="K50" i="2"/>
  <c r="I47" i="2"/>
  <c r="I45" i="2"/>
  <c r="K43" i="2"/>
  <c r="K41" i="2"/>
  <c r="I40" i="2"/>
  <c r="I38" i="2"/>
  <c r="K36" i="2"/>
  <c r="K34" i="2"/>
  <c r="I31" i="2"/>
  <c r="I29" i="2"/>
  <c r="K27" i="2"/>
  <c r="K25" i="2"/>
  <c r="I24" i="2"/>
  <c r="I22" i="2"/>
  <c r="K20" i="2"/>
  <c r="K18" i="2"/>
  <c r="I15" i="2"/>
  <c r="I13" i="2"/>
  <c r="K11" i="2"/>
  <c r="K9" i="2"/>
  <c r="I8" i="2"/>
  <c r="I6" i="2"/>
  <c r="K4" i="2"/>
  <c r="K118" i="2"/>
  <c r="I116" i="2"/>
  <c r="K104" i="2"/>
  <c r="I73" i="2"/>
  <c r="I66" i="2"/>
  <c r="M66" i="2" s="1"/>
  <c r="K61" i="2"/>
  <c r="I59" i="2"/>
  <c r="K54" i="2"/>
  <c r="I52" i="2"/>
  <c r="K47" i="2"/>
  <c r="K40" i="2"/>
  <c r="I9" i="2"/>
  <c r="M273" i="2" l="1"/>
  <c r="M8" i="2"/>
  <c r="M31" i="2"/>
  <c r="M93" i="2"/>
  <c r="M21" i="2"/>
  <c r="M224" i="2"/>
  <c r="M72" i="2"/>
  <c r="M95" i="2"/>
  <c r="M193" i="2"/>
  <c r="M209" i="2"/>
  <c r="M218" i="2"/>
  <c r="M23" i="2"/>
  <c r="M107" i="2"/>
  <c r="M143" i="2"/>
  <c r="M4" i="2"/>
  <c r="M222" i="2"/>
  <c r="M176" i="2"/>
  <c r="M109" i="2"/>
  <c r="M103" i="2"/>
  <c r="M12" i="2"/>
  <c r="M48" i="2"/>
  <c r="M64" i="2"/>
  <c r="M90" i="2"/>
  <c r="M139" i="2"/>
  <c r="M20" i="2"/>
  <c r="M36" i="2"/>
  <c r="M43" i="2"/>
  <c r="M75" i="2"/>
  <c r="M91" i="2"/>
  <c r="M35" i="2"/>
  <c r="M80" i="2"/>
  <c r="M113" i="2"/>
  <c r="M152" i="2"/>
  <c r="M46" i="2"/>
  <c r="M162" i="2"/>
  <c r="M96" i="2"/>
  <c r="M61" i="2"/>
  <c r="M24" i="2"/>
  <c r="M40" i="2"/>
  <c r="M56" i="2"/>
  <c r="M104" i="2"/>
  <c r="M112" i="2"/>
  <c r="M119" i="2"/>
  <c r="M177" i="2"/>
  <c r="M186" i="2"/>
  <c r="M30" i="2"/>
  <c r="M76" i="2"/>
  <c r="M85" i="2"/>
  <c r="M121" i="2"/>
  <c r="M146" i="2"/>
  <c r="M17" i="2"/>
  <c r="M55" i="2"/>
  <c r="M115" i="2"/>
  <c r="M160" i="2"/>
  <c r="M50" i="2"/>
  <c r="M57" i="2"/>
  <c r="M89" i="2"/>
  <c r="M105" i="2"/>
  <c r="M114" i="2"/>
  <c r="M172" i="2"/>
  <c r="M179" i="2"/>
  <c r="M87" i="2"/>
  <c r="M111" i="2"/>
  <c r="M127" i="2"/>
  <c r="M233" i="2"/>
  <c r="M167" i="2"/>
  <c r="M215" i="2"/>
  <c r="M235" i="2"/>
  <c r="M208" i="2"/>
  <c r="M74" i="2"/>
  <c r="M217" i="2"/>
  <c r="M13" i="2"/>
  <c r="M68" i="2"/>
  <c r="M166" i="2"/>
  <c r="M205" i="2"/>
  <c r="M214" i="2"/>
  <c r="M51" i="2"/>
  <c r="M219" i="2"/>
  <c r="M108" i="2"/>
  <c r="M196" i="2"/>
  <c r="M6" i="2"/>
  <c r="M22" i="2"/>
  <c r="M29" i="2"/>
  <c r="M45" i="2"/>
  <c r="M159" i="2"/>
  <c r="M19" i="2"/>
  <c r="M37" i="2"/>
  <c r="M83" i="2"/>
  <c r="M92" i="2"/>
  <c r="M140" i="2"/>
  <c r="M212" i="2"/>
  <c r="M133" i="2"/>
  <c r="M81" i="2"/>
  <c r="M10" i="2"/>
  <c r="M62" i="2"/>
  <c r="M124" i="2"/>
  <c r="M194" i="2"/>
  <c r="M5" i="2"/>
  <c r="M65" i="2"/>
  <c r="M136" i="2"/>
  <c r="M178" i="2"/>
  <c r="M187" i="2"/>
  <c r="M88" i="2"/>
  <c r="M117" i="2"/>
  <c r="M98" i="2"/>
  <c r="M188" i="2"/>
  <c r="M236" i="2"/>
  <c r="M14" i="2"/>
  <c r="M78" i="2"/>
  <c r="M97" i="2"/>
  <c r="M142" i="2"/>
  <c r="M67" i="2"/>
  <c r="M44" i="2"/>
  <c r="M39" i="2"/>
  <c r="M229" i="2"/>
  <c r="M120" i="2"/>
  <c r="M69" i="2"/>
  <c r="M181" i="2"/>
  <c r="M221" i="2"/>
  <c r="M102" i="2"/>
  <c r="M207" i="2"/>
  <c r="M7" i="2"/>
  <c r="M53" i="2"/>
  <c r="M58" i="2"/>
  <c r="M203" i="2"/>
  <c r="M226" i="2"/>
  <c r="M231" i="2"/>
  <c r="M201" i="2"/>
  <c r="M116" i="2"/>
  <c r="M15" i="2"/>
  <c r="M189" i="2"/>
  <c r="M161" i="2"/>
  <c r="M202" i="2"/>
  <c r="M225" i="2"/>
  <c r="M42" i="2"/>
  <c r="M94" i="2"/>
  <c r="M106" i="2"/>
  <c r="M126" i="2"/>
  <c r="M228" i="2"/>
  <c r="M18" i="2"/>
  <c r="M25" i="2"/>
  <c r="M34" i="2"/>
  <c r="M41" i="2"/>
  <c r="M128" i="2"/>
  <c r="M195" i="2"/>
  <c r="M204" i="2"/>
  <c r="M33" i="2"/>
  <c r="M171" i="2"/>
  <c r="M129" i="2"/>
  <c r="M145" i="2"/>
  <c r="M32" i="2"/>
  <c r="M99" i="2"/>
  <c r="M180" i="2"/>
  <c r="M82" i="2"/>
  <c r="M211" i="2"/>
  <c r="M49" i="2"/>
  <c r="M155" i="2"/>
  <c r="M11" i="2"/>
  <c r="M27" i="2"/>
  <c r="M84" i="2"/>
  <c r="M100" i="2"/>
  <c r="M157" i="2"/>
  <c r="M173" i="2"/>
  <c r="M198" i="2"/>
  <c r="M230" i="2"/>
  <c r="M16" i="2"/>
  <c r="M26" i="2"/>
  <c r="M174" i="2"/>
  <c r="M190" i="2"/>
  <c r="M197" i="2"/>
  <c r="M165" i="2"/>
  <c r="M213" i="2"/>
  <c r="M59" i="2"/>
  <c r="M38" i="2"/>
  <c r="M70" i="2"/>
  <c r="M77" i="2"/>
  <c r="M86" i="2"/>
  <c r="M118" i="2"/>
  <c r="M147" i="2"/>
  <c r="M163" i="2"/>
  <c r="M227" i="2"/>
  <c r="M168" i="2"/>
  <c r="M175" i="2"/>
  <c r="M200" i="2"/>
  <c r="M216" i="2"/>
  <c r="M223" i="2"/>
  <c r="M232" i="2"/>
  <c r="M28" i="2"/>
  <c r="M71" i="2"/>
  <c r="M101" i="2"/>
  <c r="M130" i="2"/>
  <c r="M135" i="2"/>
  <c r="M149" i="2"/>
  <c r="M131" i="2"/>
  <c r="M183" i="2"/>
  <c r="M110" i="2"/>
  <c r="M185" i="2"/>
  <c r="M199" i="2"/>
  <c r="M210" i="2"/>
  <c r="M206" i="2"/>
  <c r="M47" i="2"/>
  <c r="M170" i="2"/>
  <c r="M234" i="2"/>
  <c r="M52" i="2"/>
  <c r="M9" i="2"/>
  <c r="M73" i="2"/>
  <c r="M153" i="2"/>
  <c r="M191" i="2"/>
  <c r="M156" i="2"/>
  <c r="M220" i="2"/>
  <c r="M132" i="2"/>
  <c r="M148" i="2"/>
  <c r="M125" i="2"/>
  <c r="M137" i="2"/>
  <c r="M141" i="2"/>
  <c r="M150" i="2"/>
  <c r="M154" i="2"/>
  <c r="M60" i="2"/>
  <c r="M122" i="2"/>
  <c r="M138" i="2"/>
  <c r="M3" i="2"/>
  <c r="M164" i="2"/>
  <c r="M192" i="2"/>
  <c r="M2" i="2"/>
  <c r="M54" i="2"/>
  <c r="M184" i="2"/>
  <c r="M123" i="2"/>
  <c r="M134" i="2"/>
  <c r="M144" i="2"/>
  <c r="M151" i="2"/>
  <c r="D66" i="3" l="1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65" i="3"/>
  <c r="B66" i="3" l="1"/>
  <c r="C66" i="3" s="1"/>
  <c r="E66" i="3"/>
  <c r="B67" i="3"/>
  <c r="C67" i="3" s="1"/>
  <c r="E67" i="3"/>
  <c r="B68" i="3"/>
  <c r="C68" i="3" s="1"/>
  <c r="E68" i="3"/>
  <c r="B69" i="3"/>
  <c r="C69" i="3" s="1"/>
  <c r="E69" i="3"/>
  <c r="B70" i="3"/>
  <c r="C70" i="3" s="1"/>
  <c r="E70" i="3"/>
  <c r="B71" i="3"/>
  <c r="C71" i="3" s="1"/>
  <c r="E71" i="3"/>
  <c r="B72" i="3"/>
  <c r="C72" i="3" s="1"/>
  <c r="E72" i="3"/>
  <c r="B73" i="3"/>
  <c r="C73" i="3" s="1"/>
  <c r="E73" i="3"/>
  <c r="B74" i="3"/>
  <c r="C74" i="3" s="1"/>
  <c r="E74" i="3"/>
  <c r="B75" i="3"/>
  <c r="C75" i="3" s="1"/>
  <c r="E75" i="3"/>
  <c r="B76" i="3"/>
  <c r="C76" i="3" s="1"/>
  <c r="E76" i="3"/>
  <c r="B77" i="3"/>
  <c r="C77" i="3" s="1"/>
  <c r="E77" i="3"/>
  <c r="B78" i="3"/>
  <c r="C78" i="3" s="1"/>
  <c r="E78" i="3"/>
  <c r="B79" i="3"/>
  <c r="C79" i="3" s="1"/>
  <c r="E79" i="3"/>
  <c r="B80" i="3"/>
  <c r="C80" i="3" s="1"/>
  <c r="E80" i="3"/>
  <c r="B81" i="3"/>
  <c r="C81" i="3" s="1"/>
  <c r="E81" i="3"/>
  <c r="B82" i="3"/>
  <c r="C82" i="3" s="1"/>
  <c r="E82" i="3"/>
  <c r="B83" i="3"/>
  <c r="C83" i="3" s="1"/>
  <c r="E83" i="3"/>
  <c r="B84" i="3"/>
  <c r="C84" i="3" s="1"/>
  <c r="E84" i="3"/>
  <c r="B85" i="3"/>
  <c r="C85" i="3" s="1"/>
  <c r="E85" i="3"/>
  <c r="B86" i="3"/>
  <c r="C86" i="3" s="1"/>
  <c r="E86" i="3"/>
  <c r="B87" i="3"/>
  <c r="C87" i="3" s="1"/>
  <c r="E87" i="3"/>
  <c r="B88" i="3"/>
  <c r="C88" i="3" s="1"/>
  <c r="E88" i="3"/>
  <c r="B89" i="3"/>
  <c r="C89" i="3" s="1"/>
  <c r="E89" i="3"/>
  <c r="B90" i="3"/>
  <c r="C90" i="3" s="1"/>
  <c r="E90" i="3"/>
  <c r="E65" i="3"/>
  <c r="B65" i="3"/>
  <c r="C65" i="3" s="1"/>
  <c r="K76" i="3" l="1"/>
  <c r="K84" i="3"/>
  <c r="K68" i="3"/>
  <c r="I86" i="3"/>
  <c r="I80" i="3"/>
  <c r="I75" i="3"/>
  <c r="I70" i="3"/>
  <c r="I67" i="3"/>
  <c r="I88" i="3"/>
  <c r="I83" i="3"/>
  <c r="I78" i="3"/>
  <c r="I72" i="3"/>
  <c r="I90" i="3"/>
  <c r="I89" i="3"/>
  <c r="I87" i="3"/>
  <c r="I82" i="3"/>
  <c r="I81" i="3"/>
  <c r="I79" i="3"/>
  <c r="I74" i="3"/>
  <c r="I73" i="3"/>
  <c r="I71" i="3"/>
  <c r="I66" i="3"/>
  <c r="I85" i="3"/>
  <c r="K78" i="3"/>
  <c r="K70" i="3"/>
  <c r="I69" i="3"/>
  <c r="K88" i="3"/>
  <c r="K80" i="3"/>
  <c r="K72" i="3"/>
  <c r="K86" i="3"/>
  <c r="I77" i="3"/>
  <c r="K90" i="3"/>
  <c r="I84" i="3"/>
  <c r="K82" i="3"/>
  <c r="I76" i="3"/>
  <c r="K74" i="3"/>
  <c r="I68" i="3"/>
  <c r="K66" i="3"/>
  <c r="K89" i="3"/>
  <c r="K87" i="3"/>
  <c r="K85" i="3"/>
  <c r="K83" i="3"/>
  <c r="K81" i="3"/>
  <c r="K79" i="3"/>
  <c r="K77" i="3"/>
  <c r="K75" i="3"/>
  <c r="K73" i="3"/>
  <c r="K71" i="3"/>
  <c r="K69" i="3"/>
  <c r="K67" i="3"/>
  <c r="K65" i="3"/>
  <c r="I65" i="3"/>
  <c r="M90" i="3" l="1"/>
  <c r="M84" i="3"/>
  <c r="M86" i="3"/>
  <c r="M72" i="3"/>
  <c r="M76" i="3"/>
  <c r="M82" i="3"/>
  <c r="M68" i="3"/>
  <c r="M73" i="3"/>
  <c r="M80" i="3"/>
  <c r="M88" i="3"/>
  <c r="M81" i="3"/>
  <c r="M75" i="3"/>
  <c r="M71" i="3"/>
  <c r="M78" i="3"/>
  <c r="M67" i="3"/>
  <c r="M70" i="3"/>
  <c r="M74" i="3"/>
  <c r="M65" i="3"/>
  <c r="M79" i="3"/>
  <c r="M87" i="3"/>
  <c r="M89" i="3"/>
  <c r="M66" i="3"/>
  <c r="M83" i="3"/>
  <c r="M69" i="3"/>
  <c r="M77" i="3"/>
  <c r="M85" i="3"/>
  <c r="E63" i="3"/>
  <c r="E53" i="3"/>
  <c r="E51" i="3"/>
  <c r="E50" i="3"/>
  <c r="E48" i="3"/>
  <c r="E47" i="3"/>
  <c r="E45" i="3"/>
  <c r="E37" i="3"/>
  <c r="B37" i="3"/>
  <c r="C37" i="3" s="1"/>
  <c r="B63" i="3"/>
  <c r="C63" i="3" s="1"/>
  <c r="B53" i="3"/>
  <c r="C53" i="3" s="1"/>
  <c r="B51" i="3"/>
  <c r="C51" i="3" s="1"/>
  <c r="B50" i="3"/>
  <c r="C50" i="3" s="1"/>
  <c r="B48" i="3"/>
  <c r="C48" i="3" s="1"/>
  <c r="B47" i="3"/>
  <c r="C47" i="3" s="1"/>
  <c r="B45" i="3"/>
  <c r="C45" i="3" s="1"/>
  <c r="E62" i="3"/>
  <c r="D62" i="3"/>
  <c r="B62" i="3"/>
  <c r="C62" i="3" s="1"/>
  <c r="B38" i="3"/>
  <c r="C38" i="3" s="1"/>
  <c r="D38" i="3"/>
  <c r="E38" i="3"/>
  <c r="B39" i="3"/>
  <c r="C39" i="3" s="1"/>
  <c r="D39" i="3"/>
  <c r="E39" i="3"/>
  <c r="B40" i="3"/>
  <c r="C40" i="3" s="1"/>
  <c r="D40" i="3"/>
  <c r="E40" i="3"/>
  <c r="B41" i="3"/>
  <c r="C41" i="3" s="1"/>
  <c r="D41" i="3"/>
  <c r="E41" i="3"/>
  <c r="B42" i="3"/>
  <c r="C42" i="3" s="1"/>
  <c r="D42" i="3"/>
  <c r="E42" i="3"/>
  <c r="B43" i="3"/>
  <c r="C43" i="3" s="1"/>
  <c r="D43" i="3"/>
  <c r="E43" i="3"/>
  <c r="B44" i="3"/>
  <c r="C44" i="3" s="1"/>
  <c r="D44" i="3"/>
  <c r="E44" i="3"/>
  <c r="B46" i="3"/>
  <c r="C46" i="3" s="1"/>
  <c r="D46" i="3"/>
  <c r="E46" i="3"/>
  <c r="B49" i="3"/>
  <c r="C49" i="3" s="1"/>
  <c r="D49" i="3"/>
  <c r="E49" i="3"/>
  <c r="B52" i="3"/>
  <c r="C52" i="3" s="1"/>
  <c r="D52" i="3"/>
  <c r="E52" i="3"/>
  <c r="B54" i="3"/>
  <c r="C54" i="3" s="1"/>
  <c r="D54" i="3"/>
  <c r="E54" i="3"/>
  <c r="B55" i="3"/>
  <c r="C55" i="3" s="1"/>
  <c r="D55" i="3"/>
  <c r="E55" i="3"/>
  <c r="B56" i="3"/>
  <c r="C56" i="3" s="1"/>
  <c r="D56" i="3"/>
  <c r="E56" i="3"/>
  <c r="B57" i="3"/>
  <c r="C57" i="3" s="1"/>
  <c r="D57" i="3"/>
  <c r="E57" i="3"/>
  <c r="B58" i="3"/>
  <c r="C58" i="3" s="1"/>
  <c r="D58" i="3"/>
  <c r="E58" i="3"/>
  <c r="B59" i="3"/>
  <c r="C59" i="3" s="1"/>
  <c r="D59" i="3"/>
  <c r="E59" i="3"/>
  <c r="B60" i="3"/>
  <c r="C60" i="3" s="1"/>
  <c r="D60" i="3"/>
  <c r="E60" i="3"/>
  <c r="B61" i="3"/>
  <c r="C61" i="3" s="1"/>
  <c r="D61" i="3"/>
  <c r="E61" i="3"/>
  <c r="E36" i="3"/>
  <c r="D36" i="3"/>
  <c r="B36" i="3"/>
  <c r="C36" i="3" s="1"/>
  <c r="I54" i="3" l="1"/>
  <c r="I44" i="3"/>
  <c r="I38" i="3"/>
  <c r="I60" i="3"/>
  <c r="I52" i="3"/>
  <c r="K60" i="3"/>
  <c r="K58" i="3"/>
  <c r="K55" i="3"/>
  <c r="K42" i="3"/>
  <c r="K40" i="3"/>
  <c r="K38" i="3"/>
  <c r="K62" i="3"/>
  <c r="K61" i="3"/>
  <c r="K59" i="3"/>
  <c r="K57" i="3"/>
  <c r="K56" i="3"/>
  <c r="K54" i="3"/>
  <c r="K49" i="3"/>
  <c r="K44" i="3"/>
  <c r="K43" i="3"/>
  <c r="K41" i="3"/>
  <c r="K39" i="3"/>
  <c r="I40" i="3"/>
  <c r="I56" i="3"/>
  <c r="M56" i="3" s="1"/>
  <c r="I42" i="3"/>
  <c r="M42" i="3" s="1"/>
  <c r="I58" i="3"/>
  <c r="I50" i="3"/>
  <c r="K37" i="3"/>
  <c r="I37" i="3"/>
  <c r="I48" i="3"/>
  <c r="K36" i="3"/>
  <c r="K52" i="3"/>
  <c r="I36" i="3"/>
  <c r="I46" i="3"/>
  <c r="K63" i="3"/>
  <c r="K53" i="3"/>
  <c r="K51" i="3"/>
  <c r="K50" i="3"/>
  <c r="K48" i="3"/>
  <c r="K47" i="3"/>
  <c r="K45" i="3"/>
  <c r="I63" i="3"/>
  <c r="I62" i="3"/>
  <c r="K46" i="3"/>
  <c r="M54" i="3"/>
  <c r="I39" i="3"/>
  <c r="I41" i="3"/>
  <c r="I43" i="3"/>
  <c r="I45" i="3"/>
  <c r="I47" i="3"/>
  <c r="I49" i="3"/>
  <c r="I51" i="3"/>
  <c r="I53" i="3"/>
  <c r="I55" i="3"/>
  <c r="I57" i="3"/>
  <c r="I59" i="3"/>
  <c r="I61" i="3"/>
  <c r="E34" i="3"/>
  <c r="D34" i="3"/>
  <c r="B34" i="3"/>
  <c r="C34" i="3" s="1"/>
  <c r="E33" i="3"/>
  <c r="D33" i="3"/>
  <c r="B33" i="3"/>
  <c r="C33" i="3" s="1"/>
  <c r="E32" i="3"/>
  <c r="D32" i="3"/>
  <c r="B32" i="3"/>
  <c r="C32" i="3" s="1"/>
  <c r="E31" i="3"/>
  <c r="D31" i="3"/>
  <c r="B31" i="3"/>
  <c r="C31" i="3" s="1"/>
  <c r="E30" i="3"/>
  <c r="D30" i="3"/>
  <c r="B30" i="3"/>
  <c r="C30" i="3" s="1"/>
  <c r="E29" i="3"/>
  <c r="D29" i="3"/>
  <c r="B29" i="3"/>
  <c r="C29" i="3" s="1"/>
  <c r="E28" i="3"/>
  <c r="D28" i="3"/>
  <c r="B28" i="3"/>
  <c r="C28" i="3" s="1"/>
  <c r="E27" i="3"/>
  <c r="D27" i="3"/>
  <c r="B27" i="3"/>
  <c r="C27" i="3" s="1"/>
  <c r="E26" i="3"/>
  <c r="D26" i="3"/>
  <c r="B26" i="3"/>
  <c r="C26" i="3" s="1"/>
  <c r="E25" i="3"/>
  <c r="D25" i="3"/>
  <c r="B25" i="3"/>
  <c r="C25" i="3" s="1"/>
  <c r="E24" i="3"/>
  <c r="D24" i="3"/>
  <c r="B24" i="3"/>
  <c r="C24" i="3" s="1"/>
  <c r="E23" i="3"/>
  <c r="D23" i="3"/>
  <c r="B23" i="3"/>
  <c r="C23" i="3" s="1"/>
  <c r="E22" i="3"/>
  <c r="D22" i="3"/>
  <c r="B22" i="3"/>
  <c r="C22" i="3" s="1"/>
  <c r="E21" i="3"/>
  <c r="D21" i="3"/>
  <c r="B21" i="3"/>
  <c r="C21" i="3" s="1"/>
  <c r="E20" i="3"/>
  <c r="D20" i="3"/>
  <c r="B20" i="3"/>
  <c r="C20" i="3" s="1"/>
  <c r="E19" i="3"/>
  <c r="D19" i="3"/>
  <c r="B19" i="3"/>
  <c r="C19" i="3" s="1"/>
  <c r="E18" i="3"/>
  <c r="D18" i="3"/>
  <c r="B18" i="3"/>
  <c r="C18" i="3" s="1"/>
  <c r="E17" i="3"/>
  <c r="D17" i="3"/>
  <c r="B17" i="3"/>
  <c r="C17" i="3" s="1"/>
  <c r="E16" i="3"/>
  <c r="D16" i="3"/>
  <c r="B16" i="3"/>
  <c r="C16" i="3" s="1"/>
  <c r="E15" i="3"/>
  <c r="D15" i="3"/>
  <c r="B15" i="3"/>
  <c r="C15" i="3" s="1"/>
  <c r="E14" i="3"/>
  <c r="D14" i="3"/>
  <c r="B14" i="3"/>
  <c r="C14" i="3" s="1"/>
  <c r="E13" i="3"/>
  <c r="D13" i="3"/>
  <c r="B13" i="3"/>
  <c r="C13" i="3" s="1"/>
  <c r="E12" i="3"/>
  <c r="D12" i="3"/>
  <c r="B12" i="3"/>
  <c r="C12" i="3" s="1"/>
  <c r="E11" i="3"/>
  <c r="D11" i="3"/>
  <c r="B11" i="3"/>
  <c r="C11" i="3" s="1"/>
  <c r="E10" i="3"/>
  <c r="D10" i="3"/>
  <c r="B10" i="3"/>
  <c r="C10" i="3" s="1"/>
  <c r="E9" i="3"/>
  <c r="D9" i="3"/>
  <c r="B9" i="3"/>
  <c r="C9" i="3" s="1"/>
  <c r="M58" i="3" l="1"/>
  <c r="M52" i="3"/>
  <c r="M49" i="3"/>
  <c r="M60" i="3"/>
  <c r="M44" i="3"/>
  <c r="M38" i="3"/>
  <c r="M59" i="3"/>
  <c r="M57" i="3"/>
  <c r="M39" i="3"/>
  <c r="M55" i="3"/>
  <c r="M37" i="3"/>
  <c r="M61" i="3"/>
  <c r="M43" i="3"/>
  <c r="M62" i="3"/>
  <c r="M41" i="3"/>
  <c r="M50" i="3"/>
  <c r="M46" i="3"/>
  <c r="M48" i="3"/>
  <c r="M40" i="3"/>
  <c r="M45" i="3"/>
  <c r="M51" i="3"/>
  <c r="M63" i="3"/>
  <c r="M47" i="3"/>
  <c r="M53" i="3"/>
  <c r="M36" i="3"/>
  <c r="I11" i="3"/>
  <c r="K32" i="3"/>
  <c r="K12" i="3"/>
  <c r="I15" i="3"/>
  <c r="K11" i="3"/>
  <c r="K16" i="3"/>
  <c r="K33" i="3"/>
  <c r="K13" i="3"/>
  <c r="K15" i="3"/>
  <c r="K24" i="3"/>
  <c r="K20" i="3"/>
  <c r="I19" i="3"/>
  <c r="I24" i="3"/>
  <c r="I28" i="3"/>
  <c r="I20" i="3"/>
  <c r="K21" i="3"/>
  <c r="K26" i="3"/>
  <c r="I32" i="3"/>
  <c r="I12" i="3"/>
  <c r="I16" i="3"/>
  <c r="K17" i="3"/>
  <c r="K19" i="3"/>
  <c r="K28" i="3"/>
  <c r="K10" i="3"/>
  <c r="I10" i="3"/>
  <c r="K14" i="3"/>
  <c r="I14" i="3"/>
  <c r="K18" i="3"/>
  <c r="I18" i="3"/>
  <c r="K22" i="3"/>
  <c r="I22" i="3"/>
  <c r="K23" i="3"/>
  <c r="I23" i="3"/>
  <c r="K25" i="3"/>
  <c r="K27" i="3"/>
  <c r="I27" i="3"/>
  <c r="K30" i="3"/>
  <c r="K29" i="3"/>
  <c r="K31" i="3"/>
  <c r="I31" i="3"/>
  <c r="K34" i="3"/>
  <c r="I26" i="3"/>
  <c r="I30" i="3"/>
  <c r="I34" i="3"/>
  <c r="I13" i="3"/>
  <c r="I17" i="3"/>
  <c r="I21" i="3"/>
  <c r="I25" i="3"/>
  <c r="I29" i="3"/>
  <c r="I33" i="3"/>
  <c r="K9" i="3"/>
  <c r="I9" i="3"/>
  <c r="E7" i="3"/>
  <c r="D7" i="3"/>
  <c r="B7" i="3"/>
  <c r="C7" i="3" s="1"/>
  <c r="E5" i="3"/>
  <c r="D5" i="3"/>
  <c r="B5" i="3"/>
  <c r="C5" i="3" s="1"/>
  <c r="E4" i="3"/>
  <c r="D4" i="3"/>
  <c r="B4" i="3"/>
  <c r="C4" i="3" s="1"/>
  <c r="E3" i="3"/>
  <c r="D3" i="3"/>
  <c r="B3" i="3"/>
  <c r="C3" i="3" s="1"/>
  <c r="M20" i="3" l="1"/>
  <c r="M11" i="3"/>
  <c r="M13" i="3"/>
  <c r="M24" i="3"/>
  <c r="M15" i="3"/>
  <c r="M9" i="3"/>
  <c r="M31" i="3"/>
  <c r="M16" i="3"/>
  <c r="M33" i="3"/>
  <c r="M32" i="3"/>
  <c r="M17" i="3"/>
  <c r="M26" i="3"/>
  <c r="M19" i="3"/>
  <c r="M12" i="3"/>
  <c r="M23" i="3"/>
  <c r="M18" i="3"/>
  <c r="M10" i="3"/>
  <c r="M21" i="3"/>
  <c r="M22" i="3"/>
  <c r="M14" i="3"/>
  <c r="M28" i="3"/>
  <c r="K7" i="3"/>
  <c r="M29" i="3"/>
  <c r="M25" i="3"/>
  <c r="M34" i="3"/>
  <c r="M30" i="3"/>
  <c r="M27" i="3"/>
  <c r="I3" i="3"/>
  <c r="I5" i="3"/>
  <c r="I4" i="3"/>
  <c r="K3" i="3"/>
  <c r="K5" i="3"/>
  <c r="I7" i="3"/>
  <c r="K4" i="3"/>
  <c r="M3" i="3" l="1"/>
  <c r="M4" i="3"/>
  <c r="M5" i="3"/>
  <c r="M7" i="3"/>
</calcChain>
</file>

<file path=xl/sharedStrings.xml><?xml version="1.0" encoding="utf-8"?>
<sst xmlns="http://schemas.openxmlformats.org/spreadsheetml/2006/main" count="3226" uniqueCount="79">
  <si>
    <t>VisitID</t>
  </si>
  <si>
    <t>SiteName</t>
  </si>
  <si>
    <t>WatershedName</t>
  </si>
  <si>
    <t>VisitYear</t>
  </si>
  <si>
    <t>Lemhi</t>
  </si>
  <si>
    <t>Asotin</t>
  </si>
  <si>
    <t>"C:\Matt-SFR Files\Hydraulic Modeling\champ data from bucket\</t>
  </si>
  <si>
    <t>Download data command</t>
  </si>
  <si>
    <t xml:space="preserve">aws s3 sync </t>
  </si>
  <si>
    <t>s3://champdata/CMSource/</t>
  </si>
  <si>
    <t>batch2</t>
  </si>
  <si>
    <t>batch1</t>
  </si>
  <si>
    <t>batch3</t>
  </si>
  <si>
    <t>batch4</t>
  </si>
  <si>
    <t xml:space="preserve"> --exclude "*" --include "*\HydroModelInputs\*"</t>
  </si>
  <si>
    <t>SiteName w/ spaces</t>
  </si>
  <si>
    <t>s3://champdata/QA/</t>
  </si>
  <si>
    <t>Fill-ins for Pete M</t>
  </si>
  <si>
    <t>Notes</t>
  </si>
  <si>
    <t>"C:\Matt-SFR Files\Hydraulic Modeling\champ data from bucket for manual QA\</t>
  </si>
  <si>
    <t xml:space="preserve"> --exclude "*" --include "*\boundary_conditions.jpg" --include "\Depth.Error.jpg"</t>
  </si>
  <si>
    <t>porous plates</t>
  </si>
  <si>
    <t>No Porous plates</t>
  </si>
  <si>
    <t>CBW05583-355167</t>
  </si>
  <si>
    <t xml:space="preserve">2016/Lemhi/CBW05583-355167/VISIT_3914 </t>
  </si>
  <si>
    <t>2016\Lemhi\CBW05583-355167\VISIT_3914"</t>
  </si>
  <si>
    <t>aws s3 sync s3://champdata/QA "C:\Matt-SFR Files\Hydraulic Modeling\champ data from bucket" --exclude "*" --include "*\Meta_Data.csv"</t>
  </si>
  <si>
    <t>aws s3 sync s3://champdata/CMSource "C:\Matt-SFR Files\Hydraulic Modeling\champ data from bucket" --exclude "*" --include "*\Meta_Data.csv"</t>
  </si>
  <si>
    <t>aws s3 sync s3://aemdata/QA/ "C:\Matt-SFR Files\Hydraulic Modeling\champ data from bucket" --exclude "*" --include "*\Meta_Data.csv"</t>
  </si>
  <si>
    <t>aws s3 sync s3://aemdata/CMSource/ "C:\Matt-SFR Files\Hydraulic Modeling\champ data from bucket" --exclude "*" --include "*\Meta_Data.csv"</t>
  </si>
  <si>
    <t>aws s3 sync s3://champdata/QA "C:\Matt-SFR Files\Hydraulic Modeling\champ data from bucket" --exclude "*" --include "*\project.rs.xml"</t>
  </si>
  <si>
    <t>aws s3 sync s3://champdata/CMSource "C:\Matt-SFR Files\Hydraulic Modeling\champ data from bucket" --exclude "*" --include "*\project.rs.xml"</t>
  </si>
  <si>
    <t>aws s3 sync s3://aemdata/QA/ "C:\Matt-SFR Files\Hydraulic Modeling\champ data from bucket" --exclude "*" --include "*\project.rs.xml"</t>
  </si>
  <si>
    <t>aws s3 sync s3://aemdata/CMSource/ "C:\Matt-SFR Files\Hydraulic Modeling\champ data from bucket" --exclude "*" --include "*\project.rs.xml"</t>
  </si>
  <si>
    <t>s3://sfr-champdata/QA/</t>
  </si>
  <si>
    <t>batch5</t>
  </si>
  <si>
    <t>YF Hi Flow Batch 1</t>
  </si>
  <si>
    <t>YF Hi Flow Batch 2</t>
  </si>
  <si>
    <t>aws s3 sync s3://sfr-champdata/QA/2016/Tucannon/CBW05583-170443/VISIT_4147 "C:\Matt-SFR Files\Hydraulic Modeling\champ data from bucket\2016\Tucannon\CBW05583-170443\VISIT_4147" --exclude "*" --include "*\Results\*"</t>
  </si>
  <si>
    <t>aws s3 sync s3://sfr-champdata/QA/2012/JohnDay/CBW05583-032554/VISIT_559 "C:\Matt-SFR Files\Hydraulic Modeling\champ data from bucket\2012\JohnDay\CBW05583-032554\VISIT_559" --exclude "*" --include "*\Results\*"</t>
  </si>
  <si>
    <t>aws s3 sync s3://sfr-champdata/QA/2015/UpperGrandeRonde "C:\Matt-SFR Files\Hydraulic Modeling\QA\champ data from bucket\2015\UpperGrandeRonde" --exclude "*" --include "*\Boundary_Conditions.jpg" --exclude "*\Results\*"</t>
  </si>
  <si>
    <t xml:space="preserve"> --exclude "*" --include "*\Results\*"</t>
  </si>
  <si>
    <t>aws s3 sync s3://champdata/QA/2016/Lemhi/CBW05583-355167/VISIT_3914 "C:\Matt-SFR Files\Hydraulic Modeling\champ data from bucket\2016\Lemhi\CBW05583-355167\VISIT_3914" --exclude "*" --include "*\Results\*"</t>
  </si>
  <si>
    <t>aws s3 sync s3://sfr-champdata/QA/2011/JohnDay/OJD03458-000557/VISIT_57 "C:\Matt-SFR Files\Hydraulic Modeling\champ data from bucket\2011\JohnDay\OJD03458-000557\VISIT_57" --exclude "*" --include "*\Results\*"</t>
  </si>
  <si>
    <t>aws s3 sync s3://sfr-champdata/QA/2014/Methow/CBW05583-021449/VISIT_2337 "C:\Matt-SFR Files\Hydraulic Modeling\champ data from bucket\2014\Methow\CBW05583-021449\VISIT_2337" --exclude "*" --include "*\Results\*"</t>
  </si>
  <si>
    <t>aws s3 sync s3://sfr-champdata/QA/2015/Asotin/ASW00001-NF-F2P2/VISIT_3060 "C:\Matt-SFR Files\Hydraulic Modeling\champ data from bucket\2015\Asotin\ASW00001-NF-F2P2\VISIT_3060" --exclude "*" --include "*\Results\*"</t>
  </si>
  <si>
    <t>aws s3 sync s3://sfr-champdata/QA/2015/Region17/LRB_BC3220/VISIT_3413 "C:\Matt-SFR Files\Hydraulic Modeling\champ data from bucket\2015\Region17\LRB_BC3220\VISIT_3413" --exclude "*" --include "*\Results\*"</t>
  </si>
  <si>
    <t>aws s3 sync s3://sfr-champdata/QA/2011/Tucannon/CBW05583-178047/VISIT_331 "C:\Matt-SFR Files\Hydraulic Modeling\champ data from bucket\2011\Tucannon\CBW05583-178047\VISIT_331" --exclude "*" --include "*\Results\*"</t>
  </si>
  <si>
    <t>aws s3 sync s3://sfr-champdata/QA/2011/Wenatchee/CBW05583-382123/VISIT_254 "C:\Matt-SFR Files\Hydraulic Modeling\champ data from bucket\2011\Wenatchee\CBW05583-382123\VISIT_254" --exclude "*" --include "*\Results\*"</t>
  </si>
  <si>
    <t>aws s3 sync s3://sfr-champdata/QA/2012/Asotin/ASW00001-CC-F5P1BR/VISIT_990 "C:\Matt-SFR Files\Hydraulic Modeling\champ data from bucket\2012\Asotin\ASW00001-CC-F5P1BR\VISIT_990" --exclude "*" --include "*\Results\*"</t>
  </si>
  <si>
    <t>aws s3 sync s3://sfr-champdata/QA/2013/Lemhi/CBW05583-143823/VISIT_1917 "C:\Matt-SFR Files\Hydraulic Modeling\champ data from bucket\2013\Lemhi\CBW05583-143823\VISIT_1917" --exclude "*" --include "*\Results\*"</t>
  </si>
  <si>
    <t>aws s3 sync s3://sfr-champdata/QA/2013/SouthForkSalmon/CBW05583-045010/VISIT_1386 "C:\Matt-SFR Files\Hydraulic Modeling\champ data from bucket\2013\SouthForkSalmon\CBW05583-045010\VISIT_1386" --exclude "*" --include "*\Results\*"</t>
  </si>
  <si>
    <t>aws s3 sync s3://sfr-champdata/QA/2012/Methow/CBW05583-135705/VISIT_1108 "C:\Matt-SFR Files\Hydraulic Modeling\champ data from bucket\2012\Methow\CBW05583-135705\VISIT_1108" --exclude "*" --include "*\Results\*"</t>
  </si>
  <si>
    <t>aws s3 sync s3://sfr-champdata/QA/2012/UpperGrandeRonde/CBW05583-142490/VISIT_711 "C:\Matt-SFR Files\Hydraulic Modeling\champ data from bucket\2012\UpperGrandeRonde\CBW05583-142490\VISIT_711" --exclude "*" --include "*\Results\*"</t>
  </si>
  <si>
    <t>Steve F Sept 2017 - controls</t>
  </si>
  <si>
    <t>Steve F Sept 2017 - for porous plates</t>
  </si>
  <si>
    <t>Priority 8 Group 1</t>
  </si>
  <si>
    <t>Priority 8 Group 2</t>
  </si>
  <si>
    <t>Priority 8 Group 3</t>
  </si>
  <si>
    <t>aws s3 sync s3://sfr-champdata/QA/2012/Methow/ "C:\Matt-SFR Files\Hydraulic Modeling\champ data from bucket\2012\Methow" --exclude "*" --include "*\Meta_Data.csv"</t>
  </si>
  <si>
    <t>aws s3 sync s3://sfr-champdata/QA/2013/Methow/ "C:\Matt-SFR Files\Hydraulic Modeling\champ data from bucket\2013\Methow" --exclude "*" --include "*\Meta_Data.csv"</t>
  </si>
  <si>
    <t>aws s3 sync s3://sfr-champdata/QA/2014/Methow/ "C:\Matt-SFR Files\Hydraulic Modeling\champ data from bucket\2014\Methow" --exclude "*" --include "*\Meta_Data.csv"</t>
  </si>
  <si>
    <t>aws s3 sync s3://sfr-champdata/QA/2015/Methow/ "C:\Matt-SFR Files\Hydraulic Modeling\champ data from bucket\2015\Methow" --exclude "*" --include "*\Meta_Data.csv"</t>
  </si>
  <si>
    <t>aws s3 sync s3://sfr-champdata/QA/2016/Methow/ "C:\Matt-SFR Files\Hydraulic Modeling\champ data from bucket\2016\Methow" --exclude "*" --include "*\Meta_Data.csv"</t>
  </si>
  <si>
    <t>aws s3 sync s3://sfr-champdata/QA/2017/Methow/ "C:\Matt-SFR Files\Hydraulic Modeling\champ data from bucket\2017\Methow" --exclude "*" --include "*\Meta_Data.csv"</t>
  </si>
  <si>
    <t>aws s3 sync s3://sfr-champdata/QA/2011/Methow/ "C:\Matt-SFR Files\Hydraulic Modeling\champ data from bucket\2011\Methow" --exclude "*" --include "*\Meta_Data.csv"</t>
  </si>
  <si>
    <t>aws s3 sync s3://sfr-champdata/QA/2012/Entiat/ENT00001-2A2/VISIT_1045 "C:\Matt-SFR Files\Hydraulic Modeling\champ data from bucket\2012\Entiat\ENT00001-2A2\VISIT_1045" --exclude "*" --include "*\Results\*"</t>
  </si>
  <si>
    <t>aws s3 sync s3://sfr-champdata/QA/2012/Entiat/ENT00001-3C3/VISIT_1050 "C:\Matt-SFR Files\Hydraulic Modeling\champ data from bucket\2012\Entiat\ENT00001-3C3\VISIT_1050" --exclude "*" --include "*\Results\*"</t>
  </si>
  <si>
    <t>Andy's Tucannon Requests</t>
  </si>
  <si>
    <t>Tucannon</t>
  </si>
  <si>
    <t>s3://sfr-aemdata/QA/</t>
  </si>
  <si>
    <t>aws s3 sync s3://sfr-aemdata/QA/2014/Basinwide/AEM001-NewsomeCreek_Treatment/VISIT_2276 "C:\Matt-SFR Files\Hydraulic Modeling\champ data from bucket\2014\Basinwide\AEM001-NewsomeCreek_Treatment\VISIT_2276" --exclude "*" --include "*\Results\*"</t>
  </si>
  <si>
    <t>aws s3 sync s3://sfr-aemdata/QA/2014/Basinwide/AEM001-NewsomeCreek_Control/VISIT_2275 "C:\Matt-SFR Files\Hydraulic Modeling\champ data from bucket\2014\Basinwide\AEM001-NewsomeCreek_Control\VISIT_2275" --exclude "*" --include "*\Results\*"</t>
  </si>
  <si>
    <t>Basinwide</t>
  </si>
  <si>
    <t>AEM001-SilverSideChannel_Treatment</t>
  </si>
  <si>
    <t>aws s3 sync s3://sfr-champdata/QA/2013/Tucannon/CBW05583-079743/VISIT_1472 "C:\Matt-SFR Files\Hydraulic Modeling\champ data from bucket\2013\Tucannon\CBW05583-079743\VISIT_1472" --exclude "*" --include "*\Results\*"</t>
  </si>
  <si>
    <t>aws s3 sync s3://sfr-aemdata/QA/2016/Basinwide/AEM001-SilverSideChannel_Treatment/VISIT_4063 "C:\Matt-SFR Files\Hydraulic Modeling\champ data from bucket\2016\Basinwide\AEM001-SilverSideChannel_Treatment\VISIT_4063" --exclude "*" --include "*\Results\*"</t>
  </si>
  <si>
    <t>aws s3 sync s3://sfr-champdata/QA/2017/Tucannon/CBW05583-079743/VISIT_4911 "C:\Matt-SFR Files\Hydraulic Modeling\champ data from bucket\2017\Tucannon\CBW05583-079743\VISIT_4911" --exclude "*" --include "*\Results\*"</t>
  </si>
  <si>
    <t>Example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</si>
</sst>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3.5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1F497D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6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/>
    <xf numFmtId="0" fontId="0" fillId="0" borderId="0" xfId="0" applyFont="1"/>
    <xf numFmtId="0" fontId="0" fillId="0" borderId="0" xfId="0" applyFill="1"/>
    <xf numFmtId="0" fontId="0" fillId="4" borderId="0" xfId="0" applyFill="1"/>
    <xf numFmtId="0" fontId="2" fillId="0" borderId="0" xfId="1" applyFont="1" applyFill="1" applyBorder="1" applyAlignment="1">
      <alignment wrapText="1"/>
    </xf>
    <xf numFmtId="0" fontId="0" fillId="0" borderId="0" xfId="0"/>
    <xf numFmtId="0" fontId="0" fillId="4" borderId="0" xfId="0" applyFont="1" applyFill="1"/>
    <xf numFmtId="0" fontId="2" fillId="4" borderId="0" xfId="1" applyFont="1" applyFill="1" applyBorder="1" applyAlignment="1">
      <alignment wrapText="1"/>
    </xf>
    <xf numFmtId="0" fontId="3" fillId="0" borderId="0" xfId="0" applyFont="1"/>
    <xf numFmtId="0" fontId="0" fillId="0" borderId="0" xfId="0" applyFont="1" applyAlignment="1"/>
    <xf numFmtId="0" fontId="0" fillId="5" borderId="0" xfId="0" applyFill="1"/>
    <xf numFmtId="0" fontId="4" fillId="0" borderId="1" xfId="0" applyFont="1" applyFill="1" applyBorder="1" applyAlignment="1" applyProtection="1">
      <alignment horizontal="right" vertical="center" wrapText="1"/>
    </xf>
    <xf numFmtId="0" fontId="0" fillId="2" borderId="0" xfId="0" applyFont="1" applyFill="1"/>
    <xf numFmtId="0" fontId="5" fillId="6" borderId="2" xfId="2" applyBorder="1" applyAlignment="1">
      <alignment horizontal="right"/>
    </xf>
    <xf numFmtId="0" fontId="5" fillId="6" borderId="0" xfId="2" applyBorder="1" applyAlignment="1">
      <alignment horizontal="right"/>
    </xf>
    <xf numFmtId="0" fontId="6" fillId="0" borderId="2" xfId="0" applyFont="1" applyBorder="1" applyAlignment="1">
      <alignment horizontal="right"/>
    </xf>
    <xf numFmtId="0" fontId="0" fillId="0" borderId="3" xfId="0" applyBorder="1" applyAlignment="1">
      <alignment vertical="center" wrapText="1"/>
    </xf>
    <xf numFmtId="0" fontId="7" fillId="0" borderId="0" xfId="0" applyFont="1" applyBorder="1"/>
    <xf numFmtId="0" fontId="8" fillId="0" borderId="4" xfId="0" applyFont="1" applyBorder="1" applyAlignment="1">
      <alignment horizontal="right" wrapText="1"/>
    </xf>
    <xf numFmtId="0" fontId="8" fillId="0" borderId="5" xfId="0" applyFont="1" applyBorder="1" applyAlignment="1">
      <alignment horizontal="right" wrapText="1"/>
    </xf>
    <xf numFmtId="0" fontId="8" fillId="0" borderId="6" xfId="0" applyFont="1" applyBorder="1" applyAlignment="1">
      <alignment horizontal="right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</cellXfs>
  <cellStyles count="3">
    <cellStyle name="Good" xfId="2" builtinId="26"/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0</xdr:rowOff>
    </xdr:to>
    <xdr:pic>
      <xdr:nvPicPr>
        <xdr:cNvPr id="2" name="Picture 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9525</xdr:colOff>
      <xdr:row>1</xdr:row>
      <xdr:rowOff>9525</xdr:rowOff>
    </xdr:to>
    <xdr:pic>
      <xdr:nvPicPr>
        <xdr:cNvPr id="2" name="Picture 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75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MP_and_AEM_Metric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tt-SFR%20Files/Hydraulic%20Modeling/TucannonHydroModel_List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att-SFR%20Files/Hydraulic%20Modeling/AEM%20Jobs%20Dec%202017/AEM%20Sites%20for%20hydr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att-SFR%20Files/Hydraulic%20Modeling/Asotin%20Porous%20Structures%201_30_17/AsotinHydraulicModelInputs2017012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MP_and_AEM_Metrics"/>
    </sheetNames>
    <sheetDataSet>
      <sheetData sheetId="0">
        <row r="1">
          <cell r="A1" t="str">
            <v>VisitID</v>
          </cell>
          <cell r="B1" t="str">
            <v>ProgramSiteID</v>
          </cell>
          <cell r="C1" t="str">
            <v>SiteName</v>
          </cell>
          <cell r="D1" t="str">
            <v>WatershedID</v>
          </cell>
          <cell r="E1" t="str">
            <v>WatershedName</v>
          </cell>
          <cell r="F1" t="str">
            <v>SampleDate</v>
          </cell>
          <cell r="G1" t="str">
            <v>HitchName</v>
          </cell>
          <cell r="H1" t="str">
            <v>CrewName</v>
          </cell>
          <cell r="I1" t="str">
            <v>VisitYear</v>
          </cell>
          <cell r="J1" t="str">
            <v>IterationID</v>
          </cell>
          <cell r="K1" t="str">
            <v>CategoryName</v>
          </cell>
          <cell r="L1" t="str">
            <v>PanelName</v>
          </cell>
          <cell r="M1" t="str">
            <v>VisitDate</v>
          </cell>
          <cell r="N1" t="str">
            <v>ProtocolID</v>
          </cell>
          <cell r="O1" t="str">
            <v>ProgramID</v>
          </cell>
          <cell r="P1" t="str">
            <v>AEM</v>
          </cell>
          <cell r="Q1" t="str">
            <v>Bug Validation</v>
          </cell>
          <cell r="R1" t="str">
            <v>CHaMP 10% Revisit</v>
          </cell>
          <cell r="S1" t="str">
            <v>CHaMP Core</v>
          </cell>
          <cell r="T1" t="str">
            <v>CHaMP-PiBO Comparison</v>
          </cell>
          <cell r="U1" t="str">
            <v>Effectiveness</v>
          </cell>
          <cell r="V1" t="str">
            <v>Has Fish Data</v>
          </cell>
          <cell r="W1" t="str">
            <v>IMW</v>
          </cell>
          <cell r="X1" t="str">
            <v>Remove</v>
          </cell>
          <cell r="Y1" t="str">
            <v>Velocity Validation</v>
          </cell>
        </row>
        <row r="2">
          <cell r="A2">
            <v>213</v>
          </cell>
          <cell r="B2">
            <v>68375</v>
          </cell>
          <cell r="C2" t="str">
            <v>ASW00001-CC-F1 P2BR</v>
          </cell>
          <cell r="D2">
            <v>17</v>
          </cell>
          <cell r="E2" t="str">
            <v>Asotin</v>
          </cell>
          <cell r="F2">
            <v>40749</v>
          </cell>
          <cell r="G2" t="str">
            <v>2011- Eco Logical Research - Local Crew</v>
          </cell>
          <cell r="H2" t="str">
            <v>Local Crew</v>
          </cell>
          <cell r="I2">
            <v>2011</v>
          </cell>
          <cell r="J2">
            <v>1</v>
          </cell>
          <cell r="K2" t="str">
            <v>Asotin IMW</v>
          </cell>
          <cell r="L2" t="str">
            <v>Annual</v>
          </cell>
          <cell r="M2">
            <v>40749</v>
          </cell>
          <cell r="N2">
            <v>416</v>
          </cell>
          <cell r="O2">
            <v>1</v>
          </cell>
          <cell r="V2" t="str">
            <v>Yes</v>
          </cell>
          <cell r="W2" t="str">
            <v>Yes</v>
          </cell>
        </row>
        <row r="3">
          <cell r="A3">
            <v>214</v>
          </cell>
          <cell r="B3">
            <v>68377</v>
          </cell>
          <cell r="C3" t="str">
            <v>ASW00001-CC-F2 P1BR</v>
          </cell>
          <cell r="D3">
            <v>17</v>
          </cell>
          <cell r="E3" t="str">
            <v>Asotin</v>
          </cell>
          <cell r="F3">
            <v>40751</v>
          </cell>
          <cell r="G3" t="str">
            <v>2011- Eco Logical Research - Local Crew</v>
          </cell>
          <cell r="H3" t="str">
            <v>Local Crew</v>
          </cell>
          <cell r="I3">
            <v>2011</v>
          </cell>
          <cell r="J3">
            <v>1</v>
          </cell>
          <cell r="K3" t="str">
            <v>Asotin IMW</v>
          </cell>
          <cell r="L3" t="str">
            <v>Annual</v>
          </cell>
          <cell r="M3">
            <v>40751</v>
          </cell>
          <cell r="N3">
            <v>416</v>
          </cell>
          <cell r="O3">
            <v>1</v>
          </cell>
          <cell r="V3" t="str">
            <v>Yes</v>
          </cell>
          <cell r="W3" t="str">
            <v>Yes</v>
          </cell>
        </row>
        <row r="4">
          <cell r="A4">
            <v>857</v>
          </cell>
          <cell r="B4">
            <v>68377</v>
          </cell>
          <cell r="C4" t="str">
            <v>ASW00001-CC-F2 P1BR</v>
          </cell>
          <cell r="D4">
            <v>17</v>
          </cell>
          <cell r="E4" t="str">
            <v>Asotin</v>
          </cell>
          <cell r="F4">
            <v>41139</v>
          </cell>
          <cell r="G4" t="str">
            <v>AsotinCHaMP2012</v>
          </cell>
          <cell r="H4" t="str">
            <v>Reid Crew</v>
          </cell>
          <cell r="I4">
            <v>2012</v>
          </cell>
          <cell r="J4">
            <v>2</v>
          </cell>
          <cell r="K4" t="str">
            <v>Asotin IMW</v>
          </cell>
          <cell r="L4" t="str">
            <v>Annual</v>
          </cell>
          <cell r="M4">
            <v>41139</v>
          </cell>
          <cell r="N4">
            <v>806</v>
          </cell>
          <cell r="O4">
            <v>1</v>
          </cell>
          <cell r="V4" t="str">
            <v>Yes</v>
          </cell>
          <cell r="W4" t="str">
            <v>Yes</v>
          </cell>
        </row>
        <row r="5">
          <cell r="A5">
            <v>1567</v>
          </cell>
          <cell r="B5">
            <v>68377</v>
          </cell>
          <cell r="C5" t="str">
            <v>ASW00001-CC-F2 P1BR</v>
          </cell>
          <cell r="D5">
            <v>17</v>
          </cell>
          <cell r="E5" t="str">
            <v>Asotin</v>
          </cell>
          <cell r="F5">
            <v>41502</v>
          </cell>
          <cell r="G5" t="str">
            <v>Asotin JulyAugHitch</v>
          </cell>
          <cell r="H5" t="str">
            <v>Asotin Crew</v>
          </cell>
          <cell r="I5">
            <v>2013</v>
          </cell>
          <cell r="J5">
            <v>3</v>
          </cell>
          <cell r="K5" t="str">
            <v>Asotin IMW</v>
          </cell>
          <cell r="L5" t="str">
            <v>Annual</v>
          </cell>
          <cell r="M5">
            <v>41502</v>
          </cell>
          <cell r="N5">
            <v>1966</v>
          </cell>
          <cell r="O5">
            <v>1</v>
          </cell>
          <cell r="Q5" t="str">
            <v>Yes</v>
          </cell>
          <cell r="V5" t="str">
            <v>Yes</v>
          </cell>
          <cell r="W5" t="str">
            <v>Yes</v>
          </cell>
          <cell r="Y5" t="str">
            <v>Yes</v>
          </cell>
        </row>
        <row r="6">
          <cell r="A6">
            <v>2428</v>
          </cell>
          <cell r="B6">
            <v>68377</v>
          </cell>
          <cell r="C6" t="str">
            <v>ASW00001-CC-F2 P1BR</v>
          </cell>
          <cell r="D6">
            <v>17</v>
          </cell>
          <cell r="E6" t="str">
            <v>Asotin</v>
          </cell>
          <cell r="F6">
            <v>41899</v>
          </cell>
          <cell r="G6" t="str">
            <v>Charley Creek Sites</v>
          </cell>
          <cell r="H6" t="str">
            <v>Asotin Crew</v>
          </cell>
          <cell r="I6">
            <v>2014</v>
          </cell>
          <cell r="J6">
            <v>4</v>
          </cell>
          <cell r="K6" t="str">
            <v>Asotin IMW</v>
          </cell>
          <cell r="L6" t="str">
            <v>Annual</v>
          </cell>
          <cell r="M6">
            <v>41899</v>
          </cell>
          <cell r="N6">
            <v>2020</v>
          </cell>
          <cell r="O6">
            <v>1</v>
          </cell>
          <cell r="V6" t="str">
            <v>Yes</v>
          </cell>
          <cell r="W6" t="str">
            <v>Yes</v>
          </cell>
        </row>
        <row r="7">
          <cell r="A7">
            <v>3431</v>
          </cell>
          <cell r="B7">
            <v>68377</v>
          </cell>
          <cell r="C7" t="str">
            <v>ASW00001-CC-F2 P1BR</v>
          </cell>
          <cell r="D7">
            <v>17</v>
          </cell>
          <cell r="E7" t="str">
            <v>Asotin</v>
          </cell>
          <cell r="F7">
            <v>42245</v>
          </cell>
          <cell r="G7" t="str">
            <v>Asotin Sites 2015</v>
          </cell>
          <cell r="H7" t="str">
            <v>Asotin Crew</v>
          </cell>
          <cell r="I7">
            <v>2015</v>
          </cell>
          <cell r="J7">
            <v>5</v>
          </cell>
          <cell r="K7" t="str">
            <v>Asotin IMW</v>
          </cell>
          <cell r="L7" t="str">
            <v>Annual</v>
          </cell>
          <cell r="M7">
            <v>42245</v>
          </cell>
          <cell r="N7">
            <v>2020</v>
          </cell>
          <cell r="O7">
            <v>1</v>
          </cell>
          <cell r="V7" t="str">
            <v>Yes</v>
          </cell>
          <cell r="W7" t="str">
            <v>Yes</v>
          </cell>
        </row>
        <row r="8">
          <cell r="A8">
            <v>3934</v>
          </cell>
          <cell r="B8">
            <v>68377</v>
          </cell>
          <cell r="C8" t="str">
            <v>ASW00001-CC-F2 P1BR</v>
          </cell>
          <cell r="D8">
            <v>17</v>
          </cell>
          <cell r="E8" t="str">
            <v>Asotin</v>
          </cell>
          <cell r="F8">
            <v>42672</v>
          </cell>
          <cell r="G8" t="str">
            <v>Asotin Sites</v>
          </cell>
          <cell r="H8" t="str">
            <v>Asotin Crew</v>
          </cell>
          <cell r="I8">
            <v>2016</v>
          </cell>
          <cell r="J8">
            <v>6</v>
          </cell>
          <cell r="K8" t="str">
            <v>Asotin IMW</v>
          </cell>
          <cell r="L8" t="str">
            <v>Annual</v>
          </cell>
          <cell r="M8">
            <v>42672</v>
          </cell>
          <cell r="N8">
            <v>2020</v>
          </cell>
          <cell r="O8">
            <v>1</v>
          </cell>
          <cell r="V8" t="str">
            <v>Yes</v>
          </cell>
          <cell r="W8" t="str">
            <v>Yes</v>
          </cell>
        </row>
        <row r="9">
          <cell r="A9">
            <v>1568</v>
          </cell>
          <cell r="B9">
            <v>68380</v>
          </cell>
          <cell r="C9" t="str">
            <v>ASW00001-CC-F3 P1BR</v>
          </cell>
          <cell r="D9">
            <v>17</v>
          </cell>
          <cell r="E9" t="str">
            <v>Asotin</v>
          </cell>
          <cell r="F9">
            <v>41486</v>
          </cell>
          <cell r="G9" t="str">
            <v>Asotin JulyAugHitch</v>
          </cell>
          <cell r="H9" t="str">
            <v>Asotin Crew</v>
          </cell>
          <cell r="I9">
            <v>2013</v>
          </cell>
          <cell r="J9">
            <v>3</v>
          </cell>
          <cell r="K9" t="str">
            <v>Asotin IMW</v>
          </cell>
          <cell r="L9" t="str">
            <v>Annual</v>
          </cell>
          <cell r="M9">
            <v>41486</v>
          </cell>
          <cell r="N9">
            <v>1966</v>
          </cell>
          <cell r="O9">
            <v>1</v>
          </cell>
          <cell r="V9" t="str">
            <v>Yes</v>
          </cell>
          <cell r="W9" t="str">
            <v>Yes</v>
          </cell>
          <cell r="Y9" t="str">
            <v>Yes</v>
          </cell>
        </row>
        <row r="10">
          <cell r="A10">
            <v>2164</v>
          </cell>
          <cell r="B10">
            <v>68380</v>
          </cell>
          <cell r="C10" t="str">
            <v>ASW00001-CC-F3 P1BR</v>
          </cell>
          <cell r="D10">
            <v>17</v>
          </cell>
          <cell r="E10" t="str">
            <v>Asotin</v>
          </cell>
          <cell r="F10">
            <v>41890</v>
          </cell>
          <cell r="G10" t="str">
            <v>Charley Creek Sites</v>
          </cell>
          <cell r="H10" t="str">
            <v>Asotin Crew</v>
          </cell>
          <cell r="I10">
            <v>2014</v>
          </cell>
          <cell r="J10">
            <v>4</v>
          </cell>
          <cell r="K10" t="str">
            <v>Asotin IMW</v>
          </cell>
          <cell r="L10" t="str">
            <v>Annual</v>
          </cell>
          <cell r="M10">
            <v>41890</v>
          </cell>
          <cell r="N10">
            <v>2020</v>
          </cell>
          <cell r="O10">
            <v>1</v>
          </cell>
          <cell r="V10" t="str">
            <v>Yes</v>
          </cell>
          <cell r="W10" t="str">
            <v>Yes</v>
          </cell>
        </row>
        <row r="11">
          <cell r="A11">
            <v>3047</v>
          </cell>
          <cell r="B11">
            <v>68380</v>
          </cell>
          <cell r="C11" t="str">
            <v>ASW00001-CC-F3 P1BR</v>
          </cell>
          <cell r="D11">
            <v>17</v>
          </cell>
          <cell r="E11" t="str">
            <v>Asotin</v>
          </cell>
          <cell r="F11">
            <v>42247</v>
          </cell>
          <cell r="G11" t="str">
            <v>Asotin Sites 2015</v>
          </cell>
          <cell r="H11" t="str">
            <v>Asotin Crew</v>
          </cell>
          <cell r="I11">
            <v>2015</v>
          </cell>
          <cell r="J11">
            <v>5</v>
          </cell>
          <cell r="K11" t="str">
            <v>Asotin IMW</v>
          </cell>
          <cell r="L11" t="str">
            <v>Annual</v>
          </cell>
          <cell r="M11">
            <v>42247</v>
          </cell>
          <cell r="N11">
            <v>2020</v>
          </cell>
          <cell r="O11">
            <v>1</v>
          </cell>
          <cell r="U11" t="str">
            <v>Yes</v>
          </cell>
          <cell r="V11" t="str">
            <v>Yes</v>
          </cell>
          <cell r="W11" t="str">
            <v>Yes</v>
          </cell>
        </row>
        <row r="12">
          <cell r="A12">
            <v>3935</v>
          </cell>
          <cell r="B12">
            <v>68380</v>
          </cell>
          <cell r="C12" t="str">
            <v>ASW00001-CC-F3 P1BR</v>
          </cell>
          <cell r="D12">
            <v>17</v>
          </cell>
          <cell r="E12" t="str">
            <v>Asotin</v>
          </cell>
          <cell r="F12">
            <v>42672</v>
          </cell>
          <cell r="G12" t="str">
            <v>Asotin Sites</v>
          </cell>
          <cell r="H12" t="str">
            <v>Asotin Crew</v>
          </cell>
          <cell r="I12">
            <v>2016</v>
          </cell>
          <cell r="J12">
            <v>6</v>
          </cell>
          <cell r="K12" t="str">
            <v>Asotin IMW</v>
          </cell>
          <cell r="L12" t="str">
            <v>Annual</v>
          </cell>
          <cell r="M12">
            <v>42672</v>
          </cell>
          <cell r="N12">
            <v>2020</v>
          </cell>
          <cell r="O12">
            <v>1</v>
          </cell>
          <cell r="V12" t="str">
            <v>Yes</v>
          </cell>
          <cell r="W12" t="str">
            <v>Yes</v>
          </cell>
        </row>
        <row r="13">
          <cell r="A13">
            <v>989</v>
          </cell>
          <cell r="B13">
            <v>68381</v>
          </cell>
          <cell r="C13" t="str">
            <v>ASW00001-CC-F3 P2BR</v>
          </cell>
          <cell r="D13">
            <v>17</v>
          </cell>
          <cell r="E13" t="str">
            <v>Asotin</v>
          </cell>
          <cell r="F13">
            <v>41136</v>
          </cell>
          <cell r="G13" t="str">
            <v>AsotinCHaMP2012</v>
          </cell>
          <cell r="H13" t="str">
            <v>Reid Crew</v>
          </cell>
          <cell r="I13">
            <v>2012</v>
          </cell>
          <cell r="J13">
            <v>2</v>
          </cell>
          <cell r="K13" t="str">
            <v>Asotin IMW</v>
          </cell>
          <cell r="L13" t="str">
            <v>Annual</v>
          </cell>
          <cell r="M13">
            <v>41136</v>
          </cell>
          <cell r="N13">
            <v>806</v>
          </cell>
          <cell r="O13">
            <v>1</v>
          </cell>
          <cell r="W13" t="str">
            <v>Yes</v>
          </cell>
        </row>
        <row r="14">
          <cell r="A14">
            <v>1405</v>
          </cell>
          <cell r="B14">
            <v>68381</v>
          </cell>
          <cell r="C14" t="str">
            <v>ASW00001-CC-F3 P2BR</v>
          </cell>
          <cell r="D14">
            <v>17</v>
          </cell>
          <cell r="E14" t="str">
            <v>Asotin</v>
          </cell>
          <cell r="F14">
            <v>41462</v>
          </cell>
          <cell r="G14" t="str">
            <v>Asotin Hitch 1 - Mark</v>
          </cell>
          <cell r="H14" t="str">
            <v>Andy Crew</v>
          </cell>
          <cell r="I14">
            <v>2013</v>
          </cell>
          <cell r="J14">
            <v>3</v>
          </cell>
          <cell r="K14" t="str">
            <v>Asotin IMW</v>
          </cell>
          <cell r="L14" t="str">
            <v>Annual</v>
          </cell>
          <cell r="M14">
            <v>41462</v>
          </cell>
          <cell r="N14">
            <v>1966</v>
          </cell>
          <cell r="O14">
            <v>1</v>
          </cell>
          <cell r="Q14" t="str">
            <v>Yes</v>
          </cell>
          <cell r="V14" t="str">
            <v>Yes</v>
          </cell>
          <cell r="W14" t="str">
            <v>Yes</v>
          </cell>
          <cell r="Y14" t="str">
            <v>Yes</v>
          </cell>
        </row>
        <row r="15">
          <cell r="A15">
            <v>2165</v>
          </cell>
          <cell r="B15">
            <v>68381</v>
          </cell>
          <cell r="C15" t="str">
            <v>ASW00001-CC-F3 P2BR</v>
          </cell>
          <cell r="D15">
            <v>17</v>
          </cell>
          <cell r="E15" t="str">
            <v>Asotin</v>
          </cell>
          <cell r="F15">
            <v>41871</v>
          </cell>
          <cell r="G15" t="str">
            <v>Charley Creek Sites</v>
          </cell>
          <cell r="H15" t="str">
            <v>Asotin Crew</v>
          </cell>
          <cell r="I15">
            <v>2014</v>
          </cell>
          <cell r="J15">
            <v>4</v>
          </cell>
          <cell r="K15" t="str">
            <v>Asotin IMW</v>
          </cell>
          <cell r="L15" t="str">
            <v>Annual</v>
          </cell>
          <cell r="M15">
            <v>41871</v>
          </cell>
          <cell r="N15">
            <v>2020</v>
          </cell>
          <cell r="O15">
            <v>1</v>
          </cell>
          <cell r="V15" t="str">
            <v>Yes</v>
          </cell>
          <cell r="W15" t="str">
            <v>Yes</v>
          </cell>
        </row>
        <row r="16">
          <cell r="A16">
            <v>3048</v>
          </cell>
          <cell r="B16">
            <v>68381</v>
          </cell>
          <cell r="C16" t="str">
            <v>ASW00001-CC-F3 P2BR</v>
          </cell>
          <cell r="D16">
            <v>17</v>
          </cell>
          <cell r="E16" t="str">
            <v>Asotin</v>
          </cell>
          <cell r="F16">
            <v>42247</v>
          </cell>
          <cell r="G16" t="str">
            <v>Asotin Sites 2015</v>
          </cell>
          <cell r="H16" t="str">
            <v>Asotin Crew</v>
          </cell>
          <cell r="I16">
            <v>2015</v>
          </cell>
          <cell r="J16">
            <v>5</v>
          </cell>
          <cell r="K16" t="str">
            <v>Asotin IMW</v>
          </cell>
          <cell r="L16" t="str">
            <v>Annual</v>
          </cell>
          <cell r="M16">
            <v>42247</v>
          </cell>
          <cell r="N16">
            <v>2020</v>
          </cell>
          <cell r="O16">
            <v>1</v>
          </cell>
          <cell r="U16" t="str">
            <v>Yes</v>
          </cell>
          <cell r="V16" t="str">
            <v>Yes</v>
          </cell>
          <cell r="W16" t="str">
            <v>Yes</v>
          </cell>
        </row>
        <row r="17">
          <cell r="A17">
            <v>1377</v>
          </cell>
          <cell r="B17">
            <v>68384</v>
          </cell>
          <cell r="C17" t="str">
            <v>ASW00001-CC-F4 P2BR</v>
          </cell>
          <cell r="D17">
            <v>17</v>
          </cell>
          <cell r="E17" t="str">
            <v>Asotin</v>
          </cell>
          <cell r="F17">
            <v>41450</v>
          </cell>
          <cell r="G17" t="str">
            <v>Asotin Hitch 1 - Elizabeth</v>
          </cell>
          <cell r="H17" t="str">
            <v>Reid Crew</v>
          </cell>
          <cell r="I17">
            <v>2013</v>
          </cell>
          <cell r="J17">
            <v>3</v>
          </cell>
          <cell r="K17" t="str">
            <v>Asotin IMW</v>
          </cell>
          <cell r="L17" t="str">
            <v>Annual</v>
          </cell>
          <cell r="M17">
            <v>41450</v>
          </cell>
          <cell r="N17">
            <v>1966</v>
          </cell>
          <cell r="O17">
            <v>1</v>
          </cell>
          <cell r="Q17" t="str">
            <v>Yes</v>
          </cell>
          <cell r="V17" t="str">
            <v>Yes</v>
          </cell>
          <cell r="W17" t="str">
            <v>Yes</v>
          </cell>
          <cell r="Y17" t="str">
            <v>Yes</v>
          </cell>
        </row>
        <row r="18">
          <cell r="A18">
            <v>2166</v>
          </cell>
          <cell r="B18">
            <v>68384</v>
          </cell>
          <cell r="C18" t="str">
            <v>ASW00001-CC-F4 P2BR</v>
          </cell>
          <cell r="D18">
            <v>17</v>
          </cell>
          <cell r="E18" t="str">
            <v>Asotin</v>
          </cell>
          <cell r="F18">
            <v>41886</v>
          </cell>
          <cell r="G18" t="str">
            <v>Charley Creek Sites</v>
          </cell>
          <cell r="H18" t="str">
            <v>Asotin Crew</v>
          </cell>
          <cell r="I18">
            <v>2014</v>
          </cell>
          <cell r="J18">
            <v>4</v>
          </cell>
          <cell r="K18" t="str">
            <v>Asotin IMW</v>
          </cell>
          <cell r="L18" t="str">
            <v>Annual</v>
          </cell>
          <cell r="M18">
            <v>41886</v>
          </cell>
          <cell r="N18">
            <v>2020</v>
          </cell>
          <cell r="O18">
            <v>1</v>
          </cell>
          <cell r="V18" t="str">
            <v>Yes</v>
          </cell>
          <cell r="W18" t="str">
            <v>Yes</v>
          </cell>
        </row>
        <row r="19">
          <cell r="A19">
            <v>3937</v>
          </cell>
          <cell r="B19">
            <v>68384</v>
          </cell>
          <cell r="C19" t="str">
            <v>ASW00001-CC-F4 P2BR</v>
          </cell>
          <cell r="D19">
            <v>17</v>
          </cell>
          <cell r="E19" t="str">
            <v>Asotin</v>
          </cell>
          <cell r="F19">
            <v>42575</v>
          </cell>
          <cell r="G19" t="str">
            <v>Asotin Sites</v>
          </cell>
          <cell r="H19" t="str">
            <v>Asotin Crew</v>
          </cell>
          <cell r="I19">
            <v>2016</v>
          </cell>
          <cell r="J19">
            <v>6</v>
          </cell>
          <cell r="K19" t="str">
            <v>Asotin IMW</v>
          </cell>
          <cell r="L19" t="str">
            <v>Annual</v>
          </cell>
          <cell r="M19">
            <v>42575</v>
          </cell>
          <cell r="N19">
            <v>2020</v>
          </cell>
          <cell r="O19">
            <v>1</v>
          </cell>
          <cell r="V19" t="str">
            <v>Yes</v>
          </cell>
          <cell r="W19" t="str">
            <v>Yes</v>
          </cell>
        </row>
        <row r="20">
          <cell r="A20">
            <v>1382</v>
          </cell>
          <cell r="B20">
            <v>68385</v>
          </cell>
          <cell r="C20" t="str">
            <v>ASW00001-CC-F4 P3BR</v>
          </cell>
          <cell r="D20">
            <v>17</v>
          </cell>
          <cell r="E20" t="str">
            <v>Asotin</v>
          </cell>
          <cell r="F20">
            <v>41460</v>
          </cell>
          <cell r="G20" t="str">
            <v>Asotin Hitch 1 - Mark</v>
          </cell>
          <cell r="H20" t="str">
            <v>Andy Crew</v>
          </cell>
          <cell r="I20">
            <v>2013</v>
          </cell>
          <cell r="J20">
            <v>3</v>
          </cell>
          <cell r="K20" t="str">
            <v>Asotin IMW</v>
          </cell>
          <cell r="L20" t="str">
            <v>Annual</v>
          </cell>
          <cell r="M20">
            <v>41460</v>
          </cell>
          <cell r="N20">
            <v>1966</v>
          </cell>
          <cell r="O20">
            <v>1</v>
          </cell>
          <cell r="Q20" t="str">
            <v>Yes</v>
          </cell>
          <cell r="V20" t="str">
            <v>Yes</v>
          </cell>
          <cell r="W20" t="str">
            <v>Yes</v>
          </cell>
          <cell r="Y20" t="str">
            <v>Yes</v>
          </cell>
        </row>
        <row r="21">
          <cell r="A21">
            <v>2167</v>
          </cell>
          <cell r="B21">
            <v>68385</v>
          </cell>
          <cell r="C21" t="str">
            <v>ASW00001-CC-F4 P3BR</v>
          </cell>
          <cell r="D21">
            <v>17</v>
          </cell>
          <cell r="E21" t="str">
            <v>Asotin</v>
          </cell>
          <cell r="F21">
            <v>41889</v>
          </cell>
          <cell r="G21" t="str">
            <v>Charley Creek Sites</v>
          </cell>
          <cell r="H21" t="str">
            <v>Asotin Crew</v>
          </cell>
          <cell r="I21">
            <v>2014</v>
          </cell>
          <cell r="J21">
            <v>4</v>
          </cell>
          <cell r="K21" t="str">
            <v>Asotin IMW</v>
          </cell>
          <cell r="L21" t="str">
            <v>Annual</v>
          </cell>
          <cell r="M21">
            <v>41889</v>
          </cell>
          <cell r="N21">
            <v>2020</v>
          </cell>
          <cell r="O21">
            <v>1</v>
          </cell>
          <cell r="V21" t="str">
            <v>Yes</v>
          </cell>
          <cell r="W21" t="str">
            <v>Yes</v>
          </cell>
        </row>
        <row r="22">
          <cell r="A22">
            <v>3050</v>
          </cell>
          <cell r="B22">
            <v>68385</v>
          </cell>
          <cell r="C22" t="str">
            <v>ASW00001-CC-F4 P3BR</v>
          </cell>
          <cell r="D22">
            <v>17</v>
          </cell>
          <cell r="E22" t="str">
            <v>Asotin</v>
          </cell>
          <cell r="F22">
            <v>42290</v>
          </cell>
          <cell r="G22" t="str">
            <v>Asotin Sites 2015</v>
          </cell>
          <cell r="H22" t="str">
            <v>Asotin Crew</v>
          </cell>
          <cell r="I22">
            <v>2015</v>
          </cell>
          <cell r="J22">
            <v>5</v>
          </cell>
          <cell r="K22" t="str">
            <v>Asotin IMW</v>
          </cell>
          <cell r="L22" t="str">
            <v>Annual</v>
          </cell>
          <cell r="M22">
            <v>42290</v>
          </cell>
          <cell r="N22">
            <v>2020</v>
          </cell>
          <cell r="O22">
            <v>1</v>
          </cell>
          <cell r="U22" t="str">
            <v>Yes</v>
          </cell>
          <cell r="V22" t="str">
            <v>Yes</v>
          </cell>
          <cell r="W22" t="str">
            <v>Yes</v>
          </cell>
        </row>
        <row r="23">
          <cell r="A23">
            <v>3938</v>
          </cell>
          <cell r="B23">
            <v>68385</v>
          </cell>
          <cell r="C23" t="str">
            <v>ASW00001-CC-F4 P3BR</v>
          </cell>
          <cell r="D23">
            <v>17</v>
          </cell>
          <cell r="E23" t="str">
            <v>Asotin</v>
          </cell>
          <cell r="F23">
            <v>42575</v>
          </cell>
          <cell r="G23" t="str">
            <v>Asotin Sites</v>
          </cell>
          <cell r="H23" t="str">
            <v>Asotin Crew</v>
          </cell>
          <cell r="I23">
            <v>2016</v>
          </cell>
          <cell r="J23">
            <v>6</v>
          </cell>
          <cell r="K23" t="str">
            <v>Asotin IMW</v>
          </cell>
          <cell r="L23" t="str">
            <v>Annual</v>
          </cell>
          <cell r="M23">
            <v>42575</v>
          </cell>
          <cell r="N23">
            <v>2020</v>
          </cell>
          <cell r="O23">
            <v>1</v>
          </cell>
          <cell r="V23" t="str">
            <v>Yes</v>
          </cell>
          <cell r="W23" t="str">
            <v>Yes</v>
          </cell>
        </row>
        <row r="24">
          <cell r="A24">
            <v>229</v>
          </cell>
          <cell r="B24">
            <v>68386</v>
          </cell>
          <cell r="C24" t="str">
            <v>ASW00001-CC-F5 P1BR</v>
          </cell>
          <cell r="D24">
            <v>17</v>
          </cell>
          <cell r="E24" t="str">
            <v>Asotin</v>
          </cell>
          <cell r="F24">
            <v>40770</v>
          </cell>
          <cell r="G24" t="str">
            <v>2011- Eco Logical Research - Local Crew</v>
          </cell>
          <cell r="H24" t="str">
            <v>Local Crew</v>
          </cell>
          <cell r="I24">
            <v>2011</v>
          </cell>
          <cell r="J24">
            <v>1</v>
          </cell>
          <cell r="K24" t="str">
            <v>Asotin IMW</v>
          </cell>
          <cell r="L24" t="str">
            <v>Annual</v>
          </cell>
          <cell r="M24">
            <v>40770</v>
          </cell>
          <cell r="N24">
            <v>416</v>
          </cell>
          <cell r="O24">
            <v>1</v>
          </cell>
          <cell r="V24" t="str">
            <v>Yes</v>
          </cell>
          <cell r="W24" t="str">
            <v>Yes</v>
          </cell>
        </row>
        <row r="25">
          <cell r="A25">
            <v>990</v>
          </cell>
          <cell r="B25">
            <v>68386</v>
          </cell>
          <cell r="C25" t="str">
            <v>ASW00001-CC-F5 P1BR</v>
          </cell>
          <cell r="D25">
            <v>17</v>
          </cell>
          <cell r="E25" t="str">
            <v>Asotin</v>
          </cell>
          <cell r="F25">
            <v>41141</v>
          </cell>
          <cell r="G25" t="str">
            <v>AsotinCHaMP2012</v>
          </cell>
          <cell r="H25" t="str">
            <v>Reid Crew</v>
          </cell>
          <cell r="I25">
            <v>2012</v>
          </cell>
          <cell r="J25">
            <v>2</v>
          </cell>
          <cell r="K25" t="str">
            <v>Asotin IMW</v>
          </cell>
          <cell r="L25" t="str">
            <v>Annual</v>
          </cell>
          <cell r="M25">
            <v>41141</v>
          </cell>
          <cell r="N25">
            <v>806</v>
          </cell>
          <cell r="O25">
            <v>1</v>
          </cell>
          <cell r="V25" t="str">
            <v>Yes</v>
          </cell>
          <cell r="W25" t="str">
            <v>Yes</v>
          </cell>
        </row>
        <row r="26">
          <cell r="A26">
            <v>1569</v>
          </cell>
          <cell r="B26">
            <v>68386</v>
          </cell>
          <cell r="C26" t="str">
            <v>ASW00001-CC-F5 P1BR</v>
          </cell>
          <cell r="D26">
            <v>17</v>
          </cell>
          <cell r="E26" t="str">
            <v>Asotin</v>
          </cell>
          <cell r="F26">
            <v>41505</v>
          </cell>
          <cell r="G26" t="str">
            <v>Asotin JulyAugHitch</v>
          </cell>
          <cell r="H26" t="str">
            <v>Asotin Crew</v>
          </cell>
          <cell r="I26">
            <v>2013</v>
          </cell>
          <cell r="J26">
            <v>3</v>
          </cell>
          <cell r="K26" t="str">
            <v>Asotin IMW</v>
          </cell>
          <cell r="L26" t="str">
            <v>Annual</v>
          </cell>
          <cell r="M26">
            <v>41505</v>
          </cell>
          <cell r="N26">
            <v>1966</v>
          </cell>
          <cell r="O26">
            <v>1</v>
          </cell>
          <cell r="Q26" t="str">
            <v>Yes</v>
          </cell>
          <cell r="V26" t="str">
            <v>Yes</v>
          </cell>
          <cell r="W26" t="str">
            <v>Yes</v>
          </cell>
          <cell r="Y26" t="str">
            <v>Yes</v>
          </cell>
        </row>
        <row r="27">
          <cell r="A27">
            <v>2429</v>
          </cell>
          <cell r="B27">
            <v>68386</v>
          </cell>
          <cell r="C27" t="str">
            <v>ASW00001-CC-F5 P1BR</v>
          </cell>
          <cell r="D27">
            <v>17</v>
          </cell>
          <cell r="E27" t="str">
            <v>Asotin</v>
          </cell>
          <cell r="F27">
            <v>41888</v>
          </cell>
          <cell r="G27" t="str">
            <v>Charley Creek Sites</v>
          </cell>
          <cell r="H27" t="str">
            <v>Asotin Crew</v>
          </cell>
          <cell r="I27">
            <v>2014</v>
          </cell>
          <cell r="J27">
            <v>4</v>
          </cell>
          <cell r="K27" t="str">
            <v>Asotin IMW</v>
          </cell>
          <cell r="L27" t="str">
            <v>Annual</v>
          </cell>
          <cell r="M27">
            <v>41888</v>
          </cell>
          <cell r="N27">
            <v>2020</v>
          </cell>
          <cell r="O27">
            <v>1</v>
          </cell>
          <cell r="V27" t="str">
            <v>Yes</v>
          </cell>
          <cell r="W27" t="str">
            <v>Yes</v>
          </cell>
        </row>
        <row r="28">
          <cell r="A28">
            <v>991</v>
          </cell>
          <cell r="B28">
            <v>68387</v>
          </cell>
          <cell r="C28" t="str">
            <v>ASW00001-CC-F5 P2BR</v>
          </cell>
          <cell r="D28">
            <v>17</v>
          </cell>
          <cell r="E28" t="str">
            <v>Asotin</v>
          </cell>
          <cell r="F28">
            <v>41169</v>
          </cell>
          <cell r="G28" t="str">
            <v>AsotinCHaMP2012</v>
          </cell>
          <cell r="H28" t="str">
            <v>Reid Crew</v>
          </cell>
          <cell r="I28">
            <v>2012</v>
          </cell>
          <cell r="J28">
            <v>2</v>
          </cell>
          <cell r="K28" t="str">
            <v>Asotin IMW</v>
          </cell>
          <cell r="L28" t="str">
            <v>Annual</v>
          </cell>
          <cell r="M28">
            <v>41169</v>
          </cell>
          <cell r="N28">
            <v>806</v>
          </cell>
          <cell r="O28">
            <v>1</v>
          </cell>
          <cell r="W28" t="str">
            <v>Yes</v>
          </cell>
        </row>
        <row r="29">
          <cell r="A29">
            <v>230</v>
          </cell>
          <cell r="B29">
            <v>68389</v>
          </cell>
          <cell r="C29" t="str">
            <v>ASW00001-CC-F6 P1BR</v>
          </cell>
          <cell r="D29">
            <v>17</v>
          </cell>
          <cell r="E29" t="str">
            <v>Asotin</v>
          </cell>
          <cell r="F29">
            <v>40778</v>
          </cell>
          <cell r="G29" t="str">
            <v>2011- Eco Logical Research - Local Crew</v>
          </cell>
          <cell r="H29" t="str">
            <v>Local Crew</v>
          </cell>
          <cell r="I29">
            <v>2011</v>
          </cell>
          <cell r="J29">
            <v>1</v>
          </cell>
          <cell r="K29" t="str">
            <v>Asotin IMW</v>
          </cell>
          <cell r="L29" t="str">
            <v>Annual</v>
          </cell>
          <cell r="M29">
            <v>40778</v>
          </cell>
          <cell r="N29">
            <v>416</v>
          </cell>
          <cell r="O29">
            <v>1</v>
          </cell>
          <cell r="V29" t="str">
            <v>Yes</v>
          </cell>
          <cell r="W29" t="str">
            <v>Yes</v>
          </cell>
        </row>
        <row r="30">
          <cell r="A30">
            <v>992</v>
          </cell>
          <cell r="B30">
            <v>68389</v>
          </cell>
          <cell r="C30" t="str">
            <v>ASW00001-CC-F6 P1BR</v>
          </cell>
          <cell r="D30">
            <v>17</v>
          </cell>
          <cell r="E30" t="str">
            <v>Asotin</v>
          </cell>
          <cell r="F30">
            <v>41178</v>
          </cell>
          <cell r="G30" t="str">
            <v>AsotinCHaMP2012</v>
          </cell>
          <cell r="H30" t="str">
            <v>Reid Crew</v>
          </cell>
          <cell r="I30">
            <v>2012</v>
          </cell>
          <cell r="J30">
            <v>2</v>
          </cell>
          <cell r="K30" t="str">
            <v>Asotin IMW</v>
          </cell>
          <cell r="L30" t="str">
            <v>Annual</v>
          </cell>
          <cell r="M30">
            <v>41178</v>
          </cell>
          <cell r="N30">
            <v>806</v>
          </cell>
          <cell r="O30">
            <v>1</v>
          </cell>
          <cell r="V30" t="str">
            <v>Yes</v>
          </cell>
          <cell r="W30" t="str">
            <v>Yes</v>
          </cell>
        </row>
        <row r="31">
          <cell r="A31">
            <v>993</v>
          </cell>
          <cell r="B31">
            <v>68390</v>
          </cell>
          <cell r="C31" t="str">
            <v>ASW00001-CC-F6 P2BR</v>
          </cell>
          <cell r="D31">
            <v>17</v>
          </cell>
          <cell r="E31" t="str">
            <v>Asotin</v>
          </cell>
          <cell r="F31">
            <v>41180</v>
          </cell>
          <cell r="G31" t="str">
            <v>AsotinCHaMP2012</v>
          </cell>
          <cell r="H31" t="str">
            <v>Reid Crew</v>
          </cell>
          <cell r="I31">
            <v>2012</v>
          </cell>
          <cell r="J31">
            <v>2</v>
          </cell>
          <cell r="K31" t="str">
            <v>Asotin IMW</v>
          </cell>
          <cell r="L31" t="str">
            <v>Annual</v>
          </cell>
          <cell r="M31">
            <v>41180</v>
          </cell>
          <cell r="N31">
            <v>806</v>
          </cell>
          <cell r="O31">
            <v>1</v>
          </cell>
          <cell r="W31" t="str">
            <v>Yes</v>
          </cell>
        </row>
        <row r="32">
          <cell r="A32">
            <v>994</v>
          </cell>
          <cell r="B32">
            <v>68392</v>
          </cell>
          <cell r="C32" t="str">
            <v>ASW00001-NF-F1 P1BR</v>
          </cell>
          <cell r="D32">
            <v>17</v>
          </cell>
          <cell r="E32" t="str">
            <v>Asotin</v>
          </cell>
          <cell r="F32">
            <v>41151</v>
          </cell>
          <cell r="G32" t="str">
            <v>AsotinCHaMP2012</v>
          </cell>
          <cell r="H32" t="str">
            <v>Reid Crew</v>
          </cell>
          <cell r="I32">
            <v>2012</v>
          </cell>
          <cell r="J32">
            <v>2</v>
          </cell>
          <cell r="K32" t="str">
            <v>Asotin IMW</v>
          </cell>
          <cell r="L32" t="str">
            <v>Annual</v>
          </cell>
          <cell r="M32">
            <v>41151</v>
          </cell>
          <cell r="N32">
            <v>806</v>
          </cell>
          <cell r="O32">
            <v>1</v>
          </cell>
          <cell r="W32" t="str">
            <v>Yes</v>
          </cell>
        </row>
        <row r="33">
          <cell r="A33">
            <v>1575</v>
          </cell>
          <cell r="B33">
            <v>68392</v>
          </cell>
          <cell r="C33" t="str">
            <v>ASW00001-NF-F1 P1BR</v>
          </cell>
          <cell r="D33">
            <v>17</v>
          </cell>
          <cell r="E33" t="str">
            <v>Asotin</v>
          </cell>
          <cell r="F33">
            <v>41515</v>
          </cell>
          <cell r="G33" t="str">
            <v>Asotin JulyAugHitch</v>
          </cell>
          <cell r="H33" t="str">
            <v>Asotin Crew</v>
          </cell>
          <cell r="I33">
            <v>2013</v>
          </cell>
          <cell r="J33">
            <v>3</v>
          </cell>
          <cell r="K33" t="str">
            <v>Asotin IMW</v>
          </cell>
          <cell r="L33" t="str">
            <v>Annual</v>
          </cell>
          <cell r="M33">
            <v>41515</v>
          </cell>
          <cell r="N33">
            <v>1966</v>
          </cell>
          <cell r="O33">
            <v>1</v>
          </cell>
          <cell r="W33" t="str">
            <v>Yes</v>
          </cell>
        </row>
        <row r="34">
          <cell r="A34">
            <v>2422</v>
          </cell>
          <cell r="B34">
            <v>68392</v>
          </cell>
          <cell r="C34" t="str">
            <v>ASW00001-NF-F1 P1BR</v>
          </cell>
          <cell r="D34">
            <v>17</v>
          </cell>
          <cell r="E34" t="str">
            <v>Asotin</v>
          </cell>
          <cell r="F34">
            <v>41871</v>
          </cell>
          <cell r="G34" t="str">
            <v>North Fork Habitat Sites</v>
          </cell>
          <cell r="H34" t="str">
            <v>Asotin Crew</v>
          </cell>
          <cell r="I34">
            <v>2014</v>
          </cell>
          <cell r="J34">
            <v>4</v>
          </cell>
          <cell r="K34" t="str">
            <v>Asotin IMW</v>
          </cell>
          <cell r="L34" t="str">
            <v>Annual</v>
          </cell>
          <cell r="M34">
            <v>41871</v>
          </cell>
          <cell r="N34">
            <v>2020</v>
          </cell>
          <cell r="O34">
            <v>1</v>
          </cell>
          <cell r="W34" t="str">
            <v>Yes</v>
          </cell>
        </row>
        <row r="35">
          <cell r="A35">
            <v>3052</v>
          </cell>
          <cell r="B35">
            <v>68392</v>
          </cell>
          <cell r="C35" t="str">
            <v>ASW00001-NF-F1 P1BR</v>
          </cell>
          <cell r="D35">
            <v>17</v>
          </cell>
          <cell r="E35" t="str">
            <v>Asotin</v>
          </cell>
          <cell r="F35">
            <v>42259</v>
          </cell>
          <cell r="G35" t="str">
            <v>Asotin Sites 2015</v>
          </cell>
          <cell r="H35" t="str">
            <v>Asotin Crew</v>
          </cell>
          <cell r="I35">
            <v>2015</v>
          </cell>
          <cell r="J35">
            <v>5</v>
          </cell>
          <cell r="K35" t="str">
            <v>Asotin IMW</v>
          </cell>
          <cell r="L35" t="str">
            <v>Annual</v>
          </cell>
          <cell r="M35">
            <v>42259</v>
          </cell>
          <cell r="N35">
            <v>2020</v>
          </cell>
          <cell r="O35">
            <v>1</v>
          </cell>
          <cell r="U35" t="str">
            <v>Yes</v>
          </cell>
          <cell r="V35" t="str">
            <v>Yes</v>
          </cell>
          <cell r="W35" t="str">
            <v>Yes</v>
          </cell>
        </row>
        <row r="36">
          <cell r="A36">
            <v>3940</v>
          </cell>
          <cell r="B36">
            <v>68392</v>
          </cell>
          <cell r="C36" t="str">
            <v>ASW00001-NF-F1 P1BR</v>
          </cell>
          <cell r="D36">
            <v>17</v>
          </cell>
          <cell r="E36" t="str">
            <v>Asotin</v>
          </cell>
          <cell r="F36">
            <v>42683</v>
          </cell>
          <cell r="G36" t="str">
            <v>Asotin Sites</v>
          </cell>
          <cell r="H36" t="str">
            <v>Asotin Crew</v>
          </cell>
          <cell r="I36">
            <v>2016</v>
          </cell>
          <cell r="J36">
            <v>6</v>
          </cell>
          <cell r="K36" t="str">
            <v>Asotin IMW</v>
          </cell>
          <cell r="L36" t="str">
            <v>Annual</v>
          </cell>
          <cell r="M36">
            <v>42683</v>
          </cell>
          <cell r="N36">
            <v>2020</v>
          </cell>
          <cell r="O36">
            <v>1</v>
          </cell>
          <cell r="V36" t="str">
            <v>Yes</v>
          </cell>
          <cell r="W36" t="str">
            <v>Yes</v>
          </cell>
        </row>
        <row r="37">
          <cell r="A37">
            <v>228</v>
          </cell>
          <cell r="B37">
            <v>68393</v>
          </cell>
          <cell r="C37" t="str">
            <v>ASW00001-NF-F1 P2BR</v>
          </cell>
          <cell r="D37">
            <v>17</v>
          </cell>
          <cell r="E37" t="str">
            <v>Asotin</v>
          </cell>
          <cell r="F37">
            <v>40772</v>
          </cell>
          <cell r="G37" t="str">
            <v>2011- Eco Logical Research - Local Crew</v>
          </cell>
          <cell r="H37" t="str">
            <v>Local Crew</v>
          </cell>
          <cell r="I37">
            <v>2011</v>
          </cell>
          <cell r="J37">
            <v>1</v>
          </cell>
          <cell r="K37" t="str">
            <v>Asotin IMW</v>
          </cell>
          <cell r="L37" t="str">
            <v>Annual</v>
          </cell>
          <cell r="M37">
            <v>40772</v>
          </cell>
          <cell r="N37">
            <v>416</v>
          </cell>
          <cell r="O37">
            <v>1</v>
          </cell>
          <cell r="V37" t="str">
            <v>Yes</v>
          </cell>
          <cell r="W37" t="str">
            <v>Yes</v>
          </cell>
        </row>
        <row r="38">
          <cell r="A38">
            <v>995</v>
          </cell>
          <cell r="B38">
            <v>68393</v>
          </cell>
          <cell r="C38" t="str">
            <v>ASW00001-NF-F1 P2BR</v>
          </cell>
          <cell r="D38">
            <v>17</v>
          </cell>
          <cell r="E38" t="str">
            <v>Asotin</v>
          </cell>
          <cell r="F38">
            <v>41150</v>
          </cell>
          <cell r="G38" t="str">
            <v>AsotinCHaMP2012</v>
          </cell>
          <cell r="H38" t="str">
            <v>Reid Crew</v>
          </cell>
          <cell r="I38">
            <v>2012</v>
          </cell>
          <cell r="J38">
            <v>2</v>
          </cell>
          <cell r="K38" t="str">
            <v>Asotin IMW</v>
          </cell>
          <cell r="L38" t="str">
            <v>Annual</v>
          </cell>
          <cell r="M38">
            <v>41150</v>
          </cell>
          <cell r="N38">
            <v>806</v>
          </cell>
          <cell r="O38">
            <v>1</v>
          </cell>
          <cell r="V38" t="str">
            <v>Yes</v>
          </cell>
          <cell r="W38" t="str">
            <v>Yes</v>
          </cell>
        </row>
        <row r="39">
          <cell r="A39">
            <v>1576</v>
          </cell>
          <cell r="B39">
            <v>68393</v>
          </cell>
          <cell r="C39" t="str">
            <v>ASW00001-NF-F1 P2BR</v>
          </cell>
          <cell r="D39">
            <v>17</v>
          </cell>
          <cell r="E39" t="str">
            <v>Asotin</v>
          </cell>
          <cell r="F39">
            <v>41516</v>
          </cell>
          <cell r="G39" t="str">
            <v>Asotin JulyAugHitch</v>
          </cell>
          <cell r="H39" t="str">
            <v>Asotin Crew</v>
          </cell>
          <cell r="I39">
            <v>2013</v>
          </cell>
          <cell r="J39">
            <v>3</v>
          </cell>
          <cell r="K39" t="str">
            <v>Asotin IMW</v>
          </cell>
          <cell r="L39" t="str">
            <v>Annual</v>
          </cell>
          <cell r="M39">
            <v>41516</v>
          </cell>
          <cell r="N39">
            <v>1966</v>
          </cell>
          <cell r="O39">
            <v>1</v>
          </cell>
          <cell r="Q39" t="str">
            <v>Yes</v>
          </cell>
          <cell r="V39" t="str">
            <v>Yes</v>
          </cell>
          <cell r="W39" t="str">
            <v>Yes</v>
          </cell>
          <cell r="Y39" t="str">
            <v>Yes</v>
          </cell>
        </row>
        <row r="40">
          <cell r="A40">
            <v>2423</v>
          </cell>
          <cell r="B40">
            <v>68393</v>
          </cell>
          <cell r="C40" t="str">
            <v>ASW00001-NF-F1 P2BR</v>
          </cell>
          <cell r="D40">
            <v>17</v>
          </cell>
          <cell r="E40" t="str">
            <v>Asotin</v>
          </cell>
          <cell r="F40">
            <v>41871</v>
          </cell>
          <cell r="G40" t="str">
            <v>North Fork Habitat Sites</v>
          </cell>
          <cell r="H40" t="str">
            <v>Asotin Crew</v>
          </cell>
          <cell r="I40">
            <v>2014</v>
          </cell>
          <cell r="J40">
            <v>4</v>
          </cell>
          <cell r="K40" t="str">
            <v>Asotin IMW</v>
          </cell>
          <cell r="L40" t="str">
            <v>Annual</v>
          </cell>
          <cell r="M40">
            <v>41871</v>
          </cell>
          <cell r="N40">
            <v>2020</v>
          </cell>
          <cell r="O40">
            <v>1</v>
          </cell>
          <cell r="V40" t="str">
            <v>Yes</v>
          </cell>
          <cell r="W40" t="str">
            <v>Yes</v>
          </cell>
        </row>
        <row r="41">
          <cell r="A41">
            <v>3053</v>
          </cell>
          <cell r="B41">
            <v>68393</v>
          </cell>
          <cell r="C41" t="str">
            <v>ASW00001-NF-F1 P2BR</v>
          </cell>
          <cell r="D41">
            <v>17</v>
          </cell>
          <cell r="E41" t="str">
            <v>Asotin</v>
          </cell>
          <cell r="F41">
            <v>42259</v>
          </cell>
          <cell r="G41" t="str">
            <v>Asotin Sites 2015</v>
          </cell>
          <cell r="H41" t="str">
            <v>Asotin Crew</v>
          </cell>
          <cell r="I41">
            <v>2015</v>
          </cell>
          <cell r="J41">
            <v>5</v>
          </cell>
          <cell r="K41" t="str">
            <v>Asotin IMW</v>
          </cell>
          <cell r="L41" t="str">
            <v>Annual</v>
          </cell>
          <cell r="M41">
            <v>42259</v>
          </cell>
          <cell r="N41">
            <v>2020</v>
          </cell>
          <cell r="O41">
            <v>1</v>
          </cell>
          <cell r="U41" t="str">
            <v>Yes</v>
          </cell>
          <cell r="V41" t="str">
            <v>Yes</v>
          </cell>
          <cell r="W41" t="str">
            <v>Yes</v>
          </cell>
        </row>
        <row r="42">
          <cell r="A42">
            <v>3941</v>
          </cell>
          <cell r="B42">
            <v>68393</v>
          </cell>
          <cell r="C42" t="str">
            <v>ASW00001-NF-F1 P2BR</v>
          </cell>
          <cell r="D42">
            <v>17</v>
          </cell>
          <cell r="E42" t="str">
            <v>Asotin</v>
          </cell>
          <cell r="F42">
            <v>42671</v>
          </cell>
          <cell r="G42" t="str">
            <v>Asotin Sites</v>
          </cell>
          <cell r="H42" t="str">
            <v>Asotin Crew</v>
          </cell>
          <cell r="I42">
            <v>2016</v>
          </cell>
          <cell r="J42">
            <v>6</v>
          </cell>
          <cell r="K42" t="str">
            <v>Asotin IMW</v>
          </cell>
          <cell r="L42" t="str">
            <v>Annual</v>
          </cell>
          <cell r="M42">
            <v>42671</v>
          </cell>
          <cell r="N42">
            <v>2020</v>
          </cell>
          <cell r="O42">
            <v>1</v>
          </cell>
          <cell r="V42" t="str">
            <v>Yes</v>
          </cell>
          <cell r="W42" t="str">
            <v>Yes</v>
          </cell>
        </row>
        <row r="43">
          <cell r="A43">
            <v>998</v>
          </cell>
          <cell r="B43">
            <v>68670</v>
          </cell>
          <cell r="C43" t="str">
            <v>ASW00001-NF-F2 P1</v>
          </cell>
          <cell r="D43">
            <v>17</v>
          </cell>
          <cell r="E43" t="str">
            <v>Asotin</v>
          </cell>
          <cell r="F43">
            <v>41154</v>
          </cell>
          <cell r="G43" t="str">
            <v>AsotinCHaMP2012</v>
          </cell>
          <cell r="H43" t="str">
            <v>Reid Crew</v>
          </cell>
          <cell r="I43">
            <v>2012</v>
          </cell>
          <cell r="J43">
            <v>2</v>
          </cell>
          <cell r="K43" t="str">
            <v>Asotin IMW</v>
          </cell>
          <cell r="L43" t="str">
            <v>Annual</v>
          </cell>
          <cell r="M43">
            <v>41154</v>
          </cell>
          <cell r="N43">
            <v>806</v>
          </cell>
          <cell r="O43">
            <v>1</v>
          </cell>
          <cell r="W43" t="str">
            <v>Yes</v>
          </cell>
        </row>
        <row r="44">
          <cell r="A44">
            <v>1579</v>
          </cell>
          <cell r="B44">
            <v>68670</v>
          </cell>
          <cell r="C44" t="str">
            <v>ASW00001-NF-F2 P1</v>
          </cell>
          <cell r="D44">
            <v>17</v>
          </cell>
          <cell r="E44" t="str">
            <v>Asotin</v>
          </cell>
          <cell r="F44">
            <v>41519</v>
          </cell>
          <cell r="G44" t="str">
            <v>Asotin JulyAugHitch</v>
          </cell>
          <cell r="H44" t="str">
            <v>Asotin Crew</v>
          </cell>
          <cell r="I44">
            <v>2013</v>
          </cell>
          <cell r="J44">
            <v>3</v>
          </cell>
          <cell r="K44" t="str">
            <v>Asotin IMW</v>
          </cell>
          <cell r="L44" t="str">
            <v>Annual</v>
          </cell>
          <cell r="M44">
            <v>41519</v>
          </cell>
          <cell r="N44">
            <v>1966</v>
          </cell>
          <cell r="O44">
            <v>1</v>
          </cell>
          <cell r="Q44" t="str">
            <v>Yes</v>
          </cell>
          <cell r="V44" t="str">
            <v>Yes</v>
          </cell>
          <cell r="W44" t="str">
            <v>Yes</v>
          </cell>
          <cell r="Y44" t="str">
            <v>Yes</v>
          </cell>
        </row>
        <row r="45">
          <cell r="A45">
            <v>2426</v>
          </cell>
          <cell r="B45">
            <v>68670</v>
          </cell>
          <cell r="C45" t="str">
            <v>ASW00001-NF-F2 P1</v>
          </cell>
          <cell r="D45">
            <v>17</v>
          </cell>
          <cell r="E45" t="str">
            <v>Asotin</v>
          </cell>
          <cell r="F45">
            <v>41860</v>
          </cell>
          <cell r="G45" t="str">
            <v>North Fork Habitat Sites</v>
          </cell>
          <cell r="H45" t="str">
            <v>Asotin Crew</v>
          </cell>
          <cell r="I45">
            <v>2014</v>
          </cell>
          <cell r="J45">
            <v>4</v>
          </cell>
          <cell r="K45" t="str">
            <v>Asotin IMW</v>
          </cell>
          <cell r="L45" t="str">
            <v>Annual</v>
          </cell>
          <cell r="M45">
            <v>41860</v>
          </cell>
          <cell r="N45">
            <v>2020</v>
          </cell>
          <cell r="O45">
            <v>1</v>
          </cell>
          <cell r="V45" t="str">
            <v>Yes</v>
          </cell>
          <cell r="W45" t="str">
            <v>Yes</v>
          </cell>
        </row>
        <row r="46">
          <cell r="A46">
            <v>3059</v>
          </cell>
          <cell r="B46">
            <v>68670</v>
          </cell>
          <cell r="C46" t="str">
            <v>ASW00001-NF-F2 P1</v>
          </cell>
          <cell r="D46">
            <v>17</v>
          </cell>
          <cell r="E46" t="str">
            <v>Asotin</v>
          </cell>
          <cell r="F46">
            <v>42262</v>
          </cell>
          <cell r="G46" t="str">
            <v>Asotin Sites 2015</v>
          </cell>
          <cell r="H46" t="str">
            <v>Asotin Crew</v>
          </cell>
          <cell r="I46">
            <v>2015</v>
          </cell>
          <cell r="J46">
            <v>5</v>
          </cell>
          <cell r="K46" t="str">
            <v>Asotin IMW</v>
          </cell>
          <cell r="L46" t="str">
            <v>Annual</v>
          </cell>
          <cell r="M46">
            <v>42262</v>
          </cell>
          <cell r="N46">
            <v>2020</v>
          </cell>
          <cell r="O46">
            <v>1</v>
          </cell>
          <cell r="U46" t="str">
            <v>Yes</v>
          </cell>
          <cell r="V46" t="str">
            <v>Yes</v>
          </cell>
          <cell r="W46" t="str">
            <v>Yes</v>
          </cell>
        </row>
        <row r="47">
          <cell r="A47">
            <v>3948</v>
          </cell>
          <cell r="B47">
            <v>68670</v>
          </cell>
          <cell r="C47" t="str">
            <v>ASW00001-NF-F2 P1</v>
          </cell>
          <cell r="D47">
            <v>17</v>
          </cell>
          <cell r="E47" t="str">
            <v>Asotin</v>
          </cell>
          <cell r="F47">
            <v>42669</v>
          </cell>
          <cell r="G47" t="str">
            <v>Asotin Sites</v>
          </cell>
          <cell r="H47" t="str">
            <v>Asotin Crew</v>
          </cell>
          <cell r="I47">
            <v>2016</v>
          </cell>
          <cell r="J47">
            <v>6</v>
          </cell>
          <cell r="K47" t="str">
            <v>Asotin IMW</v>
          </cell>
          <cell r="L47" t="str">
            <v>Annual</v>
          </cell>
          <cell r="M47">
            <v>42669</v>
          </cell>
          <cell r="N47">
            <v>2020</v>
          </cell>
          <cell r="O47">
            <v>1</v>
          </cell>
          <cell r="V47" t="str">
            <v>Yes</v>
          </cell>
          <cell r="W47" t="str">
            <v>Yes</v>
          </cell>
        </row>
        <row r="48">
          <cell r="A48">
            <v>999</v>
          </cell>
          <cell r="B48">
            <v>68671</v>
          </cell>
          <cell r="C48" t="str">
            <v>ASW00001-NF-F2 P2</v>
          </cell>
          <cell r="D48">
            <v>17</v>
          </cell>
          <cell r="E48" t="str">
            <v>Asotin</v>
          </cell>
          <cell r="F48">
            <v>41156</v>
          </cell>
          <cell r="G48" t="str">
            <v>AsotinCHaMP2012</v>
          </cell>
          <cell r="H48" t="str">
            <v>Reid Crew</v>
          </cell>
          <cell r="I48">
            <v>2012</v>
          </cell>
          <cell r="J48">
            <v>2</v>
          </cell>
          <cell r="K48" t="str">
            <v>Asotin IMW</v>
          </cell>
          <cell r="L48" t="str">
            <v>Annual</v>
          </cell>
          <cell r="M48">
            <v>41156</v>
          </cell>
          <cell r="N48">
            <v>806</v>
          </cell>
          <cell r="O48">
            <v>1</v>
          </cell>
          <cell r="W48" t="str">
            <v>Yes</v>
          </cell>
        </row>
        <row r="49">
          <cell r="A49">
            <v>1580</v>
          </cell>
          <cell r="B49">
            <v>68671</v>
          </cell>
          <cell r="C49" t="str">
            <v>ASW00001-NF-F2 P2</v>
          </cell>
          <cell r="D49">
            <v>17</v>
          </cell>
          <cell r="E49" t="str">
            <v>Asotin</v>
          </cell>
          <cell r="F49">
            <v>41519</v>
          </cell>
          <cell r="G49" t="str">
            <v>Asotin JulyAugHitch</v>
          </cell>
          <cell r="H49" t="str">
            <v>Asotin Crew</v>
          </cell>
          <cell r="I49">
            <v>2013</v>
          </cell>
          <cell r="J49">
            <v>3</v>
          </cell>
          <cell r="K49" t="str">
            <v>Asotin IMW</v>
          </cell>
          <cell r="L49" t="str">
            <v>Annual</v>
          </cell>
          <cell r="M49">
            <v>41519</v>
          </cell>
          <cell r="N49">
            <v>1966</v>
          </cell>
          <cell r="O49">
            <v>1</v>
          </cell>
          <cell r="W49" t="str">
            <v>Yes</v>
          </cell>
        </row>
        <row r="50">
          <cell r="A50">
            <v>2427</v>
          </cell>
          <cell r="B50">
            <v>68671</v>
          </cell>
          <cell r="C50" t="str">
            <v>ASW00001-NF-F2 P2</v>
          </cell>
          <cell r="D50">
            <v>17</v>
          </cell>
          <cell r="E50" t="str">
            <v>Asotin</v>
          </cell>
          <cell r="F50">
            <v>41862</v>
          </cell>
          <cell r="G50" t="str">
            <v>North Fork Habitat Sites</v>
          </cell>
          <cell r="H50" t="str">
            <v>Asotin Crew</v>
          </cell>
          <cell r="I50">
            <v>2014</v>
          </cell>
          <cell r="J50">
            <v>4</v>
          </cell>
          <cell r="K50" t="str">
            <v>Asotin IMW</v>
          </cell>
          <cell r="L50" t="str">
            <v>Annual</v>
          </cell>
          <cell r="M50">
            <v>41862</v>
          </cell>
          <cell r="N50">
            <v>2020</v>
          </cell>
          <cell r="O50">
            <v>1</v>
          </cell>
          <cell r="W50" t="str">
            <v>Yes</v>
          </cell>
        </row>
        <row r="51">
          <cell r="A51">
            <v>3060</v>
          </cell>
          <cell r="B51">
            <v>68671</v>
          </cell>
          <cell r="C51" t="str">
            <v>ASW00001-NF-F2 P2</v>
          </cell>
          <cell r="D51">
            <v>17</v>
          </cell>
          <cell r="E51" t="str">
            <v>Asotin</v>
          </cell>
          <cell r="F51">
            <v>42288</v>
          </cell>
          <cell r="G51" t="str">
            <v>Asotin Sites 2015</v>
          </cell>
          <cell r="H51" t="str">
            <v>Asotin Crew</v>
          </cell>
          <cell r="I51">
            <v>2015</v>
          </cell>
          <cell r="J51">
            <v>5</v>
          </cell>
          <cell r="K51" t="str">
            <v>Asotin IMW</v>
          </cell>
          <cell r="L51" t="str">
            <v>Annual</v>
          </cell>
          <cell r="M51">
            <v>42288</v>
          </cell>
          <cell r="N51">
            <v>2020</v>
          </cell>
          <cell r="O51">
            <v>1</v>
          </cell>
          <cell r="U51" t="str">
            <v>Yes</v>
          </cell>
          <cell r="V51" t="str">
            <v>Yes</v>
          </cell>
          <cell r="W51" t="str">
            <v>Yes</v>
          </cell>
        </row>
        <row r="52">
          <cell r="A52">
            <v>3949</v>
          </cell>
          <cell r="B52">
            <v>68671</v>
          </cell>
          <cell r="C52" t="str">
            <v>ASW00001-NF-F2 P2</v>
          </cell>
          <cell r="D52">
            <v>17</v>
          </cell>
          <cell r="E52" t="str">
            <v>Asotin</v>
          </cell>
          <cell r="F52">
            <v>42683</v>
          </cell>
          <cell r="G52" t="str">
            <v>Asotin Sites</v>
          </cell>
          <cell r="H52" t="str">
            <v>Asotin Crew</v>
          </cell>
          <cell r="I52">
            <v>2016</v>
          </cell>
          <cell r="J52">
            <v>6</v>
          </cell>
          <cell r="K52" t="str">
            <v>Asotin IMW</v>
          </cell>
          <cell r="L52" t="str">
            <v>Annual</v>
          </cell>
          <cell r="M52">
            <v>42683</v>
          </cell>
          <cell r="N52">
            <v>2020</v>
          </cell>
          <cell r="O52">
            <v>1</v>
          </cell>
          <cell r="V52" t="str">
            <v>Yes</v>
          </cell>
          <cell r="W52" t="str">
            <v>Yes</v>
          </cell>
        </row>
        <row r="53">
          <cell r="A53">
            <v>227</v>
          </cell>
          <cell r="B53">
            <v>68395</v>
          </cell>
          <cell r="C53" t="str">
            <v>ASW00001-NF-F4 P1BR</v>
          </cell>
          <cell r="D53">
            <v>17</v>
          </cell>
          <cell r="E53" t="str">
            <v>Asotin</v>
          </cell>
          <cell r="F53">
            <v>40785</v>
          </cell>
          <cell r="G53" t="str">
            <v>2011- Eco Logical Research - Local Crew</v>
          </cell>
          <cell r="H53" t="str">
            <v>Local Crew</v>
          </cell>
          <cell r="I53">
            <v>2011</v>
          </cell>
          <cell r="J53">
            <v>1</v>
          </cell>
          <cell r="K53" t="str">
            <v>Asotin IMW</v>
          </cell>
          <cell r="L53" t="str">
            <v>Annual</v>
          </cell>
          <cell r="M53">
            <v>40785</v>
          </cell>
          <cell r="N53">
            <v>416</v>
          </cell>
          <cell r="O53">
            <v>1</v>
          </cell>
          <cell r="V53" t="str">
            <v>Yes</v>
          </cell>
          <cell r="W53" t="str">
            <v>Yes</v>
          </cell>
        </row>
        <row r="54">
          <cell r="A54">
            <v>1089</v>
          </cell>
          <cell r="B54">
            <v>68395</v>
          </cell>
          <cell r="C54" t="str">
            <v>ASW00001-NF-F4 P1BR</v>
          </cell>
          <cell r="D54">
            <v>17</v>
          </cell>
          <cell r="E54" t="str">
            <v>Asotin</v>
          </cell>
          <cell r="F54">
            <v>41164</v>
          </cell>
          <cell r="G54" t="str">
            <v>AsotinCHaMP2012</v>
          </cell>
          <cell r="H54" t="str">
            <v>Reid Crew</v>
          </cell>
          <cell r="I54">
            <v>2012</v>
          </cell>
          <cell r="J54">
            <v>2</v>
          </cell>
          <cell r="K54" t="str">
            <v>Asotin IMW</v>
          </cell>
          <cell r="L54" t="str">
            <v>Annual</v>
          </cell>
          <cell r="M54">
            <v>41164</v>
          </cell>
          <cell r="N54">
            <v>806</v>
          </cell>
          <cell r="O54">
            <v>1</v>
          </cell>
          <cell r="V54" t="str">
            <v>Yes</v>
          </cell>
          <cell r="W54" t="str">
            <v>Yes</v>
          </cell>
        </row>
        <row r="55">
          <cell r="A55">
            <v>1577</v>
          </cell>
          <cell r="B55">
            <v>68395</v>
          </cell>
          <cell r="C55" t="str">
            <v>ASW00001-NF-F4 P1BR</v>
          </cell>
          <cell r="D55">
            <v>17</v>
          </cell>
          <cell r="E55" t="str">
            <v>Asotin</v>
          </cell>
          <cell r="F55">
            <v>41528</v>
          </cell>
          <cell r="G55" t="str">
            <v>Asotin JulyAugHitch</v>
          </cell>
          <cell r="H55" t="str">
            <v>Asotin Crew</v>
          </cell>
          <cell r="I55">
            <v>2013</v>
          </cell>
          <cell r="J55">
            <v>3</v>
          </cell>
          <cell r="K55" t="str">
            <v>Asotin IMW</v>
          </cell>
          <cell r="L55" t="str">
            <v>Annual</v>
          </cell>
          <cell r="M55">
            <v>41528</v>
          </cell>
          <cell r="N55">
            <v>1966</v>
          </cell>
          <cell r="O55">
            <v>1</v>
          </cell>
          <cell r="Q55" t="str">
            <v>Yes</v>
          </cell>
          <cell r="V55" t="str">
            <v>Yes</v>
          </cell>
          <cell r="W55" t="str">
            <v>Yes</v>
          </cell>
          <cell r="Y55" t="str">
            <v>Yes</v>
          </cell>
        </row>
        <row r="56">
          <cell r="A56">
            <v>2424</v>
          </cell>
          <cell r="B56">
            <v>68395</v>
          </cell>
          <cell r="C56" t="str">
            <v>ASW00001-NF-F4 P1BR</v>
          </cell>
          <cell r="D56">
            <v>17</v>
          </cell>
          <cell r="E56" t="str">
            <v>Asotin</v>
          </cell>
          <cell r="F56">
            <v>41900</v>
          </cell>
          <cell r="G56" t="str">
            <v>North Fork Habitat Sites</v>
          </cell>
          <cell r="H56" t="str">
            <v>Asotin Crew</v>
          </cell>
          <cell r="I56">
            <v>2014</v>
          </cell>
          <cell r="J56">
            <v>4</v>
          </cell>
          <cell r="K56" t="str">
            <v>Asotin IMW</v>
          </cell>
          <cell r="L56" t="str">
            <v>Annual</v>
          </cell>
          <cell r="M56">
            <v>41900</v>
          </cell>
          <cell r="N56">
            <v>2020</v>
          </cell>
          <cell r="O56">
            <v>1</v>
          </cell>
          <cell r="V56" t="str">
            <v>Yes</v>
          </cell>
          <cell r="W56" t="str">
            <v>Yes</v>
          </cell>
        </row>
        <row r="57">
          <cell r="A57">
            <v>3054</v>
          </cell>
          <cell r="B57">
            <v>68395</v>
          </cell>
          <cell r="C57" t="str">
            <v>ASW00001-NF-F4 P1BR</v>
          </cell>
          <cell r="D57">
            <v>17</v>
          </cell>
          <cell r="E57" t="str">
            <v>Asotin</v>
          </cell>
          <cell r="F57">
            <v>42288</v>
          </cell>
          <cell r="G57" t="str">
            <v>Asotin Sites 2015</v>
          </cell>
          <cell r="H57" t="str">
            <v>Asotin Crew</v>
          </cell>
          <cell r="I57">
            <v>2015</v>
          </cell>
          <cell r="J57">
            <v>5</v>
          </cell>
          <cell r="K57" t="str">
            <v>Asotin IMW</v>
          </cell>
          <cell r="L57" t="str">
            <v>Annual</v>
          </cell>
          <cell r="M57">
            <v>42288</v>
          </cell>
          <cell r="N57">
            <v>2020</v>
          </cell>
          <cell r="O57">
            <v>1</v>
          </cell>
          <cell r="V57" t="str">
            <v>Yes</v>
          </cell>
          <cell r="W57" t="str">
            <v>Yes</v>
          </cell>
        </row>
        <row r="58">
          <cell r="A58">
            <v>3942</v>
          </cell>
          <cell r="B58">
            <v>68395</v>
          </cell>
          <cell r="C58" t="str">
            <v>ASW00001-NF-F4 P1BR</v>
          </cell>
          <cell r="D58">
            <v>17</v>
          </cell>
          <cell r="E58" t="str">
            <v>Asotin</v>
          </cell>
          <cell r="F58">
            <v>42659</v>
          </cell>
          <cell r="G58" t="str">
            <v>Asotin Sites</v>
          </cell>
          <cell r="H58" t="str">
            <v>Asotin Crew</v>
          </cell>
          <cell r="I58">
            <v>2016</v>
          </cell>
          <cell r="J58">
            <v>6</v>
          </cell>
          <cell r="K58" t="str">
            <v>Asotin IMW</v>
          </cell>
          <cell r="L58" t="str">
            <v>Annual</v>
          </cell>
          <cell r="M58">
            <v>42659</v>
          </cell>
          <cell r="N58">
            <v>2020</v>
          </cell>
          <cell r="O58">
            <v>1</v>
          </cell>
          <cell r="V58" t="str">
            <v>Yes</v>
          </cell>
          <cell r="W58" t="str">
            <v>Yes</v>
          </cell>
        </row>
        <row r="59">
          <cell r="A59">
            <v>226</v>
          </cell>
          <cell r="B59">
            <v>68399</v>
          </cell>
          <cell r="C59" t="str">
            <v>ASW00001-NF-F6 P2BR</v>
          </cell>
          <cell r="D59">
            <v>17</v>
          </cell>
          <cell r="E59" t="str">
            <v>Asotin</v>
          </cell>
          <cell r="F59">
            <v>40785</v>
          </cell>
          <cell r="G59" t="str">
            <v>2011- Eco Logical Research - Local Crew</v>
          </cell>
          <cell r="H59" t="str">
            <v>Local Crew</v>
          </cell>
          <cell r="I59">
            <v>2011</v>
          </cell>
          <cell r="J59">
            <v>1</v>
          </cell>
          <cell r="K59" t="str">
            <v>Asotin IMW</v>
          </cell>
          <cell r="L59" t="str">
            <v>Annual</v>
          </cell>
          <cell r="M59">
            <v>40785</v>
          </cell>
          <cell r="N59">
            <v>416</v>
          </cell>
          <cell r="O59">
            <v>1</v>
          </cell>
          <cell r="V59" t="str">
            <v>Yes</v>
          </cell>
          <cell r="W59" t="str">
            <v>Yes</v>
          </cell>
        </row>
        <row r="60">
          <cell r="A60">
            <v>997</v>
          </cell>
          <cell r="B60">
            <v>68399</v>
          </cell>
          <cell r="C60" t="str">
            <v>ASW00001-NF-F6 P2BR</v>
          </cell>
          <cell r="D60">
            <v>17</v>
          </cell>
          <cell r="E60" t="str">
            <v>Asotin</v>
          </cell>
          <cell r="F60">
            <v>41166</v>
          </cell>
          <cell r="G60" t="str">
            <v>AsotinCHaMP2012</v>
          </cell>
          <cell r="H60" t="str">
            <v>Reid Crew</v>
          </cell>
          <cell r="I60">
            <v>2012</v>
          </cell>
          <cell r="J60">
            <v>2</v>
          </cell>
          <cell r="K60" t="str">
            <v>Asotin IMW</v>
          </cell>
          <cell r="L60" t="str">
            <v>Annual</v>
          </cell>
          <cell r="M60">
            <v>41166</v>
          </cell>
          <cell r="N60">
            <v>806</v>
          </cell>
          <cell r="O60">
            <v>1</v>
          </cell>
          <cell r="V60" t="str">
            <v>Yes</v>
          </cell>
          <cell r="W60" t="str">
            <v>Yes</v>
          </cell>
        </row>
        <row r="61">
          <cell r="A61">
            <v>1578</v>
          </cell>
          <cell r="B61">
            <v>68399</v>
          </cell>
          <cell r="C61" t="str">
            <v>ASW00001-NF-F6 P2BR</v>
          </cell>
          <cell r="D61">
            <v>17</v>
          </cell>
          <cell r="E61" t="str">
            <v>Asotin</v>
          </cell>
          <cell r="F61">
            <v>41530</v>
          </cell>
          <cell r="G61" t="str">
            <v>Asotin JulyAugHitch</v>
          </cell>
          <cell r="H61" t="str">
            <v>Asotin Crew</v>
          </cell>
          <cell r="I61">
            <v>2013</v>
          </cell>
          <cell r="J61">
            <v>3</v>
          </cell>
          <cell r="K61" t="str">
            <v>Asotin IMW</v>
          </cell>
          <cell r="L61" t="str">
            <v>Annual</v>
          </cell>
          <cell r="M61">
            <v>41530</v>
          </cell>
          <cell r="N61">
            <v>1966</v>
          </cell>
          <cell r="O61">
            <v>1</v>
          </cell>
          <cell r="Q61" t="str">
            <v>Yes</v>
          </cell>
          <cell r="V61" t="str">
            <v>Yes</v>
          </cell>
          <cell r="W61" t="str">
            <v>Yes</v>
          </cell>
          <cell r="Y61" t="str">
            <v>Yes</v>
          </cell>
        </row>
        <row r="62">
          <cell r="A62">
            <v>2425</v>
          </cell>
          <cell r="B62">
            <v>68399</v>
          </cell>
          <cell r="C62" t="str">
            <v>ASW00001-NF-F6 P2BR</v>
          </cell>
          <cell r="D62">
            <v>17</v>
          </cell>
          <cell r="E62" t="str">
            <v>Asotin</v>
          </cell>
          <cell r="F62">
            <v>41932</v>
          </cell>
          <cell r="G62" t="str">
            <v>North Fork Habitat Sites</v>
          </cell>
          <cell r="H62" t="str">
            <v>Asotin Crew</v>
          </cell>
          <cell r="I62">
            <v>2014</v>
          </cell>
          <cell r="J62">
            <v>4</v>
          </cell>
          <cell r="K62" t="str">
            <v>Asotin IMW</v>
          </cell>
          <cell r="L62" t="str">
            <v>Annual</v>
          </cell>
          <cell r="M62">
            <v>41932</v>
          </cell>
          <cell r="N62">
            <v>2020</v>
          </cell>
          <cell r="O62">
            <v>1</v>
          </cell>
          <cell r="V62" t="str">
            <v>Yes</v>
          </cell>
          <cell r="W62" t="str">
            <v>Yes</v>
          </cell>
        </row>
        <row r="63">
          <cell r="A63">
            <v>3943</v>
          </cell>
          <cell r="B63">
            <v>68399</v>
          </cell>
          <cell r="C63" t="str">
            <v>ASW00001-NF-F6 P2BR</v>
          </cell>
          <cell r="D63">
            <v>17</v>
          </cell>
          <cell r="E63" t="str">
            <v>Asotin</v>
          </cell>
          <cell r="F63">
            <v>42659</v>
          </cell>
          <cell r="G63" t="str">
            <v>Asotin Sites</v>
          </cell>
          <cell r="H63" t="str">
            <v>Asotin Crew</v>
          </cell>
          <cell r="I63">
            <v>2016</v>
          </cell>
          <cell r="J63">
            <v>6</v>
          </cell>
          <cell r="K63" t="str">
            <v>Asotin IMW</v>
          </cell>
          <cell r="L63" t="str">
            <v>Annual</v>
          </cell>
          <cell r="M63">
            <v>42659</v>
          </cell>
          <cell r="N63">
            <v>2020</v>
          </cell>
          <cell r="O63">
            <v>1</v>
          </cell>
          <cell r="V63" t="str">
            <v>Yes</v>
          </cell>
          <cell r="W63" t="str">
            <v>Yes</v>
          </cell>
        </row>
        <row r="64">
          <cell r="A64">
            <v>225</v>
          </cell>
          <cell r="B64">
            <v>68402</v>
          </cell>
          <cell r="C64" t="str">
            <v>ASW00001-SF-F2 P2BR</v>
          </cell>
          <cell r="D64">
            <v>17</v>
          </cell>
          <cell r="E64" t="str">
            <v>Asotin</v>
          </cell>
          <cell r="F64">
            <v>40763</v>
          </cell>
          <cell r="G64" t="str">
            <v>2011- Eco Logical Research - Local Crew</v>
          </cell>
          <cell r="H64" t="str">
            <v>Local Crew</v>
          </cell>
          <cell r="I64">
            <v>2011</v>
          </cell>
          <cell r="J64">
            <v>1</v>
          </cell>
          <cell r="K64" t="str">
            <v>Asotin IMW</v>
          </cell>
          <cell r="L64" t="str">
            <v>Annual</v>
          </cell>
          <cell r="M64">
            <v>40763</v>
          </cell>
          <cell r="N64">
            <v>416</v>
          </cell>
          <cell r="O64">
            <v>1</v>
          </cell>
          <cell r="V64" t="str">
            <v>Yes</v>
          </cell>
          <cell r="W64" t="str">
            <v>Yes</v>
          </cell>
        </row>
        <row r="65">
          <cell r="A65">
            <v>934</v>
          </cell>
          <cell r="B65">
            <v>68402</v>
          </cell>
          <cell r="C65" t="str">
            <v>ASW00001-SF-F2 P2BR</v>
          </cell>
          <cell r="D65">
            <v>17</v>
          </cell>
          <cell r="E65" t="str">
            <v>Asotin</v>
          </cell>
          <cell r="F65">
            <v>41126</v>
          </cell>
          <cell r="G65" t="str">
            <v>AsotinCHaMP2012</v>
          </cell>
          <cell r="H65" t="str">
            <v>Reid Crew</v>
          </cell>
          <cell r="I65">
            <v>2012</v>
          </cell>
          <cell r="J65">
            <v>2</v>
          </cell>
          <cell r="K65" t="str">
            <v>Asotin IMW</v>
          </cell>
          <cell r="L65" t="str">
            <v>Annual</v>
          </cell>
          <cell r="M65">
            <v>41126</v>
          </cell>
          <cell r="N65">
            <v>806</v>
          </cell>
          <cell r="O65">
            <v>1</v>
          </cell>
          <cell r="V65" t="str">
            <v>Yes</v>
          </cell>
          <cell r="W65" t="str">
            <v>Yes</v>
          </cell>
        </row>
        <row r="66">
          <cell r="A66">
            <v>1407</v>
          </cell>
          <cell r="B66">
            <v>68402</v>
          </cell>
          <cell r="C66" t="str">
            <v>ASW00001-SF-F2 P2BR</v>
          </cell>
          <cell r="D66">
            <v>17</v>
          </cell>
          <cell r="E66" t="str">
            <v>Asotin</v>
          </cell>
          <cell r="F66">
            <v>41448</v>
          </cell>
          <cell r="G66" t="str">
            <v>Asotin Hitch 1 - Mark</v>
          </cell>
          <cell r="H66" t="str">
            <v>Andy Crew</v>
          </cell>
          <cell r="I66">
            <v>2013</v>
          </cell>
          <cell r="J66">
            <v>3</v>
          </cell>
          <cell r="K66" t="str">
            <v>Asotin IMW</v>
          </cell>
          <cell r="L66" t="str">
            <v>Annual</v>
          </cell>
          <cell r="M66">
            <v>41448</v>
          </cell>
          <cell r="N66">
            <v>1966</v>
          </cell>
          <cell r="O66">
            <v>1</v>
          </cell>
          <cell r="Q66" t="str">
            <v>Yes</v>
          </cell>
          <cell r="V66" t="str">
            <v>Yes</v>
          </cell>
          <cell r="W66" t="str">
            <v>Yes</v>
          </cell>
          <cell r="Y66" t="str">
            <v>Yes</v>
          </cell>
        </row>
        <row r="67">
          <cell r="A67">
            <v>2430</v>
          </cell>
          <cell r="B67">
            <v>68402</v>
          </cell>
          <cell r="C67" t="str">
            <v>ASW00001-SF-F2 P2BR</v>
          </cell>
          <cell r="D67">
            <v>17</v>
          </cell>
          <cell r="E67" t="str">
            <v>Asotin</v>
          </cell>
          <cell r="F67">
            <v>41857</v>
          </cell>
          <cell r="G67" t="str">
            <v>South Fork Sites</v>
          </cell>
          <cell r="H67" t="str">
            <v>Asotin Crew</v>
          </cell>
          <cell r="I67">
            <v>2014</v>
          </cell>
          <cell r="J67">
            <v>4</v>
          </cell>
          <cell r="K67" t="str">
            <v>Asotin IMW</v>
          </cell>
          <cell r="L67" t="str">
            <v>Annual</v>
          </cell>
          <cell r="M67">
            <v>41857</v>
          </cell>
          <cell r="N67">
            <v>2020</v>
          </cell>
          <cell r="O67">
            <v>1</v>
          </cell>
          <cell r="V67" t="str">
            <v>Yes</v>
          </cell>
          <cell r="W67" t="str">
            <v>Yes</v>
          </cell>
        </row>
        <row r="68">
          <cell r="A68">
            <v>3056</v>
          </cell>
          <cell r="B68">
            <v>68402</v>
          </cell>
          <cell r="C68" t="str">
            <v>ASW00001-SF-F2 P2BR</v>
          </cell>
          <cell r="D68">
            <v>17</v>
          </cell>
          <cell r="E68" t="str">
            <v>Asotin</v>
          </cell>
          <cell r="F68">
            <v>42204</v>
          </cell>
          <cell r="G68" t="str">
            <v>Asotin Sites 2015</v>
          </cell>
          <cell r="H68" t="str">
            <v>Asotin Crew</v>
          </cell>
          <cell r="I68">
            <v>2015</v>
          </cell>
          <cell r="J68">
            <v>5</v>
          </cell>
          <cell r="K68" t="str">
            <v>Asotin IMW</v>
          </cell>
          <cell r="L68" t="str">
            <v>Annual</v>
          </cell>
          <cell r="M68">
            <v>42204</v>
          </cell>
          <cell r="N68">
            <v>2020</v>
          </cell>
          <cell r="O68">
            <v>1</v>
          </cell>
          <cell r="V68" t="str">
            <v>Yes</v>
          </cell>
          <cell r="W68" t="str">
            <v>Yes</v>
          </cell>
        </row>
        <row r="69">
          <cell r="A69">
            <v>3944</v>
          </cell>
          <cell r="B69">
            <v>68402</v>
          </cell>
          <cell r="C69" t="str">
            <v>ASW00001-SF-F2 P2BR</v>
          </cell>
          <cell r="D69">
            <v>17</v>
          </cell>
          <cell r="E69" t="str">
            <v>Asotin</v>
          </cell>
          <cell r="F69">
            <v>42546</v>
          </cell>
          <cell r="G69" t="str">
            <v>Asotin Sites</v>
          </cell>
          <cell r="H69" t="str">
            <v>Asotin Crew</v>
          </cell>
          <cell r="I69">
            <v>2016</v>
          </cell>
          <cell r="J69">
            <v>6</v>
          </cell>
          <cell r="K69" t="str">
            <v>Asotin IMW</v>
          </cell>
          <cell r="L69" t="str">
            <v>Annual</v>
          </cell>
          <cell r="M69">
            <v>42546</v>
          </cell>
          <cell r="N69">
            <v>2020</v>
          </cell>
          <cell r="O69">
            <v>1</v>
          </cell>
          <cell r="V69" t="str">
            <v>Yes</v>
          </cell>
          <cell r="W69" t="str">
            <v>Yes</v>
          </cell>
        </row>
        <row r="70">
          <cell r="A70">
            <v>224</v>
          </cell>
          <cell r="B70">
            <v>68405</v>
          </cell>
          <cell r="C70" t="str">
            <v>ASW00001-SF-F3 P2BR</v>
          </cell>
          <cell r="D70">
            <v>17</v>
          </cell>
          <cell r="E70" t="str">
            <v>Asotin</v>
          </cell>
          <cell r="F70">
            <v>40766</v>
          </cell>
          <cell r="G70" t="str">
            <v>2011- Eco Logical Research - Local Crew</v>
          </cell>
          <cell r="H70" t="str">
            <v>Local Crew</v>
          </cell>
          <cell r="I70">
            <v>2011</v>
          </cell>
          <cell r="J70">
            <v>1</v>
          </cell>
          <cell r="K70" t="str">
            <v>Asotin IMW</v>
          </cell>
          <cell r="L70" t="str">
            <v>Annual</v>
          </cell>
          <cell r="M70">
            <v>40766</v>
          </cell>
          <cell r="N70">
            <v>416</v>
          </cell>
          <cell r="O70">
            <v>1</v>
          </cell>
          <cell r="V70" t="str">
            <v>Yes</v>
          </cell>
          <cell r="W70" t="str">
            <v>Yes</v>
          </cell>
        </row>
        <row r="71">
          <cell r="A71">
            <v>884</v>
          </cell>
          <cell r="B71">
            <v>68405</v>
          </cell>
          <cell r="C71" t="str">
            <v>ASW00001-SF-F3 P2BR</v>
          </cell>
          <cell r="D71">
            <v>17</v>
          </cell>
          <cell r="E71" t="str">
            <v>Asotin</v>
          </cell>
          <cell r="F71">
            <v>41112</v>
          </cell>
          <cell r="G71" t="str">
            <v>AsotinCHaMP2012</v>
          </cell>
          <cell r="H71" t="str">
            <v>Reid Crew</v>
          </cell>
          <cell r="I71">
            <v>2012</v>
          </cell>
          <cell r="J71">
            <v>2</v>
          </cell>
          <cell r="K71" t="str">
            <v>Asotin IMW</v>
          </cell>
          <cell r="L71" t="str">
            <v>Annual</v>
          </cell>
          <cell r="M71">
            <v>41112</v>
          </cell>
          <cell r="N71">
            <v>806</v>
          </cell>
          <cell r="O71">
            <v>1</v>
          </cell>
          <cell r="V71" t="str">
            <v>Yes</v>
          </cell>
          <cell r="W71" t="str">
            <v>Yes</v>
          </cell>
        </row>
        <row r="72">
          <cell r="A72">
            <v>1570</v>
          </cell>
          <cell r="B72">
            <v>68405</v>
          </cell>
          <cell r="C72" t="str">
            <v>ASW00001-SF-F3 P2BR</v>
          </cell>
          <cell r="D72">
            <v>17</v>
          </cell>
          <cell r="E72" t="str">
            <v>Asotin</v>
          </cell>
          <cell r="F72">
            <v>41489</v>
          </cell>
          <cell r="G72" t="str">
            <v>Asotin JulyAugHitch</v>
          </cell>
          <cell r="H72" t="str">
            <v>Asotin Crew</v>
          </cell>
          <cell r="I72">
            <v>2013</v>
          </cell>
          <cell r="J72">
            <v>3</v>
          </cell>
          <cell r="K72" t="str">
            <v>Asotin IMW</v>
          </cell>
          <cell r="L72" t="str">
            <v>Annual</v>
          </cell>
          <cell r="M72">
            <v>41489</v>
          </cell>
          <cell r="N72">
            <v>1966</v>
          </cell>
          <cell r="O72">
            <v>1</v>
          </cell>
          <cell r="W72" t="str">
            <v>Yes</v>
          </cell>
        </row>
        <row r="73">
          <cell r="A73">
            <v>2431</v>
          </cell>
          <cell r="B73">
            <v>68405</v>
          </cell>
          <cell r="C73" t="str">
            <v>ASW00001-SF-F3 P2BR</v>
          </cell>
          <cell r="D73">
            <v>17</v>
          </cell>
          <cell r="E73" t="str">
            <v>Asotin</v>
          </cell>
          <cell r="F73">
            <v>41863</v>
          </cell>
          <cell r="G73" t="str">
            <v>South Fork Sites</v>
          </cell>
          <cell r="H73" t="str">
            <v>Asotin Crew</v>
          </cell>
          <cell r="I73">
            <v>2014</v>
          </cell>
          <cell r="J73">
            <v>4</v>
          </cell>
          <cell r="K73" t="str">
            <v>Asotin IMW</v>
          </cell>
          <cell r="L73" t="str">
            <v>Annual</v>
          </cell>
          <cell r="M73">
            <v>41863</v>
          </cell>
          <cell r="N73">
            <v>2020</v>
          </cell>
          <cell r="O73">
            <v>1</v>
          </cell>
          <cell r="W73" t="str">
            <v>Yes</v>
          </cell>
        </row>
        <row r="74">
          <cell r="A74">
            <v>3426</v>
          </cell>
          <cell r="B74">
            <v>68405</v>
          </cell>
          <cell r="C74" t="str">
            <v>ASW00001-SF-F3 P2BR</v>
          </cell>
          <cell r="D74">
            <v>17</v>
          </cell>
          <cell r="E74" t="str">
            <v>Asotin</v>
          </cell>
          <cell r="F74">
            <v>42204</v>
          </cell>
          <cell r="G74" t="str">
            <v>Asotin Sites 2015</v>
          </cell>
          <cell r="H74" t="str">
            <v>Asotin Crew</v>
          </cell>
          <cell r="I74">
            <v>2015</v>
          </cell>
          <cell r="J74">
            <v>5</v>
          </cell>
          <cell r="K74" t="str">
            <v>Asotin IMW</v>
          </cell>
          <cell r="L74" t="str">
            <v>Annual</v>
          </cell>
          <cell r="M74">
            <v>42204</v>
          </cell>
          <cell r="N74">
            <v>2020</v>
          </cell>
          <cell r="O74">
            <v>1</v>
          </cell>
          <cell r="U74" t="str">
            <v>Yes</v>
          </cell>
          <cell r="V74" t="str">
            <v>Yes</v>
          </cell>
          <cell r="W74" t="str">
            <v>Yes</v>
          </cell>
        </row>
        <row r="75">
          <cell r="A75">
            <v>3945</v>
          </cell>
          <cell r="B75">
            <v>68405</v>
          </cell>
          <cell r="C75" t="str">
            <v>ASW00001-SF-F3 P2BR</v>
          </cell>
          <cell r="D75">
            <v>17</v>
          </cell>
          <cell r="E75" t="str">
            <v>Asotin</v>
          </cell>
          <cell r="F75">
            <v>42548</v>
          </cell>
          <cell r="G75" t="str">
            <v>Asotin Sites</v>
          </cell>
          <cell r="H75" t="str">
            <v>Asotin Crew</v>
          </cell>
          <cell r="I75">
            <v>2016</v>
          </cell>
          <cell r="J75">
            <v>6</v>
          </cell>
          <cell r="K75" t="str">
            <v>Asotin IMW</v>
          </cell>
          <cell r="L75" t="str">
            <v>Annual</v>
          </cell>
          <cell r="M75">
            <v>42548</v>
          </cell>
          <cell r="N75">
            <v>2020</v>
          </cell>
          <cell r="O75">
            <v>1</v>
          </cell>
          <cell r="V75" t="str">
            <v>Yes</v>
          </cell>
          <cell r="W75" t="str">
            <v>Yes</v>
          </cell>
        </row>
        <row r="76">
          <cell r="A76">
            <v>885</v>
          </cell>
          <cell r="B76">
            <v>68406</v>
          </cell>
          <cell r="C76" t="str">
            <v>ASW00001-SF-F3 P3BR</v>
          </cell>
          <cell r="D76">
            <v>17</v>
          </cell>
          <cell r="E76" t="str">
            <v>Asotin</v>
          </cell>
          <cell r="F76">
            <v>41114</v>
          </cell>
          <cell r="G76" t="str">
            <v>AsotinCHaMP2012</v>
          </cell>
          <cell r="H76" t="str">
            <v>Reid Crew</v>
          </cell>
          <cell r="I76">
            <v>2012</v>
          </cell>
          <cell r="J76">
            <v>2</v>
          </cell>
          <cell r="K76" t="str">
            <v>Asotin IMW</v>
          </cell>
          <cell r="L76" t="str">
            <v>Annual</v>
          </cell>
          <cell r="M76">
            <v>41114</v>
          </cell>
          <cell r="N76">
            <v>806</v>
          </cell>
          <cell r="O76">
            <v>1</v>
          </cell>
          <cell r="W76" t="str">
            <v>Yes</v>
          </cell>
        </row>
        <row r="77">
          <cell r="A77">
            <v>1571</v>
          </cell>
          <cell r="B77">
            <v>68406</v>
          </cell>
          <cell r="C77" t="str">
            <v>ASW00001-SF-F3 P3BR</v>
          </cell>
          <cell r="D77">
            <v>17</v>
          </cell>
          <cell r="E77" t="str">
            <v>Asotin</v>
          </cell>
          <cell r="F77">
            <v>41501</v>
          </cell>
          <cell r="G77" t="str">
            <v>Asotin JulyAugHitch</v>
          </cell>
          <cell r="H77" t="str">
            <v>Asotin Crew</v>
          </cell>
          <cell r="I77">
            <v>2013</v>
          </cell>
          <cell r="J77">
            <v>3</v>
          </cell>
          <cell r="K77" t="str">
            <v>Asotin IMW</v>
          </cell>
          <cell r="L77" t="str">
            <v>Annual</v>
          </cell>
          <cell r="M77">
            <v>41501</v>
          </cell>
          <cell r="N77">
            <v>1966</v>
          </cell>
          <cell r="O77">
            <v>1</v>
          </cell>
          <cell r="Q77" t="str">
            <v>Yes</v>
          </cell>
          <cell r="V77" t="str">
            <v>Yes</v>
          </cell>
          <cell r="W77" t="str">
            <v>Yes</v>
          </cell>
          <cell r="Y77" t="str">
            <v>Yes</v>
          </cell>
        </row>
        <row r="78">
          <cell r="A78">
            <v>2432</v>
          </cell>
          <cell r="B78">
            <v>68406</v>
          </cell>
          <cell r="C78" t="str">
            <v>ASW00001-SF-F3 P3BR</v>
          </cell>
          <cell r="D78">
            <v>17</v>
          </cell>
          <cell r="E78" t="str">
            <v>Asotin</v>
          </cell>
          <cell r="F78">
            <v>41857</v>
          </cell>
          <cell r="G78" t="str">
            <v>South Fork Sites</v>
          </cell>
          <cell r="H78" t="str">
            <v>Asotin Crew</v>
          </cell>
          <cell r="I78">
            <v>2014</v>
          </cell>
          <cell r="J78">
            <v>4</v>
          </cell>
          <cell r="K78" t="str">
            <v>Asotin IMW</v>
          </cell>
          <cell r="L78" t="str">
            <v>Annual</v>
          </cell>
          <cell r="M78">
            <v>41857</v>
          </cell>
          <cell r="N78">
            <v>2020</v>
          </cell>
          <cell r="O78">
            <v>1</v>
          </cell>
          <cell r="V78" t="str">
            <v>Yes</v>
          </cell>
          <cell r="W78" t="str">
            <v>Yes</v>
          </cell>
        </row>
        <row r="79">
          <cell r="A79">
            <v>3057</v>
          </cell>
          <cell r="B79">
            <v>68406</v>
          </cell>
          <cell r="C79" t="str">
            <v>ASW00001-SF-F3 P3BR</v>
          </cell>
          <cell r="D79">
            <v>17</v>
          </cell>
          <cell r="E79" t="str">
            <v>Asotin</v>
          </cell>
          <cell r="F79">
            <v>42256</v>
          </cell>
          <cell r="G79" t="str">
            <v>Asotin Sites 2015</v>
          </cell>
          <cell r="H79" t="str">
            <v>Asotin Crew</v>
          </cell>
          <cell r="I79">
            <v>2015</v>
          </cell>
          <cell r="J79">
            <v>5</v>
          </cell>
          <cell r="K79" t="str">
            <v>Asotin IMW</v>
          </cell>
          <cell r="L79" t="str">
            <v>Annual</v>
          </cell>
          <cell r="M79">
            <v>42256</v>
          </cell>
          <cell r="N79">
            <v>2020</v>
          </cell>
          <cell r="O79">
            <v>1</v>
          </cell>
          <cell r="U79" t="str">
            <v>Yes</v>
          </cell>
          <cell r="V79" t="str">
            <v>Yes</v>
          </cell>
          <cell r="W79" t="str">
            <v>Yes</v>
          </cell>
        </row>
        <row r="80">
          <cell r="A80">
            <v>3946</v>
          </cell>
          <cell r="B80">
            <v>68406</v>
          </cell>
          <cell r="C80" t="str">
            <v>ASW00001-SF-F3 P3BR</v>
          </cell>
          <cell r="D80">
            <v>17</v>
          </cell>
          <cell r="E80" t="str">
            <v>Asotin</v>
          </cell>
          <cell r="F80">
            <v>42546</v>
          </cell>
          <cell r="G80" t="str">
            <v>Asotin Sites</v>
          </cell>
          <cell r="H80" t="str">
            <v>Asotin Crew</v>
          </cell>
          <cell r="I80">
            <v>2016</v>
          </cell>
          <cell r="J80">
            <v>6</v>
          </cell>
          <cell r="K80" t="str">
            <v>Asotin IMW</v>
          </cell>
          <cell r="L80" t="str">
            <v>Annual</v>
          </cell>
          <cell r="M80">
            <v>42546</v>
          </cell>
          <cell r="N80">
            <v>2020</v>
          </cell>
          <cell r="O80">
            <v>1</v>
          </cell>
          <cell r="V80" t="str">
            <v>Yes</v>
          </cell>
          <cell r="W80" t="str">
            <v>Yes</v>
          </cell>
        </row>
        <row r="81">
          <cell r="A81">
            <v>927</v>
          </cell>
          <cell r="B81">
            <v>68685</v>
          </cell>
          <cell r="C81" t="str">
            <v>ASW00001-SF-F4 P1</v>
          </cell>
          <cell r="D81">
            <v>17</v>
          </cell>
          <cell r="E81" t="str">
            <v>Asotin</v>
          </cell>
          <cell r="F81">
            <v>41122</v>
          </cell>
          <cell r="G81" t="str">
            <v>AsotinCHaMP2012</v>
          </cell>
          <cell r="H81" t="str">
            <v>Reid Crew</v>
          </cell>
          <cell r="I81">
            <v>2012</v>
          </cell>
          <cell r="J81">
            <v>2</v>
          </cell>
          <cell r="K81" t="str">
            <v>Asotin IMW</v>
          </cell>
          <cell r="L81" t="str">
            <v>Annual</v>
          </cell>
          <cell r="M81">
            <v>41122</v>
          </cell>
          <cell r="N81">
            <v>806</v>
          </cell>
          <cell r="O81">
            <v>1</v>
          </cell>
          <cell r="W81" t="str">
            <v>Yes</v>
          </cell>
        </row>
        <row r="82">
          <cell r="A82">
            <v>1573</v>
          </cell>
          <cell r="B82">
            <v>68685</v>
          </cell>
          <cell r="C82" t="str">
            <v>ASW00001-SF-F4 P1</v>
          </cell>
          <cell r="D82">
            <v>17</v>
          </cell>
          <cell r="E82" t="str">
            <v>Asotin</v>
          </cell>
          <cell r="F82">
            <v>41478</v>
          </cell>
          <cell r="G82" t="str">
            <v>Asotin JulyAugHitch</v>
          </cell>
          <cell r="H82" t="str">
            <v>Asotin Crew</v>
          </cell>
          <cell r="I82">
            <v>2013</v>
          </cell>
          <cell r="J82">
            <v>3</v>
          </cell>
          <cell r="K82" t="str">
            <v>Asotin IMW</v>
          </cell>
          <cell r="L82" t="str">
            <v>Annual</v>
          </cell>
          <cell r="M82">
            <v>41478</v>
          </cell>
          <cell r="N82">
            <v>1966</v>
          </cell>
          <cell r="O82">
            <v>1</v>
          </cell>
          <cell r="Q82" t="str">
            <v>Yes</v>
          </cell>
          <cell r="V82" t="str">
            <v>Yes</v>
          </cell>
          <cell r="W82" t="str">
            <v>Yes</v>
          </cell>
          <cell r="Y82" t="str">
            <v>Yes</v>
          </cell>
        </row>
        <row r="83">
          <cell r="A83">
            <v>2413</v>
          </cell>
          <cell r="B83">
            <v>68685</v>
          </cell>
          <cell r="C83" t="str">
            <v>ASW00001-SF-F4 P1</v>
          </cell>
          <cell r="D83">
            <v>17</v>
          </cell>
          <cell r="E83" t="str">
            <v>Asotin</v>
          </cell>
          <cell r="F83">
            <v>41876</v>
          </cell>
          <cell r="G83" t="str">
            <v>South Fork Sites</v>
          </cell>
          <cell r="H83" t="str">
            <v>Asotin Crew</v>
          </cell>
          <cell r="I83">
            <v>2014</v>
          </cell>
          <cell r="J83">
            <v>4</v>
          </cell>
          <cell r="K83" t="str">
            <v>Asotin IMW</v>
          </cell>
          <cell r="L83" t="str">
            <v>Annual</v>
          </cell>
          <cell r="M83">
            <v>41876</v>
          </cell>
          <cell r="N83">
            <v>2020</v>
          </cell>
          <cell r="O83">
            <v>1</v>
          </cell>
          <cell r="V83" t="str">
            <v>Yes</v>
          </cell>
          <cell r="W83" t="str">
            <v>Yes</v>
          </cell>
        </row>
        <row r="84">
          <cell r="A84">
            <v>3061</v>
          </cell>
          <cell r="B84">
            <v>68685</v>
          </cell>
          <cell r="C84" t="str">
            <v>ASW00001-SF-F4 P1</v>
          </cell>
          <cell r="D84">
            <v>17</v>
          </cell>
          <cell r="E84" t="str">
            <v>Asotin</v>
          </cell>
          <cell r="F84">
            <v>42256</v>
          </cell>
          <cell r="G84" t="str">
            <v>Asotin Sites 2015</v>
          </cell>
          <cell r="H84" t="str">
            <v>Asotin Crew</v>
          </cell>
          <cell r="I84">
            <v>2015</v>
          </cell>
          <cell r="J84">
            <v>5</v>
          </cell>
          <cell r="K84" t="str">
            <v>Asotin IMW</v>
          </cell>
          <cell r="L84" t="str">
            <v>Annual</v>
          </cell>
          <cell r="M84">
            <v>42256</v>
          </cell>
          <cell r="N84">
            <v>2020</v>
          </cell>
          <cell r="O84">
            <v>1</v>
          </cell>
          <cell r="U84" t="str">
            <v>Yes</v>
          </cell>
          <cell r="V84" t="str">
            <v>Yes</v>
          </cell>
          <cell r="W84" t="str">
            <v>Yes</v>
          </cell>
        </row>
        <row r="85">
          <cell r="A85">
            <v>3950</v>
          </cell>
          <cell r="B85">
            <v>68685</v>
          </cell>
          <cell r="C85" t="str">
            <v>ASW00001-SF-F4 P1</v>
          </cell>
          <cell r="D85">
            <v>17</v>
          </cell>
          <cell r="E85" t="str">
            <v>Asotin</v>
          </cell>
          <cell r="F85">
            <v>42549</v>
          </cell>
          <cell r="G85" t="str">
            <v>Asotin Sites</v>
          </cell>
          <cell r="H85" t="str">
            <v>Asotin Crew</v>
          </cell>
          <cell r="I85">
            <v>2016</v>
          </cell>
          <cell r="J85">
            <v>6</v>
          </cell>
          <cell r="K85" t="str">
            <v>Asotin IMW</v>
          </cell>
          <cell r="L85" t="str">
            <v>Annual</v>
          </cell>
          <cell r="M85">
            <v>42549</v>
          </cell>
          <cell r="N85">
            <v>2020</v>
          </cell>
          <cell r="O85">
            <v>1</v>
          </cell>
          <cell r="V85" t="str">
            <v>Yes</v>
          </cell>
          <cell r="W85" t="str">
            <v>Yes</v>
          </cell>
        </row>
        <row r="86">
          <cell r="A86">
            <v>928</v>
          </cell>
          <cell r="B86">
            <v>68686</v>
          </cell>
          <cell r="C86" t="str">
            <v>ASW00001-SF-F4 P2</v>
          </cell>
          <cell r="D86">
            <v>17</v>
          </cell>
          <cell r="E86" t="str">
            <v>Asotin</v>
          </cell>
          <cell r="F86">
            <v>41123</v>
          </cell>
          <cell r="G86" t="str">
            <v>AsotinCHaMP2012</v>
          </cell>
          <cell r="H86" t="str">
            <v>Reid Crew</v>
          </cell>
          <cell r="I86">
            <v>2012</v>
          </cell>
          <cell r="J86">
            <v>2</v>
          </cell>
          <cell r="K86" t="str">
            <v>Asotin IMW</v>
          </cell>
          <cell r="L86" t="str">
            <v>Annual</v>
          </cell>
          <cell r="M86">
            <v>41123</v>
          </cell>
          <cell r="N86">
            <v>806</v>
          </cell>
          <cell r="O86">
            <v>1</v>
          </cell>
          <cell r="W86" t="str">
            <v>Yes</v>
          </cell>
        </row>
        <row r="87">
          <cell r="A87">
            <v>1574</v>
          </cell>
          <cell r="B87">
            <v>68686</v>
          </cell>
          <cell r="C87" t="str">
            <v>ASW00001-SF-F4 P2</v>
          </cell>
          <cell r="D87">
            <v>17</v>
          </cell>
          <cell r="E87" t="str">
            <v>Asotin</v>
          </cell>
          <cell r="F87">
            <v>41493</v>
          </cell>
          <cell r="G87" t="str">
            <v>Asotin JulyAugHitch</v>
          </cell>
          <cell r="H87" t="str">
            <v>Asotin Crew</v>
          </cell>
          <cell r="I87">
            <v>2013</v>
          </cell>
          <cell r="J87">
            <v>3</v>
          </cell>
          <cell r="K87" t="str">
            <v>Asotin IMW</v>
          </cell>
          <cell r="L87" t="str">
            <v>Annual</v>
          </cell>
          <cell r="M87">
            <v>41493</v>
          </cell>
          <cell r="N87">
            <v>1966</v>
          </cell>
          <cell r="O87">
            <v>1</v>
          </cell>
          <cell r="W87" t="str">
            <v>Yes</v>
          </cell>
        </row>
        <row r="88">
          <cell r="A88">
            <v>2414</v>
          </cell>
          <cell r="B88">
            <v>68686</v>
          </cell>
          <cell r="C88" t="str">
            <v>ASW00001-SF-F4 P2</v>
          </cell>
          <cell r="D88">
            <v>17</v>
          </cell>
          <cell r="E88" t="str">
            <v>Asotin</v>
          </cell>
          <cell r="F88">
            <v>41875</v>
          </cell>
          <cell r="G88" t="str">
            <v>South Fork Sites</v>
          </cell>
          <cell r="H88" t="str">
            <v>Asotin Crew</v>
          </cell>
          <cell r="I88">
            <v>2014</v>
          </cell>
          <cell r="J88">
            <v>4</v>
          </cell>
          <cell r="K88" t="str">
            <v>Asotin IMW</v>
          </cell>
          <cell r="L88" t="str">
            <v>Annual</v>
          </cell>
          <cell r="M88">
            <v>41875</v>
          </cell>
          <cell r="N88">
            <v>2020</v>
          </cell>
          <cell r="O88">
            <v>1</v>
          </cell>
          <cell r="W88" t="str">
            <v>Yes</v>
          </cell>
        </row>
        <row r="89">
          <cell r="A89">
            <v>3062</v>
          </cell>
          <cell r="B89">
            <v>68686</v>
          </cell>
          <cell r="C89" t="str">
            <v>ASW00001-SF-F4 P2</v>
          </cell>
          <cell r="D89">
            <v>17</v>
          </cell>
          <cell r="E89" t="str">
            <v>Asotin</v>
          </cell>
          <cell r="F89">
            <v>42257</v>
          </cell>
          <cell r="G89" t="str">
            <v>Asotin Sites 2015</v>
          </cell>
          <cell r="H89" t="str">
            <v>Asotin Crew</v>
          </cell>
          <cell r="I89">
            <v>2015</v>
          </cell>
          <cell r="J89">
            <v>5</v>
          </cell>
          <cell r="K89" t="str">
            <v>Asotin IMW</v>
          </cell>
          <cell r="L89" t="str">
            <v>Annual</v>
          </cell>
          <cell r="M89">
            <v>42257</v>
          </cell>
          <cell r="N89">
            <v>2020</v>
          </cell>
          <cell r="O89">
            <v>1</v>
          </cell>
          <cell r="U89" t="str">
            <v>Yes</v>
          </cell>
          <cell r="V89" t="str">
            <v>Yes</v>
          </cell>
          <cell r="W89" t="str">
            <v>Yes</v>
          </cell>
        </row>
        <row r="90">
          <cell r="A90">
            <v>223</v>
          </cell>
          <cell r="B90">
            <v>68409</v>
          </cell>
          <cell r="C90" t="str">
            <v>ASW00001-SF-F5 P3BR</v>
          </cell>
          <cell r="D90">
            <v>17</v>
          </cell>
          <cell r="E90" t="str">
            <v>Asotin</v>
          </cell>
          <cell r="F90">
            <v>40792</v>
          </cell>
          <cell r="G90" t="str">
            <v>2011- Eco Logical Research - Local Crew</v>
          </cell>
          <cell r="H90" t="str">
            <v>Local Crew</v>
          </cell>
          <cell r="I90">
            <v>2011</v>
          </cell>
          <cell r="J90">
            <v>1</v>
          </cell>
          <cell r="K90" t="str">
            <v>Asotin IMW</v>
          </cell>
          <cell r="L90" t="str">
            <v>Annual</v>
          </cell>
          <cell r="M90">
            <v>40792</v>
          </cell>
          <cell r="N90">
            <v>416</v>
          </cell>
          <cell r="O90">
            <v>1</v>
          </cell>
          <cell r="V90" t="str">
            <v>Yes</v>
          </cell>
          <cell r="W90" t="str">
            <v>Yes</v>
          </cell>
        </row>
        <row r="91">
          <cell r="A91">
            <v>935</v>
          </cell>
          <cell r="B91">
            <v>68409</v>
          </cell>
          <cell r="C91" t="str">
            <v>ASW00001-SF-F5 P3BR</v>
          </cell>
          <cell r="D91">
            <v>17</v>
          </cell>
          <cell r="E91" t="str">
            <v>Asotin</v>
          </cell>
          <cell r="F91">
            <v>41128</v>
          </cell>
          <cell r="G91" t="str">
            <v>AsotinCHaMP2012</v>
          </cell>
          <cell r="H91" t="str">
            <v>Reid Crew</v>
          </cell>
          <cell r="I91">
            <v>2012</v>
          </cell>
          <cell r="J91">
            <v>2</v>
          </cell>
          <cell r="K91" t="str">
            <v>Asotin IMW</v>
          </cell>
          <cell r="L91" t="str">
            <v>Annual</v>
          </cell>
          <cell r="M91">
            <v>41128</v>
          </cell>
          <cell r="N91">
            <v>806</v>
          </cell>
          <cell r="O91">
            <v>1</v>
          </cell>
          <cell r="V91" t="str">
            <v>Yes</v>
          </cell>
          <cell r="W91" t="str">
            <v>Yes</v>
          </cell>
        </row>
        <row r="92">
          <cell r="A92">
            <v>1572</v>
          </cell>
          <cell r="B92">
            <v>68409</v>
          </cell>
          <cell r="C92" t="str">
            <v>ASW00001-SF-F5 P3BR</v>
          </cell>
          <cell r="D92">
            <v>17</v>
          </cell>
          <cell r="E92" t="str">
            <v>Asotin</v>
          </cell>
          <cell r="F92">
            <v>41500</v>
          </cell>
          <cell r="G92" t="str">
            <v>Asotin JulyAugHitch</v>
          </cell>
          <cell r="H92" t="str">
            <v>Asotin Crew</v>
          </cell>
          <cell r="I92">
            <v>2013</v>
          </cell>
          <cell r="J92">
            <v>3</v>
          </cell>
          <cell r="K92" t="str">
            <v>Asotin IMW</v>
          </cell>
          <cell r="L92" t="str">
            <v>Annual</v>
          </cell>
          <cell r="M92">
            <v>41500</v>
          </cell>
          <cell r="N92">
            <v>1966</v>
          </cell>
          <cell r="O92">
            <v>1</v>
          </cell>
          <cell r="Q92" t="str">
            <v>Yes</v>
          </cell>
          <cell r="V92" t="str">
            <v>Yes</v>
          </cell>
          <cell r="W92" t="str">
            <v>Yes</v>
          </cell>
          <cell r="Y92" t="str">
            <v>Yes</v>
          </cell>
        </row>
        <row r="93">
          <cell r="A93">
            <v>2433</v>
          </cell>
          <cell r="B93">
            <v>68409</v>
          </cell>
          <cell r="C93" t="str">
            <v>ASW00001-SF-F5 P3BR</v>
          </cell>
          <cell r="D93">
            <v>17</v>
          </cell>
          <cell r="E93" t="str">
            <v>Asotin</v>
          </cell>
          <cell r="F93">
            <v>41903</v>
          </cell>
          <cell r="G93" t="str">
            <v>South Fork Sites</v>
          </cell>
          <cell r="H93" t="str">
            <v>Asotin Crew</v>
          </cell>
          <cell r="I93">
            <v>2014</v>
          </cell>
          <cell r="J93">
            <v>4</v>
          </cell>
          <cell r="K93" t="str">
            <v>Asotin IMW</v>
          </cell>
          <cell r="L93" t="str">
            <v>Annual</v>
          </cell>
          <cell r="M93">
            <v>41903</v>
          </cell>
          <cell r="N93">
            <v>2020</v>
          </cell>
          <cell r="O93">
            <v>1</v>
          </cell>
          <cell r="V93" t="str">
            <v>Yes</v>
          </cell>
          <cell r="W93" t="str">
            <v>Yes</v>
          </cell>
        </row>
        <row r="94">
          <cell r="A94">
            <v>3507</v>
          </cell>
          <cell r="B94">
            <v>68409</v>
          </cell>
          <cell r="C94" t="str">
            <v>ASW00001-SF-F5 P3BR</v>
          </cell>
          <cell r="D94">
            <v>17</v>
          </cell>
          <cell r="E94" t="str">
            <v>Asotin</v>
          </cell>
          <cell r="F94">
            <v>42257</v>
          </cell>
          <cell r="G94" t="str">
            <v>Asotin Sites 2015</v>
          </cell>
          <cell r="H94" t="str">
            <v>Asotin Crew</v>
          </cell>
          <cell r="I94">
            <v>2015</v>
          </cell>
          <cell r="J94">
            <v>5</v>
          </cell>
          <cell r="K94" t="str">
            <v>Asotin IMW</v>
          </cell>
          <cell r="L94" t="str">
            <v>Annual</v>
          </cell>
          <cell r="M94">
            <v>42257</v>
          </cell>
          <cell r="N94">
            <v>2020</v>
          </cell>
          <cell r="O94">
            <v>1</v>
          </cell>
          <cell r="V94" t="str">
            <v>Yes</v>
          </cell>
          <cell r="W94" t="str">
            <v>Yes</v>
          </cell>
        </row>
        <row r="95">
          <cell r="A95">
            <v>3947</v>
          </cell>
          <cell r="B95">
            <v>68409</v>
          </cell>
          <cell r="C95" t="str">
            <v>ASW00001-SF-F5 P3BR</v>
          </cell>
          <cell r="D95">
            <v>17</v>
          </cell>
          <cell r="E95" t="str">
            <v>Asotin</v>
          </cell>
          <cell r="F95">
            <v>42686</v>
          </cell>
          <cell r="G95" t="str">
            <v>Asotin Sites</v>
          </cell>
          <cell r="H95" t="str">
            <v>Asotin Crew</v>
          </cell>
          <cell r="I95">
            <v>2016</v>
          </cell>
          <cell r="J95">
            <v>6</v>
          </cell>
          <cell r="K95" t="str">
            <v>Asotin IMW</v>
          </cell>
          <cell r="L95" t="str">
            <v>Annual</v>
          </cell>
          <cell r="M95">
            <v>42686</v>
          </cell>
          <cell r="N95">
            <v>2020</v>
          </cell>
          <cell r="O95">
            <v>1</v>
          </cell>
          <cell r="V95" t="str">
            <v>Yes</v>
          </cell>
          <cell r="W95" t="str">
            <v>Yes</v>
          </cell>
        </row>
        <row r="96">
          <cell r="A96">
            <v>4048</v>
          </cell>
          <cell r="B96">
            <v>72452</v>
          </cell>
          <cell r="C96" t="str">
            <v>AEM001-BigMeadows_Control</v>
          </cell>
          <cell r="D96">
            <v>102</v>
          </cell>
          <cell r="E96" t="str">
            <v>Basinwide</v>
          </cell>
          <cell r="F96">
            <v>42514</v>
          </cell>
          <cell r="G96" t="str">
            <v>Big Meadows PFP</v>
          </cell>
          <cell r="H96" t="str">
            <v>Roby Crew</v>
          </cell>
          <cell r="I96">
            <v>2016</v>
          </cell>
          <cell r="J96">
            <v>6</v>
          </cell>
          <cell r="K96" t="str">
            <v>AEM Sites</v>
          </cell>
          <cell r="L96" t="str">
            <v>ALL</v>
          </cell>
          <cell r="M96">
            <v>42514</v>
          </cell>
          <cell r="N96">
            <v>1870</v>
          </cell>
          <cell r="O96">
            <v>4</v>
          </cell>
        </row>
        <row r="97">
          <cell r="A97">
            <v>4047</v>
          </cell>
          <cell r="B97">
            <v>72451</v>
          </cell>
          <cell r="C97" t="str">
            <v>AEM001-BigMeadows_Treatment</v>
          </cell>
          <cell r="D97">
            <v>102</v>
          </cell>
          <cell r="E97" t="str">
            <v>Basinwide</v>
          </cell>
          <cell r="F97">
            <v>42514</v>
          </cell>
          <cell r="G97" t="str">
            <v>Big Meadows PFP</v>
          </cell>
          <cell r="H97" t="str">
            <v>Roby Crew</v>
          </cell>
          <cell r="I97">
            <v>2016</v>
          </cell>
          <cell r="J97">
            <v>6</v>
          </cell>
          <cell r="K97" t="str">
            <v>AEM Sites</v>
          </cell>
          <cell r="L97" t="str">
            <v>ALL</v>
          </cell>
          <cell r="M97">
            <v>42514</v>
          </cell>
          <cell r="N97">
            <v>1870</v>
          </cell>
          <cell r="O97">
            <v>4</v>
          </cell>
        </row>
        <row r="98">
          <cell r="A98">
            <v>4075</v>
          </cell>
          <cell r="B98">
            <v>72683</v>
          </cell>
          <cell r="C98" t="str">
            <v>AEM001-Blackpine_Control</v>
          </cell>
          <cell r="D98">
            <v>102</v>
          </cell>
          <cell r="E98" t="str">
            <v>Basinwide</v>
          </cell>
          <cell r="F98">
            <v>42563</v>
          </cell>
          <cell r="G98" t="str">
            <v>NSDivas 2016</v>
          </cell>
          <cell r="H98" t="str">
            <v>Roby Crew</v>
          </cell>
          <cell r="I98">
            <v>2016</v>
          </cell>
          <cell r="J98">
            <v>6</v>
          </cell>
          <cell r="K98" t="str">
            <v>AEM Sites</v>
          </cell>
          <cell r="L98" t="str">
            <v>ALL</v>
          </cell>
          <cell r="M98">
            <v>42563</v>
          </cell>
          <cell r="N98">
            <v>1870</v>
          </cell>
          <cell r="O98">
            <v>4</v>
          </cell>
        </row>
        <row r="99">
          <cell r="A99">
            <v>4074</v>
          </cell>
          <cell r="B99">
            <v>72682</v>
          </cell>
          <cell r="C99" t="str">
            <v>AEM001-Blackpine_Treatment</v>
          </cell>
          <cell r="D99">
            <v>102</v>
          </cell>
          <cell r="E99" t="str">
            <v>Basinwide</v>
          </cell>
          <cell r="F99">
            <v>42563</v>
          </cell>
          <cell r="G99" t="str">
            <v>NSDivas 2016</v>
          </cell>
          <cell r="H99" t="str">
            <v>Roby Crew</v>
          </cell>
          <cell r="I99">
            <v>2016</v>
          </cell>
          <cell r="J99">
            <v>6</v>
          </cell>
          <cell r="K99" t="str">
            <v>AEM Sites</v>
          </cell>
          <cell r="L99" t="str">
            <v>ALL</v>
          </cell>
          <cell r="M99">
            <v>42563</v>
          </cell>
          <cell r="N99">
            <v>1870</v>
          </cell>
          <cell r="O99">
            <v>4</v>
          </cell>
        </row>
        <row r="100">
          <cell r="A100">
            <v>3642</v>
          </cell>
          <cell r="B100">
            <v>72443</v>
          </cell>
          <cell r="C100" t="str">
            <v>AEM001-Caribou33_Control</v>
          </cell>
          <cell r="D100">
            <v>102</v>
          </cell>
          <cell r="E100" t="str">
            <v>Basinwide</v>
          </cell>
          <cell r="F100">
            <v>42318</v>
          </cell>
          <cell r="G100" t="str">
            <v>Ellensburg PFP sites</v>
          </cell>
          <cell r="H100" t="str">
            <v>Jef Crew</v>
          </cell>
          <cell r="I100">
            <v>2015</v>
          </cell>
          <cell r="J100">
            <v>5</v>
          </cell>
          <cell r="K100" t="str">
            <v>Partial Barrier</v>
          </cell>
          <cell r="L100" t="str">
            <v>Annual</v>
          </cell>
          <cell r="M100">
            <v>42318</v>
          </cell>
          <cell r="N100">
            <v>1870</v>
          </cell>
          <cell r="O100">
            <v>4</v>
          </cell>
          <cell r="P100" t="str">
            <v>Yes</v>
          </cell>
        </row>
        <row r="101">
          <cell r="A101">
            <v>4065</v>
          </cell>
          <cell r="B101">
            <v>72443</v>
          </cell>
          <cell r="C101" t="str">
            <v>AEM001-Caribou33_Control</v>
          </cell>
          <cell r="D101">
            <v>102</v>
          </cell>
          <cell r="E101" t="str">
            <v>Basinwide</v>
          </cell>
          <cell r="F101">
            <v>42681</v>
          </cell>
          <cell r="G101" t="str">
            <v>NSDivas 2016</v>
          </cell>
          <cell r="H101" t="str">
            <v>Roby Crew</v>
          </cell>
          <cell r="I101">
            <v>2016</v>
          </cell>
          <cell r="J101">
            <v>6</v>
          </cell>
          <cell r="K101" t="str">
            <v>AEM Sites</v>
          </cell>
          <cell r="L101" t="str">
            <v>ALL</v>
          </cell>
          <cell r="M101">
            <v>42681</v>
          </cell>
          <cell r="N101">
            <v>1870</v>
          </cell>
          <cell r="O101">
            <v>4</v>
          </cell>
        </row>
        <row r="102">
          <cell r="A102">
            <v>3643</v>
          </cell>
          <cell r="B102">
            <v>72444</v>
          </cell>
          <cell r="C102" t="str">
            <v>AEM001-Caribou33_Treament</v>
          </cell>
          <cell r="D102">
            <v>102</v>
          </cell>
          <cell r="E102" t="str">
            <v>Basinwide</v>
          </cell>
          <cell r="F102">
            <v>42318</v>
          </cell>
          <cell r="G102" t="str">
            <v>Ellensburg PFP sites</v>
          </cell>
          <cell r="H102" t="str">
            <v>Jef Crew</v>
          </cell>
          <cell r="I102">
            <v>2015</v>
          </cell>
          <cell r="J102">
            <v>5</v>
          </cell>
          <cell r="K102" t="str">
            <v>Partial Barrier</v>
          </cell>
          <cell r="L102" t="str">
            <v>Annual</v>
          </cell>
          <cell r="M102">
            <v>42318</v>
          </cell>
          <cell r="N102">
            <v>1870</v>
          </cell>
          <cell r="O102">
            <v>4</v>
          </cell>
          <cell r="P102" t="str">
            <v>Yes</v>
          </cell>
        </row>
        <row r="103">
          <cell r="A103">
            <v>4066</v>
          </cell>
          <cell r="B103">
            <v>72444</v>
          </cell>
          <cell r="C103" t="str">
            <v>AEM001-Caribou33_Treament</v>
          </cell>
          <cell r="D103">
            <v>102</v>
          </cell>
          <cell r="E103" t="str">
            <v>Basinwide</v>
          </cell>
          <cell r="F103">
            <v>42681</v>
          </cell>
          <cell r="G103" t="str">
            <v>NSDivas 2016</v>
          </cell>
          <cell r="H103" t="str">
            <v>Roby Crew</v>
          </cell>
          <cell r="I103">
            <v>2016</v>
          </cell>
          <cell r="J103">
            <v>6</v>
          </cell>
          <cell r="K103" t="str">
            <v>AEM Sites</v>
          </cell>
          <cell r="L103" t="str">
            <v>ALL</v>
          </cell>
          <cell r="M103">
            <v>42681</v>
          </cell>
          <cell r="N103">
            <v>1870</v>
          </cell>
          <cell r="O103">
            <v>4</v>
          </cell>
        </row>
        <row r="104">
          <cell r="A104">
            <v>2598</v>
          </cell>
          <cell r="B104">
            <v>72248</v>
          </cell>
          <cell r="C104" t="str">
            <v>AEM001-Catherine_SouthernCross_Treatment</v>
          </cell>
          <cell r="D104">
            <v>102</v>
          </cell>
          <cell r="E104" t="str">
            <v>Basinwide</v>
          </cell>
          <cell r="F104">
            <v>41876</v>
          </cell>
          <cell r="G104" t="str">
            <v>CTUIR AEM Sites</v>
          </cell>
          <cell r="H104" t="str">
            <v>Kaylyn Crew</v>
          </cell>
          <cell r="I104">
            <v>2014</v>
          </cell>
          <cell r="J104">
            <v>4</v>
          </cell>
          <cell r="K104" t="str">
            <v>Multi-Treatment</v>
          </cell>
          <cell r="L104" t="str">
            <v>Annual</v>
          </cell>
          <cell r="M104">
            <v>41876</v>
          </cell>
          <cell r="N104">
            <v>2030</v>
          </cell>
          <cell r="O104">
            <v>4</v>
          </cell>
          <cell r="P104" t="str">
            <v>Yes</v>
          </cell>
        </row>
        <row r="105">
          <cell r="A105">
            <v>2624</v>
          </cell>
          <cell r="B105">
            <v>72248</v>
          </cell>
          <cell r="C105" t="str">
            <v>AEM001-Catherine_SouthernCross_Treatment</v>
          </cell>
          <cell r="D105">
            <v>102</v>
          </cell>
          <cell r="E105" t="str">
            <v>Basinwide</v>
          </cell>
          <cell r="F105">
            <v>41876</v>
          </cell>
          <cell r="G105" t="str">
            <v>Colin Catherine Cr Hitch</v>
          </cell>
          <cell r="H105" t="str">
            <v>Colin Crew</v>
          </cell>
          <cell r="I105">
            <v>2014</v>
          </cell>
          <cell r="J105">
            <v>4</v>
          </cell>
          <cell r="K105" t="str">
            <v>Multi-Treatment</v>
          </cell>
          <cell r="L105" t="str">
            <v>Annual</v>
          </cell>
          <cell r="M105">
            <v>41876</v>
          </cell>
          <cell r="N105">
            <v>1877</v>
          </cell>
          <cell r="O105">
            <v>4</v>
          </cell>
          <cell r="P105" t="str">
            <v>Yes</v>
          </cell>
        </row>
        <row r="106">
          <cell r="A106">
            <v>2677</v>
          </cell>
          <cell r="B106">
            <v>72248</v>
          </cell>
          <cell r="C106" t="str">
            <v>AEM001-Catherine_SouthernCross_Treatment</v>
          </cell>
          <cell r="D106">
            <v>102</v>
          </cell>
          <cell r="E106" t="str">
            <v>Basinwide</v>
          </cell>
          <cell r="F106">
            <v>41886</v>
          </cell>
          <cell r="G106" t="str">
            <v>CTUIR_Region17_Fish</v>
          </cell>
          <cell r="H106" t="str">
            <v>Kaylyn Crew</v>
          </cell>
          <cell r="I106">
            <v>2014</v>
          </cell>
          <cell r="J106">
            <v>4</v>
          </cell>
          <cell r="K106" t="str">
            <v>Multi-Treatment</v>
          </cell>
          <cell r="L106" t="str">
            <v>Annual</v>
          </cell>
          <cell r="M106">
            <v>41886</v>
          </cell>
          <cell r="N106">
            <v>2044</v>
          </cell>
          <cell r="O106">
            <v>4</v>
          </cell>
          <cell r="P106" t="str">
            <v>Yes</v>
          </cell>
        </row>
        <row r="107">
          <cell r="A107">
            <v>3251</v>
          </cell>
          <cell r="B107">
            <v>72248</v>
          </cell>
          <cell r="C107" t="str">
            <v>AEM001-Catherine_SouthernCross_Treatment</v>
          </cell>
          <cell r="D107">
            <v>102</v>
          </cell>
          <cell r="E107" t="str">
            <v>Basinwide</v>
          </cell>
          <cell r="F107">
            <v>42262</v>
          </cell>
          <cell r="G107" t="str">
            <v>Tt AEM Revisits Region17</v>
          </cell>
          <cell r="H107" t="str">
            <v>Jef Crew</v>
          </cell>
          <cell r="I107">
            <v>2015</v>
          </cell>
          <cell r="J107">
            <v>5</v>
          </cell>
          <cell r="K107" t="str">
            <v>Multi-Treatment</v>
          </cell>
          <cell r="L107" t="str">
            <v>Annual</v>
          </cell>
          <cell r="M107">
            <v>42262</v>
          </cell>
          <cell r="N107">
            <v>2038</v>
          </cell>
          <cell r="O107">
            <v>4</v>
          </cell>
          <cell r="P107" t="str">
            <v>Yes</v>
          </cell>
          <cell r="U107" t="str">
            <v>Yes</v>
          </cell>
          <cell r="V107" t="str">
            <v>Yes</v>
          </cell>
        </row>
        <row r="108">
          <cell r="A108">
            <v>3260</v>
          </cell>
          <cell r="B108">
            <v>72248</v>
          </cell>
          <cell r="C108" t="str">
            <v>AEM001-Catherine_SouthernCross_Treatment</v>
          </cell>
          <cell r="D108">
            <v>102</v>
          </cell>
          <cell r="E108" t="str">
            <v>Basinwide</v>
          </cell>
          <cell r="F108">
            <v>42262</v>
          </cell>
          <cell r="G108" t="str">
            <v>Tt Aug-Oct Hitch 2015</v>
          </cell>
          <cell r="H108" t="str">
            <v>Colin Crew</v>
          </cell>
          <cell r="I108">
            <v>2015</v>
          </cell>
          <cell r="J108">
            <v>5</v>
          </cell>
          <cell r="K108" t="str">
            <v>Multi-Treatment</v>
          </cell>
          <cell r="L108" t="str">
            <v>Annual</v>
          </cell>
          <cell r="M108">
            <v>42262</v>
          </cell>
          <cell r="N108">
            <v>1877</v>
          </cell>
          <cell r="O108">
            <v>4</v>
          </cell>
          <cell r="P108" t="str">
            <v>Yes</v>
          </cell>
          <cell r="V108" t="str">
            <v>Yes</v>
          </cell>
        </row>
        <row r="109">
          <cell r="A109">
            <v>4058</v>
          </cell>
          <cell r="B109">
            <v>72248</v>
          </cell>
          <cell r="C109" t="str">
            <v>AEM001-Catherine_SouthernCross_Treatment</v>
          </cell>
          <cell r="D109">
            <v>102</v>
          </cell>
          <cell r="E109" t="str">
            <v>Basinwide</v>
          </cell>
          <cell r="F109">
            <v>42626</v>
          </cell>
          <cell r="G109" t="str">
            <v>NSDivas 2016</v>
          </cell>
          <cell r="H109" t="str">
            <v>Roby Crew</v>
          </cell>
          <cell r="I109">
            <v>2016</v>
          </cell>
          <cell r="J109">
            <v>6</v>
          </cell>
          <cell r="K109" t="str">
            <v>AEM Sites</v>
          </cell>
          <cell r="L109" t="str">
            <v>ALL</v>
          </cell>
          <cell r="M109">
            <v>42626</v>
          </cell>
          <cell r="N109">
            <v>1877</v>
          </cell>
          <cell r="O109">
            <v>4</v>
          </cell>
        </row>
        <row r="110">
          <cell r="A110">
            <v>4096</v>
          </cell>
          <cell r="B110">
            <v>72248</v>
          </cell>
          <cell r="C110" t="str">
            <v>AEM001-Catherine_SouthernCross_Treatment</v>
          </cell>
          <cell r="D110">
            <v>102</v>
          </cell>
          <cell r="E110" t="str">
            <v>Basinwide</v>
          </cell>
          <cell r="F110">
            <v>42627</v>
          </cell>
          <cell r="G110" t="str">
            <v>CTUIR_AEM_Biomonitoring</v>
          </cell>
          <cell r="H110" t="str">
            <v>Kaylyn Crew</v>
          </cell>
          <cell r="I110">
            <v>2016</v>
          </cell>
          <cell r="J110">
            <v>6</v>
          </cell>
          <cell r="K110" t="str">
            <v>AEM Sites</v>
          </cell>
          <cell r="L110" t="str">
            <v>ALL</v>
          </cell>
          <cell r="M110">
            <v>42627</v>
          </cell>
          <cell r="N110">
            <v>1955</v>
          </cell>
          <cell r="O110">
            <v>4</v>
          </cell>
        </row>
        <row r="111">
          <cell r="A111">
            <v>3279</v>
          </cell>
          <cell r="B111">
            <v>72248</v>
          </cell>
          <cell r="C111" t="str">
            <v>AEM001-Catherine_SouthernCross_Treatment</v>
          </cell>
          <cell r="D111">
            <v>102</v>
          </cell>
          <cell r="E111" t="str">
            <v>Basinwide</v>
          </cell>
          <cell r="F111">
            <v>42257</v>
          </cell>
          <cell r="G111" t="str">
            <v>CTUIR_Region17_AEM</v>
          </cell>
          <cell r="H111" t="str">
            <v>Kaylyn Crew</v>
          </cell>
          <cell r="I111">
            <v>2015</v>
          </cell>
          <cell r="J111">
            <v>5</v>
          </cell>
          <cell r="K111" t="str">
            <v>Multi-Treatment</v>
          </cell>
          <cell r="L111" t="str">
            <v>Annual</v>
          </cell>
          <cell r="M111">
            <v>42257</v>
          </cell>
          <cell r="N111">
            <v>1955</v>
          </cell>
          <cell r="O111">
            <v>4</v>
          </cell>
          <cell r="P111" t="str">
            <v>Yes</v>
          </cell>
          <cell r="U111" t="str">
            <v>Yes</v>
          </cell>
          <cell r="V111" t="str">
            <v>Yes</v>
          </cell>
        </row>
        <row r="112">
          <cell r="A112">
            <v>3609</v>
          </cell>
          <cell r="B112">
            <v>72248</v>
          </cell>
          <cell r="C112" t="str">
            <v>AEM001-Catherine_SouthernCross_Treatment</v>
          </cell>
          <cell r="D112">
            <v>102</v>
          </cell>
          <cell r="E112" t="str">
            <v>Basinwide</v>
          </cell>
          <cell r="F112">
            <v>42289</v>
          </cell>
          <cell r="G112" t="str">
            <v>UGR-PHAMS-revisits</v>
          </cell>
          <cell r="H112" t="str">
            <v>Kaylyn Crew</v>
          </cell>
          <cell r="I112">
            <v>2015</v>
          </cell>
          <cell r="J112">
            <v>5</v>
          </cell>
          <cell r="K112" t="str">
            <v>Multi-Treatment</v>
          </cell>
          <cell r="L112" t="str">
            <v>Annual</v>
          </cell>
          <cell r="M112">
            <v>42289</v>
          </cell>
          <cell r="N112">
            <v>1955</v>
          </cell>
          <cell r="O112">
            <v>4</v>
          </cell>
          <cell r="P112" t="str">
            <v>Yes</v>
          </cell>
          <cell r="U112" t="str">
            <v>Yes</v>
          </cell>
          <cell r="V112" t="str">
            <v>Yes</v>
          </cell>
        </row>
        <row r="113">
          <cell r="A113">
            <v>2469</v>
          </cell>
          <cell r="B113">
            <v>72286</v>
          </cell>
          <cell r="C113" t="str">
            <v>AEM001-ChewuchCampground_Control</v>
          </cell>
          <cell r="D113">
            <v>102</v>
          </cell>
          <cell r="E113" t="str">
            <v>Basinwide</v>
          </cell>
          <cell r="F113">
            <v>41850</v>
          </cell>
          <cell r="G113" t="str">
            <v>Colin Chewuch Hitch</v>
          </cell>
          <cell r="H113" t="str">
            <v>Colin Crew</v>
          </cell>
          <cell r="I113">
            <v>2014</v>
          </cell>
          <cell r="J113">
            <v>4</v>
          </cell>
          <cell r="K113" t="str">
            <v>Off-Channel Floodplain</v>
          </cell>
          <cell r="L113" t="str">
            <v>Annual</v>
          </cell>
          <cell r="M113">
            <v>41850</v>
          </cell>
          <cell r="N113">
            <v>1880</v>
          </cell>
          <cell r="O113">
            <v>4</v>
          </cell>
          <cell r="P113" t="str">
            <v>Yes</v>
          </cell>
        </row>
        <row r="114">
          <cell r="A114">
            <v>2468</v>
          </cell>
          <cell r="B114">
            <v>72282</v>
          </cell>
          <cell r="C114" t="str">
            <v>AEM001-ChewuchCampground_Treatment</v>
          </cell>
          <cell r="D114">
            <v>102</v>
          </cell>
          <cell r="E114" t="str">
            <v>Basinwide</v>
          </cell>
          <cell r="F114">
            <v>41849</v>
          </cell>
          <cell r="G114" t="str">
            <v>Colin Chewuch Hitch</v>
          </cell>
          <cell r="H114" t="str">
            <v>Colin Crew</v>
          </cell>
          <cell r="I114">
            <v>2014</v>
          </cell>
          <cell r="J114">
            <v>4</v>
          </cell>
          <cell r="K114" t="str">
            <v>Off-Channel Floodplain</v>
          </cell>
          <cell r="L114" t="str">
            <v>Annual</v>
          </cell>
          <cell r="M114">
            <v>41849</v>
          </cell>
          <cell r="N114">
            <v>1880</v>
          </cell>
          <cell r="O114">
            <v>4</v>
          </cell>
          <cell r="P114" t="str">
            <v>Yes</v>
          </cell>
        </row>
        <row r="115">
          <cell r="A115">
            <v>2475</v>
          </cell>
          <cell r="B115">
            <v>72283</v>
          </cell>
          <cell r="C115" t="str">
            <v>AEM001-ChewuchRight_Control</v>
          </cell>
          <cell r="D115">
            <v>102</v>
          </cell>
          <cell r="E115" t="str">
            <v>Basinwide</v>
          </cell>
          <cell r="F115">
            <v>41851</v>
          </cell>
          <cell r="G115" t="str">
            <v>Colin Chewuch Hitch</v>
          </cell>
          <cell r="H115" t="str">
            <v>Colin Crew</v>
          </cell>
          <cell r="I115">
            <v>2014</v>
          </cell>
          <cell r="J115">
            <v>4</v>
          </cell>
          <cell r="K115" t="str">
            <v>Off-Channel Floodplain</v>
          </cell>
          <cell r="L115" t="str">
            <v>Annual</v>
          </cell>
          <cell r="M115">
            <v>41851</v>
          </cell>
          <cell r="N115">
            <v>1880</v>
          </cell>
          <cell r="O115">
            <v>4</v>
          </cell>
          <cell r="P115" t="str">
            <v>Yes</v>
          </cell>
          <cell r="V115" t="str">
            <v>Yes</v>
          </cell>
        </row>
        <row r="116">
          <cell r="A116">
            <v>3087</v>
          </cell>
          <cell r="B116">
            <v>72283</v>
          </cell>
          <cell r="C116" t="str">
            <v>AEM001-ChewuchRight_Control</v>
          </cell>
          <cell r="D116">
            <v>102</v>
          </cell>
          <cell r="E116" t="str">
            <v>Basinwide</v>
          </cell>
          <cell r="F116">
            <v>42184</v>
          </cell>
          <cell r="G116" t="str">
            <v>Tt JuneJuly Hitch 2015</v>
          </cell>
          <cell r="H116" t="str">
            <v>Colin Crew</v>
          </cell>
          <cell r="I116">
            <v>2015</v>
          </cell>
          <cell r="J116">
            <v>5</v>
          </cell>
          <cell r="K116" t="str">
            <v>Off-Channel Floodplain</v>
          </cell>
          <cell r="L116" t="str">
            <v>Annual</v>
          </cell>
          <cell r="M116">
            <v>42184</v>
          </cell>
          <cell r="N116">
            <v>9999</v>
          </cell>
          <cell r="O116">
            <v>4</v>
          </cell>
          <cell r="P116" t="str">
            <v>Yes</v>
          </cell>
          <cell r="V116" t="str">
            <v>Yes</v>
          </cell>
        </row>
        <row r="117">
          <cell r="A117">
            <v>4060</v>
          </cell>
          <cell r="B117">
            <v>72283</v>
          </cell>
          <cell r="C117" t="str">
            <v>AEM001-ChewuchRight_Control</v>
          </cell>
          <cell r="D117">
            <v>102</v>
          </cell>
          <cell r="E117" t="str">
            <v>Basinwide</v>
          </cell>
          <cell r="F117">
            <v>42570</v>
          </cell>
          <cell r="G117" t="str">
            <v>NSDivas 2016</v>
          </cell>
          <cell r="H117" t="str">
            <v>Roby Crew</v>
          </cell>
          <cell r="I117">
            <v>2016</v>
          </cell>
          <cell r="J117">
            <v>6</v>
          </cell>
          <cell r="K117" t="str">
            <v>AEM Sites</v>
          </cell>
          <cell r="L117" t="str">
            <v>ALL</v>
          </cell>
          <cell r="M117">
            <v>42570</v>
          </cell>
          <cell r="N117">
            <v>9999</v>
          </cell>
          <cell r="O117">
            <v>4</v>
          </cell>
        </row>
        <row r="118">
          <cell r="A118">
            <v>2474</v>
          </cell>
          <cell r="B118">
            <v>72281</v>
          </cell>
          <cell r="C118" t="str">
            <v>AEM001-ChewuchRight_Treatment</v>
          </cell>
          <cell r="D118">
            <v>102</v>
          </cell>
          <cell r="E118" t="str">
            <v>Basinwide</v>
          </cell>
          <cell r="F118">
            <v>41849</v>
          </cell>
          <cell r="G118" t="str">
            <v>Colin Chewuch Hitch</v>
          </cell>
          <cell r="H118" t="str">
            <v>Colin Crew</v>
          </cell>
          <cell r="I118">
            <v>2014</v>
          </cell>
          <cell r="J118">
            <v>4</v>
          </cell>
          <cell r="K118" t="str">
            <v>Off-Channel Floodplain</v>
          </cell>
          <cell r="L118" t="str">
            <v>Annual</v>
          </cell>
          <cell r="M118">
            <v>41849</v>
          </cell>
          <cell r="N118">
            <v>1880</v>
          </cell>
          <cell r="O118">
            <v>4</v>
          </cell>
          <cell r="P118" t="str">
            <v>Yes</v>
          </cell>
          <cell r="V118" t="str">
            <v>Yes</v>
          </cell>
        </row>
        <row r="119">
          <cell r="A119">
            <v>3086</v>
          </cell>
          <cell r="B119">
            <v>72281</v>
          </cell>
          <cell r="C119" t="str">
            <v>AEM001-ChewuchRight_Treatment</v>
          </cell>
          <cell r="D119">
            <v>102</v>
          </cell>
          <cell r="E119" t="str">
            <v>Basinwide</v>
          </cell>
          <cell r="F119">
            <v>42173</v>
          </cell>
          <cell r="G119" t="str">
            <v>Tt JuneJuly Hitch 2015</v>
          </cell>
          <cell r="H119" t="str">
            <v>Colin Crew</v>
          </cell>
          <cell r="I119">
            <v>2015</v>
          </cell>
          <cell r="J119">
            <v>5</v>
          </cell>
          <cell r="K119" t="str">
            <v>Off-Channel Floodplain</v>
          </cell>
          <cell r="L119" t="str">
            <v>Annual</v>
          </cell>
          <cell r="M119">
            <v>42173</v>
          </cell>
          <cell r="N119">
            <v>9999</v>
          </cell>
          <cell r="O119">
            <v>4</v>
          </cell>
          <cell r="P119" t="str">
            <v>Yes</v>
          </cell>
          <cell r="V119" t="str">
            <v>Yes</v>
          </cell>
        </row>
        <row r="120">
          <cell r="A120">
            <v>4059</v>
          </cell>
          <cell r="B120">
            <v>72281</v>
          </cell>
          <cell r="C120" t="str">
            <v>AEM001-ChewuchRight_Treatment</v>
          </cell>
          <cell r="D120">
            <v>102</v>
          </cell>
          <cell r="E120" t="str">
            <v>Basinwide</v>
          </cell>
          <cell r="F120">
            <v>42569</v>
          </cell>
          <cell r="G120" t="str">
            <v>NSDivas 2016</v>
          </cell>
          <cell r="H120" t="str">
            <v>Roby Crew</v>
          </cell>
          <cell r="I120">
            <v>2016</v>
          </cell>
          <cell r="J120">
            <v>6</v>
          </cell>
          <cell r="K120" t="str">
            <v>AEM Sites</v>
          </cell>
          <cell r="L120" t="str">
            <v>ALL</v>
          </cell>
          <cell r="M120">
            <v>42569</v>
          </cell>
          <cell r="N120">
            <v>9999</v>
          </cell>
          <cell r="O120">
            <v>4</v>
          </cell>
        </row>
        <row r="121">
          <cell r="A121">
            <v>2607</v>
          </cell>
          <cell r="B121">
            <v>72400</v>
          </cell>
          <cell r="C121" t="str">
            <v>AEM001-ConstructCoxCreek_Control</v>
          </cell>
          <cell r="D121">
            <v>102</v>
          </cell>
          <cell r="E121" t="str">
            <v>Basinwide</v>
          </cell>
          <cell r="F121">
            <v>41870</v>
          </cell>
          <cell r="G121" t="str">
            <v>Clint Chandler August Hitch</v>
          </cell>
          <cell r="H121" t="str">
            <v>Clint Crew</v>
          </cell>
          <cell r="I121">
            <v>2014</v>
          </cell>
          <cell r="J121">
            <v>4</v>
          </cell>
          <cell r="K121" t="str">
            <v>Partial Barrier</v>
          </cell>
          <cell r="L121" t="str">
            <v>Annual</v>
          </cell>
          <cell r="M121">
            <v>41870</v>
          </cell>
          <cell r="N121">
            <v>1870</v>
          </cell>
          <cell r="O121">
            <v>4</v>
          </cell>
          <cell r="P121" t="str">
            <v>Yes</v>
          </cell>
          <cell r="V121" t="str">
            <v>Yes</v>
          </cell>
        </row>
        <row r="122">
          <cell r="A122">
            <v>3497</v>
          </cell>
          <cell r="B122">
            <v>72400</v>
          </cell>
          <cell r="C122" t="str">
            <v>AEM001-ConstructCoxCreek_Control</v>
          </cell>
          <cell r="D122">
            <v>102</v>
          </cell>
          <cell r="E122" t="str">
            <v>Basinwide</v>
          </cell>
          <cell r="F122">
            <v>42242</v>
          </cell>
          <cell r="G122" t="str">
            <v>NPT Cox Creek Hitch</v>
          </cell>
          <cell r="H122" t="str">
            <v>Clint Crew</v>
          </cell>
          <cell r="I122">
            <v>2015</v>
          </cell>
          <cell r="J122">
            <v>5</v>
          </cell>
          <cell r="K122" t="str">
            <v>Partial Barrier</v>
          </cell>
          <cell r="L122" t="str">
            <v>Annual</v>
          </cell>
          <cell r="M122">
            <v>42242</v>
          </cell>
          <cell r="N122">
            <v>1870</v>
          </cell>
          <cell r="O122">
            <v>4</v>
          </cell>
          <cell r="P122" t="str">
            <v>Yes</v>
          </cell>
          <cell r="U122" t="str">
            <v>Yes</v>
          </cell>
          <cell r="V122" t="str">
            <v>Yes</v>
          </cell>
        </row>
        <row r="123">
          <cell r="A123">
            <v>4273</v>
          </cell>
          <cell r="B123">
            <v>72400</v>
          </cell>
          <cell r="C123" t="str">
            <v>AEM001-ConstructCoxCreek_Control</v>
          </cell>
          <cell r="D123">
            <v>102</v>
          </cell>
          <cell r="E123" t="str">
            <v>Basinwide</v>
          </cell>
          <cell r="F123">
            <v>42604</v>
          </cell>
          <cell r="G123" t="str">
            <v>Cox Creek NPT</v>
          </cell>
          <cell r="H123" t="str">
            <v>Clint Crew</v>
          </cell>
          <cell r="I123">
            <v>2016</v>
          </cell>
          <cell r="J123">
            <v>6</v>
          </cell>
          <cell r="K123" t="str">
            <v>AEM Sites</v>
          </cell>
          <cell r="L123" t="str">
            <v>ALL</v>
          </cell>
          <cell r="M123">
            <v>42604</v>
          </cell>
          <cell r="N123">
            <v>1870</v>
          </cell>
          <cell r="O123">
            <v>4</v>
          </cell>
        </row>
        <row r="124">
          <cell r="A124">
            <v>2606</v>
          </cell>
          <cell r="B124">
            <v>72249</v>
          </cell>
          <cell r="C124" t="str">
            <v>AEM001-ConstructCoxCreek_Treatment</v>
          </cell>
          <cell r="D124">
            <v>102</v>
          </cell>
          <cell r="E124" t="str">
            <v>Basinwide</v>
          </cell>
          <cell r="F124">
            <v>41870</v>
          </cell>
          <cell r="G124" t="str">
            <v>Clint Chandler August Hitch</v>
          </cell>
          <cell r="H124" t="str">
            <v>Clint Crew</v>
          </cell>
          <cell r="I124">
            <v>2014</v>
          </cell>
          <cell r="J124">
            <v>4</v>
          </cell>
          <cell r="K124" t="str">
            <v>Partial Barrier</v>
          </cell>
          <cell r="L124" t="str">
            <v>Annual</v>
          </cell>
          <cell r="M124">
            <v>41870</v>
          </cell>
          <cell r="N124">
            <v>1870</v>
          </cell>
          <cell r="O124">
            <v>4</v>
          </cell>
          <cell r="P124" t="str">
            <v>Yes</v>
          </cell>
          <cell r="V124" t="str">
            <v>Yes</v>
          </cell>
        </row>
        <row r="125">
          <cell r="A125">
            <v>3496</v>
          </cell>
          <cell r="B125">
            <v>72249</v>
          </cell>
          <cell r="C125" t="str">
            <v>AEM001-ConstructCoxCreek_Treatment</v>
          </cell>
          <cell r="D125">
            <v>102</v>
          </cell>
          <cell r="E125" t="str">
            <v>Basinwide</v>
          </cell>
          <cell r="F125">
            <v>42242</v>
          </cell>
          <cell r="G125" t="str">
            <v>NPT Cox Creek Hitch</v>
          </cell>
          <cell r="H125" t="str">
            <v>Clint Crew</v>
          </cell>
          <cell r="I125">
            <v>2015</v>
          </cell>
          <cell r="J125">
            <v>5</v>
          </cell>
          <cell r="K125" t="str">
            <v>Partial Barrier</v>
          </cell>
          <cell r="L125" t="str">
            <v>Annual</v>
          </cell>
          <cell r="M125">
            <v>42242</v>
          </cell>
          <cell r="N125">
            <v>1870</v>
          </cell>
          <cell r="O125">
            <v>4</v>
          </cell>
          <cell r="P125" t="str">
            <v>Yes</v>
          </cell>
          <cell r="U125" t="str">
            <v>Yes</v>
          </cell>
          <cell r="V125" t="str">
            <v>Yes</v>
          </cell>
        </row>
        <row r="126">
          <cell r="A126">
            <v>4272</v>
          </cell>
          <cell r="B126">
            <v>72249</v>
          </cell>
          <cell r="C126" t="str">
            <v>AEM001-ConstructCoxCreek_Treatment</v>
          </cell>
          <cell r="D126">
            <v>102</v>
          </cell>
          <cell r="E126" t="str">
            <v>Basinwide</v>
          </cell>
          <cell r="F126">
            <v>42604</v>
          </cell>
          <cell r="G126" t="str">
            <v>Cox Creek NPT</v>
          </cell>
          <cell r="H126" t="str">
            <v>Clint Crew</v>
          </cell>
          <cell r="I126">
            <v>2016</v>
          </cell>
          <cell r="J126">
            <v>6</v>
          </cell>
          <cell r="K126" t="str">
            <v>AEM Sites</v>
          </cell>
          <cell r="L126" t="str">
            <v>ALL</v>
          </cell>
          <cell r="M126">
            <v>42604</v>
          </cell>
          <cell r="N126">
            <v>1870</v>
          </cell>
          <cell r="O126">
            <v>4</v>
          </cell>
        </row>
        <row r="127">
          <cell r="A127">
            <v>3586</v>
          </cell>
          <cell r="B127">
            <v>72233</v>
          </cell>
          <cell r="C127" t="str">
            <v>AEM001-CrookedRiver_Control</v>
          </cell>
          <cell r="D127">
            <v>102</v>
          </cell>
          <cell r="E127" t="str">
            <v>Basinwide</v>
          </cell>
          <cell r="F127">
            <v>42268</v>
          </cell>
          <cell r="G127" t="str">
            <v>NPT Crooked River Bank Stabilization Hitch</v>
          </cell>
          <cell r="H127" t="str">
            <v>Clint Crew</v>
          </cell>
          <cell r="I127">
            <v>2015</v>
          </cell>
          <cell r="J127">
            <v>5</v>
          </cell>
          <cell r="K127" t="str">
            <v>Multi-Treatment</v>
          </cell>
          <cell r="L127" t="str">
            <v>Annual</v>
          </cell>
          <cell r="M127">
            <v>42268</v>
          </cell>
          <cell r="N127">
            <v>9998</v>
          </cell>
          <cell r="O127">
            <v>4</v>
          </cell>
          <cell r="P127" t="str">
            <v>Yes</v>
          </cell>
          <cell r="U127" t="str">
            <v>Yes</v>
          </cell>
          <cell r="V127" t="str">
            <v>Yes</v>
          </cell>
        </row>
        <row r="128">
          <cell r="A128">
            <v>4232</v>
          </cell>
          <cell r="B128">
            <v>72233</v>
          </cell>
          <cell r="C128" t="str">
            <v>AEM001-CrookedRiver_Control</v>
          </cell>
          <cell r="D128">
            <v>102</v>
          </cell>
          <cell r="E128" t="str">
            <v>Basinwide</v>
          </cell>
          <cell r="F128">
            <v>42577</v>
          </cell>
          <cell r="G128" t="str">
            <v>Crooked River NPT</v>
          </cell>
          <cell r="H128" t="str">
            <v>Clint Crew</v>
          </cell>
          <cell r="I128">
            <v>2016</v>
          </cell>
          <cell r="J128">
            <v>6</v>
          </cell>
          <cell r="K128" t="str">
            <v>AEM Sites</v>
          </cell>
          <cell r="L128" t="str">
            <v>ALL</v>
          </cell>
          <cell r="M128">
            <v>42577</v>
          </cell>
          <cell r="N128">
            <v>2236</v>
          </cell>
          <cell r="O128">
            <v>4</v>
          </cell>
        </row>
        <row r="129">
          <cell r="A129">
            <v>3584</v>
          </cell>
          <cell r="B129">
            <v>72233</v>
          </cell>
          <cell r="C129" t="str">
            <v>AEM001-CrookedRiver_Control</v>
          </cell>
          <cell r="D129">
            <v>102</v>
          </cell>
          <cell r="E129" t="str">
            <v>Basinwide</v>
          </cell>
          <cell r="F129">
            <v>42268</v>
          </cell>
          <cell r="G129" t="str">
            <v>NPT Crooked River Off-Channel Hitch</v>
          </cell>
          <cell r="H129" t="str">
            <v>Clint Crew</v>
          </cell>
          <cell r="I129">
            <v>2015</v>
          </cell>
          <cell r="J129">
            <v>5</v>
          </cell>
          <cell r="K129" t="str">
            <v>Multi-Treatment</v>
          </cell>
          <cell r="L129" t="str">
            <v>Annual</v>
          </cell>
          <cell r="M129">
            <v>42268</v>
          </cell>
          <cell r="N129">
            <v>9999</v>
          </cell>
          <cell r="O129">
            <v>4</v>
          </cell>
          <cell r="P129" t="str">
            <v>Yes</v>
          </cell>
          <cell r="U129" t="str">
            <v>Yes</v>
          </cell>
          <cell r="V129" t="str">
            <v>Yes</v>
          </cell>
        </row>
        <row r="130">
          <cell r="A130">
            <v>3585</v>
          </cell>
          <cell r="B130">
            <v>72232</v>
          </cell>
          <cell r="C130" t="str">
            <v>AEM001-CrookedRiver_Treatment</v>
          </cell>
          <cell r="D130">
            <v>102</v>
          </cell>
          <cell r="E130" t="str">
            <v>Basinwide</v>
          </cell>
          <cell r="F130">
            <v>42268</v>
          </cell>
          <cell r="G130" t="str">
            <v>NPT Crooked River Bank Stabilization Hitch</v>
          </cell>
          <cell r="H130" t="str">
            <v>Clint Crew</v>
          </cell>
          <cell r="I130">
            <v>2015</v>
          </cell>
          <cell r="J130">
            <v>5</v>
          </cell>
          <cell r="K130" t="str">
            <v>Multi-Treatment</v>
          </cell>
          <cell r="L130" t="str">
            <v>Annual</v>
          </cell>
          <cell r="M130">
            <v>42268</v>
          </cell>
          <cell r="N130">
            <v>9998</v>
          </cell>
          <cell r="O130">
            <v>4</v>
          </cell>
          <cell r="P130" t="str">
            <v>Yes</v>
          </cell>
          <cell r="U130" t="str">
            <v>Yes</v>
          </cell>
          <cell r="V130" t="str">
            <v>Yes</v>
          </cell>
        </row>
        <row r="131">
          <cell r="A131">
            <v>4231</v>
          </cell>
          <cell r="B131">
            <v>72232</v>
          </cell>
          <cell r="C131" t="str">
            <v>AEM001-CrookedRiver_Treatment</v>
          </cell>
          <cell r="D131">
            <v>102</v>
          </cell>
          <cell r="E131" t="str">
            <v>Basinwide</v>
          </cell>
          <cell r="F131">
            <v>42592</v>
          </cell>
          <cell r="G131" t="str">
            <v>Crooked River NPT</v>
          </cell>
          <cell r="H131" t="str">
            <v>Clint Crew</v>
          </cell>
          <cell r="I131">
            <v>2016</v>
          </cell>
          <cell r="J131">
            <v>6</v>
          </cell>
          <cell r="K131" t="str">
            <v>AEM Sites</v>
          </cell>
          <cell r="L131" t="str">
            <v>ALL</v>
          </cell>
          <cell r="M131">
            <v>42592</v>
          </cell>
          <cell r="N131">
            <v>2236</v>
          </cell>
          <cell r="O131">
            <v>4</v>
          </cell>
        </row>
        <row r="132">
          <cell r="A132">
            <v>3583</v>
          </cell>
          <cell r="B132">
            <v>72232</v>
          </cell>
          <cell r="C132" t="str">
            <v>AEM001-CrookedRiver_Treatment</v>
          </cell>
          <cell r="D132">
            <v>102</v>
          </cell>
          <cell r="E132" t="str">
            <v>Basinwide</v>
          </cell>
          <cell r="F132">
            <v>42268</v>
          </cell>
          <cell r="G132" t="str">
            <v>NPT Crooked River Off-Channel Hitch</v>
          </cell>
          <cell r="H132" t="str">
            <v>Clint Crew</v>
          </cell>
          <cell r="I132">
            <v>2015</v>
          </cell>
          <cell r="J132">
            <v>5</v>
          </cell>
          <cell r="K132" t="str">
            <v>Multi-Treatment</v>
          </cell>
          <cell r="L132" t="str">
            <v>Annual</v>
          </cell>
          <cell r="M132">
            <v>42268</v>
          </cell>
          <cell r="N132">
            <v>9999</v>
          </cell>
          <cell r="O132">
            <v>4</v>
          </cell>
          <cell r="P132" t="str">
            <v>Yes</v>
          </cell>
          <cell r="U132" t="str">
            <v>Yes</v>
          </cell>
          <cell r="V132" t="str">
            <v>Yes</v>
          </cell>
        </row>
        <row r="133">
          <cell r="A133">
            <v>2183</v>
          </cell>
          <cell r="B133">
            <v>72267</v>
          </cell>
          <cell r="C133" t="str">
            <v>AEM001-CuldesacCanyon_Control</v>
          </cell>
          <cell r="D133">
            <v>102</v>
          </cell>
          <cell r="E133" t="str">
            <v>Basinwide</v>
          </cell>
          <cell r="F133">
            <v>41841</v>
          </cell>
          <cell r="G133" t="str">
            <v>Clint Chandler Lapwai Creek</v>
          </cell>
          <cell r="H133" t="str">
            <v>Clint Crew</v>
          </cell>
          <cell r="I133">
            <v>2014</v>
          </cell>
          <cell r="J133">
            <v>4</v>
          </cell>
          <cell r="K133" t="str">
            <v>Off-Channel Floodplain</v>
          </cell>
          <cell r="L133" t="str">
            <v>Annual</v>
          </cell>
          <cell r="M133">
            <v>41841</v>
          </cell>
          <cell r="N133">
            <v>1880</v>
          </cell>
          <cell r="O133">
            <v>4</v>
          </cell>
          <cell r="P133" t="str">
            <v>Yes</v>
          </cell>
          <cell r="V133" t="str">
            <v>Yes</v>
          </cell>
        </row>
        <row r="134">
          <cell r="A134">
            <v>3447</v>
          </cell>
          <cell r="B134">
            <v>72267</v>
          </cell>
          <cell r="C134" t="str">
            <v>AEM001-CuldesacCanyon_Control</v>
          </cell>
          <cell r="D134">
            <v>102</v>
          </cell>
          <cell r="E134" t="str">
            <v>Basinwide</v>
          </cell>
          <cell r="F134">
            <v>42261</v>
          </cell>
          <cell r="G134" t="str">
            <v>NPT Lapwai Hitch</v>
          </cell>
          <cell r="H134" t="str">
            <v>Clint Crew</v>
          </cell>
          <cell r="I134">
            <v>2015</v>
          </cell>
          <cell r="J134">
            <v>5</v>
          </cell>
          <cell r="K134" t="str">
            <v>Off-Channel Floodplain</v>
          </cell>
          <cell r="L134" t="str">
            <v>Annual</v>
          </cell>
          <cell r="M134">
            <v>42261</v>
          </cell>
          <cell r="N134">
            <v>9999</v>
          </cell>
          <cell r="O134">
            <v>4</v>
          </cell>
          <cell r="P134" t="str">
            <v>Yes</v>
          </cell>
          <cell r="U134" t="str">
            <v>Yes</v>
          </cell>
          <cell r="V134" t="str">
            <v>Yes</v>
          </cell>
        </row>
        <row r="135">
          <cell r="A135">
            <v>2184</v>
          </cell>
          <cell r="B135">
            <v>72268</v>
          </cell>
          <cell r="C135" t="str">
            <v>AEM001-CuldesacCanyon_Treatment</v>
          </cell>
          <cell r="D135">
            <v>102</v>
          </cell>
          <cell r="E135" t="str">
            <v>Basinwide</v>
          </cell>
          <cell r="F135">
            <v>41842</v>
          </cell>
          <cell r="G135" t="str">
            <v>Clint Chandler Lapwai Creek</v>
          </cell>
          <cell r="H135" t="str">
            <v>Clint Crew</v>
          </cell>
          <cell r="I135">
            <v>2014</v>
          </cell>
          <cell r="J135">
            <v>4</v>
          </cell>
          <cell r="K135" t="str">
            <v>Off-Channel Floodplain</v>
          </cell>
          <cell r="L135" t="str">
            <v>Annual</v>
          </cell>
          <cell r="M135">
            <v>41842</v>
          </cell>
          <cell r="N135">
            <v>1880</v>
          </cell>
          <cell r="O135">
            <v>4</v>
          </cell>
          <cell r="P135" t="str">
            <v>Yes</v>
          </cell>
          <cell r="V135" t="str">
            <v>Yes</v>
          </cell>
        </row>
        <row r="136">
          <cell r="A136">
            <v>3448</v>
          </cell>
          <cell r="B136">
            <v>72268</v>
          </cell>
          <cell r="C136" t="str">
            <v>AEM001-CuldesacCanyon_Treatment</v>
          </cell>
          <cell r="D136">
            <v>102</v>
          </cell>
          <cell r="E136" t="str">
            <v>Basinwide</v>
          </cell>
          <cell r="F136">
            <v>42256</v>
          </cell>
          <cell r="G136" t="str">
            <v>NPT Lapwai Hitch</v>
          </cell>
          <cell r="H136" t="str">
            <v>Clint Crew</v>
          </cell>
          <cell r="I136">
            <v>2015</v>
          </cell>
          <cell r="J136">
            <v>5</v>
          </cell>
          <cell r="K136" t="str">
            <v>Off-Channel Floodplain</v>
          </cell>
          <cell r="L136" t="str">
            <v>Annual</v>
          </cell>
          <cell r="M136">
            <v>42256</v>
          </cell>
          <cell r="N136">
            <v>9999</v>
          </cell>
          <cell r="O136">
            <v>4</v>
          </cell>
          <cell r="P136" t="str">
            <v>Yes</v>
          </cell>
          <cell r="U136" t="str">
            <v>Yes</v>
          </cell>
          <cell r="V136" t="str">
            <v>Yes</v>
          </cell>
        </row>
        <row r="137">
          <cell r="A137">
            <v>4072</v>
          </cell>
          <cell r="B137">
            <v>72462</v>
          </cell>
          <cell r="C137" t="str">
            <v>AEM001-Dammerman_Control</v>
          </cell>
          <cell r="D137">
            <v>102</v>
          </cell>
          <cell r="E137" t="str">
            <v>Basinwide</v>
          </cell>
          <cell r="F137">
            <v>42258</v>
          </cell>
          <cell r="G137" t="str">
            <v>NSDivas 2016</v>
          </cell>
          <cell r="H137" t="str">
            <v>Roby Crew</v>
          </cell>
          <cell r="I137">
            <v>2016</v>
          </cell>
          <cell r="J137">
            <v>6</v>
          </cell>
          <cell r="K137" t="str">
            <v>AEM Sites</v>
          </cell>
          <cell r="L137" t="str">
            <v>ALL</v>
          </cell>
          <cell r="M137">
            <v>42258</v>
          </cell>
          <cell r="N137">
            <v>1877</v>
          </cell>
          <cell r="O137">
            <v>4</v>
          </cell>
        </row>
        <row r="138">
          <cell r="A138">
            <v>4071</v>
          </cell>
          <cell r="B138">
            <v>72461</v>
          </cell>
          <cell r="C138" t="str">
            <v>AEM001-Dammerman_Treatment</v>
          </cell>
          <cell r="D138">
            <v>102</v>
          </cell>
          <cell r="E138" t="str">
            <v>Basinwide</v>
          </cell>
          <cell r="F138">
            <v>42249</v>
          </cell>
          <cell r="G138" t="str">
            <v>NSDivas 2016</v>
          </cell>
          <cell r="H138" t="str">
            <v>Roby Crew</v>
          </cell>
          <cell r="I138">
            <v>2016</v>
          </cell>
          <cell r="J138">
            <v>6</v>
          </cell>
          <cell r="K138" t="str">
            <v>AEM Sites</v>
          </cell>
          <cell r="L138" t="str">
            <v>ALL</v>
          </cell>
          <cell r="M138">
            <v>42249</v>
          </cell>
          <cell r="N138">
            <v>1877</v>
          </cell>
          <cell r="O138">
            <v>4</v>
          </cell>
        </row>
        <row r="139">
          <cell r="A139">
            <v>4439</v>
          </cell>
          <cell r="B139">
            <v>72846</v>
          </cell>
          <cell r="C139" t="str">
            <v>AEM001-Dickey_Control</v>
          </cell>
          <cell r="D139">
            <v>102</v>
          </cell>
          <cell r="E139" t="str">
            <v>Basinwide</v>
          </cell>
          <cell r="F139">
            <v>42635</v>
          </cell>
          <cell r="G139" t="str">
            <v>NSDivas 2016</v>
          </cell>
          <cell r="H139" t="str">
            <v>Roby Crew</v>
          </cell>
          <cell r="I139">
            <v>2016</v>
          </cell>
          <cell r="J139">
            <v>6</v>
          </cell>
          <cell r="K139" t="str">
            <v>Default</v>
          </cell>
          <cell r="L139" t="str">
            <v>Default</v>
          </cell>
          <cell r="M139">
            <v>42635</v>
          </cell>
          <cell r="N139">
            <v>1877</v>
          </cell>
          <cell r="O139">
            <v>4</v>
          </cell>
        </row>
        <row r="140">
          <cell r="A140">
            <v>4441</v>
          </cell>
          <cell r="B140">
            <v>72848</v>
          </cell>
          <cell r="C140" t="str">
            <v>AEM001-Dickey1_Treatment</v>
          </cell>
          <cell r="D140">
            <v>102</v>
          </cell>
          <cell r="E140" t="str">
            <v>Basinwide</v>
          </cell>
          <cell r="F140">
            <v>42634</v>
          </cell>
          <cell r="G140" t="str">
            <v>NSDivas 2016</v>
          </cell>
          <cell r="H140" t="str">
            <v>Roby Crew</v>
          </cell>
          <cell r="I140">
            <v>2016</v>
          </cell>
          <cell r="J140">
            <v>6</v>
          </cell>
          <cell r="K140" t="str">
            <v>Default</v>
          </cell>
          <cell r="L140" t="str">
            <v>Default</v>
          </cell>
          <cell r="M140">
            <v>42634</v>
          </cell>
          <cell r="N140">
            <v>1877</v>
          </cell>
          <cell r="O140">
            <v>4</v>
          </cell>
        </row>
        <row r="141">
          <cell r="A141">
            <v>4440</v>
          </cell>
          <cell r="B141">
            <v>72847</v>
          </cell>
          <cell r="C141" t="str">
            <v>AEM001-Dickey2_Treatment</v>
          </cell>
          <cell r="D141">
            <v>102</v>
          </cell>
          <cell r="E141" t="str">
            <v>Basinwide</v>
          </cell>
          <cell r="F141">
            <v>42634</v>
          </cell>
          <cell r="G141" t="str">
            <v>NSDivas 2016</v>
          </cell>
          <cell r="H141" t="str">
            <v>Roby Crew</v>
          </cell>
          <cell r="I141">
            <v>2016</v>
          </cell>
          <cell r="J141">
            <v>6</v>
          </cell>
          <cell r="K141" t="str">
            <v>Default</v>
          </cell>
          <cell r="L141" t="str">
            <v>Default</v>
          </cell>
          <cell r="M141">
            <v>42634</v>
          </cell>
          <cell r="N141">
            <v>1877</v>
          </cell>
          <cell r="O141">
            <v>4</v>
          </cell>
        </row>
        <row r="142">
          <cell r="A142">
            <v>4056</v>
          </cell>
          <cell r="B142">
            <v>72236</v>
          </cell>
          <cell r="C142" t="str">
            <v>AEM001-Dillan_Control</v>
          </cell>
          <cell r="D142">
            <v>102</v>
          </cell>
          <cell r="E142" t="str">
            <v>Basinwide</v>
          </cell>
          <cell r="F142">
            <v>42551</v>
          </cell>
          <cell r="G142" t="str">
            <v>NSDivas 2016</v>
          </cell>
          <cell r="H142" t="str">
            <v>Roby Crew</v>
          </cell>
          <cell r="I142">
            <v>2016</v>
          </cell>
          <cell r="J142">
            <v>6</v>
          </cell>
          <cell r="K142" t="str">
            <v>AEM Sites</v>
          </cell>
          <cell r="L142" t="str">
            <v>ALL</v>
          </cell>
          <cell r="M142">
            <v>42551</v>
          </cell>
          <cell r="N142">
            <v>1870</v>
          </cell>
          <cell r="O142">
            <v>4</v>
          </cell>
        </row>
        <row r="143">
          <cell r="A143">
            <v>4057</v>
          </cell>
          <cell r="B143">
            <v>72237</v>
          </cell>
          <cell r="C143" t="str">
            <v>AEM001-Dillan_Treatment</v>
          </cell>
          <cell r="D143">
            <v>102</v>
          </cell>
          <cell r="E143" t="str">
            <v>Basinwide</v>
          </cell>
          <cell r="F143">
            <v>42551</v>
          </cell>
          <cell r="G143" t="str">
            <v>NSDivas 2016</v>
          </cell>
          <cell r="H143" t="str">
            <v>Roby Crew</v>
          </cell>
          <cell r="I143">
            <v>2016</v>
          </cell>
          <cell r="J143">
            <v>6</v>
          </cell>
          <cell r="K143" t="str">
            <v>AEM Sites</v>
          </cell>
          <cell r="L143" t="str">
            <v>ALL</v>
          </cell>
          <cell r="M143">
            <v>42551</v>
          </cell>
          <cell r="N143">
            <v>1870</v>
          </cell>
          <cell r="O143">
            <v>4</v>
          </cell>
        </row>
        <row r="144">
          <cell r="A144">
            <v>4077</v>
          </cell>
          <cell r="B144">
            <v>72685</v>
          </cell>
          <cell r="C144" t="str">
            <v>AEM001-Eightmile_Control</v>
          </cell>
          <cell r="D144">
            <v>102</v>
          </cell>
          <cell r="E144" t="str">
            <v>Basinwide</v>
          </cell>
          <cell r="F144">
            <v>42606</v>
          </cell>
          <cell r="G144" t="str">
            <v>NSDivas 2016</v>
          </cell>
          <cell r="H144" t="str">
            <v>Roby Crew</v>
          </cell>
          <cell r="I144">
            <v>2016</v>
          </cell>
          <cell r="J144">
            <v>6</v>
          </cell>
          <cell r="K144" t="str">
            <v>AEM Sites</v>
          </cell>
          <cell r="L144" t="str">
            <v>ALL</v>
          </cell>
          <cell r="M144">
            <v>42606</v>
          </cell>
          <cell r="N144">
            <v>1870</v>
          </cell>
          <cell r="O144">
            <v>4</v>
          </cell>
        </row>
        <row r="145">
          <cell r="A145">
            <v>4076</v>
          </cell>
          <cell r="B145">
            <v>72684</v>
          </cell>
          <cell r="C145" t="str">
            <v>AEM001-Eightmile_Treatment</v>
          </cell>
          <cell r="D145">
            <v>102</v>
          </cell>
          <cell r="E145" t="str">
            <v>Basinwide</v>
          </cell>
          <cell r="F145">
            <v>42606</v>
          </cell>
          <cell r="G145" t="str">
            <v>NSDivas 2016</v>
          </cell>
          <cell r="H145" t="str">
            <v>Roby Crew</v>
          </cell>
          <cell r="I145">
            <v>2016</v>
          </cell>
          <cell r="J145">
            <v>6</v>
          </cell>
          <cell r="K145" t="str">
            <v>AEM Sites</v>
          </cell>
          <cell r="L145" t="str">
            <v>ALL</v>
          </cell>
          <cell r="M145">
            <v>42606</v>
          </cell>
          <cell r="N145">
            <v>1870</v>
          </cell>
          <cell r="O145">
            <v>4</v>
          </cell>
        </row>
        <row r="146">
          <cell r="A146">
            <v>4437</v>
          </cell>
          <cell r="B146">
            <v>72844</v>
          </cell>
          <cell r="C146" t="str">
            <v>AEM001-Indian_Control</v>
          </cell>
          <cell r="D146">
            <v>102</v>
          </cell>
          <cell r="E146" t="str">
            <v>Basinwide</v>
          </cell>
          <cell r="F146">
            <v>42635</v>
          </cell>
          <cell r="G146" t="str">
            <v>NSDivas 2016</v>
          </cell>
          <cell r="H146" t="str">
            <v>Roby Crew</v>
          </cell>
          <cell r="I146">
            <v>2016</v>
          </cell>
          <cell r="J146">
            <v>6</v>
          </cell>
          <cell r="K146" t="str">
            <v>Default</v>
          </cell>
          <cell r="L146" t="str">
            <v>Default</v>
          </cell>
          <cell r="M146">
            <v>42635</v>
          </cell>
          <cell r="N146">
            <v>1877</v>
          </cell>
          <cell r="O146">
            <v>4</v>
          </cell>
        </row>
        <row r="147">
          <cell r="A147">
            <v>4438</v>
          </cell>
          <cell r="B147">
            <v>72845</v>
          </cell>
          <cell r="C147" t="str">
            <v>AEM001-Indian_Treatment</v>
          </cell>
          <cell r="D147">
            <v>102</v>
          </cell>
          <cell r="E147" t="str">
            <v>Basinwide</v>
          </cell>
          <cell r="F147">
            <v>42636</v>
          </cell>
          <cell r="G147" t="str">
            <v>NSDivas 2016</v>
          </cell>
          <cell r="H147" t="str">
            <v>Roby Crew</v>
          </cell>
          <cell r="I147">
            <v>2016</v>
          </cell>
          <cell r="J147">
            <v>6</v>
          </cell>
          <cell r="K147" t="str">
            <v>Default</v>
          </cell>
          <cell r="L147" t="str">
            <v>Default</v>
          </cell>
          <cell r="M147">
            <v>42636</v>
          </cell>
          <cell r="N147">
            <v>1877</v>
          </cell>
          <cell r="O147">
            <v>4</v>
          </cell>
        </row>
        <row r="148">
          <cell r="A148">
            <v>2122</v>
          </cell>
          <cell r="B148">
            <v>72251</v>
          </cell>
          <cell r="C148" t="str">
            <v>AEM001-Joseph_Control</v>
          </cell>
          <cell r="D148">
            <v>102</v>
          </cell>
          <cell r="E148" t="str">
            <v>Basinwide</v>
          </cell>
          <cell r="F148">
            <v>41809</v>
          </cell>
          <cell r="G148" t="str">
            <v>Tricia June Hitch</v>
          </cell>
          <cell r="H148" t="str">
            <v>Colin Crew</v>
          </cell>
          <cell r="I148">
            <v>2014</v>
          </cell>
          <cell r="J148">
            <v>4</v>
          </cell>
          <cell r="K148" t="str">
            <v>Livestock Exclusion</v>
          </cell>
          <cell r="L148" t="str">
            <v>Annual</v>
          </cell>
          <cell r="M148">
            <v>41809</v>
          </cell>
          <cell r="N148">
            <v>1877</v>
          </cell>
          <cell r="O148">
            <v>4</v>
          </cell>
          <cell r="P148" t="str">
            <v>Yes</v>
          </cell>
        </row>
        <row r="149">
          <cell r="A149">
            <v>3085</v>
          </cell>
          <cell r="B149">
            <v>72251</v>
          </cell>
          <cell r="C149" t="str">
            <v>AEM001-Joseph_Control</v>
          </cell>
          <cell r="D149">
            <v>102</v>
          </cell>
          <cell r="E149" t="str">
            <v>Basinwide</v>
          </cell>
          <cell r="F149">
            <v>42136</v>
          </cell>
          <cell r="G149" t="str">
            <v>Tt JuneJuly Hitch 2015</v>
          </cell>
          <cell r="H149" t="str">
            <v>Colin Crew</v>
          </cell>
          <cell r="I149">
            <v>2015</v>
          </cell>
          <cell r="J149">
            <v>5</v>
          </cell>
          <cell r="K149" t="str">
            <v>Livestock Exclusion</v>
          </cell>
          <cell r="L149" t="str">
            <v>Annual</v>
          </cell>
          <cell r="M149">
            <v>42136</v>
          </cell>
          <cell r="N149">
            <v>1877</v>
          </cell>
          <cell r="O149">
            <v>4</v>
          </cell>
          <cell r="P149" t="str">
            <v>Yes</v>
          </cell>
        </row>
        <row r="150">
          <cell r="A150">
            <v>2121</v>
          </cell>
          <cell r="B150">
            <v>72250</v>
          </cell>
          <cell r="C150" t="str">
            <v>AEM001-Joseph_Treatment</v>
          </cell>
          <cell r="D150">
            <v>102</v>
          </cell>
          <cell r="E150" t="str">
            <v>Basinwide</v>
          </cell>
          <cell r="F150">
            <v>41809</v>
          </cell>
          <cell r="G150" t="str">
            <v>Tricia June Hitch</v>
          </cell>
          <cell r="H150" t="str">
            <v>Colin Crew</v>
          </cell>
          <cell r="I150">
            <v>2014</v>
          </cell>
          <cell r="J150">
            <v>4</v>
          </cell>
          <cell r="K150" t="str">
            <v>Livestock Exclusion</v>
          </cell>
          <cell r="L150" t="str">
            <v>Annual</v>
          </cell>
          <cell r="M150">
            <v>41809</v>
          </cell>
          <cell r="N150">
            <v>1877</v>
          </cell>
          <cell r="O150">
            <v>4</v>
          </cell>
          <cell r="P150" t="str">
            <v>Yes</v>
          </cell>
        </row>
        <row r="151">
          <cell r="A151">
            <v>3084</v>
          </cell>
          <cell r="B151">
            <v>72250</v>
          </cell>
          <cell r="C151" t="str">
            <v>AEM001-Joseph_Treatment</v>
          </cell>
          <cell r="D151">
            <v>102</v>
          </cell>
          <cell r="E151" t="str">
            <v>Basinwide</v>
          </cell>
          <cell r="F151">
            <v>42136</v>
          </cell>
          <cell r="G151" t="str">
            <v>Tt JuneJuly Hitch 2015</v>
          </cell>
          <cell r="H151" t="str">
            <v>Colin Crew</v>
          </cell>
          <cell r="I151">
            <v>2015</v>
          </cell>
          <cell r="J151">
            <v>5</v>
          </cell>
          <cell r="K151" t="str">
            <v>Livestock Exclusion</v>
          </cell>
          <cell r="L151" t="str">
            <v>Annual</v>
          </cell>
          <cell r="M151">
            <v>42136</v>
          </cell>
          <cell r="N151">
            <v>1877</v>
          </cell>
          <cell r="O151">
            <v>4</v>
          </cell>
          <cell r="P151" t="str">
            <v>Yes</v>
          </cell>
        </row>
        <row r="152">
          <cell r="A152">
            <v>2604</v>
          </cell>
          <cell r="B152">
            <v>72234</v>
          </cell>
          <cell r="C152" t="str">
            <v>AEM001-LostineSheepRidge_Control</v>
          </cell>
          <cell r="D152">
            <v>102</v>
          </cell>
          <cell r="E152" t="str">
            <v>Basinwide</v>
          </cell>
          <cell r="F152">
            <v>41884</v>
          </cell>
          <cell r="G152" t="str">
            <v>Clint Chandler August Hitch</v>
          </cell>
          <cell r="H152" t="str">
            <v>Clint Crew</v>
          </cell>
          <cell r="I152">
            <v>2014</v>
          </cell>
          <cell r="J152">
            <v>4</v>
          </cell>
          <cell r="K152" t="str">
            <v>Partial Barrier</v>
          </cell>
          <cell r="L152" t="str">
            <v>Annual</v>
          </cell>
          <cell r="M152">
            <v>41884</v>
          </cell>
          <cell r="N152">
            <v>1870</v>
          </cell>
          <cell r="O152">
            <v>4</v>
          </cell>
          <cell r="P152" t="str">
            <v>Yes</v>
          </cell>
          <cell r="V152" t="str">
            <v>Yes</v>
          </cell>
        </row>
        <row r="153">
          <cell r="A153">
            <v>3492</v>
          </cell>
          <cell r="B153">
            <v>72234</v>
          </cell>
          <cell r="C153" t="str">
            <v>AEM001-LostineSheepRidge_Control</v>
          </cell>
          <cell r="D153">
            <v>102</v>
          </cell>
          <cell r="E153" t="str">
            <v>Basinwide</v>
          </cell>
          <cell r="F153">
            <v>42249</v>
          </cell>
          <cell r="G153" t="str">
            <v>NPT Lostine Hitch</v>
          </cell>
          <cell r="H153" t="str">
            <v>Clint Crew</v>
          </cell>
          <cell r="I153">
            <v>2015</v>
          </cell>
          <cell r="J153">
            <v>5</v>
          </cell>
          <cell r="K153" t="str">
            <v>Partial Barrier</v>
          </cell>
          <cell r="L153" t="str">
            <v>Annual</v>
          </cell>
          <cell r="M153">
            <v>42249</v>
          </cell>
          <cell r="N153">
            <v>1870</v>
          </cell>
          <cell r="O153">
            <v>4</v>
          </cell>
          <cell r="P153" t="str">
            <v>Yes</v>
          </cell>
          <cell r="U153" t="str">
            <v>Yes</v>
          </cell>
          <cell r="V153" t="str">
            <v>Yes</v>
          </cell>
        </row>
        <row r="154">
          <cell r="A154">
            <v>4274</v>
          </cell>
          <cell r="B154">
            <v>72234</v>
          </cell>
          <cell r="C154" t="str">
            <v>AEM001-LostineSheepRidge_Control</v>
          </cell>
          <cell r="D154">
            <v>102</v>
          </cell>
          <cell r="E154" t="str">
            <v>Basinwide</v>
          </cell>
          <cell r="F154">
            <v>42611</v>
          </cell>
          <cell r="G154" t="str">
            <v>Lostine River NPT</v>
          </cell>
          <cell r="H154" t="str">
            <v>Clint Crew</v>
          </cell>
          <cell r="I154">
            <v>2016</v>
          </cell>
          <cell r="J154">
            <v>6</v>
          </cell>
          <cell r="K154" t="str">
            <v>AEM Sites</v>
          </cell>
          <cell r="L154" t="str">
            <v>ALL</v>
          </cell>
          <cell r="M154">
            <v>42611</v>
          </cell>
          <cell r="N154">
            <v>1870</v>
          </cell>
          <cell r="O154">
            <v>4</v>
          </cell>
        </row>
        <row r="155">
          <cell r="A155">
            <v>2605</v>
          </cell>
          <cell r="B155">
            <v>72235</v>
          </cell>
          <cell r="C155" t="str">
            <v>AEM001-LostineSheepRidge_Treatment</v>
          </cell>
          <cell r="D155">
            <v>102</v>
          </cell>
          <cell r="E155" t="str">
            <v>Basinwide</v>
          </cell>
          <cell r="F155">
            <v>41884</v>
          </cell>
          <cell r="G155" t="str">
            <v>Clint Chandler August Hitch</v>
          </cell>
          <cell r="H155" t="str">
            <v>Clint Crew</v>
          </cell>
          <cell r="I155">
            <v>2014</v>
          </cell>
          <cell r="J155">
            <v>4</v>
          </cell>
          <cell r="K155" t="str">
            <v>Partial Barrier</v>
          </cell>
          <cell r="L155" t="str">
            <v>Annual</v>
          </cell>
          <cell r="M155">
            <v>41884</v>
          </cell>
          <cell r="N155">
            <v>1870</v>
          </cell>
          <cell r="O155">
            <v>4</v>
          </cell>
          <cell r="P155" t="str">
            <v>Yes</v>
          </cell>
          <cell r="V155" t="str">
            <v>Yes</v>
          </cell>
        </row>
        <row r="156">
          <cell r="A156">
            <v>3493</v>
          </cell>
          <cell r="B156">
            <v>72235</v>
          </cell>
          <cell r="C156" t="str">
            <v>AEM001-LostineSheepRidge_Treatment</v>
          </cell>
          <cell r="D156">
            <v>102</v>
          </cell>
          <cell r="E156" t="str">
            <v>Basinwide</v>
          </cell>
          <cell r="F156">
            <v>42249</v>
          </cell>
          <cell r="G156" t="str">
            <v>NPT Lostine Hitch</v>
          </cell>
          <cell r="H156" t="str">
            <v>Clint Crew</v>
          </cell>
          <cell r="I156">
            <v>2015</v>
          </cell>
          <cell r="J156">
            <v>5</v>
          </cell>
          <cell r="K156" t="str">
            <v>Partial Barrier</v>
          </cell>
          <cell r="L156" t="str">
            <v>Annual</v>
          </cell>
          <cell r="M156">
            <v>42249</v>
          </cell>
          <cell r="N156">
            <v>1870</v>
          </cell>
          <cell r="O156">
            <v>4</v>
          </cell>
          <cell r="P156" t="str">
            <v>Yes</v>
          </cell>
          <cell r="U156" t="str">
            <v>Yes</v>
          </cell>
          <cell r="V156" t="str">
            <v>Yes</v>
          </cell>
        </row>
        <row r="157">
          <cell r="A157">
            <v>4275</v>
          </cell>
          <cell r="B157">
            <v>72235</v>
          </cell>
          <cell r="C157" t="str">
            <v>AEM001-LostineSheepRidge_Treatment</v>
          </cell>
          <cell r="D157">
            <v>102</v>
          </cell>
          <cell r="E157" t="str">
            <v>Basinwide</v>
          </cell>
          <cell r="F157">
            <v>42611</v>
          </cell>
          <cell r="G157" t="str">
            <v>Lostine River NPT</v>
          </cell>
          <cell r="H157" t="str">
            <v>Clint Crew</v>
          </cell>
          <cell r="I157">
            <v>2016</v>
          </cell>
          <cell r="J157">
            <v>6</v>
          </cell>
          <cell r="K157" t="str">
            <v>AEM Sites</v>
          </cell>
          <cell r="L157" t="str">
            <v>ALL</v>
          </cell>
          <cell r="M157">
            <v>42611</v>
          </cell>
          <cell r="N157">
            <v>1870</v>
          </cell>
          <cell r="O157">
            <v>4</v>
          </cell>
        </row>
        <row r="158">
          <cell r="A158">
            <v>3150</v>
          </cell>
          <cell r="B158">
            <v>72465</v>
          </cell>
          <cell r="C158" t="str">
            <v>AEM001-McCaw_Control</v>
          </cell>
          <cell r="D158">
            <v>102</v>
          </cell>
          <cell r="E158" t="str">
            <v>Basinwide</v>
          </cell>
          <cell r="F158">
            <v>42207</v>
          </cell>
          <cell r="G158" t="str">
            <v>Tt JuneJuly Hitch 2015</v>
          </cell>
          <cell r="H158" t="str">
            <v>Colin Crew</v>
          </cell>
          <cell r="I158">
            <v>2015</v>
          </cell>
          <cell r="J158">
            <v>5</v>
          </cell>
          <cell r="K158" t="str">
            <v>Bank Stablilzation</v>
          </cell>
          <cell r="L158" t="str">
            <v>Annual</v>
          </cell>
          <cell r="M158">
            <v>42207</v>
          </cell>
          <cell r="N158">
            <v>1955</v>
          </cell>
          <cell r="O158">
            <v>4</v>
          </cell>
          <cell r="P158" t="str">
            <v>Yes</v>
          </cell>
          <cell r="V158" t="str">
            <v>Yes</v>
          </cell>
        </row>
        <row r="159">
          <cell r="A159">
            <v>4220</v>
          </cell>
          <cell r="B159">
            <v>72465</v>
          </cell>
          <cell r="C159" t="str">
            <v>AEM001-McCaw_Control</v>
          </cell>
          <cell r="D159">
            <v>102</v>
          </cell>
          <cell r="E159" t="str">
            <v>Basinwide</v>
          </cell>
          <cell r="F159">
            <v>42578</v>
          </cell>
          <cell r="G159" t="str">
            <v>McCaw2</v>
          </cell>
          <cell r="H159" t="str">
            <v>Jef Crew</v>
          </cell>
          <cell r="I159">
            <v>2016</v>
          </cell>
          <cell r="J159">
            <v>6</v>
          </cell>
          <cell r="K159" t="str">
            <v>AEM Sites</v>
          </cell>
          <cell r="L159" t="str">
            <v>ALL</v>
          </cell>
          <cell r="M159">
            <v>42578</v>
          </cell>
          <cell r="N159">
            <v>1955</v>
          </cell>
          <cell r="O159">
            <v>4</v>
          </cell>
        </row>
        <row r="160">
          <cell r="A160">
            <v>3151</v>
          </cell>
          <cell r="B160">
            <v>72466</v>
          </cell>
          <cell r="C160" t="str">
            <v>AEM001-McCaw_Treatment</v>
          </cell>
          <cell r="D160">
            <v>102</v>
          </cell>
          <cell r="E160" t="str">
            <v>Basinwide</v>
          </cell>
          <cell r="F160">
            <v>42205</v>
          </cell>
          <cell r="G160" t="str">
            <v>Tt JuneJuly Hitch 2015</v>
          </cell>
          <cell r="H160" t="str">
            <v>Colin Crew</v>
          </cell>
          <cell r="I160">
            <v>2015</v>
          </cell>
          <cell r="J160">
            <v>5</v>
          </cell>
          <cell r="K160" t="str">
            <v>Bank Stablilzation</v>
          </cell>
          <cell r="L160" t="str">
            <v>Annual</v>
          </cell>
          <cell r="M160">
            <v>42205</v>
          </cell>
          <cell r="N160">
            <v>1955</v>
          </cell>
          <cell r="O160">
            <v>4</v>
          </cell>
          <cell r="P160" t="str">
            <v>Yes</v>
          </cell>
          <cell r="V160" t="str">
            <v>Yes</v>
          </cell>
        </row>
        <row r="161">
          <cell r="A161">
            <v>4221</v>
          </cell>
          <cell r="B161">
            <v>72466</v>
          </cell>
          <cell r="C161" t="str">
            <v>AEM001-McCaw_Treatment</v>
          </cell>
          <cell r="D161">
            <v>102</v>
          </cell>
          <cell r="E161" t="str">
            <v>Basinwide</v>
          </cell>
          <cell r="F161">
            <v>42576</v>
          </cell>
          <cell r="G161" t="str">
            <v>McCaw2</v>
          </cell>
          <cell r="H161" t="str">
            <v>Jef Crew</v>
          </cell>
          <cell r="I161">
            <v>2016</v>
          </cell>
          <cell r="J161">
            <v>6</v>
          </cell>
          <cell r="K161" t="str">
            <v>AEM Sites</v>
          </cell>
          <cell r="L161" t="str">
            <v>ALL</v>
          </cell>
          <cell r="M161">
            <v>42576</v>
          </cell>
          <cell r="N161">
            <v>1955</v>
          </cell>
          <cell r="O161">
            <v>4</v>
          </cell>
        </row>
        <row r="162">
          <cell r="A162">
            <v>1924</v>
          </cell>
          <cell r="B162">
            <v>72272</v>
          </cell>
          <cell r="C162" t="str">
            <v>AEM001-Mill_Control</v>
          </cell>
          <cell r="D162">
            <v>102</v>
          </cell>
          <cell r="E162" t="str">
            <v>Basinwide</v>
          </cell>
          <cell r="F162">
            <v>41562</v>
          </cell>
          <cell r="G162" t="str">
            <v>Mill Creek Action Effectiveness Hitch</v>
          </cell>
          <cell r="H162" t="str">
            <v>Chris Crew</v>
          </cell>
          <cell r="I162">
            <v>2013</v>
          </cell>
          <cell r="J162">
            <v>3</v>
          </cell>
          <cell r="K162" t="str">
            <v>Off-Channel Floodplain</v>
          </cell>
          <cell r="L162" t="str">
            <v>Annual</v>
          </cell>
          <cell r="M162">
            <v>41562</v>
          </cell>
          <cell r="N162">
            <v>1966</v>
          </cell>
          <cell r="O162">
            <v>4</v>
          </cell>
          <cell r="P162" t="str">
            <v>Yes</v>
          </cell>
        </row>
        <row r="163">
          <cell r="A163">
            <v>3254</v>
          </cell>
          <cell r="B163">
            <v>72272</v>
          </cell>
          <cell r="C163" t="str">
            <v>AEM001-Mill_Control</v>
          </cell>
          <cell r="D163">
            <v>102</v>
          </cell>
          <cell r="E163" t="str">
            <v>Basinwide</v>
          </cell>
          <cell r="F163">
            <v>42275</v>
          </cell>
          <cell r="G163" t="str">
            <v>Tt AEM Revisits Region17</v>
          </cell>
          <cell r="H163" t="str">
            <v>Jef Crew</v>
          </cell>
          <cell r="I163">
            <v>2015</v>
          </cell>
          <cell r="J163">
            <v>5</v>
          </cell>
          <cell r="K163" t="str">
            <v>Off-Channel Floodplain</v>
          </cell>
          <cell r="L163" t="str">
            <v>Annual</v>
          </cell>
          <cell r="M163">
            <v>42275</v>
          </cell>
          <cell r="N163">
            <v>2038</v>
          </cell>
          <cell r="O163">
            <v>4</v>
          </cell>
          <cell r="P163" t="str">
            <v>Yes</v>
          </cell>
          <cell r="V163" t="str">
            <v>Yes</v>
          </cell>
        </row>
        <row r="164">
          <cell r="A164">
            <v>3588</v>
          </cell>
          <cell r="B164">
            <v>72272</v>
          </cell>
          <cell r="C164" t="str">
            <v>AEM001-Mill_Control</v>
          </cell>
          <cell r="D164">
            <v>102</v>
          </cell>
          <cell r="E164" t="str">
            <v>Basinwide</v>
          </cell>
          <cell r="F164">
            <v>42276</v>
          </cell>
          <cell r="G164" t="str">
            <v>mill creek</v>
          </cell>
          <cell r="H164" t="str">
            <v>Chris Crew</v>
          </cell>
          <cell r="I164">
            <v>2015</v>
          </cell>
          <cell r="J164">
            <v>5</v>
          </cell>
          <cell r="K164" t="str">
            <v>Off-Channel Floodplain</v>
          </cell>
          <cell r="L164" t="str">
            <v>Annual</v>
          </cell>
          <cell r="M164">
            <v>42276</v>
          </cell>
          <cell r="N164">
            <v>9999</v>
          </cell>
          <cell r="O164">
            <v>4</v>
          </cell>
          <cell r="P164" t="str">
            <v>Yes</v>
          </cell>
        </row>
        <row r="165">
          <cell r="A165">
            <v>2256</v>
          </cell>
          <cell r="B165">
            <v>72272</v>
          </cell>
          <cell r="C165" t="str">
            <v>AEM001-Mill_Control</v>
          </cell>
          <cell r="D165">
            <v>102</v>
          </cell>
          <cell r="E165" t="str">
            <v>Basinwide</v>
          </cell>
          <cell r="F165">
            <v>41778</v>
          </cell>
          <cell r="G165" t="str">
            <v>Chris Moan May Hitch</v>
          </cell>
          <cell r="H165" t="str">
            <v>Chris Crew</v>
          </cell>
          <cell r="I165">
            <v>2014</v>
          </cell>
          <cell r="J165">
            <v>4</v>
          </cell>
          <cell r="K165" t="str">
            <v>Off-Channel Floodplain</v>
          </cell>
          <cell r="L165" t="str">
            <v>Annual</v>
          </cell>
          <cell r="M165">
            <v>41778</v>
          </cell>
          <cell r="N165">
            <v>1880</v>
          </cell>
          <cell r="O165">
            <v>4</v>
          </cell>
          <cell r="P165" t="str">
            <v>Yes</v>
          </cell>
        </row>
        <row r="166">
          <cell r="A166">
            <v>1942</v>
          </cell>
          <cell r="B166">
            <v>72271</v>
          </cell>
          <cell r="C166" t="str">
            <v>AEM001-Mill_Treatment</v>
          </cell>
          <cell r="D166">
            <v>102</v>
          </cell>
          <cell r="E166" t="str">
            <v>Basinwide</v>
          </cell>
          <cell r="F166">
            <v>41561</v>
          </cell>
          <cell r="G166" t="str">
            <v>Mill Creek Action Effectiveness Hitch</v>
          </cell>
          <cell r="H166" t="str">
            <v>Chris Crew</v>
          </cell>
          <cell r="I166">
            <v>2013</v>
          </cell>
          <cell r="J166">
            <v>3</v>
          </cell>
          <cell r="K166" t="str">
            <v>Off-Channel Floodplain</v>
          </cell>
          <cell r="L166" t="str">
            <v>Annual</v>
          </cell>
          <cell r="M166">
            <v>41561</v>
          </cell>
          <cell r="N166">
            <v>1966</v>
          </cell>
          <cell r="O166">
            <v>4</v>
          </cell>
          <cell r="P166" t="str">
            <v>Yes</v>
          </cell>
        </row>
        <row r="167">
          <cell r="A167">
            <v>3253</v>
          </cell>
          <cell r="B167">
            <v>72271</v>
          </cell>
          <cell r="C167" t="str">
            <v>AEM001-Mill_Treatment</v>
          </cell>
          <cell r="D167">
            <v>102</v>
          </cell>
          <cell r="E167" t="str">
            <v>Basinwide</v>
          </cell>
          <cell r="F167">
            <v>42276</v>
          </cell>
          <cell r="G167" t="str">
            <v>Tt AEM Revisits Region17</v>
          </cell>
          <cell r="H167" t="str">
            <v>Jef Crew</v>
          </cell>
          <cell r="I167">
            <v>2015</v>
          </cell>
          <cell r="J167">
            <v>5</v>
          </cell>
          <cell r="K167" t="str">
            <v>Off-Channel Floodplain</v>
          </cell>
          <cell r="L167" t="str">
            <v>Annual</v>
          </cell>
          <cell r="M167">
            <v>42276</v>
          </cell>
          <cell r="N167">
            <v>2038</v>
          </cell>
          <cell r="O167">
            <v>4</v>
          </cell>
          <cell r="P167" t="str">
            <v>Yes</v>
          </cell>
          <cell r="V167" t="str">
            <v>Yes</v>
          </cell>
        </row>
        <row r="168">
          <cell r="A168">
            <v>2255</v>
          </cell>
          <cell r="B168">
            <v>72271</v>
          </cell>
          <cell r="C168" t="str">
            <v>AEM001-Mill_Treatment</v>
          </cell>
          <cell r="D168">
            <v>102</v>
          </cell>
          <cell r="E168" t="str">
            <v>Basinwide</v>
          </cell>
          <cell r="F168">
            <v>41778</v>
          </cell>
          <cell r="G168" t="str">
            <v>Chris Moan May Hitch</v>
          </cell>
          <cell r="H168" t="str">
            <v>Chris Crew</v>
          </cell>
          <cell r="I168">
            <v>2014</v>
          </cell>
          <cell r="J168">
            <v>4</v>
          </cell>
          <cell r="K168" t="str">
            <v>Off-Channel Floodplain</v>
          </cell>
          <cell r="L168" t="str">
            <v>Annual</v>
          </cell>
          <cell r="M168">
            <v>41778</v>
          </cell>
          <cell r="N168">
            <v>1880</v>
          </cell>
          <cell r="O168">
            <v>4</v>
          </cell>
          <cell r="P168" t="str">
            <v>Yes</v>
          </cell>
        </row>
        <row r="169">
          <cell r="A169">
            <v>3587</v>
          </cell>
          <cell r="B169">
            <v>72271</v>
          </cell>
          <cell r="C169" t="str">
            <v>AEM001-Mill_Treatment</v>
          </cell>
          <cell r="D169">
            <v>102</v>
          </cell>
          <cell r="E169" t="str">
            <v>Basinwide</v>
          </cell>
          <cell r="F169">
            <v>42275</v>
          </cell>
          <cell r="G169" t="str">
            <v>mill creek</v>
          </cell>
          <cell r="H169" t="str">
            <v>Chris Crew</v>
          </cell>
          <cell r="I169">
            <v>2015</v>
          </cell>
          <cell r="J169">
            <v>5</v>
          </cell>
          <cell r="K169" t="str">
            <v>Off-Channel Floodplain</v>
          </cell>
          <cell r="L169" t="str">
            <v>Annual</v>
          </cell>
          <cell r="M169">
            <v>42275</v>
          </cell>
          <cell r="N169">
            <v>9999</v>
          </cell>
          <cell r="O169">
            <v>4</v>
          </cell>
          <cell r="P169" t="str">
            <v>Yes</v>
          </cell>
        </row>
        <row r="170">
          <cell r="A170">
            <v>2275</v>
          </cell>
          <cell r="B170">
            <v>72284</v>
          </cell>
          <cell r="C170" t="str">
            <v>AEM001-NewsomeCreek_Control</v>
          </cell>
          <cell r="D170">
            <v>102</v>
          </cell>
          <cell r="E170" t="str">
            <v>Basinwide</v>
          </cell>
          <cell r="F170">
            <v>41869</v>
          </cell>
          <cell r="G170" t="str">
            <v>Clint Chandler Newsome Creek</v>
          </cell>
          <cell r="H170" t="str">
            <v>Clint Crew</v>
          </cell>
          <cell r="I170">
            <v>2014</v>
          </cell>
          <cell r="J170">
            <v>4</v>
          </cell>
          <cell r="K170" t="str">
            <v>Off-Channel Floodplain</v>
          </cell>
          <cell r="L170" t="str">
            <v>Annual</v>
          </cell>
          <cell r="M170">
            <v>41869</v>
          </cell>
          <cell r="N170">
            <v>1880</v>
          </cell>
          <cell r="O170">
            <v>4</v>
          </cell>
          <cell r="P170" t="str">
            <v>Yes</v>
          </cell>
          <cell r="V170" t="str">
            <v>Yes</v>
          </cell>
        </row>
        <row r="171">
          <cell r="A171">
            <v>3176</v>
          </cell>
          <cell r="B171">
            <v>72284</v>
          </cell>
          <cell r="C171" t="str">
            <v>AEM001-NewsomeCreek_Control</v>
          </cell>
          <cell r="D171">
            <v>102</v>
          </cell>
          <cell r="E171" t="str">
            <v>Basinwide</v>
          </cell>
          <cell r="F171">
            <v>42219</v>
          </cell>
          <cell r="G171" t="str">
            <v>NPT Newsome Hitch</v>
          </cell>
          <cell r="H171" t="str">
            <v>Clint Crew</v>
          </cell>
          <cell r="I171">
            <v>2015</v>
          </cell>
          <cell r="J171">
            <v>5</v>
          </cell>
          <cell r="K171" t="str">
            <v>Off-Channel Floodplain</v>
          </cell>
          <cell r="L171" t="str">
            <v>Annual</v>
          </cell>
          <cell r="M171">
            <v>42219</v>
          </cell>
          <cell r="N171">
            <v>9999</v>
          </cell>
          <cell r="O171">
            <v>4</v>
          </cell>
          <cell r="P171" t="str">
            <v>Yes</v>
          </cell>
          <cell r="U171" t="str">
            <v>Yes</v>
          </cell>
          <cell r="V171" t="str">
            <v>Yes</v>
          </cell>
        </row>
        <row r="172">
          <cell r="A172">
            <v>4081</v>
          </cell>
          <cell r="B172">
            <v>72284</v>
          </cell>
          <cell r="C172" t="str">
            <v>AEM001-NewsomeCreek_Control</v>
          </cell>
          <cell r="D172">
            <v>102</v>
          </cell>
          <cell r="E172" t="str">
            <v>Basinwide</v>
          </cell>
          <cell r="F172">
            <v>42557</v>
          </cell>
          <cell r="G172" t="str">
            <v>Newsome Creek NPT</v>
          </cell>
          <cell r="H172" t="str">
            <v>Clint Crew</v>
          </cell>
          <cell r="I172">
            <v>2016</v>
          </cell>
          <cell r="J172">
            <v>6</v>
          </cell>
          <cell r="K172" t="str">
            <v>AEM Sites</v>
          </cell>
          <cell r="L172" t="str">
            <v>ALL</v>
          </cell>
          <cell r="M172">
            <v>42557</v>
          </cell>
          <cell r="N172">
            <v>9999</v>
          </cell>
          <cell r="O172">
            <v>4</v>
          </cell>
        </row>
        <row r="173">
          <cell r="A173">
            <v>2276</v>
          </cell>
          <cell r="B173">
            <v>72285</v>
          </cell>
          <cell r="C173" t="str">
            <v>AEM001-NewsomeCreek_Treatment</v>
          </cell>
          <cell r="D173">
            <v>102</v>
          </cell>
          <cell r="E173" t="str">
            <v>Basinwide</v>
          </cell>
          <cell r="F173">
            <v>41856</v>
          </cell>
          <cell r="G173" t="str">
            <v>Clint Chandler Newsome Creek</v>
          </cell>
          <cell r="H173" t="str">
            <v>Clint Crew</v>
          </cell>
          <cell r="I173">
            <v>2014</v>
          </cell>
          <cell r="J173">
            <v>4</v>
          </cell>
          <cell r="K173" t="str">
            <v>Off-Channel Floodplain</v>
          </cell>
          <cell r="L173" t="str">
            <v>Annual</v>
          </cell>
          <cell r="M173">
            <v>41856</v>
          </cell>
          <cell r="N173">
            <v>1880</v>
          </cell>
          <cell r="O173">
            <v>4</v>
          </cell>
          <cell r="P173" t="str">
            <v>Yes</v>
          </cell>
          <cell r="V173" t="str">
            <v>Yes</v>
          </cell>
        </row>
        <row r="174">
          <cell r="A174">
            <v>4082</v>
          </cell>
          <cell r="B174">
            <v>72285</v>
          </cell>
          <cell r="C174" t="str">
            <v>AEM001-NewsomeCreek_Treatment</v>
          </cell>
          <cell r="D174">
            <v>102</v>
          </cell>
          <cell r="E174" t="str">
            <v>Basinwide</v>
          </cell>
          <cell r="F174">
            <v>42556</v>
          </cell>
          <cell r="G174" t="str">
            <v>Newsome Creek NPT</v>
          </cell>
          <cell r="H174" t="str">
            <v>Clint Crew</v>
          </cell>
          <cell r="I174">
            <v>2016</v>
          </cell>
          <cell r="J174">
            <v>6</v>
          </cell>
          <cell r="K174" t="str">
            <v>AEM Sites</v>
          </cell>
          <cell r="L174" t="str">
            <v>ALL</v>
          </cell>
          <cell r="M174">
            <v>42556</v>
          </cell>
          <cell r="N174">
            <v>9999</v>
          </cell>
          <cell r="O174">
            <v>4</v>
          </cell>
        </row>
        <row r="175">
          <cell r="A175">
            <v>3177</v>
          </cell>
          <cell r="B175">
            <v>72285</v>
          </cell>
          <cell r="C175" t="str">
            <v>AEM001-NewsomeCreek_Treatment</v>
          </cell>
          <cell r="D175">
            <v>102</v>
          </cell>
          <cell r="E175" t="str">
            <v>Basinwide</v>
          </cell>
          <cell r="F175">
            <v>42199</v>
          </cell>
          <cell r="G175" t="str">
            <v>NPT Newsome Hitch</v>
          </cell>
          <cell r="H175" t="str">
            <v>Clint Crew</v>
          </cell>
          <cell r="I175">
            <v>2015</v>
          </cell>
          <cell r="J175">
            <v>5</v>
          </cell>
          <cell r="K175" t="str">
            <v>Off-Channel Floodplain</v>
          </cell>
          <cell r="L175" t="str">
            <v>Annual</v>
          </cell>
          <cell r="M175">
            <v>42199</v>
          </cell>
          <cell r="N175">
            <v>9999</v>
          </cell>
          <cell r="O175">
            <v>4</v>
          </cell>
          <cell r="P175" t="str">
            <v>Yes</v>
          </cell>
          <cell r="U175" t="str">
            <v>Yes</v>
          </cell>
          <cell r="V175" t="str">
            <v>Yes</v>
          </cell>
        </row>
        <row r="176">
          <cell r="A176">
            <v>3644</v>
          </cell>
          <cell r="B176">
            <v>72447</v>
          </cell>
          <cell r="C176" t="str">
            <v>AEM001-Parke_Control</v>
          </cell>
          <cell r="D176">
            <v>102</v>
          </cell>
          <cell r="E176" t="str">
            <v>Basinwide</v>
          </cell>
          <cell r="F176">
            <v>42317</v>
          </cell>
          <cell r="G176" t="str">
            <v>Ellensburg PFP sites</v>
          </cell>
          <cell r="H176" t="str">
            <v>Jef Crew</v>
          </cell>
          <cell r="I176">
            <v>2015</v>
          </cell>
          <cell r="J176">
            <v>5</v>
          </cell>
          <cell r="K176" t="str">
            <v>Partial Barrier</v>
          </cell>
          <cell r="L176" t="str">
            <v>Annual</v>
          </cell>
          <cell r="M176">
            <v>42317</v>
          </cell>
          <cell r="N176">
            <v>1870</v>
          </cell>
          <cell r="O176">
            <v>4</v>
          </cell>
          <cell r="P176" t="str">
            <v>Yes</v>
          </cell>
        </row>
        <row r="177">
          <cell r="A177">
            <v>4067</v>
          </cell>
          <cell r="B177">
            <v>72447</v>
          </cell>
          <cell r="C177" t="str">
            <v>AEM001-Parke_Control</v>
          </cell>
          <cell r="D177">
            <v>102</v>
          </cell>
          <cell r="E177" t="str">
            <v>Basinwide</v>
          </cell>
          <cell r="F177">
            <v>42681</v>
          </cell>
          <cell r="G177" t="str">
            <v>NSDivas 2016</v>
          </cell>
          <cell r="H177" t="str">
            <v>Roby Crew</v>
          </cell>
          <cell r="I177">
            <v>2016</v>
          </cell>
          <cell r="J177">
            <v>6</v>
          </cell>
          <cell r="K177" t="str">
            <v>AEM Sites</v>
          </cell>
          <cell r="L177" t="str">
            <v>ALL</v>
          </cell>
          <cell r="M177">
            <v>42681</v>
          </cell>
          <cell r="N177">
            <v>1870</v>
          </cell>
          <cell r="O177">
            <v>4</v>
          </cell>
        </row>
        <row r="178">
          <cell r="A178">
            <v>3645</v>
          </cell>
          <cell r="B178">
            <v>72448</v>
          </cell>
          <cell r="C178" t="str">
            <v>AEM001-Parke_Treatment</v>
          </cell>
          <cell r="D178">
            <v>102</v>
          </cell>
          <cell r="E178" t="str">
            <v>Basinwide</v>
          </cell>
          <cell r="F178">
            <v>42317</v>
          </cell>
          <cell r="G178" t="str">
            <v>Ellensburg PFP sites</v>
          </cell>
          <cell r="H178" t="str">
            <v>Jef Crew</v>
          </cell>
          <cell r="I178">
            <v>2015</v>
          </cell>
          <cell r="J178">
            <v>5</v>
          </cell>
          <cell r="K178" t="str">
            <v>Partial Barrier</v>
          </cell>
          <cell r="L178" t="str">
            <v>Annual</v>
          </cell>
          <cell r="M178">
            <v>42317</v>
          </cell>
          <cell r="N178">
            <v>1870</v>
          </cell>
          <cell r="O178">
            <v>4</v>
          </cell>
          <cell r="P178" t="str">
            <v>Yes</v>
          </cell>
        </row>
        <row r="179">
          <cell r="A179">
            <v>4068</v>
          </cell>
          <cell r="B179">
            <v>72448</v>
          </cell>
          <cell r="C179" t="str">
            <v>AEM001-Parke_Treatment</v>
          </cell>
          <cell r="D179">
            <v>102</v>
          </cell>
          <cell r="E179" t="str">
            <v>Basinwide</v>
          </cell>
          <cell r="F179">
            <v>42681</v>
          </cell>
          <cell r="G179" t="str">
            <v>NSDivas 2016</v>
          </cell>
          <cell r="H179" t="str">
            <v>Roby Crew</v>
          </cell>
          <cell r="I179">
            <v>2016</v>
          </cell>
          <cell r="J179">
            <v>6</v>
          </cell>
          <cell r="K179" t="str">
            <v>AEM Sites</v>
          </cell>
          <cell r="L179" t="str">
            <v>ALL</v>
          </cell>
          <cell r="M179">
            <v>42681</v>
          </cell>
          <cell r="N179">
            <v>1870</v>
          </cell>
          <cell r="O179">
            <v>4</v>
          </cell>
        </row>
        <row r="180">
          <cell r="A180">
            <v>2273</v>
          </cell>
          <cell r="B180">
            <v>72265</v>
          </cell>
          <cell r="C180" t="str">
            <v>AEM001-RedRiverMeanders_Control</v>
          </cell>
          <cell r="D180">
            <v>102</v>
          </cell>
          <cell r="E180" t="str">
            <v>Basinwide</v>
          </cell>
          <cell r="F180">
            <v>41828</v>
          </cell>
          <cell r="G180" t="str">
            <v>Clint Chandler Red River</v>
          </cell>
          <cell r="H180" t="str">
            <v>Clint Crew</v>
          </cell>
          <cell r="I180">
            <v>2014</v>
          </cell>
          <cell r="J180">
            <v>4</v>
          </cell>
          <cell r="K180" t="str">
            <v>Off-Channel Floodplain</v>
          </cell>
          <cell r="L180" t="str">
            <v>Annual</v>
          </cell>
          <cell r="M180">
            <v>41828</v>
          </cell>
          <cell r="N180">
            <v>1880</v>
          </cell>
          <cell r="O180">
            <v>4</v>
          </cell>
          <cell r="P180" t="str">
            <v>Yes</v>
          </cell>
          <cell r="V180" t="str">
            <v>Yes</v>
          </cell>
        </row>
        <row r="181">
          <cell r="A181">
            <v>3197</v>
          </cell>
          <cell r="B181">
            <v>72265</v>
          </cell>
          <cell r="C181" t="str">
            <v>AEM001-RedRiverMeanders_Control</v>
          </cell>
          <cell r="D181">
            <v>102</v>
          </cell>
          <cell r="E181" t="str">
            <v>Basinwide</v>
          </cell>
          <cell r="F181">
            <v>42194</v>
          </cell>
          <cell r="G181" t="str">
            <v>Tt AEM Revisits Region17</v>
          </cell>
          <cell r="H181" t="str">
            <v>Jef Crew</v>
          </cell>
          <cell r="I181">
            <v>2015</v>
          </cell>
          <cell r="J181">
            <v>5</v>
          </cell>
          <cell r="K181" t="str">
            <v>Off-Channel Floodplain</v>
          </cell>
          <cell r="L181" t="str">
            <v>Annual</v>
          </cell>
          <cell r="M181">
            <v>42194</v>
          </cell>
          <cell r="N181">
            <v>2038</v>
          </cell>
          <cell r="O181">
            <v>4</v>
          </cell>
          <cell r="P181" t="str">
            <v>Yes</v>
          </cell>
          <cell r="V181" t="str">
            <v>Yes</v>
          </cell>
        </row>
        <row r="182">
          <cell r="A182">
            <v>3346</v>
          </cell>
          <cell r="B182">
            <v>72265</v>
          </cell>
          <cell r="C182" t="str">
            <v>AEM001-RedRiverMeanders_Control</v>
          </cell>
          <cell r="D182">
            <v>102</v>
          </cell>
          <cell r="E182" t="str">
            <v>Basinwide</v>
          </cell>
          <cell r="F182">
            <v>42227</v>
          </cell>
          <cell r="G182" t="str">
            <v>NPT Red River Hitch</v>
          </cell>
          <cell r="H182" t="str">
            <v>Clint Crew</v>
          </cell>
          <cell r="I182">
            <v>2015</v>
          </cell>
          <cell r="J182">
            <v>5</v>
          </cell>
          <cell r="K182" t="str">
            <v>Off-Channel Floodplain</v>
          </cell>
          <cell r="L182" t="str">
            <v>Annual</v>
          </cell>
          <cell r="M182">
            <v>42227</v>
          </cell>
          <cell r="N182">
            <v>9999</v>
          </cell>
          <cell r="O182">
            <v>4</v>
          </cell>
          <cell r="P182" t="str">
            <v>Yes</v>
          </cell>
          <cell r="U182" t="str">
            <v>Yes</v>
          </cell>
          <cell r="V182" t="str">
            <v>Yes</v>
          </cell>
        </row>
        <row r="183">
          <cell r="A183">
            <v>2274</v>
          </cell>
          <cell r="B183">
            <v>72266</v>
          </cell>
          <cell r="C183" t="str">
            <v>AEM001-RedRiverMeanders_Treatment</v>
          </cell>
          <cell r="D183">
            <v>102</v>
          </cell>
          <cell r="E183" t="str">
            <v>Basinwide</v>
          </cell>
          <cell r="F183">
            <v>41827</v>
          </cell>
          <cell r="G183" t="str">
            <v>Clint Chandler Red River</v>
          </cell>
          <cell r="H183" t="str">
            <v>Clint Crew</v>
          </cell>
          <cell r="I183">
            <v>2014</v>
          </cell>
          <cell r="J183">
            <v>4</v>
          </cell>
          <cell r="K183" t="str">
            <v>Off-Channel Floodplain</v>
          </cell>
          <cell r="L183" t="str">
            <v>Annual</v>
          </cell>
          <cell r="M183">
            <v>41827</v>
          </cell>
          <cell r="N183">
            <v>1880</v>
          </cell>
          <cell r="O183">
            <v>4</v>
          </cell>
          <cell r="P183" t="str">
            <v>Yes</v>
          </cell>
          <cell r="V183" t="str">
            <v>Yes</v>
          </cell>
        </row>
        <row r="184">
          <cell r="A184">
            <v>3198</v>
          </cell>
          <cell r="B184">
            <v>72266</v>
          </cell>
          <cell r="C184" t="str">
            <v>AEM001-RedRiverMeanders_Treatment</v>
          </cell>
          <cell r="D184">
            <v>102</v>
          </cell>
          <cell r="E184" t="str">
            <v>Basinwide</v>
          </cell>
          <cell r="F184">
            <v>42194</v>
          </cell>
          <cell r="G184" t="str">
            <v>Tt AEM Revisits Region17</v>
          </cell>
          <cell r="H184" t="str">
            <v>Jef Crew</v>
          </cell>
          <cell r="I184">
            <v>2015</v>
          </cell>
          <cell r="J184">
            <v>5</v>
          </cell>
          <cell r="K184" t="str">
            <v>Off-Channel Floodplain</v>
          </cell>
          <cell r="L184" t="str">
            <v>Annual</v>
          </cell>
          <cell r="M184">
            <v>42194</v>
          </cell>
          <cell r="N184">
            <v>2038</v>
          </cell>
          <cell r="O184">
            <v>4</v>
          </cell>
          <cell r="P184" t="str">
            <v>Yes</v>
          </cell>
          <cell r="V184" t="str">
            <v>Yes</v>
          </cell>
        </row>
        <row r="185">
          <cell r="A185">
            <v>3347</v>
          </cell>
          <cell r="B185">
            <v>72266</v>
          </cell>
          <cell r="C185" t="str">
            <v>AEM001-RedRiverMeanders_Treatment</v>
          </cell>
          <cell r="D185">
            <v>102</v>
          </cell>
          <cell r="E185" t="str">
            <v>Basinwide</v>
          </cell>
          <cell r="F185">
            <v>42221</v>
          </cell>
          <cell r="G185" t="str">
            <v>NPT Red River Hitch</v>
          </cell>
          <cell r="H185" t="str">
            <v>Clint Crew</v>
          </cell>
          <cell r="I185">
            <v>2015</v>
          </cell>
          <cell r="J185">
            <v>5</v>
          </cell>
          <cell r="K185" t="str">
            <v>Off-Channel Floodplain</v>
          </cell>
          <cell r="L185" t="str">
            <v>Annual</v>
          </cell>
          <cell r="M185">
            <v>42221</v>
          </cell>
          <cell r="N185">
            <v>9999</v>
          </cell>
          <cell r="O185">
            <v>4</v>
          </cell>
          <cell r="P185" t="str">
            <v>Yes</v>
          </cell>
          <cell r="U185" t="str">
            <v>Yes</v>
          </cell>
          <cell r="V185" t="str">
            <v>Yes</v>
          </cell>
        </row>
        <row r="186">
          <cell r="A186">
            <v>3503</v>
          </cell>
          <cell r="B186">
            <v>72434</v>
          </cell>
          <cell r="C186" t="str">
            <v>AEM001-SFTouchetRM7_Control</v>
          </cell>
          <cell r="D186">
            <v>102</v>
          </cell>
          <cell r="E186" t="str">
            <v>Basinwide</v>
          </cell>
          <cell r="F186">
            <v>42241</v>
          </cell>
          <cell r="G186" t="str">
            <v>SF Touchet Control</v>
          </cell>
          <cell r="H186" t="str">
            <v>Colin Crew</v>
          </cell>
          <cell r="I186">
            <v>2015</v>
          </cell>
          <cell r="J186">
            <v>5</v>
          </cell>
          <cell r="K186" t="str">
            <v>CTUIR Biomonitoring</v>
          </cell>
          <cell r="L186" t="str">
            <v>Annual</v>
          </cell>
          <cell r="M186">
            <v>42241</v>
          </cell>
          <cell r="N186">
            <v>9999</v>
          </cell>
          <cell r="O186">
            <v>4</v>
          </cell>
          <cell r="P186" t="str">
            <v>Yes</v>
          </cell>
          <cell r="V186" t="str">
            <v>Yes</v>
          </cell>
        </row>
        <row r="187">
          <cell r="A187">
            <v>4080</v>
          </cell>
          <cell r="B187">
            <v>72434</v>
          </cell>
          <cell r="C187" t="str">
            <v>AEM001-SFTouchetRM7_Control</v>
          </cell>
          <cell r="D187">
            <v>102</v>
          </cell>
          <cell r="E187" t="str">
            <v>Basinwide</v>
          </cell>
          <cell r="F187">
            <v>42548</v>
          </cell>
          <cell r="G187" t="str">
            <v>NSDivas 2016</v>
          </cell>
          <cell r="H187" t="str">
            <v>Roby Crew</v>
          </cell>
          <cell r="I187">
            <v>2016</v>
          </cell>
          <cell r="J187">
            <v>6</v>
          </cell>
          <cell r="K187" t="str">
            <v>AEM Sites</v>
          </cell>
          <cell r="L187" t="str">
            <v>ALL</v>
          </cell>
          <cell r="M187">
            <v>42548</v>
          </cell>
          <cell r="N187">
            <v>9999</v>
          </cell>
          <cell r="O187">
            <v>4</v>
          </cell>
        </row>
        <row r="188">
          <cell r="A188">
            <v>3465</v>
          </cell>
          <cell r="B188">
            <v>72435</v>
          </cell>
          <cell r="C188" t="str">
            <v>AEM001-SFTouchetRM7_Treatment</v>
          </cell>
          <cell r="D188">
            <v>102</v>
          </cell>
          <cell r="E188" t="str">
            <v>Basinwide</v>
          </cell>
          <cell r="F188">
            <v>42240</v>
          </cell>
          <cell r="G188" t="str">
            <v>CTUIR_Region17_AEM</v>
          </cell>
          <cell r="H188" t="str">
            <v>Kaylyn Crew</v>
          </cell>
          <cell r="I188">
            <v>2015</v>
          </cell>
          <cell r="J188">
            <v>5</v>
          </cell>
          <cell r="K188" t="str">
            <v>CTUIR Biomonitoring</v>
          </cell>
          <cell r="L188" t="str">
            <v>Annual</v>
          </cell>
          <cell r="M188">
            <v>42240</v>
          </cell>
          <cell r="N188">
            <v>1955</v>
          </cell>
          <cell r="O188">
            <v>4</v>
          </cell>
          <cell r="P188" t="str">
            <v>Yes</v>
          </cell>
          <cell r="U188" t="str">
            <v>Yes</v>
          </cell>
          <cell r="V188" t="str">
            <v>Yes</v>
          </cell>
        </row>
        <row r="189">
          <cell r="A189">
            <v>4085</v>
          </cell>
          <cell r="B189">
            <v>72435</v>
          </cell>
          <cell r="C189" t="str">
            <v>AEM001-SFTouchetRM7_Treatment</v>
          </cell>
          <cell r="D189">
            <v>102</v>
          </cell>
          <cell r="E189" t="str">
            <v>Basinwide</v>
          </cell>
          <cell r="F189">
            <v>42556</v>
          </cell>
          <cell r="G189" t="str">
            <v>CTUIR_AEM_Biomonitoring</v>
          </cell>
          <cell r="H189" t="str">
            <v>Kaylyn Crew</v>
          </cell>
          <cell r="I189">
            <v>2016</v>
          </cell>
          <cell r="J189">
            <v>6</v>
          </cell>
          <cell r="K189" t="str">
            <v>AEM Sites</v>
          </cell>
          <cell r="L189" t="str">
            <v>ALL</v>
          </cell>
          <cell r="M189">
            <v>42556</v>
          </cell>
          <cell r="N189">
            <v>1955</v>
          </cell>
          <cell r="O189">
            <v>4</v>
          </cell>
        </row>
        <row r="190">
          <cell r="A190">
            <v>2583</v>
          </cell>
          <cell r="B190">
            <v>72398</v>
          </cell>
          <cell r="C190" t="str">
            <v>AEM001-SilverSideChannel_Control</v>
          </cell>
          <cell r="D190">
            <v>102</v>
          </cell>
          <cell r="E190" t="str">
            <v>Basinwide</v>
          </cell>
          <cell r="F190">
            <v>41925</v>
          </cell>
          <cell r="G190" t="str">
            <v>Colin Methow Hitch</v>
          </cell>
          <cell r="H190" t="str">
            <v>Colin Crew</v>
          </cell>
          <cell r="I190">
            <v>2014</v>
          </cell>
          <cell r="J190">
            <v>4</v>
          </cell>
          <cell r="K190" t="str">
            <v>Off-Channel Floodplain</v>
          </cell>
          <cell r="L190" t="str">
            <v>Annual</v>
          </cell>
          <cell r="M190">
            <v>41925</v>
          </cell>
          <cell r="N190">
            <v>1880</v>
          </cell>
          <cell r="O190">
            <v>4</v>
          </cell>
          <cell r="P190" t="str">
            <v>Yes</v>
          </cell>
          <cell r="V190" t="str">
            <v>Yes</v>
          </cell>
        </row>
        <row r="191">
          <cell r="A191">
            <v>4064</v>
          </cell>
          <cell r="B191">
            <v>72398</v>
          </cell>
          <cell r="C191" t="str">
            <v>AEM001-SilverSideChannel_Control</v>
          </cell>
          <cell r="D191">
            <v>102</v>
          </cell>
          <cell r="E191" t="str">
            <v>Basinwide</v>
          </cell>
          <cell r="F191">
            <v>42557</v>
          </cell>
          <cell r="G191" t="str">
            <v>NSDivas 2016</v>
          </cell>
          <cell r="H191" t="str">
            <v>Roby Crew</v>
          </cell>
          <cell r="I191">
            <v>2016</v>
          </cell>
          <cell r="J191">
            <v>6</v>
          </cell>
          <cell r="K191" t="str">
            <v>AEM Sites</v>
          </cell>
          <cell r="L191" t="str">
            <v>ALL</v>
          </cell>
          <cell r="M191">
            <v>42557</v>
          </cell>
          <cell r="N191">
            <v>9999</v>
          </cell>
          <cell r="O191">
            <v>4</v>
          </cell>
        </row>
        <row r="192">
          <cell r="A192">
            <v>2582</v>
          </cell>
          <cell r="B192">
            <v>72397</v>
          </cell>
          <cell r="C192" t="str">
            <v>AEM001-SilverSideChannel_Treatment</v>
          </cell>
          <cell r="D192">
            <v>102</v>
          </cell>
          <cell r="E192" t="str">
            <v>Basinwide</v>
          </cell>
          <cell r="F192">
            <v>41926</v>
          </cell>
          <cell r="G192" t="str">
            <v>Colin Methow Hitch</v>
          </cell>
          <cell r="H192" t="str">
            <v>Colin Crew</v>
          </cell>
          <cell r="I192">
            <v>2014</v>
          </cell>
          <cell r="J192">
            <v>4</v>
          </cell>
          <cell r="K192" t="str">
            <v>Off-Channel Floodplain</v>
          </cell>
          <cell r="L192" t="str">
            <v>Annual</v>
          </cell>
          <cell r="M192">
            <v>41926</v>
          </cell>
          <cell r="N192">
            <v>1880</v>
          </cell>
          <cell r="O192">
            <v>4</v>
          </cell>
          <cell r="P192" t="str">
            <v>Yes</v>
          </cell>
        </row>
        <row r="193">
          <cell r="A193">
            <v>4063</v>
          </cell>
          <cell r="B193">
            <v>72397</v>
          </cell>
          <cell r="C193" t="str">
            <v>AEM001-SilverSideChannel_Treatment</v>
          </cell>
          <cell r="D193">
            <v>102</v>
          </cell>
          <cell r="E193" t="str">
            <v>Basinwide</v>
          </cell>
          <cell r="F193">
            <v>42556</v>
          </cell>
          <cell r="G193" t="str">
            <v>NSDivas 2016</v>
          </cell>
          <cell r="H193" t="str">
            <v>Roby Crew</v>
          </cell>
          <cell r="I193">
            <v>2016</v>
          </cell>
          <cell r="J193">
            <v>6</v>
          </cell>
          <cell r="K193" t="str">
            <v>AEM Sites</v>
          </cell>
          <cell r="L193" t="str">
            <v>ALL</v>
          </cell>
          <cell r="M193">
            <v>42556</v>
          </cell>
          <cell r="N193">
            <v>9999</v>
          </cell>
          <cell r="O193">
            <v>4</v>
          </cell>
        </row>
        <row r="194">
          <cell r="A194">
            <v>2804</v>
          </cell>
          <cell r="B194">
            <v>72428</v>
          </cell>
          <cell r="C194" t="str">
            <v>AEM001-SilverSideChannelUpstream_Treatment</v>
          </cell>
          <cell r="D194">
            <v>102</v>
          </cell>
          <cell r="E194" t="str">
            <v>Basinwide</v>
          </cell>
          <cell r="F194">
            <v>41926</v>
          </cell>
          <cell r="G194" t="str">
            <v>Colin Methow Hitch</v>
          </cell>
          <cell r="H194" t="str">
            <v>Colin Crew</v>
          </cell>
          <cell r="I194">
            <v>2014</v>
          </cell>
          <cell r="J194">
            <v>4</v>
          </cell>
          <cell r="K194" t="str">
            <v>Off-Channel Floodplain</v>
          </cell>
          <cell r="L194" t="str">
            <v>Annual</v>
          </cell>
          <cell r="M194">
            <v>41926</v>
          </cell>
          <cell r="N194">
            <v>1880</v>
          </cell>
          <cell r="O194">
            <v>4</v>
          </cell>
          <cell r="P194" t="str">
            <v>Yes</v>
          </cell>
        </row>
        <row r="195">
          <cell r="A195">
            <v>3092</v>
          </cell>
          <cell r="B195">
            <v>72467</v>
          </cell>
          <cell r="C195" t="str">
            <v>AEM001-Similkameen_Control</v>
          </cell>
          <cell r="D195">
            <v>102</v>
          </cell>
          <cell r="E195" t="str">
            <v>Basinwide</v>
          </cell>
          <cell r="F195">
            <v>42271</v>
          </cell>
          <cell r="G195" t="str">
            <v>Tt JuneJuly Hitch 2015</v>
          </cell>
          <cell r="H195" t="str">
            <v>Colin Crew</v>
          </cell>
          <cell r="I195">
            <v>2015</v>
          </cell>
          <cell r="J195">
            <v>5</v>
          </cell>
          <cell r="K195" t="str">
            <v>Bank Stablilzation</v>
          </cell>
          <cell r="L195" t="str">
            <v>Annual</v>
          </cell>
          <cell r="M195">
            <v>42271</v>
          </cell>
          <cell r="N195">
            <v>9998</v>
          </cell>
          <cell r="O195">
            <v>4</v>
          </cell>
          <cell r="P195" t="str">
            <v>Yes</v>
          </cell>
        </row>
        <row r="196">
          <cell r="A196">
            <v>3093</v>
          </cell>
          <cell r="B196">
            <v>72468</v>
          </cell>
          <cell r="C196" t="str">
            <v>AEM001-Similkameen_Treatment</v>
          </cell>
          <cell r="D196">
            <v>102</v>
          </cell>
          <cell r="E196" t="str">
            <v>Basinwide</v>
          </cell>
          <cell r="F196">
            <v>42269</v>
          </cell>
          <cell r="G196" t="str">
            <v>Tt JuneJuly Hitch 2015</v>
          </cell>
          <cell r="H196" t="str">
            <v>Colin Crew</v>
          </cell>
          <cell r="I196">
            <v>2015</v>
          </cell>
          <cell r="J196">
            <v>5</v>
          </cell>
          <cell r="K196" t="str">
            <v>Bank Stablilzation</v>
          </cell>
          <cell r="L196" t="str">
            <v>Annual</v>
          </cell>
          <cell r="M196">
            <v>42269</v>
          </cell>
          <cell r="N196">
            <v>9998</v>
          </cell>
          <cell r="O196">
            <v>4</v>
          </cell>
          <cell r="P196" t="str">
            <v>Yes</v>
          </cell>
        </row>
        <row r="197">
          <cell r="A197">
            <v>2654</v>
          </cell>
          <cell r="B197">
            <v>72260</v>
          </cell>
          <cell r="C197" t="str">
            <v>AEM001-StormyArea1_Control</v>
          </cell>
          <cell r="D197">
            <v>102</v>
          </cell>
          <cell r="E197" t="str">
            <v>Basinwide</v>
          </cell>
          <cell r="F197">
            <v>41886</v>
          </cell>
          <cell r="G197" t="str">
            <v>Colin Entiat Hitch</v>
          </cell>
          <cell r="H197" t="str">
            <v>Colin Crew</v>
          </cell>
          <cell r="I197">
            <v>2014</v>
          </cell>
          <cell r="J197">
            <v>4</v>
          </cell>
          <cell r="K197" t="str">
            <v>Off-Channel Floodplain</v>
          </cell>
          <cell r="L197" t="str">
            <v>Annual</v>
          </cell>
          <cell r="M197">
            <v>41886</v>
          </cell>
          <cell r="N197">
            <v>1880</v>
          </cell>
          <cell r="O197">
            <v>4</v>
          </cell>
          <cell r="P197" t="str">
            <v>Yes</v>
          </cell>
          <cell r="V197" t="str">
            <v>Yes</v>
          </cell>
        </row>
        <row r="198">
          <cell r="A198">
            <v>2681</v>
          </cell>
          <cell r="B198">
            <v>72396</v>
          </cell>
          <cell r="C198" t="str">
            <v>AEM001-TerritorialRoad_Treatment</v>
          </cell>
          <cell r="D198">
            <v>102</v>
          </cell>
          <cell r="E198" t="str">
            <v>Basinwide</v>
          </cell>
          <cell r="F198">
            <v>41863</v>
          </cell>
          <cell r="G198" t="str">
            <v>CTUIR_Region17_Fish</v>
          </cell>
          <cell r="H198" t="str">
            <v>Kaylyn Crew</v>
          </cell>
          <cell r="I198">
            <v>2014</v>
          </cell>
          <cell r="J198">
            <v>4</v>
          </cell>
          <cell r="K198" t="str">
            <v>Off-Channel Floodplain</v>
          </cell>
          <cell r="L198" t="str">
            <v>Annual</v>
          </cell>
          <cell r="M198">
            <v>41863</v>
          </cell>
          <cell r="N198">
            <v>2044</v>
          </cell>
          <cell r="O198">
            <v>4</v>
          </cell>
          <cell r="P198" t="str">
            <v>Yes</v>
          </cell>
          <cell r="U198" t="str">
            <v>Yes</v>
          </cell>
          <cell r="V198" t="str">
            <v>Yes</v>
          </cell>
        </row>
        <row r="199">
          <cell r="A199">
            <v>3282</v>
          </cell>
          <cell r="B199">
            <v>72396</v>
          </cell>
          <cell r="C199" t="str">
            <v>AEM001-TerritorialRoad_Treatment</v>
          </cell>
          <cell r="D199">
            <v>102</v>
          </cell>
          <cell r="E199" t="str">
            <v>Basinwide</v>
          </cell>
          <cell r="F199">
            <v>42226</v>
          </cell>
          <cell r="G199" t="str">
            <v>CTUIR_Region17_AEM</v>
          </cell>
          <cell r="H199" t="str">
            <v>Kaylyn Crew</v>
          </cell>
          <cell r="I199">
            <v>2015</v>
          </cell>
          <cell r="J199">
            <v>5</v>
          </cell>
          <cell r="K199" t="str">
            <v>Off-Channel Floodplain</v>
          </cell>
          <cell r="L199" t="str">
            <v>Annual</v>
          </cell>
          <cell r="M199">
            <v>42226</v>
          </cell>
          <cell r="N199">
            <v>1955</v>
          </cell>
          <cell r="O199">
            <v>4</v>
          </cell>
          <cell r="P199" t="str">
            <v>Yes</v>
          </cell>
          <cell r="U199" t="str">
            <v>Yes</v>
          </cell>
          <cell r="V199" t="str">
            <v>Yes</v>
          </cell>
        </row>
        <row r="200">
          <cell r="A200">
            <v>2483</v>
          </cell>
          <cell r="B200">
            <v>72396</v>
          </cell>
          <cell r="C200" t="str">
            <v>AEM001-TerritorialRoad_Treatment</v>
          </cell>
          <cell r="D200">
            <v>102</v>
          </cell>
          <cell r="E200" t="str">
            <v>Basinwide</v>
          </cell>
          <cell r="F200">
            <v>41855</v>
          </cell>
          <cell r="G200" t="str">
            <v>CTUIR AEM Sites</v>
          </cell>
          <cell r="H200" t="str">
            <v>Kaylyn Crew</v>
          </cell>
          <cell r="I200">
            <v>2014</v>
          </cell>
          <cell r="J200">
            <v>4</v>
          </cell>
          <cell r="K200" t="str">
            <v>Off-Channel Floodplain</v>
          </cell>
          <cell r="L200" t="str">
            <v>Annual</v>
          </cell>
          <cell r="M200">
            <v>41855</v>
          </cell>
          <cell r="N200">
            <v>2030</v>
          </cell>
          <cell r="O200">
            <v>4</v>
          </cell>
          <cell r="P200" t="str">
            <v>Yes</v>
          </cell>
        </row>
        <row r="201">
          <cell r="A201">
            <v>3090</v>
          </cell>
          <cell r="B201">
            <v>72459</v>
          </cell>
          <cell r="C201" t="str">
            <v>AEM001-Toppenish_Levee_Control</v>
          </cell>
          <cell r="D201">
            <v>102</v>
          </cell>
          <cell r="E201" t="str">
            <v>Basinwide</v>
          </cell>
          <cell r="F201">
            <v>42199</v>
          </cell>
          <cell r="G201" t="str">
            <v>Tt JuneJuly Hitch 2015</v>
          </cell>
          <cell r="H201" t="str">
            <v>Colin Crew</v>
          </cell>
          <cell r="I201">
            <v>2015</v>
          </cell>
          <cell r="J201">
            <v>5</v>
          </cell>
          <cell r="K201" t="str">
            <v>Off-Channel Floodplain</v>
          </cell>
          <cell r="L201" t="str">
            <v>Annual</v>
          </cell>
          <cell r="M201">
            <v>42199</v>
          </cell>
          <cell r="N201">
            <v>9999</v>
          </cell>
          <cell r="O201">
            <v>4</v>
          </cell>
          <cell r="P201" t="str">
            <v>Yes</v>
          </cell>
          <cell r="V201" t="str">
            <v>Yes</v>
          </cell>
        </row>
        <row r="202">
          <cell r="A202">
            <v>4090</v>
          </cell>
          <cell r="B202">
            <v>72459</v>
          </cell>
          <cell r="C202" t="str">
            <v>AEM001-Toppenish_Levee_Control</v>
          </cell>
          <cell r="D202">
            <v>102</v>
          </cell>
          <cell r="E202" t="str">
            <v>Basinwide</v>
          </cell>
          <cell r="F202">
            <v>42557</v>
          </cell>
          <cell r="G202" t="str">
            <v>Toppenish_20160705</v>
          </cell>
          <cell r="H202" t="str">
            <v>Jef Crew</v>
          </cell>
          <cell r="I202">
            <v>2016</v>
          </cell>
          <cell r="J202">
            <v>6</v>
          </cell>
          <cell r="K202" t="str">
            <v>AEM Sites</v>
          </cell>
          <cell r="L202" t="str">
            <v>ALL</v>
          </cell>
          <cell r="M202">
            <v>42557</v>
          </cell>
          <cell r="N202">
            <v>9999</v>
          </cell>
          <cell r="O202">
            <v>4</v>
          </cell>
        </row>
        <row r="203">
          <cell r="A203">
            <v>4089</v>
          </cell>
          <cell r="B203">
            <v>72460</v>
          </cell>
          <cell r="C203" t="str">
            <v>AEM001-Toppenish_Levee_Treatment</v>
          </cell>
          <cell r="D203">
            <v>102</v>
          </cell>
          <cell r="E203" t="str">
            <v>Basinwide</v>
          </cell>
          <cell r="F203">
            <v>42556</v>
          </cell>
          <cell r="G203" t="str">
            <v>Toppenish_20160705</v>
          </cell>
          <cell r="H203" t="str">
            <v>Jef Crew</v>
          </cell>
          <cell r="I203">
            <v>2016</v>
          </cell>
          <cell r="J203">
            <v>6</v>
          </cell>
          <cell r="K203" t="str">
            <v>AEM Sites</v>
          </cell>
          <cell r="L203" t="str">
            <v>ALL</v>
          </cell>
          <cell r="M203">
            <v>42556</v>
          </cell>
          <cell r="N203">
            <v>9999</v>
          </cell>
          <cell r="O203">
            <v>4</v>
          </cell>
        </row>
        <row r="204">
          <cell r="A204">
            <v>3091</v>
          </cell>
          <cell r="B204">
            <v>72460</v>
          </cell>
          <cell r="C204" t="str">
            <v>AEM001-Toppenish_Levee_Treatment</v>
          </cell>
          <cell r="D204">
            <v>102</v>
          </cell>
          <cell r="E204" t="str">
            <v>Basinwide</v>
          </cell>
          <cell r="F204">
            <v>42198</v>
          </cell>
          <cell r="G204" t="str">
            <v>Tt JuneJuly Hitch 2015</v>
          </cell>
          <cell r="H204" t="str">
            <v>Colin Crew</v>
          </cell>
          <cell r="I204">
            <v>2015</v>
          </cell>
          <cell r="J204">
            <v>5</v>
          </cell>
          <cell r="K204" t="str">
            <v>Off-Channel Floodplain</v>
          </cell>
          <cell r="L204" t="str">
            <v>Annual</v>
          </cell>
          <cell r="M204">
            <v>42198</v>
          </cell>
          <cell r="N204">
            <v>9999</v>
          </cell>
          <cell r="O204">
            <v>4</v>
          </cell>
          <cell r="P204" t="str">
            <v>Yes</v>
          </cell>
          <cell r="V204" t="str">
            <v>Yes</v>
          </cell>
        </row>
        <row r="205">
          <cell r="A205">
            <v>4183</v>
          </cell>
          <cell r="B205">
            <v>72688</v>
          </cell>
          <cell r="C205" t="str">
            <v>AEM001-TucannonPA5_Treament</v>
          </cell>
          <cell r="D205">
            <v>102</v>
          </cell>
          <cell r="E205" t="str">
            <v>Basinwide</v>
          </cell>
          <cell r="F205">
            <v>42586</v>
          </cell>
          <cell r="G205" t="str">
            <v>NSDivas 2016</v>
          </cell>
          <cell r="H205" t="str">
            <v>Roby Crew</v>
          </cell>
          <cell r="I205">
            <v>2016</v>
          </cell>
          <cell r="J205">
            <v>6</v>
          </cell>
          <cell r="K205" t="str">
            <v>AEM Sites</v>
          </cell>
          <cell r="L205" t="str">
            <v>ALL</v>
          </cell>
          <cell r="M205">
            <v>42586</v>
          </cell>
          <cell r="N205">
            <v>9999</v>
          </cell>
          <cell r="O205">
            <v>4</v>
          </cell>
        </row>
        <row r="206">
          <cell r="A206">
            <v>3495</v>
          </cell>
          <cell r="B206">
            <v>72450</v>
          </cell>
          <cell r="C206" t="str">
            <v>AEM001-Tully_Control</v>
          </cell>
          <cell r="D206">
            <v>102</v>
          </cell>
          <cell r="E206" t="str">
            <v>Basinwide</v>
          </cell>
          <cell r="F206">
            <v>42247</v>
          </cell>
          <cell r="G206" t="str">
            <v>NPT Lostine Hitch</v>
          </cell>
          <cell r="H206" t="str">
            <v>Clint Crew</v>
          </cell>
          <cell r="I206">
            <v>2015</v>
          </cell>
          <cell r="J206">
            <v>5</v>
          </cell>
          <cell r="K206" t="str">
            <v>Partial Barrier</v>
          </cell>
          <cell r="L206" t="str">
            <v>Annual</v>
          </cell>
          <cell r="M206">
            <v>42247</v>
          </cell>
          <cell r="N206">
            <v>1870</v>
          </cell>
          <cell r="O206">
            <v>4</v>
          </cell>
          <cell r="P206" t="str">
            <v>Yes</v>
          </cell>
          <cell r="U206" t="str">
            <v>Yes</v>
          </cell>
          <cell r="V206" t="str">
            <v>Yes</v>
          </cell>
        </row>
        <row r="207">
          <cell r="A207">
            <v>4277</v>
          </cell>
          <cell r="B207">
            <v>72450</v>
          </cell>
          <cell r="C207" t="str">
            <v>AEM001-Tully_Control</v>
          </cell>
          <cell r="D207">
            <v>102</v>
          </cell>
          <cell r="E207" t="str">
            <v>Basinwide</v>
          </cell>
          <cell r="F207">
            <v>42612</v>
          </cell>
          <cell r="G207" t="str">
            <v>Lostine River NPT</v>
          </cell>
          <cell r="H207" t="str">
            <v>Clint Crew</v>
          </cell>
          <cell r="I207">
            <v>2016</v>
          </cell>
          <cell r="J207">
            <v>6</v>
          </cell>
          <cell r="K207" t="str">
            <v>AEM Sites</v>
          </cell>
          <cell r="L207" t="str">
            <v>ALL</v>
          </cell>
          <cell r="M207">
            <v>42612</v>
          </cell>
          <cell r="N207">
            <v>1870</v>
          </cell>
          <cell r="O207">
            <v>4</v>
          </cell>
        </row>
        <row r="208">
          <cell r="A208">
            <v>3494</v>
          </cell>
          <cell r="B208">
            <v>72449</v>
          </cell>
          <cell r="C208" t="str">
            <v>AEM001-Tully_Treatment</v>
          </cell>
          <cell r="D208">
            <v>102</v>
          </cell>
          <cell r="E208" t="str">
            <v>Basinwide</v>
          </cell>
          <cell r="F208">
            <v>42248</v>
          </cell>
          <cell r="G208" t="str">
            <v>NPT Lostine Hitch</v>
          </cell>
          <cell r="H208" t="str">
            <v>Clint Crew</v>
          </cell>
          <cell r="I208">
            <v>2015</v>
          </cell>
          <cell r="J208">
            <v>5</v>
          </cell>
          <cell r="K208" t="str">
            <v>Partial Barrier</v>
          </cell>
          <cell r="L208" t="str">
            <v>Annual</v>
          </cell>
          <cell r="M208">
            <v>42248</v>
          </cell>
          <cell r="N208">
            <v>1870</v>
          </cell>
          <cell r="O208">
            <v>4</v>
          </cell>
          <cell r="P208" t="str">
            <v>Yes</v>
          </cell>
          <cell r="U208" t="str">
            <v>Yes</v>
          </cell>
          <cell r="V208" t="str">
            <v>Yes</v>
          </cell>
        </row>
        <row r="209">
          <cell r="A209">
            <v>4276</v>
          </cell>
          <cell r="B209">
            <v>72449</v>
          </cell>
          <cell r="C209" t="str">
            <v>AEM001-Tully_Treatment</v>
          </cell>
          <cell r="D209">
            <v>102</v>
          </cell>
          <cell r="E209" t="str">
            <v>Basinwide</v>
          </cell>
          <cell r="F209">
            <v>42613</v>
          </cell>
          <cell r="G209" t="str">
            <v>Lostine River NPT</v>
          </cell>
          <cell r="H209" t="str">
            <v>Clint Crew</v>
          </cell>
          <cell r="I209">
            <v>2016</v>
          </cell>
          <cell r="J209">
            <v>6</v>
          </cell>
          <cell r="K209" t="str">
            <v>AEM Sites</v>
          </cell>
          <cell r="L209" t="str">
            <v>ALL</v>
          </cell>
          <cell r="M209">
            <v>42613</v>
          </cell>
          <cell r="N209">
            <v>1870</v>
          </cell>
          <cell r="O209">
            <v>4</v>
          </cell>
        </row>
        <row r="210">
          <cell r="A210">
            <v>4079</v>
          </cell>
          <cell r="B210">
            <v>72687</v>
          </cell>
          <cell r="C210" t="str">
            <v>AEM001-Twentymile_Control</v>
          </cell>
          <cell r="D210">
            <v>102</v>
          </cell>
          <cell r="E210" t="str">
            <v>Basinwide</v>
          </cell>
          <cell r="F210">
            <v>42562</v>
          </cell>
          <cell r="G210" t="str">
            <v>NSDivas 2016</v>
          </cell>
          <cell r="H210" t="str">
            <v>Roby Crew</v>
          </cell>
          <cell r="I210">
            <v>2016</v>
          </cell>
          <cell r="J210">
            <v>6</v>
          </cell>
          <cell r="K210" t="str">
            <v>AEM Sites</v>
          </cell>
          <cell r="L210" t="str">
            <v>ALL</v>
          </cell>
          <cell r="M210">
            <v>42562</v>
          </cell>
          <cell r="N210">
            <v>1870</v>
          </cell>
          <cell r="O210">
            <v>4</v>
          </cell>
        </row>
        <row r="211">
          <cell r="A211">
            <v>4078</v>
          </cell>
          <cell r="B211">
            <v>72686</v>
          </cell>
          <cell r="C211" t="str">
            <v>AEM001-Twentymile_Treatment</v>
          </cell>
          <cell r="D211">
            <v>102</v>
          </cell>
          <cell r="E211" t="str">
            <v>Basinwide</v>
          </cell>
          <cell r="F211">
            <v>42562</v>
          </cell>
          <cell r="G211" t="str">
            <v>NSDivas 2016</v>
          </cell>
          <cell r="H211" t="str">
            <v>Roby Crew</v>
          </cell>
          <cell r="I211">
            <v>2016</v>
          </cell>
          <cell r="J211">
            <v>6</v>
          </cell>
          <cell r="K211" t="str">
            <v>AEM Sites</v>
          </cell>
          <cell r="L211" t="str">
            <v>ALL</v>
          </cell>
          <cell r="M211">
            <v>42562</v>
          </cell>
          <cell r="N211">
            <v>1870</v>
          </cell>
          <cell r="O211">
            <v>4</v>
          </cell>
        </row>
        <row r="212">
          <cell r="A212">
            <v>3199</v>
          </cell>
          <cell r="B212">
            <v>72395</v>
          </cell>
          <cell r="C212" t="str">
            <v>AEM001-TwispFloodplain_Control</v>
          </cell>
          <cell r="D212">
            <v>102</v>
          </cell>
          <cell r="E212" t="str">
            <v>Basinwide</v>
          </cell>
          <cell r="F212">
            <v>42264</v>
          </cell>
          <cell r="G212" t="str">
            <v>Tt AEM Revisits Region17</v>
          </cell>
          <cell r="H212" t="str">
            <v>Jef Crew</v>
          </cell>
          <cell r="I212">
            <v>2015</v>
          </cell>
          <cell r="J212">
            <v>5</v>
          </cell>
          <cell r="K212" t="str">
            <v>Off-Channel Floodplain</v>
          </cell>
          <cell r="L212" t="str">
            <v>Annual</v>
          </cell>
          <cell r="M212">
            <v>42264</v>
          </cell>
          <cell r="N212">
            <v>2038</v>
          </cell>
          <cell r="O212">
            <v>4</v>
          </cell>
          <cell r="P212" t="str">
            <v>Yes</v>
          </cell>
          <cell r="V212" t="str">
            <v>Yes</v>
          </cell>
        </row>
        <row r="213">
          <cell r="A213">
            <v>2581</v>
          </cell>
          <cell r="B213">
            <v>72395</v>
          </cell>
          <cell r="C213" t="str">
            <v>AEM001-TwispFloodplain_Control</v>
          </cell>
          <cell r="D213">
            <v>102</v>
          </cell>
          <cell r="E213" t="str">
            <v>Basinwide</v>
          </cell>
          <cell r="F213">
            <v>41862</v>
          </cell>
          <cell r="G213" t="str">
            <v>Colin Methow Hitch</v>
          </cell>
          <cell r="H213" t="str">
            <v>Colin Crew</v>
          </cell>
          <cell r="I213">
            <v>2014</v>
          </cell>
          <cell r="J213">
            <v>4</v>
          </cell>
          <cell r="K213" t="str">
            <v>Off-Channel Floodplain</v>
          </cell>
          <cell r="L213" t="str">
            <v>Annual</v>
          </cell>
          <cell r="M213">
            <v>41862</v>
          </cell>
          <cell r="N213">
            <v>1880</v>
          </cell>
          <cell r="O213">
            <v>4</v>
          </cell>
          <cell r="P213" t="str">
            <v>Yes</v>
          </cell>
          <cell r="V213" t="str">
            <v>Yes</v>
          </cell>
        </row>
        <row r="214">
          <cell r="A214">
            <v>3210</v>
          </cell>
          <cell r="B214">
            <v>72395</v>
          </cell>
          <cell r="C214" t="str">
            <v>AEM001-TwispFloodplain_Control</v>
          </cell>
          <cell r="D214">
            <v>102</v>
          </cell>
          <cell r="E214" t="str">
            <v>Basinwide</v>
          </cell>
          <cell r="F214">
            <v>42264</v>
          </cell>
          <cell r="G214" t="str">
            <v>Tt Aug-Oct Hitch 2015</v>
          </cell>
          <cell r="H214" t="str">
            <v>Colin Crew</v>
          </cell>
          <cell r="I214">
            <v>2015</v>
          </cell>
          <cell r="J214">
            <v>5</v>
          </cell>
          <cell r="K214" t="str">
            <v>Off-Channel Floodplain</v>
          </cell>
          <cell r="L214" t="str">
            <v>Annual</v>
          </cell>
          <cell r="M214">
            <v>42264</v>
          </cell>
          <cell r="N214">
            <v>9999</v>
          </cell>
          <cell r="O214">
            <v>4</v>
          </cell>
          <cell r="P214" t="str">
            <v>Yes</v>
          </cell>
          <cell r="V214" t="str">
            <v>Yes</v>
          </cell>
        </row>
        <row r="215">
          <cell r="A215">
            <v>4234</v>
          </cell>
          <cell r="B215">
            <v>72395</v>
          </cell>
          <cell r="C215" t="str">
            <v>AEM001-TwispFloodplain_Control</v>
          </cell>
          <cell r="D215">
            <v>102</v>
          </cell>
          <cell r="E215" t="str">
            <v>Basinwide</v>
          </cell>
          <cell r="F215">
            <v>42604</v>
          </cell>
          <cell r="G215" t="str">
            <v>Twisp</v>
          </cell>
          <cell r="H215" t="str">
            <v>Jef Crew</v>
          </cell>
          <cell r="I215">
            <v>2016</v>
          </cell>
          <cell r="J215">
            <v>6</v>
          </cell>
          <cell r="K215" t="str">
            <v>AEM Sites</v>
          </cell>
          <cell r="L215" t="str">
            <v>ALL</v>
          </cell>
          <cell r="M215">
            <v>42604</v>
          </cell>
          <cell r="N215">
            <v>9999</v>
          </cell>
          <cell r="O215">
            <v>4</v>
          </cell>
        </row>
        <row r="216">
          <cell r="A216">
            <v>3213</v>
          </cell>
          <cell r="B216">
            <v>72454</v>
          </cell>
          <cell r="C216" t="str">
            <v>AEM001-TwispFloodplainPh2_Treatment</v>
          </cell>
          <cell r="D216">
            <v>102</v>
          </cell>
          <cell r="E216" t="str">
            <v>Basinwide</v>
          </cell>
          <cell r="F216">
            <v>42233</v>
          </cell>
          <cell r="G216" t="str">
            <v>Tt Aug-Oct Hitch 2015</v>
          </cell>
          <cell r="H216" t="str">
            <v>Colin Crew</v>
          </cell>
          <cell r="I216">
            <v>2015</v>
          </cell>
          <cell r="J216">
            <v>5</v>
          </cell>
          <cell r="K216" t="str">
            <v>Off-Channel Floodplain</v>
          </cell>
          <cell r="L216" t="str">
            <v>Annual</v>
          </cell>
          <cell r="M216">
            <v>42233</v>
          </cell>
          <cell r="N216">
            <v>9999</v>
          </cell>
          <cell r="O216">
            <v>4</v>
          </cell>
          <cell r="P216" t="str">
            <v>Yes</v>
          </cell>
          <cell r="V216" t="str">
            <v>Yes</v>
          </cell>
        </row>
        <row r="217">
          <cell r="A217">
            <v>4236</v>
          </cell>
          <cell r="B217">
            <v>72454</v>
          </cell>
          <cell r="C217" t="str">
            <v>AEM001-TwispFloodplainPh2_Treatment</v>
          </cell>
          <cell r="D217">
            <v>102</v>
          </cell>
          <cell r="E217" t="str">
            <v>Basinwide</v>
          </cell>
          <cell r="F217">
            <v>42607</v>
          </cell>
          <cell r="G217" t="str">
            <v>Twisp</v>
          </cell>
          <cell r="H217" t="str">
            <v>Jef Crew</v>
          </cell>
          <cell r="I217">
            <v>2016</v>
          </cell>
          <cell r="J217">
            <v>6</v>
          </cell>
          <cell r="K217" t="str">
            <v>AEM Sites</v>
          </cell>
          <cell r="L217" t="str">
            <v>ALL</v>
          </cell>
          <cell r="M217">
            <v>42607</v>
          </cell>
          <cell r="N217">
            <v>9999</v>
          </cell>
          <cell r="O217">
            <v>4</v>
          </cell>
        </row>
        <row r="218">
          <cell r="A218">
            <v>2487</v>
          </cell>
          <cell r="B218">
            <v>72393</v>
          </cell>
          <cell r="C218" t="str">
            <v>AEM001-UpperWhitePine_Control</v>
          </cell>
          <cell r="D218">
            <v>102</v>
          </cell>
          <cell r="E218" t="str">
            <v>Basinwide</v>
          </cell>
          <cell r="F218">
            <v>41857</v>
          </cell>
          <cell r="G218" t="str">
            <v>Colin Upper White Pine Hitch</v>
          </cell>
          <cell r="H218" t="str">
            <v>Colin Crew</v>
          </cell>
          <cell r="I218">
            <v>2014</v>
          </cell>
          <cell r="J218">
            <v>4</v>
          </cell>
          <cell r="K218" t="str">
            <v>Off-Channel Floodplain</v>
          </cell>
          <cell r="L218" t="str">
            <v>Annual</v>
          </cell>
          <cell r="M218">
            <v>41857</v>
          </cell>
          <cell r="N218">
            <v>1880</v>
          </cell>
          <cell r="O218">
            <v>4</v>
          </cell>
          <cell r="P218" t="str">
            <v>Yes</v>
          </cell>
          <cell r="V218" t="str">
            <v>Yes</v>
          </cell>
        </row>
        <row r="219">
          <cell r="A219">
            <v>3088</v>
          </cell>
          <cell r="B219">
            <v>72393</v>
          </cell>
          <cell r="C219" t="str">
            <v>AEM001-UpperWhitePine_Control</v>
          </cell>
          <cell r="D219">
            <v>102</v>
          </cell>
          <cell r="E219" t="str">
            <v>Basinwide</v>
          </cell>
          <cell r="F219">
            <v>42179</v>
          </cell>
          <cell r="G219" t="str">
            <v>Tt JuneJuly Hitch 2015</v>
          </cell>
          <cell r="H219" t="str">
            <v>Colin Crew</v>
          </cell>
          <cell r="I219">
            <v>2015</v>
          </cell>
          <cell r="J219">
            <v>5</v>
          </cell>
          <cell r="K219" t="str">
            <v>Off-Channel Floodplain</v>
          </cell>
          <cell r="L219" t="str">
            <v>Annual</v>
          </cell>
          <cell r="M219">
            <v>42179</v>
          </cell>
          <cell r="N219">
            <v>9999</v>
          </cell>
          <cell r="O219">
            <v>4</v>
          </cell>
          <cell r="P219" t="str">
            <v>Yes</v>
          </cell>
          <cell r="V219" t="str">
            <v>Yes</v>
          </cell>
        </row>
        <row r="220">
          <cell r="A220">
            <v>3201</v>
          </cell>
          <cell r="B220">
            <v>72393</v>
          </cell>
          <cell r="C220" t="str">
            <v>AEM001-UpperWhitePine_Control</v>
          </cell>
          <cell r="D220">
            <v>102</v>
          </cell>
          <cell r="E220" t="str">
            <v>Basinwide</v>
          </cell>
          <cell r="F220">
            <v>42181</v>
          </cell>
          <cell r="G220" t="str">
            <v>Tt AEM Revisits Region17</v>
          </cell>
          <cell r="H220" t="str">
            <v>Jef Crew</v>
          </cell>
          <cell r="I220">
            <v>2015</v>
          </cell>
          <cell r="J220">
            <v>5</v>
          </cell>
          <cell r="K220" t="str">
            <v>Off-Channel Floodplain</v>
          </cell>
          <cell r="L220" t="str">
            <v>Annual</v>
          </cell>
          <cell r="M220">
            <v>42181</v>
          </cell>
          <cell r="N220">
            <v>2038</v>
          </cell>
          <cell r="O220">
            <v>4</v>
          </cell>
          <cell r="P220" t="str">
            <v>Yes</v>
          </cell>
          <cell r="V220" t="str">
            <v>Yes</v>
          </cell>
        </row>
        <row r="221">
          <cell r="A221">
            <v>4061</v>
          </cell>
          <cell r="B221">
            <v>72393</v>
          </cell>
          <cell r="C221" t="str">
            <v>AEM001-UpperWhitePine_Control</v>
          </cell>
          <cell r="D221">
            <v>102</v>
          </cell>
          <cell r="E221" t="str">
            <v>Basinwide</v>
          </cell>
          <cell r="F221">
            <v>42613</v>
          </cell>
          <cell r="G221" t="str">
            <v>NSDivas 2016</v>
          </cell>
          <cell r="H221" t="str">
            <v>Roby Crew</v>
          </cell>
          <cell r="I221">
            <v>2016</v>
          </cell>
          <cell r="J221">
            <v>6</v>
          </cell>
          <cell r="K221" t="str">
            <v>AEM Sites</v>
          </cell>
          <cell r="L221" t="str">
            <v>ALL</v>
          </cell>
          <cell r="M221">
            <v>42613</v>
          </cell>
          <cell r="N221">
            <v>9999</v>
          </cell>
          <cell r="O221">
            <v>4</v>
          </cell>
        </row>
        <row r="222">
          <cell r="A222">
            <v>2488</v>
          </cell>
          <cell r="B222">
            <v>72394</v>
          </cell>
          <cell r="C222" t="str">
            <v>AEM001-UpperWhitePine_Treatment</v>
          </cell>
          <cell r="D222">
            <v>102</v>
          </cell>
          <cell r="E222" t="str">
            <v>Basinwide</v>
          </cell>
          <cell r="F222">
            <v>41855</v>
          </cell>
          <cell r="G222" t="str">
            <v>Colin Upper White Pine Hitch</v>
          </cell>
          <cell r="H222" t="str">
            <v>Colin Crew</v>
          </cell>
          <cell r="I222">
            <v>2014</v>
          </cell>
          <cell r="J222">
            <v>4</v>
          </cell>
          <cell r="K222" t="str">
            <v>Off-Channel Floodplain</v>
          </cell>
          <cell r="L222" t="str">
            <v>Annual</v>
          </cell>
          <cell r="M222">
            <v>41855</v>
          </cell>
          <cell r="N222">
            <v>1880</v>
          </cell>
          <cell r="O222">
            <v>4</v>
          </cell>
          <cell r="P222" t="str">
            <v>Yes</v>
          </cell>
        </row>
        <row r="223">
          <cell r="A223">
            <v>3089</v>
          </cell>
          <cell r="B223">
            <v>72394</v>
          </cell>
          <cell r="C223" t="str">
            <v>AEM001-UpperWhitePine_Treatment</v>
          </cell>
          <cell r="D223">
            <v>102</v>
          </cell>
          <cell r="E223" t="str">
            <v>Basinwide</v>
          </cell>
          <cell r="F223">
            <v>42177</v>
          </cell>
          <cell r="G223" t="str">
            <v>Tt JuneJuly Hitch 2015</v>
          </cell>
          <cell r="H223" t="str">
            <v>Colin Crew</v>
          </cell>
          <cell r="I223">
            <v>2015</v>
          </cell>
          <cell r="J223">
            <v>5</v>
          </cell>
          <cell r="K223" t="str">
            <v>Off-Channel Floodplain</v>
          </cell>
          <cell r="L223" t="str">
            <v>Annual</v>
          </cell>
          <cell r="M223">
            <v>42177</v>
          </cell>
          <cell r="N223">
            <v>9999</v>
          </cell>
          <cell r="O223">
            <v>4</v>
          </cell>
          <cell r="P223" t="str">
            <v>Yes</v>
          </cell>
          <cell r="V223" t="str">
            <v>Yes</v>
          </cell>
        </row>
        <row r="224">
          <cell r="A224">
            <v>3202</v>
          </cell>
          <cell r="B224">
            <v>72394</v>
          </cell>
          <cell r="C224" t="str">
            <v>AEM001-UpperWhitePine_Treatment</v>
          </cell>
          <cell r="D224">
            <v>102</v>
          </cell>
          <cell r="E224" t="str">
            <v>Basinwide</v>
          </cell>
          <cell r="F224">
            <v>42178</v>
          </cell>
          <cell r="G224" t="str">
            <v>Tt AEM Revisits Region17</v>
          </cell>
          <cell r="H224" t="str">
            <v>Jef Crew</v>
          </cell>
          <cell r="I224">
            <v>2015</v>
          </cell>
          <cell r="J224">
            <v>5</v>
          </cell>
          <cell r="K224" t="str">
            <v>Off-Channel Floodplain</v>
          </cell>
          <cell r="L224" t="str">
            <v>Annual</v>
          </cell>
          <cell r="M224">
            <v>42178</v>
          </cell>
          <cell r="N224">
            <v>2038</v>
          </cell>
          <cell r="O224">
            <v>4</v>
          </cell>
          <cell r="P224" t="str">
            <v>Yes</v>
          </cell>
          <cell r="V224" t="str">
            <v>Yes</v>
          </cell>
        </row>
        <row r="225">
          <cell r="A225">
            <v>4062</v>
          </cell>
          <cell r="B225">
            <v>72394</v>
          </cell>
          <cell r="C225" t="str">
            <v>AEM001-UpperWhitePine_Treatment</v>
          </cell>
          <cell r="D225">
            <v>102</v>
          </cell>
          <cell r="E225" t="str">
            <v>Basinwide</v>
          </cell>
          <cell r="F225">
            <v>42611</v>
          </cell>
          <cell r="G225" t="str">
            <v>NSDivas 2016</v>
          </cell>
          <cell r="H225" t="str">
            <v>Roby Crew</v>
          </cell>
          <cell r="I225">
            <v>2016</v>
          </cell>
          <cell r="J225">
            <v>6</v>
          </cell>
          <cell r="K225" t="str">
            <v>AEM Sites</v>
          </cell>
          <cell r="L225" t="str">
            <v>ALL</v>
          </cell>
          <cell r="M225">
            <v>42611</v>
          </cell>
          <cell r="N225">
            <v>9999</v>
          </cell>
          <cell r="O225">
            <v>4</v>
          </cell>
        </row>
        <row r="226">
          <cell r="A226">
            <v>3215</v>
          </cell>
          <cell r="B226">
            <v>72456</v>
          </cell>
          <cell r="C226" t="str">
            <v>AEM001-UWPChelan_Control</v>
          </cell>
          <cell r="D226">
            <v>102</v>
          </cell>
          <cell r="E226" t="str">
            <v>Basinwide</v>
          </cell>
          <cell r="F226">
            <v>42221</v>
          </cell>
          <cell r="G226" t="str">
            <v>Tt Aug-Oct Hitch 2015</v>
          </cell>
          <cell r="H226" t="str">
            <v>Colin Crew</v>
          </cell>
          <cell r="I226">
            <v>2015</v>
          </cell>
          <cell r="J226">
            <v>5</v>
          </cell>
          <cell r="K226" t="str">
            <v>Off-Channel Floodplain</v>
          </cell>
          <cell r="L226" t="str">
            <v>Annual</v>
          </cell>
          <cell r="M226">
            <v>42221</v>
          </cell>
          <cell r="N226">
            <v>9999</v>
          </cell>
          <cell r="O226">
            <v>4</v>
          </cell>
          <cell r="P226" t="str">
            <v>Yes</v>
          </cell>
          <cell r="V226" t="str">
            <v>Yes</v>
          </cell>
        </row>
        <row r="227">
          <cell r="A227">
            <v>4070</v>
          </cell>
          <cell r="B227">
            <v>72456</v>
          </cell>
          <cell r="C227" t="str">
            <v>AEM001-UWPChelan_Control</v>
          </cell>
          <cell r="D227">
            <v>102</v>
          </cell>
          <cell r="E227" t="str">
            <v>Basinwide</v>
          </cell>
          <cell r="F227">
            <v>42620</v>
          </cell>
          <cell r="G227" t="str">
            <v>NSDivas 2016</v>
          </cell>
          <cell r="H227" t="str">
            <v>Roby Crew</v>
          </cell>
          <cell r="I227">
            <v>2016</v>
          </cell>
          <cell r="J227">
            <v>6</v>
          </cell>
          <cell r="K227" t="str">
            <v>AEM Sites</v>
          </cell>
          <cell r="L227" t="str">
            <v>ALL</v>
          </cell>
          <cell r="M227">
            <v>42620</v>
          </cell>
          <cell r="N227">
            <v>9999</v>
          </cell>
          <cell r="O227">
            <v>4</v>
          </cell>
        </row>
        <row r="228">
          <cell r="A228">
            <v>3214</v>
          </cell>
          <cell r="B228">
            <v>72455</v>
          </cell>
          <cell r="C228" t="str">
            <v>AEM001-UWPChelan_Treatment</v>
          </cell>
          <cell r="D228">
            <v>102</v>
          </cell>
          <cell r="E228" t="str">
            <v>Basinwide</v>
          </cell>
          <cell r="F228">
            <v>42220</v>
          </cell>
          <cell r="G228" t="str">
            <v>Tt Aug-Oct Hitch 2015</v>
          </cell>
          <cell r="H228" t="str">
            <v>Colin Crew</v>
          </cell>
          <cell r="I228">
            <v>2015</v>
          </cell>
          <cell r="J228">
            <v>5</v>
          </cell>
          <cell r="K228" t="str">
            <v>Off-Channel Floodplain</v>
          </cell>
          <cell r="L228" t="str">
            <v>Annual</v>
          </cell>
          <cell r="M228">
            <v>42220</v>
          </cell>
          <cell r="N228">
            <v>9999</v>
          </cell>
          <cell r="O228">
            <v>4</v>
          </cell>
          <cell r="P228" t="str">
            <v>Yes</v>
          </cell>
          <cell r="V228" t="str">
            <v>Yes</v>
          </cell>
        </row>
        <row r="229">
          <cell r="A229">
            <v>4069</v>
          </cell>
          <cell r="B229">
            <v>72455</v>
          </cell>
          <cell r="C229" t="str">
            <v>AEM001-UWPChelan_Treatment</v>
          </cell>
          <cell r="D229">
            <v>102</v>
          </cell>
          <cell r="E229" t="str">
            <v>Basinwide</v>
          </cell>
          <cell r="F229">
            <v>42619</v>
          </cell>
          <cell r="G229" t="str">
            <v>NSDivas 2016</v>
          </cell>
          <cell r="H229" t="str">
            <v>Roby Crew</v>
          </cell>
          <cell r="I229">
            <v>2016</v>
          </cell>
          <cell r="J229">
            <v>6</v>
          </cell>
          <cell r="K229" t="str">
            <v>AEM Sites</v>
          </cell>
          <cell r="L229" t="str">
            <v>ALL</v>
          </cell>
          <cell r="M229">
            <v>42619</v>
          </cell>
          <cell r="N229">
            <v>9999</v>
          </cell>
          <cell r="O229">
            <v>4</v>
          </cell>
        </row>
        <row r="230">
          <cell r="A230">
            <v>2416</v>
          </cell>
          <cell r="B230">
            <v>72263</v>
          </cell>
          <cell r="C230" t="str">
            <v>AEM001-Wujek_Control</v>
          </cell>
          <cell r="D230">
            <v>102</v>
          </cell>
          <cell r="E230" t="str">
            <v>Basinwide</v>
          </cell>
          <cell r="F230">
            <v>41848</v>
          </cell>
          <cell r="G230" t="str">
            <v>CTUIR Umatilla Sites</v>
          </cell>
          <cell r="H230" t="str">
            <v>Kaylyn Crew</v>
          </cell>
          <cell r="I230">
            <v>2014</v>
          </cell>
          <cell r="J230">
            <v>4</v>
          </cell>
          <cell r="K230" t="str">
            <v>Bank Stablilzation</v>
          </cell>
          <cell r="L230" t="str">
            <v>Annual</v>
          </cell>
          <cell r="M230">
            <v>41848</v>
          </cell>
          <cell r="N230">
            <v>1875</v>
          </cell>
          <cell r="O230">
            <v>4</v>
          </cell>
          <cell r="P230" t="str">
            <v>Yes</v>
          </cell>
        </row>
        <row r="231">
          <cell r="A231">
            <v>2679</v>
          </cell>
          <cell r="B231">
            <v>72263</v>
          </cell>
          <cell r="C231" t="str">
            <v>AEM001-Wujek_Control</v>
          </cell>
          <cell r="D231">
            <v>102</v>
          </cell>
          <cell r="E231" t="str">
            <v>Basinwide</v>
          </cell>
          <cell r="F231">
            <v>41865</v>
          </cell>
          <cell r="G231" t="str">
            <v>CTUIR_Region17_Fish</v>
          </cell>
          <cell r="H231" t="str">
            <v>Kaylyn Crew</v>
          </cell>
          <cell r="I231">
            <v>2014</v>
          </cell>
          <cell r="J231">
            <v>4</v>
          </cell>
          <cell r="K231" t="str">
            <v>Bank Stablilzation</v>
          </cell>
          <cell r="L231" t="str">
            <v>Annual</v>
          </cell>
          <cell r="M231">
            <v>41865</v>
          </cell>
          <cell r="N231">
            <v>2044</v>
          </cell>
          <cell r="O231">
            <v>4</v>
          </cell>
          <cell r="P231" t="str">
            <v>Yes</v>
          </cell>
        </row>
        <row r="232">
          <cell r="A232">
            <v>3200</v>
          </cell>
          <cell r="B232">
            <v>72263</v>
          </cell>
          <cell r="C232" t="str">
            <v>AEM001-Wujek_Control</v>
          </cell>
          <cell r="D232">
            <v>102</v>
          </cell>
          <cell r="E232" t="str">
            <v>Basinwide</v>
          </cell>
          <cell r="F232">
            <v>42230</v>
          </cell>
          <cell r="G232" t="str">
            <v>Tt AEM Revisits Region17</v>
          </cell>
          <cell r="H232" t="str">
            <v>Jef Crew</v>
          </cell>
          <cell r="I232">
            <v>2015</v>
          </cell>
          <cell r="J232">
            <v>5</v>
          </cell>
          <cell r="K232" t="str">
            <v>Bank Stablilzation</v>
          </cell>
          <cell r="L232" t="str">
            <v>Annual</v>
          </cell>
          <cell r="M232">
            <v>42230</v>
          </cell>
          <cell r="N232">
            <v>2038</v>
          </cell>
          <cell r="O232">
            <v>4</v>
          </cell>
          <cell r="P232" t="str">
            <v>Yes</v>
          </cell>
          <cell r="U232" t="str">
            <v>Yes</v>
          </cell>
          <cell r="V232" t="str">
            <v>Yes</v>
          </cell>
        </row>
        <row r="233">
          <cell r="A233">
            <v>3280</v>
          </cell>
          <cell r="B233">
            <v>72263</v>
          </cell>
          <cell r="C233" t="str">
            <v>AEM001-Wujek_Control</v>
          </cell>
          <cell r="D233">
            <v>102</v>
          </cell>
          <cell r="E233" t="str">
            <v>Basinwide</v>
          </cell>
          <cell r="F233">
            <v>42219</v>
          </cell>
          <cell r="G233" t="str">
            <v>CTUIR_Region17_AEM</v>
          </cell>
          <cell r="H233" t="str">
            <v>Kaylyn Crew</v>
          </cell>
          <cell r="I233">
            <v>2015</v>
          </cell>
          <cell r="J233">
            <v>5</v>
          </cell>
          <cell r="K233" t="str">
            <v>Bank Stablilzation</v>
          </cell>
          <cell r="L233" t="str">
            <v>Annual</v>
          </cell>
          <cell r="M233">
            <v>42219</v>
          </cell>
          <cell r="N233">
            <v>1955</v>
          </cell>
          <cell r="O233">
            <v>4</v>
          </cell>
          <cell r="P233" t="str">
            <v>Yes</v>
          </cell>
          <cell r="U233" t="str">
            <v>Yes</v>
          </cell>
          <cell r="V233" t="str">
            <v>Yes</v>
          </cell>
        </row>
        <row r="234">
          <cell r="A234">
            <v>4097</v>
          </cell>
          <cell r="B234">
            <v>72263</v>
          </cell>
          <cell r="C234" t="str">
            <v>AEM001-Wujek_Control</v>
          </cell>
          <cell r="D234">
            <v>102</v>
          </cell>
          <cell r="E234" t="str">
            <v>Basinwide</v>
          </cell>
          <cell r="F234">
            <v>42611</v>
          </cell>
          <cell r="G234" t="str">
            <v>CTUIR_AEM_Biomonitoring</v>
          </cell>
          <cell r="H234" t="str">
            <v>Kaylyn Crew</v>
          </cell>
          <cell r="I234">
            <v>2016</v>
          </cell>
          <cell r="J234">
            <v>6</v>
          </cell>
          <cell r="K234" t="str">
            <v>AEM Sites</v>
          </cell>
          <cell r="L234" t="str">
            <v>ALL</v>
          </cell>
          <cell r="M234">
            <v>42611</v>
          </cell>
          <cell r="N234">
            <v>1955</v>
          </cell>
          <cell r="O234">
            <v>4</v>
          </cell>
        </row>
        <row r="235">
          <cell r="A235">
            <v>2415</v>
          </cell>
          <cell r="B235">
            <v>72264</v>
          </cell>
          <cell r="C235" t="str">
            <v>AEM001-Wujek_Treatment</v>
          </cell>
          <cell r="D235">
            <v>102</v>
          </cell>
          <cell r="E235" t="str">
            <v>Basinwide</v>
          </cell>
          <cell r="F235">
            <v>41841</v>
          </cell>
          <cell r="G235" t="str">
            <v>CTUIR Umatilla Sites</v>
          </cell>
          <cell r="H235" t="str">
            <v>Kaylyn Crew</v>
          </cell>
          <cell r="I235">
            <v>2014</v>
          </cell>
          <cell r="J235">
            <v>4</v>
          </cell>
          <cell r="K235" t="str">
            <v>Bank Stablilzation</v>
          </cell>
          <cell r="L235" t="str">
            <v>Annual</v>
          </cell>
          <cell r="M235">
            <v>41841</v>
          </cell>
          <cell r="N235">
            <v>1875</v>
          </cell>
          <cell r="O235">
            <v>4</v>
          </cell>
          <cell r="P235" t="str">
            <v>Yes</v>
          </cell>
        </row>
        <row r="236">
          <cell r="A236">
            <v>2680</v>
          </cell>
          <cell r="B236">
            <v>72264</v>
          </cell>
          <cell r="C236" t="str">
            <v>AEM001-Wujek_Treatment</v>
          </cell>
          <cell r="D236">
            <v>102</v>
          </cell>
          <cell r="E236" t="str">
            <v>Basinwide</v>
          </cell>
          <cell r="F236">
            <v>41848</v>
          </cell>
          <cell r="G236" t="str">
            <v>CTUIR_Region17_Fish</v>
          </cell>
          <cell r="H236" t="str">
            <v>Kaylyn Crew</v>
          </cell>
          <cell r="I236">
            <v>2014</v>
          </cell>
          <cell r="J236">
            <v>4</v>
          </cell>
          <cell r="K236" t="str">
            <v>Bank Stablilzation</v>
          </cell>
          <cell r="L236" t="str">
            <v>Annual</v>
          </cell>
          <cell r="M236">
            <v>41848</v>
          </cell>
          <cell r="N236">
            <v>2044</v>
          </cell>
          <cell r="O236">
            <v>4</v>
          </cell>
          <cell r="P236" t="str">
            <v>Yes</v>
          </cell>
        </row>
        <row r="237">
          <cell r="A237">
            <v>3252</v>
          </cell>
          <cell r="B237">
            <v>72264</v>
          </cell>
          <cell r="C237" t="str">
            <v>AEM001-Wujek_Treatment</v>
          </cell>
          <cell r="D237">
            <v>102</v>
          </cell>
          <cell r="E237" t="str">
            <v>Basinwide</v>
          </cell>
          <cell r="F237">
            <v>42229</v>
          </cell>
          <cell r="G237" t="str">
            <v>Tt AEM Revisits Region17</v>
          </cell>
          <cell r="H237" t="str">
            <v>Jef Crew</v>
          </cell>
          <cell r="I237">
            <v>2015</v>
          </cell>
          <cell r="J237">
            <v>5</v>
          </cell>
          <cell r="K237" t="str">
            <v>Bank Stablilzation</v>
          </cell>
          <cell r="L237" t="str">
            <v>Annual</v>
          </cell>
          <cell r="M237">
            <v>42229</v>
          </cell>
          <cell r="N237">
            <v>2038</v>
          </cell>
          <cell r="O237">
            <v>4</v>
          </cell>
          <cell r="P237" t="str">
            <v>Yes</v>
          </cell>
          <cell r="U237" t="str">
            <v>Yes</v>
          </cell>
          <cell r="V237" t="str">
            <v>Yes</v>
          </cell>
        </row>
        <row r="238">
          <cell r="A238">
            <v>3281</v>
          </cell>
          <cell r="B238">
            <v>72264</v>
          </cell>
          <cell r="C238" t="str">
            <v>AEM001-Wujek_Treatment</v>
          </cell>
          <cell r="D238">
            <v>102</v>
          </cell>
          <cell r="E238" t="str">
            <v>Basinwide</v>
          </cell>
          <cell r="F238">
            <v>42205</v>
          </cell>
          <cell r="G238" t="str">
            <v>CTUIR_Region17_AEM</v>
          </cell>
          <cell r="H238" t="str">
            <v>Kaylyn Crew</v>
          </cell>
          <cell r="I238">
            <v>2015</v>
          </cell>
          <cell r="J238">
            <v>5</v>
          </cell>
          <cell r="K238" t="str">
            <v>Bank Stablilzation</v>
          </cell>
          <cell r="L238" t="str">
            <v>Annual</v>
          </cell>
          <cell r="M238">
            <v>42205</v>
          </cell>
          <cell r="N238">
            <v>1955</v>
          </cell>
          <cell r="O238">
            <v>4</v>
          </cell>
          <cell r="P238" t="str">
            <v>Yes</v>
          </cell>
          <cell r="U238" t="str">
            <v>Yes</v>
          </cell>
          <cell r="V238" t="str">
            <v>Yes</v>
          </cell>
        </row>
        <row r="239">
          <cell r="A239">
            <v>4098</v>
          </cell>
          <cell r="B239">
            <v>72264</v>
          </cell>
          <cell r="C239" t="str">
            <v>AEM001-Wujek_Treatment</v>
          </cell>
          <cell r="D239">
            <v>102</v>
          </cell>
          <cell r="E239" t="str">
            <v>Basinwide</v>
          </cell>
          <cell r="F239">
            <v>42599</v>
          </cell>
          <cell r="G239" t="str">
            <v>CTUIR_AEM_Biomonitoring</v>
          </cell>
          <cell r="H239" t="str">
            <v>Kaylyn Crew</v>
          </cell>
          <cell r="I239">
            <v>2016</v>
          </cell>
          <cell r="J239">
            <v>6</v>
          </cell>
          <cell r="K239" t="str">
            <v>AEM Sites</v>
          </cell>
          <cell r="L239" t="str">
            <v>ALL</v>
          </cell>
          <cell r="M239">
            <v>42599</v>
          </cell>
          <cell r="N239">
            <v>1955</v>
          </cell>
          <cell r="O239">
            <v>4</v>
          </cell>
        </row>
        <row r="240">
          <cell r="A240">
            <v>2254</v>
          </cell>
          <cell r="B240">
            <v>72290</v>
          </cell>
          <cell r="C240" t="str">
            <v>AEM002_Antoine_Control</v>
          </cell>
          <cell r="D240">
            <v>102</v>
          </cell>
          <cell r="E240" t="str">
            <v>Basinwide</v>
          </cell>
          <cell r="F240">
            <v>41884</v>
          </cell>
          <cell r="G240" t="str">
            <v>jon drake WA Colville</v>
          </cell>
          <cell r="H240" t="str">
            <v>Jon Drake Crew</v>
          </cell>
          <cell r="I240">
            <v>2014</v>
          </cell>
          <cell r="J240">
            <v>4</v>
          </cell>
          <cell r="K240" t="str">
            <v>Complete Barrier</v>
          </cell>
          <cell r="L240" t="str">
            <v>Annual</v>
          </cell>
          <cell r="M240">
            <v>41884</v>
          </cell>
          <cell r="N240">
            <v>1869</v>
          </cell>
          <cell r="O240">
            <v>4</v>
          </cell>
          <cell r="P240" t="str">
            <v>Yes</v>
          </cell>
        </row>
        <row r="241">
          <cell r="A241">
            <v>2253</v>
          </cell>
          <cell r="B241">
            <v>72289</v>
          </cell>
          <cell r="C241" t="str">
            <v>AEM002_Antoine_Treatment</v>
          </cell>
          <cell r="D241">
            <v>102</v>
          </cell>
          <cell r="E241" t="str">
            <v>Basinwide</v>
          </cell>
          <cell r="F241">
            <v>41884</v>
          </cell>
          <cell r="G241" t="str">
            <v>jon drake WA Colville</v>
          </cell>
          <cell r="H241" t="str">
            <v>Jon Drake Crew</v>
          </cell>
          <cell r="I241">
            <v>2014</v>
          </cell>
          <cell r="J241">
            <v>4</v>
          </cell>
          <cell r="K241" t="str">
            <v>Complete Barrier</v>
          </cell>
          <cell r="L241" t="str">
            <v>Annual</v>
          </cell>
          <cell r="M241">
            <v>41884</v>
          </cell>
          <cell r="N241">
            <v>1869</v>
          </cell>
          <cell r="O241">
            <v>4</v>
          </cell>
          <cell r="P241" t="str">
            <v>Yes</v>
          </cell>
        </row>
        <row r="242">
          <cell r="A242">
            <v>2242</v>
          </cell>
          <cell r="B242">
            <v>72310</v>
          </cell>
          <cell r="C242" t="str">
            <v>AEM002_Badger2_Control</v>
          </cell>
          <cell r="D242">
            <v>102</v>
          </cell>
          <cell r="E242" t="str">
            <v>Basinwide</v>
          </cell>
          <cell r="F242">
            <v>41856</v>
          </cell>
          <cell r="G242" t="str">
            <v>jon drake Lochsa ID</v>
          </cell>
          <cell r="H242" t="str">
            <v>Jon Drake Crew</v>
          </cell>
          <cell r="I242">
            <v>2014</v>
          </cell>
          <cell r="J242">
            <v>4</v>
          </cell>
          <cell r="K242" t="str">
            <v>Complete Barrier</v>
          </cell>
          <cell r="L242" t="str">
            <v>Annual</v>
          </cell>
          <cell r="M242">
            <v>41856</v>
          </cell>
          <cell r="N242">
            <v>1869</v>
          </cell>
          <cell r="O242">
            <v>4</v>
          </cell>
          <cell r="P242" t="str">
            <v>Yes</v>
          </cell>
        </row>
        <row r="243">
          <cell r="A243">
            <v>2241</v>
          </cell>
          <cell r="B243">
            <v>72309</v>
          </cell>
          <cell r="C243" t="str">
            <v>AEM002_Badger2_Treatment</v>
          </cell>
          <cell r="D243">
            <v>102</v>
          </cell>
          <cell r="E243" t="str">
            <v>Basinwide</v>
          </cell>
          <cell r="F243">
            <v>41857</v>
          </cell>
          <cell r="G243" t="str">
            <v>jon drake Lochsa ID</v>
          </cell>
          <cell r="H243" t="str">
            <v>Jon Drake Crew</v>
          </cell>
          <cell r="I243">
            <v>2014</v>
          </cell>
          <cell r="J243">
            <v>4</v>
          </cell>
          <cell r="K243" t="str">
            <v>Complete Barrier</v>
          </cell>
          <cell r="L243" t="str">
            <v>Annual</v>
          </cell>
          <cell r="M243">
            <v>41857</v>
          </cell>
          <cell r="N243">
            <v>1869</v>
          </cell>
          <cell r="O243">
            <v>4</v>
          </cell>
          <cell r="P243" t="str">
            <v>Yes</v>
          </cell>
        </row>
        <row r="244">
          <cell r="A244">
            <v>2244</v>
          </cell>
          <cell r="B244">
            <v>72312</v>
          </cell>
          <cell r="C244" t="str">
            <v>AEM002_Badger3_Control</v>
          </cell>
          <cell r="D244">
            <v>102</v>
          </cell>
          <cell r="E244" t="str">
            <v>Basinwide</v>
          </cell>
          <cell r="F244">
            <v>41853</v>
          </cell>
          <cell r="G244" t="str">
            <v>jon drake Lochsa ID</v>
          </cell>
          <cell r="H244" t="str">
            <v>Jon Drake Crew</v>
          </cell>
          <cell r="I244">
            <v>2014</v>
          </cell>
          <cell r="J244">
            <v>4</v>
          </cell>
          <cell r="K244" t="str">
            <v>Complete Barrier</v>
          </cell>
          <cell r="L244" t="str">
            <v>Annual</v>
          </cell>
          <cell r="M244">
            <v>41853</v>
          </cell>
          <cell r="N244">
            <v>1869</v>
          </cell>
          <cell r="O244">
            <v>4</v>
          </cell>
          <cell r="P244" t="str">
            <v>Yes</v>
          </cell>
        </row>
        <row r="245">
          <cell r="A245">
            <v>2243</v>
          </cell>
          <cell r="B245">
            <v>72311</v>
          </cell>
          <cell r="C245" t="str">
            <v>AEM002_Badger3_Treatment</v>
          </cell>
          <cell r="D245">
            <v>102</v>
          </cell>
          <cell r="E245" t="str">
            <v>Basinwide</v>
          </cell>
          <cell r="F245">
            <v>41854</v>
          </cell>
          <cell r="G245" t="str">
            <v>jon drake Lochsa ID</v>
          </cell>
          <cell r="H245" t="str">
            <v>Jon Drake Crew</v>
          </cell>
          <cell r="I245">
            <v>2014</v>
          </cell>
          <cell r="J245">
            <v>4</v>
          </cell>
          <cell r="K245" t="str">
            <v>Complete Barrier</v>
          </cell>
          <cell r="L245" t="str">
            <v>Annual</v>
          </cell>
          <cell r="M245">
            <v>41854</v>
          </cell>
          <cell r="N245">
            <v>1869</v>
          </cell>
          <cell r="O245">
            <v>4</v>
          </cell>
          <cell r="P245" t="str">
            <v>Yes</v>
          </cell>
        </row>
        <row r="246">
          <cell r="A246">
            <v>2240</v>
          </cell>
          <cell r="B246">
            <v>72308</v>
          </cell>
          <cell r="C246" t="str">
            <v>AEM002_CabinCreek_Control</v>
          </cell>
          <cell r="D246">
            <v>102</v>
          </cell>
          <cell r="E246" t="str">
            <v>Basinwide</v>
          </cell>
          <cell r="F246">
            <v>41891</v>
          </cell>
          <cell r="G246" t="str">
            <v>jon drake Lochsa ID</v>
          </cell>
          <cell r="H246" t="str">
            <v>Jon Drake Crew</v>
          </cell>
          <cell r="I246">
            <v>2014</v>
          </cell>
          <cell r="J246">
            <v>4</v>
          </cell>
          <cell r="K246" t="str">
            <v>Complete Barrier</v>
          </cell>
          <cell r="L246" t="str">
            <v>Annual</v>
          </cell>
          <cell r="M246">
            <v>41891</v>
          </cell>
          <cell r="N246">
            <v>1869</v>
          </cell>
          <cell r="O246">
            <v>4</v>
          </cell>
          <cell r="P246" t="str">
            <v>Yes</v>
          </cell>
        </row>
        <row r="247">
          <cell r="A247">
            <v>2239</v>
          </cell>
          <cell r="B247">
            <v>72307</v>
          </cell>
          <cell r="C247" t="str">
            <v>AEM002_CabinCreek_Treatment</v>
          </cell>
          <cell r="D247">
            <v>102</v>
          </cell>
          <cell r="E247" t="str">
            <v>Basinwide</v>
          </cell>
          <cell r="F247">
            <v>41891</v>
          </cell>
          <cell r="G247" t="str">
            <v>jon drake Lochsa ID</v>
          </cell>
          <cell r="H247" t="str">
            <v>Jon Drake Crew</v>
          </cell>
          <cell r="I247">
            <v>2014</v>
          </cell>
          <cell r="J247">
            <v>4</v>
          </cell>
          <cell r="K247" t="str">
            <v>Complete Barrier</v>
          </cell>
          <cell r="L247" t="str">
            <v>Annual</v>
          </cell>
          <cell r="M247">
            <v>41891</v>
          </cell>
          <cell r="N247">
            <v>1869</v>
          </cell>
          <cell r="O247">
            <v>4</v>
          </cell>
          <cell r="P247" t="str">
            <v>Yes</v>
          </cell>
        </row>
        <row r="248">
          <cell r="A248">
            <v>2224</v>
          </cell>
          <cell r="B248">
            <v>72320</v>
          </cell>
          <cell r="C248" t="str">
            <v>AEM002_CampCreek_Control</v>
          </cell>
          <cell r="D248">
            <v>102</v>
          </cell>
          <cell r="E248" t="str">
            <v>Basinwide</v>
          </cell>
          <cell r="F248">
            <v>41839</v>
          </cell>
          <cell r="G248" t="str">
            <v>jon drake Grangeville ID</v>
          </cell>
          <cell r="H248" t="str">
            <v>Jon Drake Crew</v>
          </cell>
          <cell r="I248">
            <v>2014</v>
          </cell>
          <cell r="J248">
            <v>4</v>
          </cell>
          <cell r="K248" t="str">
            <v>Complete Barrier</v>
          </cell>
          <cell r="L248" t="str">
            <v>Annual</v>
          </cell>
          <cell r="M248">
            <v>41839</v>
          </cell>
          <cell r="N248">
            <v>1869</v>
          </cell>
          <cell r="O248">
            <v>4</v>
          </cell>
          <cell r="P248" t="str">
            <v>Yes</v>
          </cell>
        </row>
        <row r="249">
          <cell r="A249">
            <v>2223</v>
          </cell>
          <cell r="B249">
            <v>72319</v>
          </cell>
          <cell r="C249" t="str">
            <v>AEM002_CampCreek_Treatment</v>
          </cell>
          <cell r="D249">
            <v>102</v>
          </cell>
          <cell r="E249" t="str">
            <v>Basinwide</v>
          </cell>
          <cell r="F249">
            <v>41839</v>
          </cell>
          <cell r="G249" t="str">
            <v>jon drake Grangeville ID</v>
          </cell>
          <cell r="H249" t="str">
            <v>Jon Drake Crew</v>
          </cell>
          <cell r="I249">
            <v>2014</v>
          </cell>
          <cell r="J249">
            <v>4</v>
          </cell>
          <cell r="K249" t="str">
            <v>Complete Barrier</v>
          </cell>
          <cell r="L249" t="str">
            <v>Annual</v>
          </cell>
          <cell r="M249">
            <v>41839</v>
          </cell>
          <cell r="N249">
            <v>1869</v>
          </cell>
          <cell r="O249">
            <v>4</v>
          </cell>
          <cell r="P249" t="str">
            <v>Yes</v>
          </cell>
        </row>
        <row r="250">
          <cell r="A250">
            <v>2222</v>
          </cell>
          <cell r="B250">
            <v>72318</v>
          </cell>
          <cell r="C250" t="str">
            <v>AEM002_CorralCreek_Control</v>
          </cell>
          <cell r="D250">
            <v>102</v>
          </cell>
          <cell r="E250" t="str">
            <v>Basinwide</v>
          </cell>
          <cell r="F250">
            <v>41835</v>
          </cell>
          <cell r="G250" t="str">
            <v>jon drake Grangeville ID</v>
          </cell>
          <cell r="H250" t="str">
            <v>Jon Drake Crew</v>
          </cell>
          <cell r="I250">
            <v>2014</v>
          </cell>
          <cell r="J250">
            <v>4</v>
          </cell>
          <cell r="K250" t="str">
            <v>Complete Barrier</v>
          </cell>
          <cell r="L250" t="str">
            <v>Annual</v>
          </cell>
          <cell r="M250">
            <v>41835</v>
          </cell>
          <cell r="N250">
            <v>1869</v>
          </cell>
          <cell r="O250">
            <v>4</v>
          </cell>
          <cell r="P250" t="str">
            <v>Yes</v>
          </cell>
        </row>
        <row r="251">
          <cell r="A251">
            <v>2221</v>
          </cell>
          <cell r="B251">
            <v>72317</v>
          </cell>
          <cell r="C251" t="str">
            <v>AEM002_CorralCreek_Treatment</v>
          </cell>
          <cell r="D251">
            <v>102</v>
          </cell>
          <cell r="E251" t="str">
            <v>Basinwide</v>
          </cell>
          <cell r="F251">
            <v>41835</v>
          </cell>
          <cell r="G251" t="str">
            <v>jon drake Grangeville ID</v>
          </cell>
          <cell r="H251" t="str">
            <v>Jon Drake Crew</v>
          </cell>
          <cell r="I251">
            <v>2014</v>
          </cell>
          <cell r="J251">
            <v>4</v>
          </cell>
          <cell r="K251" t="str">
            <v>Complete Barrier</v>
          </cell>
          <cell r="L251" t="str">
            <v>Annual</v>
          </cell>
          <cell r="M251">
            <v>41835</v>
          </cell>
          <cell r="N251">
            <v>1869</v>
          </cell>
          <cell r="O251">
            <v>4</v>
          </cell>
          <cell r="P251" t="str">
            <v>Yes</v>
          </cell>
        </row>
        <row r="252">
          <cell r="A252">
            <v>2246</v>
          </cell>
          <cell r="B252">
            <v>72288</v>
          </cell>
          <cell r="C252" t="str">
            <v>AEM002_DeadCowGulch_Control</v>
          </cell>
          <cell r="D252">
            <v>102</v>
          </cell>
          <cell r="E252" t="str">
            <v>Basinwide</v>
          </cell>
          <cell r="F252">
            <v>41899</v>
          </cell>
          <cell r="G252" t="str">
            <v>jon drake Oregon</v>
          </cell>
          <cell r="H252" t="str">
            <v>Jon Drake Crew</v>
          </cell>
          <cell r="I252">
            <v>2014</v>
          </cell>
          <cell r="J252">
            <v>4</v>
          </cell>
          <cell r="K252" t="str">
            <v>Complete Barrier</v>
          </cell>
          <cell r="L252" t="str">
            <v>Annual</v>
          </cell>
          <cell r="M252">
            <v>41899</v>
          </cell>
          <cell r="N252">
            <v>1869</v>
          </cell>
          <cell r="O252">
            <v>4</v>
          </cell>
          <cell r="P252" t="str">
            <v>Yes</v>
          </cell>
        </row>
        <row r="253">
          <cell r="A253">
            <v>2245</v>
          </cell>
          <cell r="B253">
            <v>72287</v>
          </cell>
          <cell r="C253" t="str">
            <v>AEM002_DeadCowGulch_Treatment</v>
          </cell>
          <cell r="D253">
            <v>102</v>
          </cell>
          <cell r="E253" t="str">
            <v>Basinwide</v>
          </cell>
          <cell r="F253">
            <v>41899</v>
          </cell>
          <cell r="G253" t="str">
            <v>jon drake Oregon</v>
          </cell>
          <cell r="H253" t="str">
            <v>Jon Drake Crew</v>
          </cell>
          <cell r="I253">
            <v>2014</v>
          </cell>
          <cell r="J253">
            <v>4</v>
          </cell>
          <cell r="K253" t="str">
            <v>Complete Barrier</v>
          </cell>
          <cell r="L253" t="str">
            <v>Annual</v>
          </cell>
          <cell r="M253">
            <v>41899</v>
          </cell>
          <cell r="N253">
            <v>1869</v>
          </cell>
          <cell r="O253">
            <v>4</v>
          </cell>
          <cell r="P253" t="str">
            <v>Yes</v>
          </cell>
        </row>
        <row r="254">
          <cell r="A254">
            <v>2238</v>
          </cell>
          <cell r="B254">
            <v>72306</v>
          </cell>
          <cell r="C254" t="str">
            <v>AEM002_Doe_Control</v>
          </cell>
          <cell r="D254">
            <v>102</v>
          </cell>
          <cell r="E254" t="str">
            <v>Basinwide</v>
          </cell>
          <cell r="F254">
            <v>41852</v>
          </cell>
          <cell r="G254" t="str">
            <v>jon drake Lochsa ID</v>
          </cell>
          <cell r="H254" t="str">
            <v>Jon Drake Crew</v>
          </cell>
          <cell r="I254">
            <v>2014</v>
          </cell>
          <cell r="J254">
            <v>4</v>
          </cell>
          <cell r="K254" t="str">
            <v>Complete Barrier</v>
          </cell>
          <cell r="L254" t="str">
            <v>Annual</v>
          </cell>
          <cell r="M254">
            <v>41852</v>
          </cell>
          <cell r="N254">
            <v>1869</v>
          </cell>
          <cell r="O254">
            <v>4</v>
          </cell>
          <cell r="P254" t="str">
            <v>Yes</v>
          </cell>
        </row>
        <row r="255">
          <cell r="A255">
            <v>2237</v>
          </cell>
          <cell r="B255">
            <v>72305</v>
          </cell>
          <cell r="C255" t="str">
            <v>AEM002_Doe_Treatment</v>
          </cell>
          <cell r="D255">
            <v>102</v>
          </cell>
          <cell r="E255" t="str">
            <v>Basinwide</v>
          </cell>
          <cell r="F255">
            <v>41853</v>
          </cell>
          <cell r="G255" t="str">
            <v>jon drake Lochsa ID</v>
          </cell>
          <cell r="H255" t="str">
            <v>Jon Drake Crew</v>
          </cell>
          <cell r="I255">
            <v>2014</v>
          </cell>
          <cell r="J255">
            <v>4</v>
          </cell>
          <cell r="K255" t="str">
            <v>Complete Barrier</v>
          </cell>
          <cell r="L255" t="str">
            <v>Annual</v>
          </cell>
          <cell r="M255">
            <v>41853</v>
          </cell>
          <cell r="N255">
            <v>1869</v>
          </cell>
          <cell r="O255">
            <v>4</v>
          </cell>
          <cell r="P255" t="str">
            <v>Yes</v>
          </cell>
        </row>
        <row r="256">
          <cell r="A256">
            <v>2248</v>
          </cell>
          <cell r="B256">
            <v>72296</v>
          </cell>
          <cell r="C256" t="str">
            <v>AEM002_Granite_Control</v>
          </cell>
          <cell r="D256">
            <v>102</v>
          </cell>
          <cell r="E256" t="str">
            <v>Basinwide</v>
          </cell>
          <cell r="F256">
            <v>41898</v>
          </cell>
          <cell r="G256" t="str">
            <v>jon drake Oregon</v>
          </cell>
          <cell r="H256" t="str">
            <v>Jon Drake Crew</v>
          </cell>
          <cell r="I256">
            <v>2014</v>
          </cell>
          <cell r="J256">
            <v>4</v>
          </cell>
          <cell r="K256" t="str">
            <v>Complete Barrier</v>
          </cell>
          <cell r="L256" t="str">
            <v>Annual</v>
          </cell>
          <cell r="M256">
            <v>41898</v>
          </cell>
          <cell r="N256">
            <v>1869</v>
          </cell>
          <cell r="O256">
            <v>4</v>
          </cell>
          <cell r="P256" t="str">
            <v>Yes</v>
          </cell>
        </row>
        <row r="257">
          <cell r="A257">
            <v>2247</v>
          </cell>
          <cell r="B257">
            <v>72295</v>
          </cell>
          <cell r="C257" t="str">
            <v>AEM002_Granite_Treatment</v>
          </cell>
          <cell r="D257">
            <v>102</v>
          </cell>
          <cell r="E257" t="str">
            <v>Basinwide</v>
          </cell>
          <cell r="F257">
            <v>41898</v>
          </cell>
          <cell r="G257" t="str">
            <v>jon drake Oregon</v>
          </cell>
          <cell r="H257" t="str">
            <v>Jon Drake Crew</v>
          </cell>
          <cell r="I257">
            <v>2014</v>
          </cell>
          <cell r="J257">
            <v>4</v>
          </cell>
          <cell r="K257" t="str">
            <v>Complete Barrier</v>
          </cell>
          <cell r="L257" t="str">
            <v>Annual</v>
          </cell>
          <cell r="M257">
            <v>41898</v>
          </cell>
          <cell r="N257">
            <v>1869</v>
          </cell>
          <cell r="O257">
            <v>4</v>
          </cell>
          <cell r="P257" t="str">
            <v>Yes</v>
          </cell>
        </row>
        <row r="258">
          <cell r="A258">
            <v>2220</v>
          </cell>
          <cell r="B258">
            <v>72316</v>
          </cell>
          <cell r="C258" t="str">
            <v>AEM002_HepnerCreek_Control</v>
          </cell>
          <cell r="D258">
            <v>102</v>
          </cell>
          <cell r="E258" t="str">
            <v>Basinwide</v>
          </cell>
          <cell r="F258">
            <v>41836</v>
          </cell>
          <cell r="G258" t="str">
            <v>jon drake Grangeville ID</v>
          </cell>
          <cell r="H258" t="str">
            <v>Jon Drake Crew</v>
          </cell>
          <cell r="I258">
            <v>2014</v>
          </cell>
          <cell r="J258">
            <v>4</v>
          </cell>
          <cell r="K258" t="str">
            <v>Complete Barrier</v>
          </cell>
          <cell r="L258" t="str">
            <v>Annual</v>
          </cell>
          <cell r="M258">
            <v>41836</v>
          </cell>
          <cell r="N258">
            <v>1869</v>
          </cell>
          <cell r="O258">
            <v>4</v>
          </cell>
          <cell r="P258" t="str">
            <v>Yes</v>
          </cell>
        </row>
        <row r="259">
          <cell r="A259">
            <v>2219</v>
          </cell>
          <cell r="B259">
            <v>72315</v>
          </cell>
          <cell r="C259" t="str">
            <v>AEM002_HepnerCreek_Treatment</v>
          </cell>
          <cell r="D259">
            <v>102</v>
          </cell>
          <cell r="E259" t="str">
            <v>Basinwide</v>
          </cell>
          <cell r="F259">
            <v>41836</v>
          </cell>
          <cell r="G259" t="str">
            <v>jon drake Grangeville ID</v>
          </cell>
          <cell r="H259" t="str">
            <v>Jon Drake Crew</v>
          </cell>
          <cell r="I259">
            <v>2014</v>
          </cell>
          <cell r="J259">
            <v>4</v>
          </cell>
          <cell r="K259" t="str">
            <v>Complete Barrier</v>
          </cell>
          <cell r="L259" t="str">
            <v>Annual</v>
          </cell>
          <cell r="M259">
            <v>41836</v>
          </cell>
          <cell r="N259">
            <v>1869</v>
          </cell>
          <cell r="O259">
            <v>4</v>
          </cell>
          <cell r="P259" t="str">
            <v>Yes</v>
          </cell>
        </row>
        <row r="260">
          <cell r="A260">
            <v>2250</v>
          </cell>
          <cell r="B260">
            <v>72292</v>
          </cell>
          <cell r="C260" t="str">
            <v>AEM002_Indian_Control</v>
          </cell>
          <cell r="D260">
            <v>102</v>
          </cell>
          <cell r="E260" t="str">
            <v>Basinwide</v>
          </cell>
          <cell r="F260">
            <v>41830</v>
          </cell>
          <cell r="G260" t="str">
            <v>jon drake WA Yakima</v>
          </cell>
          <cell r="H260" t="str">
            <v>Jon Drake Crew</v>
          </cell>
          <cell r="I260">
            <v>2014</v>
          </cell>
          <cell r="J260">
            <v>4</v>
          </cell>
          <cell r="K260" t="str">
            <v>Complete Barrier</v>
          </cell>
          <cell r="L260" t="str">
            <v>Annual</v>
          </cell>
          <cell r="M260">
            <v>41830</v>
          </cell>
          <cell r="N260">
            <v>1869</v>
          </cell>
          <cell r="O260">
            <v>4</v>
          </cell>
          <cell r="P260" t="str">
            <v>Yes</v>
          </cell>
        </row>
        <row r="261">
          <cell r="A261">
            <v>2249</v>
          </cell>
          <cell r="B261">
            <v>72291</v>
          </cell>
          <cell r="C261" t="str">
            <v>AEM002_Indian_Treatment</v>
          </cell>
          <cell r="D261">
            <v>102</v>
          </cell>
          <cell r="E261" t="str">
            <v>Basinwide</v>
          </cell>
          <cell r="F261">
            <v>41830</v>
          </cell>
          <cell r="G261" t="str">
            <v>jon drake WA Yakima</v>
          </cell>
          <cell r="H261" t="str">
            <v>Jon Drake Crew</v>
          </cell>
          <cell r="I261">
            <v>2014</v>
          </cell>
          <cell r="J261">
            <v>4</v>
          </cell>
          <cell r="K261" t="str">
            <v>Complete Barrier</v>
          </cell>
          <cell r="L261" t="str">
            <v>Annual</v>
          </cell>
          <cell r="M261">
            <v>41830</v>
          </cell>
          <cell r="N261">
            <v>1869</v>
          </cell>
          <cell r="O261">
            <v>4</v>
          </cell>
          <cell r="P261" t="str">
            <v>Yes</v>
          </cell>
        </row>
        <row r="262">
          <cell r="A262">
            <v>2252</v>
          </cell>
          <cell r="B262">
            <v>72294</v>
          </cell>
          <cell r="C262" t="str">
            <v>AEM002_Jack_Control</v>
          </cell>
          <cell r="D262">
            <v>102</v>
          </cell>
          <cell r="E262" t="str">
            <v>Basinwide</v>
          </cell>
          <cell r="F262">
            <v>41870</v>
          </cell>
          <cell r="G262" t="str">
            <v>jon drake WA Yakima</v>
          </cell>
          <cell r="H262" t="str">
            <v>Jon Drake Crew</v>
          </cell>
          <cell r="I262">
            <v>2014</v>
          </cell>
          <cell r="J262">
            <v>4</v>
          </cell>
          <cell r="K262" t="str">
            <v>Complete Barrier</v>
          </cell>
          <cell r="L262" t="str">
            <v>Annual</v>
          </cell>
          <cell r="M262">
            <v>41870</v>
          </cell>
          <cell r="N262">
            <v>1869</v>
          </cell>
          <cell r="O262">
            <v>4</v>
          </cell>
          <cell r="P262" t="str">
            <v>Yes</v>
          </cell>
        </row>
        <row r="263">
          <cell r="A263">
            <v>2251</v>
          </cell>
          <cell r="B263">
            <v>72293</v>
          </cell>
          <cell r="C263" t="str">
            <v>AEM002_Jack_Treatment</v>
          </cell>
          <cell r="D263">
            <v>102</v>
          </cell>
          <cell r="E263" t="str">
            <v>Basinwide</v>
          </cell>
          <cell r="F263">
            <v>41870</v>
          </cell>
          <cell r="G263" t="str">
            <v>jon drake WA Yakima</v>
          </cell>
          <cell r="H263" t="str">
            <v>Jon Drake Crew</v>
          </cell>
          <cell r="I263">
            <v>2014</v>
          </cell>
          <cell r="J263">
            <v>4</v>
          </cell>
          <cell r="K263" t="str">
            <v>Complete Barrier</v>
          </cell>
          <cell r="L263" t="str">
            <v>Annual</v>
          </cell>
          <cell r="M263">
            <v>41870</v>
          </cell>
          <cell r="N263">
            <v>1869</v>
          </cell>
          <cell r="O263">
            <v>4</v>
          </cell>
          <cell r="P263" t="str">
            <v>Yes</v>
          </cell>
        </row>
        <row r="264">
          <cell r="A264">
            <v>2228</v>
          </cell>
          <cell r="B264">
            <v>72324</v>
          </cell>
          <cell r="C264" t="str">
            <v>AEM002_MareCreek_Control</v>
          </cell>
          <cell r="D264">
            <v>102</v>
          </cell>
          <cell r="E264" t="str">
            <v>Basinwide</v>
          </cell>
          <cell r="F264">
            <v>41837</v>
          </cell>
          <cell r="G264" t="str">
            <v>jon drake Grangeville ID</v>
          </cell>
          <cell r="H264" t="str">
            <v>Jon Drake Crew</v>
          </cell>
          <cell r="I264">
            <v>2014</v>
          </cell>
          <cell r="J264">
            <v>4</v>
          </cell>
          <cell r="K264" t="str">
            <v>Complete Barrier</v>
          </cell>
          <cell r="L264" t="str">
            <v>Annual</v>
          </cell>
          <cell r="M264">
            <v>41837</v>
          </cell>
          <cell r="N264">
            <v>1869</v>
          </cell>
          <cell r="O264">
            <v>4</v>
          </cell>
          <cell r="P264" t="str">
            <v>Yes</v>
          </cell>
        </row>
        <row r="265">
          <cell r="A265">
            <v>2227</v>
          </cell>
          <cell r="B265">
            <v>72323</v>
          </cell>
          <cell r="C265" t="str">
            <v>AEM002_MareCreek_Treatment</v>
          </cell>
          <cell r="D265">
            <v>102</v>
          </cell>
          <cell r="E265" t="str">
            <v>Basinwide</v>
          </cell>
          <cell r="F265">
            <v>41837</v>
          </cell>
          <cell r="G265" t="str">
            <v>jon drake Grangeville ID</v>
          </cell>
          <cell r="H265" t="str">
            <v>Jon Drake Crew</v>
          </cell>
          <cell r="I265">
            <v>2014</v>
          </cell>
          <cell r="J265">
            <v>4</v>
          </cell>
          <cell r="K265" t="str">
            <v>Complete Barrier</v>
          </cell>
          <cell r="L265" t="str">
            <v>Annual</v>
          </cell>
          <cell r="M265">
            <v>41837</v>
          </cell>
          <cell r="N265">
            <v>1869</v>
          </cell>
          <cell r="O265">
            <v>4</v>
          </cell>
          <cell r="P265" t="str">
            <v>Yes</v>
          </cell>
        </row>
        <row r="266">
          <cell r="A266">
            <v>2218</v>
          </cell>
          <cell r="B266">
            <v>72314</v>
          </cell>
          <cell r="C266" t="str">
            <v>AEM002_MertonCreek_Control</v>
          </cell>
          <cell r="D266">
            <v>102</v>
          </cell>
          <cell r="E266" t="str">
            <v>Basinwide</v>
          </cell>
          <cell r="F266">
            <v>41834</v>
          </cell>
          <cell r="G266" t="str">
            <v>jon drake Grangeville ID</v>
          </cell>
          <cell r="H266" t="str">
            <v>Jon Drake Crew</v>
          </cell>
          <cell r="I266">
            <v>2014</v>
          </cell>
          <cell r="J266">
            <v>4</v>
          </cell>
          <cell r="K266" t="str">
            <v>Complete Barrier</v>
          </cell>
          <cell r="L266" t="str">
            <v>Annual</v>
          </cell>
          <cell r="M266">
            <v>41834</v>
          </cell>
          <cell r="N266">
            <v>1869</v>
          </cell>
          <cell r="O266">
            <v>4</v>
          </cell>
          <cell r="P266" t="str">
            <v>Yes</v>
          </cell>
        </row>
        <row r="267">
          <cell r="A267">
            <v>2217</v>
          </cell>
          <cell r="B267">
            <v>72313</v>
          </cell>
          <cell r="C267" t="str">
            <v>AEM002_MertonCreek_Treatment</v>
          </cell>
          <cell r="D267">
            <v>102</v>
          </cell>
          <cell r="E267" t="str">
            <v>Basinwide</v>
          </cell>
          <cell r="F267">
            <v>41834</v>
          </cell>
          <cell r="G267" t="str">
            <v>jon drake Grangeville ID</v>
          </cell>
          <cell r="H267" t="str">
            <v>Jon Drake Crew</v>
          </cell>
          <cell r="I267">
            <v>2014</v>
          </cell>
          <cell r="J267">
            <v>4</v>
          </cell>
          <cell r="K267" t="str">
            <v>Complete Barrier</v>
          </cell>
          <cell r="L267" t="str">
            <v>Annual</v>
          </cell>
          <cell r="M267">
            <v>41834</v>
          </cell>
          <cell r="N267">
            <v>1869</v>
          </cell>
          <cell r="O267">
            <v>4</v>
          </cell>
          <cell r="P267" t="str">
            <v>Yes</v>
          </cell>
        </row>
        <row r="268">
          <cell r="A268">
            <v>2226</v>
          </cell>
          <cell r="B268">
            <v>72322</v>
          </cell>
          <cell r="C268" t="str">
            <v>AEM002_MuleCreek_Control</v>
          </cell>
          <cell r="D268">
            <v>102</v>
          </cell>
          <cell r="E268" t="str">
            <v>Basinwide</v>
          </cell>
          <cell r="F268">
            <v>41838</v>
          </cell>
          <cell r="G268" t="str">
            <v>jon drake Grangeville ID</v>
          </cell>
          <cell r="H268" t="str">
            <v>Jon Drake Crew</v>
          </cell>
          <cell r="I268">
            <v>2014</v>
          </cell>
          <cell r="J268">
            <v>4</v>
          </cell>
          <cell r="K268" t="str">
            <v>Complete Barrier</v>
          </cell>
          <cell r="L268" t="str">
            <v>Annual</v>
          </cell>
          <cell r="M268">
            <v>41838</v>
          </cell>
          <cell r="N268">
            <v>1869</v>
          </cell>
          <cell r="O268">
            <v>4</v>
          </cell>
          <cell r="P268" t="str">
            <v>Yes</v>
          </cell>
        </row>
        <row r="269">
          <cell r="A269">
            <v>2225</v>
          </cell>
          <cell r="B269">
            <v>72321</v>
          </cell>
          <cell r="C269" t="str">
            <v>AEM002_MuleCreek_Treatment</v>
          </cell>
          <cell r="D269">
            <v>102</v>
          </cell>
          <cell r="E269" t="str">
            <v>Basinwide</v>
          </cell>
          <cell r="F269">
            <v>41838</v>
          </cell>
          <cell r="G269" t="str">
            <v>jon drake Grangeville ID</v>
          </cell>
          <cell r="H269" t="str">
            <v>Jon Drake Crew</v>
          </cell>
          <cell r="I269">
            <v>2014</v>
          </cell>
          <cell r="J269">
            <v>4</v>
          </cell>
          <cell r="K269" t="str">
            <v>Complete Barrier</v>
          </cell>
          <cell r="L269" t="str">
            <v>Annual</v>
          </cell>
          <cell r="M269">
            <v>41838</v>
          </cell>
          <cell r="N269">
            <v>1869</v>
          </cell>
          <cell r="O269">
            <v>4</v>
          </cell>
          <cell r="P269" t="str">
            <v>Yes</v>
          </cell>
        </row>
        <row r="270">
          <cell r="A270">
            <v>2236</v>
          </cell>
          <cell r="B270">
            <v>72304</v>
          </cell>
          <cell r="C270" t="str">
            <v>AEM002_Parachute_Control</v>
          </cell>
          <cell r="D270">
            <v>102</v>
          </cell>
          <cell r="E270" t="str">
            <v>Basinwide</v>
          </cell>
          <cell r="F270">
            <v>41890</v>
          </cell>
          <cell r="G270" t="str">
            <v>jon drake Lochsa ID</v>
          </cell>
          <cell r="H270" t="str">
            <v>Jon Drake Crew</v>
          </cell>
          <cell r="I270">
            <v>2014</v>
          </cell>
          <cell r="J270">
            <v>4</v>
          </cell>
          <cell r="K270" t="str">
            <v>Complete Barrier</v>
          </cell>
          <cell r="L270" t="str">
            <v>Annual</v>
          </cell>
          <cell r="M270">
            <v>41890</v>
          </cell>
          <cell r="N270">
            <v>1869</v>
          </cell>
          <cell r="O270">
            <v>4</v>
          </cell>
          <cell r="P270" t="str">
            <v>Yes</v>
          </cell>
        </row>
        <row r="271">
          <cell r="A271">
            <v>2235</v>
          </cell>
          <cell r="B271">
            <v>72303</v>
          </cell>
          <cell r="C271" t="str">
            <v>AEM002_Parachute_Treatment</v>
          </cell>
          <cell r="D271">
            <v>102</v>
          </cell>
          <cell r="E271" t="str">
            <v>Basinwide</v>
          </cell>
          <cell r="F271">
            <v>41890</v>
          </cell>
          <cell r="G271" t="str">
            <v>jon drake Lochsa ID</v>
          </cell>
          <cell r="H271" t="str">
            <v>Jon Drake Crew</v>
          </cell>
          <cell r="I271">
            <v>2014</v>
          </cell>
          <cell r="J271">
            <v>4</v>
          </cell>
          <cell r="K271" t="str">
            <v>Complete Barrier</v>
          </cell>
          <cell r="L271" t="str">
            <v>Annual</v>
          </cell>
          <cell r="M271">
            <v>41890</v>
          </cell>
          <cell r="N271">
            <v>1869</v>
          </cell>
          <cell r="O271">
            <v>4</v>
          </cell>
          <cell r="P271" t="str">
            <v>Yes</v>
          </cell>
        </row>
        <row r="272">
          <cell r="A272">
            <v>2233</v>
          </cell>
          <cell r="B272">
            <v>72301</v>
          </cell>
          <cell r="C272" t="str">
            <v>AEM002_Wendove3_Treatment</v>
          </cell>
          <cell r="D272">
            <v>102</v>
          </cell>
          <cell r="E272" t="str">
            <v>Basinwide</v>
          </cell>
          <cell r="F272">
            <v>41893</v>
          </cell>
          <cell r="G272" t="str">
            <v>jon drake Lochsa ID</v>
          </cell>
          <cell r="H272" t="str">
            <v>Jon Drake Crew</v>
          </cell>
          <cell r="I272">
            <v>2014</v>
          </cell>
          <cell r="J272">
            <v>4</v>
          </cell>
          <cell r="K272" t="str">
            <v>Complete Barrier</v>
          </cell>
          <cell r="L272" t="str">
            <v>Annual</v>
          </cell>
          <cell r="M272">
            <v>41893</v>
          </cell>
          <cell r="N272">
            <v>1869</v>
          </cell>
          <cell r="O272">
            <v>4</v>
          </cell>
          <cell r="P272" t="str">
            <v>Yes</v>
          </cell>
        </row>
        <row r="273">
          <cell r="A273">
            <v>2234</v>
          </cell>
          <cell r="B273">
            <v>72302</v>
          </cell>
          <cell r="C273" t="str">
            <v>AEM002_Wendover3_Control</v>
          </cell>
          <cell r="D273">
            <v>102</v>
          </cell>
          <cell r="E273" t="str">
            <v>Basinwide</v>
          </cell>
          <cell r="F273">
            <v>41893</v>
          </cell>
          <cell r="G273" t="str">
            <v>jon drake Lochsa ID</v>
          </cell>
          <cell r="H273" t="str">
            <v>Jon Drake Crew</v>
          </cell>
          <cell r="I273">
            <v>2014</v>
          </cell>
          <cell r="J273">
            <v>4</v>
          </cell>
          <cell r="K273" t="str">
            <v>Complete Barrier</v>
          </cell>
          <cell r="L273" t="str">
            <v>Annual</v>
          </cell>
          <cell r="M273">
            <v>41893</v>
          </cell>
          <cell r="N273">
            <v>1869</v>
          </cell>
          <cell r="O273">
            <v>4</v>
          </cell>
          <cell r="P273" t="str">
            <v>Yes</v>
          </cell>
        </row>
        <row r="274">
          <cell r="A274">
            <v>2232</v>
          </cell>
          <cell r="B274">
            <v>72300</v>
          </cell>
          <cell r="C274" t="str">
            <v>AEM002_WendoverLower_Control</v>
          </cell>
          <cell r="D274">
            <v>102</v>
          </cell>
          <cell r="E274" t="str">
            <v>Basinwide</v>
          </cell>
          <cell r="F274">
            <v>41892</v>
          </cell>
          <cell r="G274" t="str">
            <v>jon drake Lochsa ID</v>
          </cell>
          <cell r="H274" t="str">
            <v>Jon Drake Crew</v>
          </cell>
          <cell r="I274">
            <v>2014</v>
          </cell>
          <cell r="J274">
            <v>4</v>
          </cell>
          <cell r="K274" t="str">
            <v>Complete Barrier</v>
          </cell>
          <cell r="L274" t="str">
            <v>Annual</v>
          </cell>
          <cell r="M274">
            <v>41892</v>
          </cell>
          <cell r="N274">
            <v>1869</v>
          </cell>
          <cell r="O274">
            <v>4</v>
          </cell>
          <cell r="P274" t="str">
            <v>Yes</v>
          </cell>
        </row>
        <row r="275">
          <cell r="A275">
            <v>2231</v>
          </cell>
          <cell r="B275">
            <v>72299</v>
          </cell>
          <cell r="C275" t="str">
            <v>AEM002_WendoverLower_Treatment</v>
          </cell>
          <cell r="D275">
            <v>102</v>
          </cell>
          <cell r="E275" t="str">
            <v>Basinwide</v>
          </cell>
          <cell r="F275">
            <v>41892</v>
          </cell>
          <cell r="G275" t="str">
            <v>jon drake Lochsa ID</v>
          </cell>
          <cell r="H275" t="str">
            <v>Jon Drake Crew</v>
          </cell>
          <cell r="I275">
            <v>2014</v>
          </cell>
          <cell r="J275">
            <v>4</v>
          </cell>
          <cell r="K275" t="str">
            <v>Complete Barrier</v>
          </cell>
          <cell r="L275" t="str">
            <v>Annual</v>
          </cell>
          <cell r="M275">
            <v>41892</v>
          </cell>
          <cell r="N275">
            <v>1869</v>
          </cell>
          <cell r="O275">
            <v>4</v>
          </cell>
          <cell r="P275" t="str">
            <v>Yes</v>
          </cell>
        </row>
        <row r="276">
          <cell r="A276">
            <v>3544</v>
          </cell>
          <cell r="B276">
            <v>72493</v>
          </cell>
          <cell r="C276" t="str">
            <v>AEM003_Butler_Control</v>
          </cell>
          <cell r="D276">
            <v>102</v>
          </cell>
          <cell r="E276" t="str">
            <v>Basinwide</v>
          </cell>
          <cell r="F276">
            <v>42208</v>
          </cell>
          <cell r="G276" t="str">
            <v>NOAA EPT Fish Barrier Sites</v>
          </cell>
          <cell r="H276" t="str">
            <v>Colin Crew</v>
          </cell>
          <cell r="I276">
            <v>2015</v>
          </cell>
          <cell r="J276">
            <v>5</v>
          </cell>
          <cell r="K276" t="str">
            <v>Complete Barrier</v>
          </cell>
          <cell r="L276" t="str">
            <v>Annual</v>
          </cell>
          <cell r="M276">
            <v>42208</v>
          </cell>
          <cell r="N276">
            <v>1869</v>
          </cell>
          <cell r="O276">
            <v>4</v>
          </cell>
          <cell r="P276" t="str">
            <v>Yes</v>
          </cell>
          <cell r="V276" t="str">
            <v>Yes</v>
          </cell>
        </row>
        <row r="277">
          <cell r="A277">
            <v>3545</v>
          </cell>
          <cell r="B277">
            <v>72494</v>
          </cell>
          <cell r="C277" t="str">
            <v>AEM003_Butler_Treatment</v>
          </cell>
          <cell r="D277">
            <v>102</v>
          </cell>
          <cell r="E277" t="str">
            <v>Basinwide</v>
          </cell>
          <cell r="F277">
            <v>42208</v>
          </cell>
          <cell r="G277" t="str">
            <v>NOAA EPT Fish Barrier Sites</v>
          </cell>
          <cell r="H277" t="str">
            <v>Colin Crew</v>
          </cell>
          <cell r="I277">
            <v>2015</v>
          </cell>
          <cell r="J277">
            <v>5</v>
          </cell>
          <cell r="K277" t="str">
            <v>Complete Barrier</v>
          </cell>
          <cell r="L277" t="str">
            <v>Annual</v>
          </cell>
          <cell r="M277">
            <v>42208</v>
          </cell>
          <cell r="N277">
            <v>1869</v>
          </cell>
          <cell r="O277">
            <v>4</v>
          </cell>
          <cell r="P277" t="str">
            <v>Yes</v>
          </cell>
          <cell r="V277" t="str">
            <v>Yes</v>
          </cell>
        </row>
        <row r="278">
          <cell r="A278">
            <v>3599</v>
          </cell>
          <cell r="B278">
            <v>72517</v>
          </cell>
          <cell r="C278" t="str">
            <v>AEM003_Cahail_Control</v>
          </cell>
          <cell r="D278">
            <v>102</v>
          </cell>
          <cell r="E278" t="str">
            <v>Basinwide</v>
          </cell>
          <cell r="F278">
            <v>42220</v>
          </cell>
          <cell r="G278" t="str">
            <v>NOAA EPT Fish Barrier Sites</v>
          </cell>
          <cell r="H278" t="str">
            <v>Colin Crew</v>
          </cell>
          <cell r="I278">
            <v>2015</v>
          </cell>
          <cell r="J278">
            <v>5</v>
          </cell>
          <cell r="K278" t="str">
            <v>Complete Barrier</v>
          </cell>
          <cell r="L278" t="str">
            <v>Annual</v>
          </cell>
          <cell r="M278">
            <v>42220</v>
          </cell>
          <cell r="N278">
            <v>1869</v>
          </cell>
          <cell r="O278">
            <v>4</v>
          </cell>
          <cell r="P278" t="str">
            <v>Yes</v>
          </cell>
        </row>
        <row r="279">
          <cell r="A279">
            <v>3600</v>
          </cell>
          <cell r="B279">
            <v>72518</v>
          </cell>
          <cell r="C279" t="str">
            <v>AEM003_Cahail_Treatment</v>
          </cell>
          <cell r="D279">
            <v>102</v>
          </cell>
          <cell r="E279" t="str">
            <v>Basinwide</v>
          </cell>
          <cell r="F279">
            <v>42220</v>
          </cell>
          <cell r="G279" t="str">
            <v>NOAA EPT Fish Barrier Sites</v>
          </cell>
          <cell r="H279" t="str">
            <v>Colin Crew</v>
          </cell>
          <cell r="I279">
            <v>2015</v>
          </cell>
          <cell r="J279">
            <v>5</v>
          </cell>
          <cell r="K279" t="str">
            <v>Complete Barrier</v>
          </cell>
          <cell r="L279" t="str">
            <v>Annual</v>
          </cell>
          <cell r="M279">
            <v>42220</v>
          </cell>
          <cell r="N279">
            <v>1869</v>
          </cell>
          <cell r="O279">
            <v>4</v>
          </cell>
          <cell r="P279" t="str">
            <v>Yes</v>
          </cell>
        </row>
        <row r="280">
          <cell r="A280">
            <v>3542</v>
          </cell>
          <cell r="B280">
            <v>72491</v>
          </cell>
          <cell r="C280" t="str">
            <v>AEM003_Indian_Control</v>
          </cell>
          <cell r="D280">
            <v>102</v>
          </cell>
          <cell r="E280" t="str">
            <v>Basinwide</v>
          </cell>
          <cell r="F280">
            <v>42209</v>
          </cell>
          <cell r="G280" t="str">
            <v>NOAA EPT Fish Barrier Sites</v>
          </cell>
          <cell r="H280" t="str">
            <v>Colin Crew</v>
          </cell>
          <cell r="I280">
            <v>2015</v>
          </cell>
          <cell r="J280">
            <v>5</v>
          </cell>
          <cell r="K280" t="str">
            <v>Complete Barrier</v>
          </cell>
          <cell r="L280" t="str">
            <v>Annual</v>
          </cell>
          <cell r="M280">
            <v>42209</v>
          </cell>
          <cell r="N280">
            <v>1869</v>
          </cell>
          <cell r="O280">
            <v>4</v>
          </cell>
          <cell r="P280" t="str">
            <v>Yes</v>
          </cell>
          <cell r="V280" t="str">
            <v>Yes</v>
          </cell>
        </row>
        <row r="281">
          <cell r="A281">
            <v>3543</v>
          </cell>
          <cell r="B281">
            <v>72492</v>
          </cell>
          <cell r="C281" t="str">
            <v>AEM003_Indian_Treatment</v>
          </cell>
          <cell r="D281">
            <v>102</v>
          </cell>
          <cell r="E281" t="str">
            <v>Basinwide</v>
          </cell>
          <cell r="F281">
            <v>42209</v>
          </cell>
          <cell r="G281" t="str">
            <v>NOAA EPT Fish Barrier Sites</v>
          </cell>
          <cell r="H281" t="str">
            <v>Colin Crew</v>
          </cell>
          <cell r="I281">
            <v>2015</v>
          </cell>
          <cell r="J281">
            <v>5</v>
          </cell>
          <cell r="K281" t="str">
            <v>Complete Barrier</v>
          </cell>
          <cell r="L281" t="str">
            <v>Annual</v>
          </cell>
          <cell r="M281">
            <v>42209</v>
          </cell>
          <cell r="N281">
            <v>1869</v>
          </cell>
          <cell r="O281">
            <v>4</v>
          </cell>
          <cell r="P281" t="str">
            <v>Yes</v>
          </cell>
          <cell r="V281" t="str">
            <v>Yes</v>
          </cell>
        </row>
        <row r="282">
          <cell r="A282">
            <v>3550</v>
          </cell>
          <cell r="B282">
            <v>72507</v>
          </cell>
          <cell r="C282" t="str">
            <v>AEM003_Ireland_Gulch1_Control</v>
          </cell>
          <cell r="D282">
            <v>102</v>
          </cell>
          <cell r="E282" t="str">
            <v>Basinwide</v>
          </cell>
          <cell r="F282">
            <v>42213</v>
          </cell>
          <cell r="G282" t="str">
            <v>NOAA EPT Fish Barrier Sites</v>
          </cell>
          <cell r="H282" t="str">
            <v>Colin Crew</v>
          </cell>
          <cell r="I282">
            <v>2015</v>
          </cell>
          <cell r="J282">
            <v>5</v>
          </cell>
          <cell r="K282" t="str">
            <v>Complete Barrier</v>
          </cell>
          <cell r="L282" t="str">
            <v>Annual</v>
          </cell>
          <cell r="M282">
            <v>42213</v>
          </cell>
          <cell r="N282">
            <v>1869</v>
          </cell>
          <cell r="O282">
            <v>4</v>
          </cell>
          <cell r="P282" t="str">
            <v>Yes</v>
          </cell>
        </row>
        <row r="283">
          <cell r="A283">
            <v>3551</v>
          </cell>
          <cell r="B283">
            <v>72508</v>
          </cell>
          <cell r="C283" t="str">
            <v>AEM003_Ireland_Gulch1_Treatment</v>
          </cell>
          <cell r="D283">
            <v>102</v>
          </cell>
          <cell r="E283" t="str">
            <v>Basinwide</v>
          </cell>
          <cell r="F283">
            <v>42213</v>
          </cell>
          <cell r="G283" t="str">
            <v>NOAA EPT Fish Barrier Sites</v>
          </cell>
          <cell r="H283" t="str">
            <v>Colin Crew</v>
          </cell>
          <cell r="I283">
            <v>2015</v>
          </cell>
          <cell r="J283">
            <v>5</v>
          </cell>
          <cell r="K283" t="str">
            <v>Complete Barrier</v>
          </cell>
          <cell r="L283" t="str">
            <v>Annual</v>
          </cell>
          <cell r="M283">
            <v>42213</v>
          </cell>
          <cell r="N283">
            <v>1869</v>
          </cell>
          <cell r="O283">
            <v>4</v>
          </cell>
          <cell r="P283" t="str">
            <v>Yes</v>
          </cell>
        </row>
        <row r="284">
          <cell r="A284">
            <v>3546</v>
          </cell>
          <cell r="B284">
            <v>72495</v>
          </cell>
          <cell r="C284" t="str">
            <v>AEM003_Jenkins_Control</v>
          </cell>
          <cell r="D284">
            <v>102</v>
          </cell>
          <cell r="E284" t="str">
            <v>Basinwide</v>
          </cell>
          <cell r="F284">
            <v>42207</v>
          </cell>
          <cell r="G284" t="str">
            <v>NOAA EPT Fish Barrier Sites</v>
          </cell>
          <cell r="H284" t="str">
            <v>Colin Crew</v>
          </cell>
          <cell r="I284">
            <v>2015</v>
          </cell>
          <cell r="J284">
            <v>5</v>
          </cell>
          <cell r="K284" t="str">
            <v>Complete Barrier</v>
          </cell>
          <cell r="L284" t="str">
            <v>Annual</v>
          </cell>
          <cell r="M284">
            <v>42207</v>
          </cell>
          <cell r="N284">
            <v>1869</v>
          </cell>
          <cell r="O284">
            <v>4</v>
          </cell>
          <cell r="P284" t="str">
            <v>Yes</v>
          </cell>
          <cell r="V284" t="str">
            <v>Yes</v>
          </cell>
        </row>
        <row r="285">
          <cell r="A285">
            <v>3547</v>
          </cell>
          <cell r="B285">
            <v>72496</v>
          </cell>
          <cell r="C285" t="str">
            <v>AEM003_Jenkins_Treatment</v>
          </cell>
          <cell r="D285">
            <v>102</v>
          </cell>
          <cell r="E285" t="str">
            <v>Basinwide</v>
          </cell>
          <cell r="F285">
            <v>42207</v>
          </cell>
          <cell r="G285" t="str">
            <v>NOAA EPT Fish Barrier Sites</v>
          </cell>
          <cell r="H285" t="str">
            <v>Colin Crew</v>
          </cell>
          <cell r="I285">
            <v>2015</v>
          </cell>
          <cell r="J285">
            <v>5</v>
          </cell>
          <cell r="K285" t="str">
            <v>Complete Barrier</v>
          </cell>
          <cell r="L285" t="str">
            <v>Annual</v>
          </cell>
          <cell r="M285">
            <v>42207</v>
          </cell>
          <cell r="N285">
            <v>1869</v>
          </cell>
          <cell r="O285">
            <v>4</v>
          </cell>
          <cell r="P285" t="str">
            <v>Yes</v>
          </cell>
          <cell r="V285" t="str">
            <v>Yes</v>
          </cell>
        </row>
        <row r="286">
          <cell r="A286">
            <v>3562</v>
          </cell>
          <cell r="B286">
            <v>72525</v>
          </cell>
          <cell r="C286" t="str">
            <v>AEM003_Little_Camas_Control</v>
          </cell>
          <cell r="D286">
            <v>102</v>
          </cell>
          <cell r="E286" t="str">
            <v>Basinwide</v>
          </cell>
          <cell r="F286">
            <v>42194</v>
          </cell>
          <cell r="G286" t="str">
            <v>NOAA EPT Fish Barrier Sites</v>
          </cell>
          <cell r="H286" t="str">
            <v>Colin Crew</v>
          </cell>
          <cell r="I286">
            <v>2015</v>
          </cell>
          <cell r="J286">
            <v>5</v>
          </cell>
          <cell r="K286" t="str">
            <v>Complete Barrier</v>
          </cell>
          <cell r="L286" t="str">
            <v>Annual</v>
          </cell>
          <cell r="M286">
            <v>42194</v>
          </cell>
          <cell r="N286">
            <v>1869</v>
          </cell>
          <cell r="O286">
            <v>4</v>
          </cell>
          <cell r="P286" t="str">
            <v>Yes</v>
          </cell>
        </row>
        <row r="287">
          <cell r="A287">
            <v>3563</v>
          </cell>
          <cell r="B287">
            <v>72526</v>
          </cell>
          <cell r="C287" t="str">
            <v>AEM003_Little_Camas_Treatment</v>
          </cell>
          <cell r="D287">
            <v>102</v>
          </cell>
          <cell r="E287" t="str">
            <v>Basinwide</v>
          </cell>
          <cell r="F287">
            <v>42194</v>
          </cell>
          <cell r="G287" t="str">
            <v>NOAA EPT Fish Barrier Sites</v>
          </cell>
          <cell r="H287" t="str">
            <v>Colin Crew</v>
          </cell>
          <cell r="I287">
            <v>2015</v>
          </cell>
          <cell r="J287">
            <v>5</v>
          </cell>
          <cell r="K287" t="str">
            <v>Complete Barrier</v>
          </cell>
          <cell r="L287" t="str">
            <v>Annual</v>
          </cell>
          <cell r="M287">
            <v>42194</v>
          </cell>
          <cell r="N287">
            <v>1869</v>
          </cell>
          <cell r="O287">
            <v>4</v>
          </cell>
          <cell r="P287" t="str">
            <v>Yes</v>
          </cell>
        </row>
        <row r="288">
          <cell r="A288">
            <v>3525</v>
          </cell>
          <cell r="B288">
            <v>72473</v>
          </cell>
          <cell r="C288" t="str">
            <v>AEM003_Nason_Control</v>
          </cell>
          <cell r="D288">
            <v>102</v>
          </cell>
          <cell r="E288" t="str">
            <v>Basinwide</v>
          </cell>
          <cell r="F288">
            <v>42255</v>
          </cell>
          <cell r="G288" t="str">
            <v>EPT Hitch</v>
          </cell>
          <cell r="H288" t="str">
            <v>Colin Crew</v>
          </cell>
          <cell r="I288">
            <v>2015</v>
          </cell>
          <cell r="J288">
            <v>5</v>
          </cell>
          <cell r="K288" t="str">
            <v>Wood</v>
          </cell>
          <cell r="L288" t="str">
            <v>Annual</v>
          </cell>
          <cell r="M288">
            <v>42255</v>
          </cell>
          <cell r="N288">
            <v>9998</v>
          </cell>
          <cell r="O288">
            <v>4</v>
          </cell>
          <cell r="P288" t="str">
            <v>Yes</v>
          </cell>
          <cell r="V288" t="str">
            <v>Yes</v>
          </cell>
        </row>
        <row r="289">
          <cell r="A289">
            <v>3526</v>
          </cell>
          <cell r="B289">
            <v>72474</v>
          </cell>
          <cell r="C289" t="str">
            <v>AEM003_Nason_Treatment</v>
          </cell>
          <cell r="D289">
            <v>102</v>
          </cell>
          <cell r="E289" t="str">
            <v>Basinwide</v>
          </cell>
          <cell r="F289">
            <v>42256</v>
          </cell>
          <cell r="G289" t="str">
            <v>EPT Hitch</v>
          </cell>
          <cell r="H289" t="str">
            <v>Colin Crew</v>
          </cell>
          <cell r="I289">
            <v>2015</v>
          </cell>
          <cell r="J289">
            <v>5</v>
          </cell>
          <cell r="K289" t="str">
            <v>Wood</v>
          </cell>
          <cell r="L289" t="str">
            <v>Annual</v>
          </cell>
          <cell r="M289">
            <v>42256</v>
          </cell>
          <cell r="N289">
            <v>9998</v>
          </cell>
          <cell r="O289">
            <v>4</v>
          </cell>
          <cell r="P289" t="str">
            <v>Yes</v>
          </cell>
          <cell r="V289" t="str">
            <v>Yes</v>
          </cell>
        </row>
        <row r="290">
          <cell r="A290">
            <v>3597</v>
          </cell>
          <cell r="B290">
            <v>72519</v>
          </cell>
          <cell r="C290" t="str">
            <v>AEM003_North_Road_Control</v>
          </cell>
          <cell r="D290">
            <v>102</v>
          </cell>
          <cell r="E290" t="str">
            <v>Basinwide</v>
          </cell>
          <cell r="F290">
            <v>42221</v>
          </cell>
          <cell r="G290" t="str">
            <v>NOAA EPT Fish Barrier Sites</v>
          </cell>
          <cell r="H290" t="str">
            <v>Colin Crew</v>
          </cell>
          <cell r="I290">
            <v>2015</v>
          </cell>
          <cell r="J290">
            <v>5</v>
          </cell>
          <cell r="K290" t="str">
            <v>Complete Barrier</v>
          </cell>
          <cell r="L290" t="str">
            <v>Annual</v>
          </cell>
          <cell r="M290">
            <v>42221</v>
          </cell>
          <cell r="N290">
            <v>1869</v>
          </cell>
          <cell r="O290">
            <v>4</v>
          </cell>
          <cell r="P290" t="str">
            <v>Yes</v>
          </cell>
        </row>
        <row r="291">
          <cell r="A291">
            <v>3598</v>
          </cell>
          <cell r="B291">
            <v>72520</v>
          </cell>
          <cell r="C291" t="str">
            <v>AEM003_North_Road_Treatment</v>
          </cell>
          <cell r="D291">
            <v>102</v>
          </cell>
          <cell r="E291" t="str">
            <v>Basinwide</v>
          </cell>
          <cell r="F291">
            <v>42221</v>
          </cell>
          <cell r="G291" t="str">
            <v>NOAA EPT Fish Barrier Sites</v>
          </cell>
          <cell r="H291" t="str">
            <v>Colin Crew</v>
          </cell>
          <cell r="I291">
            <v>2015</v>
          </cell>
          <cell r="J291">
            <v>5</v>
          </cell>
          <cell r="K291" t="str">
            <v>Complete Barrier</v>
          </cell>
          <cell r="L291" t="str">
            <v>Annual</v>
          </cell>
          <cell r="M291">
            <v>42221</v>
          </cell>
          <cell r="N291">
            <v>1869</v>
          </cell>
          <cell r="O291">
            <v>4</v>
          </cell>
          <cell r="P291" t="str">
            <v>Yes</v>
          </cell>
        </row>
        <row r="292">
          <cell r="A292">
            <v>3554</v>
          </cell>
          <cell r="B292">
            <v>72513</v>
          </cell>
          <cell r="C292" t="str">
            <v>AEM003_Orr_Control</v>
          </cell>
          <cell r="D292">
            <v>102</v>
          </cell>
          <cell r="E292" t="str">
            <v>Basinwide</v>
          </cell>
          <cell r="F292">
            <v>42200</v>
          </cell>
          <cell r="G292" t="str">
            <v>NOAA EPT Fish Barrier Sites</v>
          </cell>
          <cell r="H292" t="str">
            <v>Colin Crew</v>
          </cell>
          <cell r="I292">
            <v>2015</v>
          </cell>
          <cell r="J292">
            <v>5</v>
          </cell>
          <cell r="K292" t="str">
            <v>Complete Barrier</v>
          </cell>
          <cell r="L292" t="str">
            <v>Annual</v>
          </cell>
          <cell r="M292">
            <v>42200</v>
          </cell>
          <cell r="N292">
            <v>1869</v>
          </cell>
          <cell r="O292">
            <v>4</v>
          </cell>
          <cell r="P292" t="str">
            <v>Yes</v>
          </cell>
        </row>
        <row r="293">
          <cell r="A293">
            <v>3555</v>
          </cell>
          <cell r="B293">
            <v>72514</v>
          </cell>
          <cell r="C293" t="str">
            <v>AEM003_Orr_Treatment</v>
          </cell>
          <cell r="D293">
            <v>102</v>
          </cell>
          <cell r="E293" t="str">
            <v>Basinwide</v>
          </cell>
          <cell r="F293">
            <v>42200</v>
          </cell>
          <cell r="G293" t="str">
            <v>NOAA EPT Fish Barrier Sites</v>
          </cell>
          <cell r="H293" t="str">
            <v>Colin Crew</v>
          </cell>
          <cell r="I293">
            <v>2015</v>
          </cell>
          <cell r="J293">
            <v>5</v>
          </cell>
          <cell r="K293" t="str">
            <v>Complete Barrier</v>
          </cell>
          <cell r="L293" t="str">
            <v>Annual</v>
          </cell>
          <cell r="M293">
            <v>42200</v>
          </cell>
          <cell r="N293">
            <v>1869</v>
          </cell>
          <cell r="O293">
            <v>4</v>
          </cell>
          <cell r="P293" t="str">
            <v>Yes</v>
          </cell>
        </row>
        <row r="294">
          <cell r="A294">
            <v>3548</v>
          </cell>
          <cell r="B294">
            <v>72501</v>
          </cell>
          <cell r="C294" t="str">
            <v>AEM003_Reecer_Control</v>
          </cell>
          <cell r="D294">
            <v>102</v>
          </cell>
          <cell r="E294" t="str">
            <v>Basinwide</v>
          </cell>
          <cell r="F294">
            <v>42199</v>
          </cell>
          <cell r="G294" t="str">
            <v>NOAA EPT Fish Barrier Sites</v>
          </cell>
          <cell r="H294" t="str">
            <v>Colin Crew</v>
          </cell>
          <cell r="I294">
            <v>2015</v>
          </cell>
          <cell r="J294">
            <v>5</v>
          </cell>
          <cell r="K294" t="str">
            <v>Complete Barrier</v>
          </cell>
          <cell r="L294" t="str">
            <v>Annual</v>
          </cell>
          <cell r="M294">
            <v>42199</v>
          </cell>
          <cell r="N294">
            <v>1869</v>
          </cell>
          <cell r="O294">
            <v>4</v>
          </cell>
          <cell r="P294" t="str">
            <v>Yes</v>
          </cell>
        </row>
        <row r="295">
          <cell r="A295">
            <v>3602</v>
          </cell>
          <cell r="B295">
            <v>72501</v>
          </cell>
          <cell r="C295" t="str">
            <v>AEM003_Reecer_Control</v>
          </cell>
          <cell r="D295">
            <v>102</v>
          </cell>
          <cell r="E295" t="str">
            <v>Basinwide</v>
          </cell>
          <cell r="F295">
            <v>42199</v>
          </cell>
          <cell r="G295" t="str">
            <v>NOAA EPT SNORKEL</v>
          </cell>
          <cell r="H295" t="str">
            <v>Colin Crew</v>
          </cell>
          <cell r="I295">
            <v>2015</v>
          </cell>
          <cell r="J295">
            <v>5</v>
          </cell>
          <cell r="K295" t="str">
            <v>Complete Barrier</v>
          </cell>
          <cell r="L295" t="str">
            <v>Annual</v>
          </cell>
          <cell r="M295">
            <v>42199</v>
          </cell>
          <cell r="N295">
            <v>2038</v>
          </cell>
          <cell r="O295">
            <v>4</v>
          </cell>
          <cell r="P295" t="str">
            <v>Yes</v>
          </cell>
        </row>
        <row r="296">
          <cell r="A296">
            <v>3549</v>
          </cell>
          <cell r="B296">
            <v>72502</v>
          </cell>
          <cell r="C296" t="str">
            <v>AEM003_Reecer_Treatment</v>
          </cell>
          <cell r="D296">
            <v>102</v>
          </cell>
          <cell r="E296" t="str">
            <v>Basinwide</v>
          </cell>
          <cell r="F296">
            <v>42199</v>
          </cell>
          <cell r="G296" t="str">
            <v>NOAA EPT Fish Barrier Sites</v>
          </cell>
          <cell r="H296" t="str">
            <v>Colin Crew</v>
          </cell>
          <cell r="I296">
            <v>2015</v>
          </cell>
          <cell r="J296">
            <v>5</v>
          </cell>
          <cell r="K296" t="str">
            <v>Complete Barrier</v>
          </cell>
          <cell r="L296" t="str">
            <v>Annual</v>
          </cell>
          <cell r="M296">
            <v>42199</v>
          </cell>
          <cell r="N296">
            <v>1869</v>
          </cell>
          <cell r="O296">
            <v>4</v>
          </cell>
          <cell r="P296" t="str">
            <v>Yes</v>
          </cell>
        </row>
        <row r="297">
          <cell r="A297">
            <v>3603</v>
          </cell>
          <cell r="B297">
            <v>72502</v>
          </cell>
          <cell r="C297" t="str">
            <v>AEM003_Reecer_Treatment</v>
          </cell>
          <cell r="D297">
            <v>102</v>
          </cell>
          <cell r="E297" t="str">
            <v>Basinwide</v>
          </cell>
          <cell r="F297">
            <v>42199</v>
          </cell>
          <cell r="G297" t="str">
            <v>NOAA EPT SNORKEL</v>
          </cell>
          <cell r="H297" t="str">
            <v>Colin Crew</v>
          </cell>
          <cell r="I297">
            <v>2015</v>
          </cell>
          <cell r="J297">
            <v>5</v>
          </cell>
          <cell r="K297" t="str">
            <v>Complete Barrier</v>
          </cell>
          <cell r="L297" t="str">
            <v>Annual</v>
          </cell>
          <cell r="M297">
            <v>42199</v>
          </cell>
          <cell r="N297">
            <v>2038</v>
          </cell>
          <cell r="O297">
            <v>4</v>
          </cell>
          <cell r="P297" t="str">
            <v>Yes</v>
          </cell>
        </row>
        <row r="298">
          <cell r="A298">
            <v>3560</v>
          </cell>
          <cell r="B298">
            <v>72523</v>
          </cell>
          <cell r="C298" t="str">
            <v>AEM003_Sand1_Control</v>
          </cell>
          <cell r="D298">
            <v>102</v>
          </cell>
          <cell r="E298" t="str">
            <v>Basinwide</v>
          </cell>
          <cell r="F298">
            <v>42193</v>
          </cell>
          <cell r="G298" t="str">
            <v>NOAA EPT Fish Barrier Sites</v>
          </cell>
          <cell r="H298" t="str">
            <v>Colin Crew</v>
          </cell>
          <cell r="I298">
            <v>2015</v>
          </cell>
          <cell r="J298">
            <v>5</v>
          </cell>
          <cell r="K298" t="str">
            <v>Complete Barrier</v>
          </cell>
          <cell r="L298" t="str">
            <v>Annual</v>
          </cell>
          <cell r="M298">
            <v>42193</v>
          </cell>
          <cell r="N298">
            <v>1869</v>
          </cell>
          <cell r="O298">
            <v>4</v>
          </cell>
          <cell r="P298" t="str">
            <v>Yes</v>
          </cell>
        </row>
        <row r="299">
          <cell r="A299">
            <v>3561</v>
          </cell>
          <cell r="B299">
            <v>72524</v>
          </cell>
          <cell r="C299" t="str">
            <v>AEM003_Sand1_Treatment</v>
          </cell>
          <cell r="D299">
            <v>102</v>
          </cell>
          <cell r="E299" t="str">
            <v>Basinwide</v>
          </cell>
          <cell r="F299">
            <v>42193</v>
          </cell>
          <cell r="G299" t="str">
            <v>NOAA EPT Fish Barrier Sites</v>
          </cell>
          <cell r="H299" t="str">
            <v>Colin Crew</v>
          </cell>
          <cell r="I299">
            <v>2015</v>
          </cell>
          <cell r="J299">
            <v>5</v>
          </cell>
          <cell r="K299" t="str">
            <v>Complete Barrier</v>
          </cell>
          <cell r="L299" t="str">
            <v>Annual</v>
          </cell>
          <cell r="M299">
            <v>42193</v>
          </cell>
          <cell r="N299">
            <v>1869</v>
          </cell>
          <cell r="O299">
            <v>4</v>
          </cell>
          <cell r="P299" t="str">
            <v>Yes</v>
          </cell>
        </row>
        <row r="300">
          <cell r="A300">
            <v>3558</v>
          </cell>
          <cell r="B300">
            <v>72521</v>
          </cell>
          <cell r="C300" t="str">
            <v>AEM003_Sand2_Control</v>
          </cell>
          <cell r="D300">
            <v>102</v>
          </cell>
          <cell r="E300" t="str">
            <v>Basinwide</v>
          </cell>
          <cell r="F300">
            <v>42192</v>
          </cell>
          <cell r="G300" t="str">
            <v>NOAA EPT Fish Barrier Sites</v>
          </cell>
          <cell r="H300" t="str">
            <v>Colin Crew</v>
          </cell>
          <cell r="I300">
            <v>2015</v>
          </cell>
          <cell r="J300">
            <v>5</v>
          </cell>
          <cell r="K300" t="str">
            <v>Complete Barrier</v>
          </cell>
          <cell r="L300" t="str">
            <v>Annual</v>
          </cell>
          <cell r="M300">
            <v>42192</v>
          </cell>
          <cell r="N300">
            <v>1869</v>
          </cell>
          <cell r="O300">
            <v>4</v>
          </cell>
          <cell r="P300" t="str">
            <v>Yes</v>
          </cell>
        </row>
        <row r="301">
          <cell r="A301">
            <v>3559</v>
          </cell>
          <cell r="B301">
            <v>72522</v>
          </cell>
          <cell r="C301" t="str">
            <v>AEM003_Sand2_Treatment</v>
          </cell>
          <cell r="D301">
            <v>102</v>
          </cell>
          <cell r="E301" t="str">
            <v>Basinwide</v>
          </cell>
          <cell r="F301">
            <v>42192</v>
          </cell>
          <cell r="G301" t="str">
            <v>NOAA EPT Fish Barrier Sites</v>
          </cell>
          <cell r="H301" t="str">
            <v>Colin Crew</v>
          </cell>
          <cell r="I301">
            <v>2015</v>
          </cell>
          <cell r="J301">
            <v>5</v>
          </cell>
          <cell r="K301" t="str">
            <v>Complete Barrier</v>
          </cell>
          <cell r="L301" t="str">
            <v>Annual</v>
          </cell>
          <cell r="M301">
            <v>42192</v>
          </cell>
          <cell r="N301">
            <v>1869</v>
          </cell>
          <cell r="O301">
            <v>4</v>
          </cell>
          <cell r="P301" t="str">
            <v>Yes</v>
          </cell>
        </row>
        <row r="302">
          <cell r="A302">
            <v>3538</v>
          </cell>
          <cell r="B302">
            <v>72479</v>
          </cell>
          <cell r="C302" t="str">
            <v>AEM003_Taenum_Control</v>
          </cell>
          <cell r="D302">
            <v>102</v>
          </cell>
          <cell r="E302" t="str">
            <v>Basinwide</v>
          </cell>
          <cell r="F302">
            <v>42198</v>
          </cell>
          <cell r="G302" t="str">
            <v>NOAA EPT Fish Barrier Sites</v>
          </cell>
          <cell r="H302" t="str">
            <v>Colin Crew</v>
          </cell>
          <cell r="I302">
            <v>2015</v>
          </cell>
          <cell r="J302">
            <v>5</v>
          </cell>
          <cell r="K302" t="str">
            <v>Complete Barrier</v>
          </cell>
          <cell r="L302" t="str">
            <v>Annual</v>
          </cell>
          <cell r="M302">
            <v>42198</v>
          </cell>
          <cell r="N302">
            <v>1869</v>
          </cell>
          <cell r="O302">
            <v>4</v>
          </cell>
          <cell r="P302" t="str">
            <v>Yes</v>
          </cell>
          <cell r="V302" t="str">
            <v>Yes</v>
          </cell>
        </row>
        <row r="303">
          <cell r="A303">
            <v>3604</v>
          </cell>
          <cell r="B303">
            <v>72479</v>
          </cell>
          <cell r="C303" t="str">
            <v>AEM003_Taenum_Control</v>
          </cell>
          <cell r="D303">
            <v>102</v>
          </cell>
          <cell r="E303" t="str">
            <v>Basinwide</v>
          </cell>
          <cell r="F303">
            <v>42198</v>
          </cell>
          <cell r="G303" t="str">
            <v>NOAA EPT SNORKEL</v>
          </cell>
          <cell r="H303" t="str">
            <v>Colin Crew</v>
          </cell>
          <cell r="I303">
            <v>2015</v>
          </cell>
          <cell r="J303">
            <v>5</v>
          </cell>
          <cell r="K303" t="str">
            <v>Complete Barrier</v>
          </cell>
          <cell r="L303" t="str">
            <v>Annual</v>
          </cell>
          <cell r="M303">
            <v>42198</v>
          </cell>
          <cell r="N303">
            <v>2038</v>
          </cell>
          <cell r="O303">
            <v>4</v>
          </cell>
          <cell r="P303" t="str">
            <v>Yes</v>
          </cell>
          <cell r="V303" t="str">
            <v>Yes</v>
          </cell>
        </row>
        <row r="304">
          <cell r="A304">
            <v>3539</v>
          </cell>
          <cell r="B304">
            <v>72480</v>
          </cell>
          <cell r="C304" t="str">
            <v>AEM003_Taenum_Treatment</v>
          </cell>
          <cell r="D304">
            <v>102</v>
          </cell>
          <cell r="E304" t="str">
            <v>Basinwide</v>
          </cell>
          <cell r="F304">
            <v>42198</v>
          </cell>
          <cell r="G304" t="str">
            <v>NOAA EPT Fish Barrier Sites</v>
          </cell>
          <cell r="H304" t="str">
            <v>Colin Crew</v>
          </cell>
          <cell r="I304">
            <v>2015</v>
          </cell>
          <cell r="J304">
            <v>5</v>
          </cell>
          <cell r="K304" t="str">
            <v>Complete Barrier</v>
          </cell>
          <cell r="L304" t="str">
            <v>Annual</v>
          </cell>
          <cell r="M304">
            <v>42198</v>
          </cell>
          <cell r="N304">
            <v>1869</v>
          </cell>
          <cell r="O304">
            <v>4</v>
          </cell>
          <cell r="P304" t="str">
            <v>Yes</v>
          </cell>
          <cell r="V304" t="str">
            <v>Yes</v>
          </cell>
        </row>
        <row r="305">
          <cell r="A305">
            <v>3605</v>
          </cell>
          <cell r="B305">
            <v>72480</v>
          </cell>
          <cell r="C305" t="str">
            <v>AEM003_Taenum_Treatment</v>
          </cell>
          <cell r="D305">
            <v>102</v>
          </cell>
          <cell r="E305" t="str">
            <v>Basinwide</v>
          </cell>
          <cell r="F305">
            <v>42198</v>
          </cell>
          <cell r="G305" t="str">
            <v>NOAA EPT SNORKEL</v>
          </cell>
          <cell r="H305" t="str">
            <v>Colin Crew</v>
          </cell>
          <cell r="I305">
            <v>2015</v>
          </cell>
          <cell r="J305">
            <v>5</v>
          </cell>
          <cell r="K305" t="str">
            <v>Complete Barrier</v>
          </cell>
          <cell r="L305" t="str">
            <v>Annual</v>
          </cell>
          <cell r="M305">
            <v>42198</v>
          </cell>
          <cell r="N305">
            <v>2038</v>
          </cell>
          <cell r="O305">
            <v>4</v>
          </cell>
          <cell r="P305" t="str">
            <v>Yes</v>
          </cell>
          <cell r="V305" t="str">
            <v>Yes</v>
          </cell>
        </row>
        <row r="306">
          <cell r="A306">
            <v>3556</v>
          </cell>
          <cell r="B306">
            <v>72515</v>
          </cell>
          <cell r="C306" t="str">
            <v>AEM003_Tillicum_Control</v>
          </cell>
          <cell r="D306">
            <v>102</v>
          </cell>
          <cell r="E306" t="str">
            <v>Basinwide</v>
          </cell>
          <cell r="F306">
            <v>42200</v>
          </cell>
          <cell r="G306" t="str">
            <v>NOAA EPT Fish Barrier Sites</v>
          </cell>
          <cell r="H306" t="str">
            <v>Colin Crew</v>
          </cell>
          <cell r="I306">
            <v>2015</v>
          </cell>
          <cell r="J306">
            <v>5</v>
          </cell>
          <cell r="K306" t="str">
            <v>Complete Barrier</v>
          </cell>
          <cell r="L306" t="str">
            <v>Annual</v>
          </cell>
          <cell r="M306">
            <v>42200</v>
          </cell>
          <cell r="N306">
            <v>1869</v>
          </cell>
          <cell r="O306">
            <v>4</v>
          </cell>
          <cell r="P306" t="str">
            <v>Yes</v>
          </cell>
          <cell r="V306" t="str">
            <v>Yes</v>
          </cell>
        </row>
        <row r="307">
          <cell r="A307">
            <v>3557</v>
          </cell>
          <cell r="B307">
            <v>72516</v>
          </cell>
          <cell r="C307" t="str">
            <v>AEM003_Tillicum_Treatment</v>
          </cell>
          <cell r="D307">
            <v>102</v>
          </cell>
          <cell r="E307" t="str">
            <v>Basinwide</v>
          </cell>
          <cell r="F307">
            <v>42200</v>
          </cell>
          <cell r="G307" t="str">
            <v>NOAA EPT Fish Barrier Sites</v>
          </cell>
          <cell r="H307" t="str">
            <v>Colin Crew</v>
          </cell>
          <cell r="I307">
            <v>2015</v>
          </cell>
          <cell r="J307">
            <v>5</v>
          </cell>
          <cell r="K307" t="str">
            <v>Complete Barrier</v>
          </cell>
          <cell r="L307" t="str">
            <v>Annual</v>
          </cell>
          <cell r="M307">
            <v>42200</v>
          </cell>
          <cell r="N307">
            <v>1869</v>
          </cell>
          <cell r="O307">
            <v>4</v>
          </cell>
          <cell r="P307" t="str">
            <v>Yes</v>
          </cell>
          <cell r="V307" t="str">
            <v>Yes</v>
          </cell>
        </row>
        <row r="308">
          <cell r="A308">
            <v>3552</v>
          </cell>
          <cell r="B308">
            <v>72509</v>
          </cell>
          <cell r="C308" t="str">
            <v>AEM003_Whitney_Control</v>
          </cell>
          <cell r="D308">
            <v>102</v>
          </cell>
          <cell r="E308" t="str">
            <v>Basinwide</v>
          </cell>
          <cell r="F308">
            <v>42214</v>
          </cell>
          <cell r="G308" t="str">
            <v>NOAA EPT Fish Barrier Sites</v>
          </cell>
          <cell r="H308" t="str">
            <v>Colin Crew</v>
          </cell>
          <cell r="I308">
            <v>2015</v>
          </cell>
          <cell r="J308">
            <v>5</v>
          </cell>
          <cell r="K308" t="str">
            <v>Complete Barrier</v>
          </cell>
          <cell r="L308" t="str">
            <v>Annual</v>
          </cell>
          <cell r="M308">
            <v>42214</v>
          </cell>
          <cell r="N308">
            <v>1869</v>
          </cell>
          <cell r="O308">
            <v>4</v>
          </cell>
          <cell r="P308" t="str">
            <v>Yes</v>
          </cell>
        </row>
        <row r="309">
          <cell r="A309">
            <v>3553</v>
          </cell>
          <cell r="B309">
            <v>72510</v>
          </cell>
          <cell r="C309" t="str">
            <v>AEM003_Whitney_Treatment</v>
          </cell>
          <cell r="D309">
            <v>102</v>
          </cell>
          <cell r="E309" t="str">
            <v>Basinwide</v>
          </cell>
          <cell r="F309">
            <v>42214</v>
          </cell>
          <cell r="G309" t="str">
            <v>NOAA EPT Fish Barrier Sites</v>
          </cell>
          <cell r="H309" t="str">
            <v>Colin Crew</v>
          </cell>
          <cell r="I309">
            <v>2015</v>
          </cell>
          <cell r="J309">
            <v>5</v>
          </cell>
          <cell r="K309" t="str">
            <v>Complete Barrier</v>
          </cell>
          <cell r="L309" t="str">
            <v>Annual</v>
          </cell>
          <cell r="M309">
            <v>42214</v>
          </cell>
          <cell r="N309">
            <v>1869</v>
          </cell>
          <cell r="O309">
            <v>4</v>
          </cell>
          <cell r="P309" t="str">
            <v>Yes</v>
          </cell>
        </row>
        <row r="310">
          <cell r="A310">
            <v>4257</v>
          </cell>
          <cell r="B310">
            <v>72781</v>
          </cell>
          <cell r="C310" t="str">
            <v>AEM003-6RanchPh1_2-Con</v>
          </cell>
          <cell r="D310">
            <v>102</v>
          </cell>
          <cell r="E310" t="str">
            <v>Basinwide</v>
          </cell>
          <cell r="F310">
            <v>42609</v>
          </cell>
          <cell r="G310" t="str">
            <v>Wallowa_JohnDayMF</v>
          </cell>
          <cell r="H310" t="str">
            <v>Chris Clark Crew</v>
          </cell>
          <cell r="I310">
            <v>2016</v>
          </cell>
          <cell r="J310">
            <v>6</v>
          </cell>
          <cell r="K310" t="str">
            <v>EPT LWD Sites</v>
          </cell>
          <cell r="L310" t="str">
            <v>Default</v>
          </cell>
          <cell r="M310">
            <v>42609</v>
          </cell>
          <cell r="N310">
            <v>2235</v>
          </cell>
          <cell r="O310">
            <v>4</v>
          </cell>
        </row>
        <row r="311">
          <cell r="A311">
            <v>4258</v>
          </cell>
          <cell r="B311">
            <v>72782</v>
          </cell>
          <cell r="C311" t="str">
            <v>AEM003-6RanchPh1-Trt</v>
          </cell>
          <cell r="D311">
            <v>102</v>
          </cell>
          <cell r="E311" t="str">
            <v>Basinwide</v>
          </cell>
          <cell r="F311">
            <v>42609</v>
          </cell>
          <cell r="G311" t="str">
            <v>Wallowa_JohnDayMF</v>
          </cell>
          <cell r="H311" t="str">
            <v>Chris Clark Crew</v>
          </cell>
          <cell r="I311">
            <v>2016</v>
          </cell>
          <cell r="J311">
            <v>6</v>
          </cell>
          <cell r="K311" t="str">
            <v>EPT LWD Sites</v>
          </cell>
          <cell r="L311" t="str">
            <v>Default</v>
          </cell>
          <cell r="M311">
            <v>42609</v>
          </cell>
          <cell r="N311">
            <v>2235</v>
          </cell>
          <cell r="O311">
            <v>4</v>
          </cell>
        </row>
        <row r="312">
          <cell r="A312">
            <v>4256</v>
          </cell>
          <cell r="B312">
            <v>72780</v>
          </cell>
          <cell r="C312" t="str">
            <v>AEM003-6RanchPh2-Trt</v>
          </cell>
          <cell r="D312">
            <v>102</v>
          </cell>
          <cell r="E312" t="str">
            <v>Basinwide</v>
          </cell>
          <cell r="F312">
            <v>42609</v>
          </cell>
          <cell r="G312" t="str">
            <v>Wallowa_JohnDayMF</v>
          </cell>
          <cell r="H312" t="str">
            <v>Chris Clark Crew</v>
          </cell>
          <cell r="I312">
            <v>2016</v>
          </cell>
          <cell r="J312">
            <v>6</v>
          </cell>
          <cell r="K312" t="str">
            <v>EPT LWD Sites</v>
          </cell>
          <cell r="L312" t="str">
            <v>Default</v>
          </cell>
          <cell r="M312">
            <v>42609</v>
          </cell>
          <cell r="N312">
            <v>2235</v>
          </cell>
          <cell r="O312">
            <v>4</v>
          </cell>
        </row>
        <row r="313">
          <cell r="A313">
            <v>4263</v>
          </cell>
          <cell r="B313">
            <v>72772</v>
          </cell>
          <cell r="C313" t="str">
            <v>AEM003-Diamond-Con</v>
          </cell>
          <cell r="D313">
            <v>102</v>
          </cell>
          <cell r="E313" t="str">
            <v>Basinwide</v>
          </cell>
          <cell r="F313">
            <v>42597</v>
          </cell>
          <cell r="G313" t="str">
            <v>Klickitat</v>
          </cell>
          <cell r="H313" t="str">
            <v>Chris Clark Crew</v>
          </cell>
          <cell r="I313">
            <v>2016</v>
          </cell>
          <cell r="J313">
            <v>6</v>
          </cell>
          <cell r="K313" t="str">
            <v>EPT LWD Sites</v>
          </cell>
          <cell r="L313" t="str">
            <v>Default</v>
          </cell>
          <cell r="M313">
            <v>42597</v>
          </cell>
          <cell r="N313">
            <v>2235</v>
          </cell>
          <cell r="O313">
            <v>4</v>
          </cell>
        </row>
        <row r="314">
          <cell r="A314">
            <v>4264</v>
          </cell>
          <cell r="B314">
            <v>72773</v>
          </cell>
          <cell r="C314" t="str">
            <v>AEM003-Diamond-Trt</v>
          </cell>
          <cell r="D314">
            <v>102</v>
          </cell>
          <cell r="E314" t="str">
            <v>Basinwide</v>
          </cell>
          <cell r="F314">
            <v>42597</v>
          </cell>
          <cell r="G314" t="str">
            <v>Klickitat</v>
          </cell>
          <cell r="H314" t="str">
            <v>Chris Clark Crew</v>
          </cell>
          <cell r="I314">
            <v>2016</v>
          </cell>
          <cell r="J314">
            <v>6</v>
          </cell>
          <cell r="K314" t="str">
            <v>EPT LWD Sites</v>
          </cell>
          <cell r="L314" t="str">
            <v>Default</v>
          </cell>
          <cell r="M314">
            <v>42597</v>
          </cell>
          <cell r="N314">
            <v>2235</v>
          </cell>
          <cell r="O314">
            <v>4</v>
          </cell>
        </row>
        <row r="315">
          <cell r="A315">
            <v>4254</v>
          </cell>
          <cell r="B315">
            <v>72778</v>
          </cell>
          <cell r="C315" t="str">
            <v>AEM003-Dunstan15-Con</v>
          </cell>
          <cell r="D315">
            <v>102</v>
          </cell>
          <cell r="E315" t="str">
            <v>Basinwide</v>
          </cell>
          <cell r="F315">
            <v>42621</v>
          </cell>
          <cell r="G315" t="str">
            <v>Wallowa_JohnDayMF</v>
          </cell>
          <cell r="H315" t="str">
            <v>Chris Clark Crew</v>
          </cell>
          <cell r="I315">
            <v>2016</v>
          </cell>
          <cell r="J315">
            <v>6</v>
          </cell>
          <cell r="K315" t="str">
            <v>EPT LWD Sites</v>
          </cell>
          <cell r="L315" t="str">
            <v>Default</v>
          </cell>
          <cell r="M315">
            <v>42621</v>
          </cell>
          <cell r="N315">
            <v>2235</v>
          </cell>
          <cell r="O315">
            <v>4</v>
          </cell>
        </row>
        <row r="316">
          <cell r="A316">
            <v>4255</v>
          </cell>
          <cell r="B316">
            <v>72779</v>
          </cell>
          <cell r="C316" t="str">
            <v>AEM003-Dunstan15-Trt</v>
          </cell>
          <cell r="D316">
            <v>102</v>
          </cell>
          <cell r="E316" t="str">
            <v>Basinwide</v>
          </cell>
          <cell r="F316">
            <v>42621</v>
          </cell>
          <cell r="G316" t="str">
            <v>Wallowa_JohnDayMF</v>
          </cell>
          <cell r="H316" t="str">
            <v>Chris Clark Crew</v>
          </cell>
          <cell r="I316">
            <v>2016</v>
          </cell>
          <cell r="J316">
            <v>6</v>
          </cell>
          <cell r="K316" t="str">
            <v>EPT LWD Sites</v>
          </cell>
          <cell r="L316" t="str">
            <v>Default</v>
          </cell>
          <cell r="M316">
            <v>42621</v>
          </cell>
          <cell r="N316">
            <v>2235</v>
          </cell>
          <cell r="O316">
            <v>4</v>
          </cell>
        </row>
        <row r="317">
          <cell r="A317">
            <v>4265</v>
          </cell>
          <cell r="B317">
            <v>72774</v>
          </cell>
          <cell r="C317" t="str">
            <v>AEM003-Klick4ab-Con</v>
          </cell>
          <cell r="D317">
            <v>102</v>
          </cell>
          <cell r="E317" t="str">
            <v>Basinwide</v>
          </cell>
          <cell r="F317">
            <v>42607</v>
          </cell>
          <cell r="G317" t="str">
            <v>Klickitat</v>
          </cell>
          <cell r="H317" t="str">
            <v>Chris Clark Crew</v>
          </cell>
          <cell r="I317">
            <v>2016</v>
          </cell>
          <cell r="J317">
            <v>6</v>
          </cell>
          <cell r="K317" t="str">
            <v>EPT LWD Sites</v>
          </cell>
          <cell r="L317" t="str">
            <v>Default</v>
          </cell>
          <cell r="M317">
            <v>42607</v>
          </cell>
          <cell r="N317">
            <v>2235</v>
          </cell>
          <cell r="O317">
            <v>4</v>
          </cell>
        </row>
        <row r="318">
          <cell r="A318">
            <v>4266</v>
          </cell>
          <cell r="B318">
            <v>72775</v>
          </cell>
          <cell r="C318" t="str">
            <v>AEM003-Klick4ab-Trt</v>
          </cell>
          <cell r="D318">
            <v>102</v>
          </cell>
          <cell r="E318" t="str">
            <v>Basinwide</v>
          </cell>
          <cell r="F318">
            <v>42607</v>
          </cell>
          <cell r="G318" t="str">
            <v>Klickitat</v>
          </cell>
          <cell r="H318" t="str">
            <v>Chris Clark Crew</v>
          </cell>
          <cell r="I318">
            <v>2016</v>
          </cell>
          <cell r="J318">
            <v>6</v>
          </cell>
          <cell r="K318" t="str">
            <v>EPT LWD Sites</v>
          </cell>
          <cell r="L318" t="str">
            <v>Default</v>
          </cell>
          <cell r="M318">
            <v>42607</v>
          </cell>
          <cell r="N318">
            <v>2235</v>
          </cell>
          <cell r="O318">
            <v>4</v>
          </cell>
        </row>
        <row r="319">
          <cell r="A319">
            <v>4112</v>
          </cell>
          <cell r="B319">
            <v>72752</v>
          </cell>
          <cell r="C319" t="str">
            <v>AEM003-LSwuak-Con</v>
          </cell>
          <cell r="D319">
            <v>102</v>
          </cell>
          <cell r="E319" t="str">
            <v>Basinwide</v>
          </cell>
          <cell r="F319">
            <v>42564</v>
          </cell>
          <cell r="G319" t="str">
            <v>Upper Yakima</v>
          </cell>
          <cell r="H319" t="str">
            <v>Chris Clark Crew</v>
          </cell>
          <cell r="I319">
            <v>2016</v>
          </cell>
          <cell r="J319">
            <v>6</v>
          </cell>
          <cell r="K319" t="str">
            <v>EPT LWD Sites</v>
          </cell>
          <cell r="L319" t="str">
            <v>Default</v>
          </cell>
          <cell r="M319">
            <v>42564</v>
          </cell>
          <cell r="N319">
            <v>2235</v>
          </cell>
          <cell r="O319">
            <v>4</v>
          </cell>
        </row>
        <row r="320">
          <cell r="A320">
            <v>4487</v>
          </cell>
          <cell r="B320">
            <v>72752</v>
          </cell>
          <cell r="C320" t="str">
            <v>AEM003-LSwuak-Con</v>
          </cell>
          <cell r="D320">
            <v>102</v>
          </cell>
          <cell r="E320" t="str">
            <v>Basinwide</v>
          </cell>
          <cell r="F320">
            <v>42795</v>
          </cell>
          <cell r="G320" t="str">
            <v>Upper Yakima Winter</v>
          </cell>
          <cell r="H320" t="str">
            <v>Chris Clark Crew</v>
          </cell>
          <cell r="I320">
            <v>2016</v>
          </cell>
          <cell r="J320">
            <v>6</v>
          </cell>
          <cell r="K320" t="str">
            <v>EPT LWD Sites</v>
          </cell>
          <cell r="L320" t="str">
            <v>Default</v>
          </cell>
          <cell r="M320">
            <v>42795</v>
          </cell>
          <cell r="N320">
            <v>2235</v>
          </cell>
          <cell r="O320">
            <v>4</v>
          </cell>
        </row>
        <row r="321">
          <cell r="A321">
            <v>4113</v>
          </cell>
          <cell r="B321">
            <v>72753</v>
          </cell>
          <cell r="C321" t="str">
            <v>AEM003-LSwuak-Trt</v>
          </cell>
          <cell r="D321">
            <v>102</v>
          </cell>
          <cell r="E321" t="str">
            <v>Basinwide</v>
          </cell>
          <cell r="F321">
            <v>42564</v>
          </cell>
          <cell r="G321" t="str">
            <v>Upper Yakima</v>
          </cell>
          <cell r="H321" t="str">
            <v>Chris Clark Crew</v>
          </cell>
          <cell r="I321">
            <v>2016</v>
          </cell>
          <cell r="J321">
            <v>6</v>
          </cell>
          <cell r="K321" t="str">
            <v>EPT LWD Sites</v>
          </cell>
          <cell r="L321" t="str">
            <v>Default</v>
          </cell>
          <cell r="M321">
            <v>42564</v>
          </cell>
          <cell r="N321">
            <v>2235</v>
          </cell>
          <cell r="O321">
            <v>4</v>
          </cell>
        </row>
        <row r="322">
          <cell r="A322">
            <v>4488</v>
          </cell>
          <cell r="B322">
            <v>72753</v>
          </cell>
          <cell r="C322" t="str">
            <v>AEM003-LSwuak-Trt</v>
          </cell>
          <cell r="D322">
            <v>102</v>
          </cell>
          <cell r="E322" t="str">
            <v>Basinwide</v>
          </cell>
          <cell r="F322">
            <v>42795</v>
          </cell>
          <cell r="G322" t="str">
            <v>Upper Yakima Winter</v>
          </cell>
          <cell r="H322" t="str">
            <v>Chris Clark Crew</v>
          </cell>
          <cell r="I322">
            <v>2016</v>
          </cell>
          <cell r="J322">
            <v>6</v>
          </cell>
          <cell r="K322" t="str">
            <v>EPT LWD Sites</v>
          </cell>
          <cell r="L322" t="str">
            <v>Default</v>
          </cell>
          <cell r="M322">
            <v>42795</v>
          </cell>
          <cell r="N322">
            <v>2235</v>
          </cell>
          <cell r="O322">
            <v>4</v>
          </cell>
        </row>
        <row r="323">
          <cell r="A323">
            <v>4128</v>
          </cell>
          <cell r="B323">
            <v>72758</v>
          </cell>
          <cell r="C323" t="str">
            <v>AEM003-Oak-Con</v>
          </cell>
          <cell r="D323">
            <v>102</v>
          </cell>
          <cell r="E323" t="str">
            <v>Basinwide</v>
          </cell>
          <cell r="F323">
            <v>42568</v>
          </cell>
          <cell r="G323" t="str">
            <v>Upper Yakima</v>
          </cell>
          <cell r="H323" t="str">
            <v>Chris Clark Crew</v>
          </cell>
          <cell r="I323">
            <v>2016</v>
          </cell>
          <cell r="J323">
            <v>6</v>
          </cell>
          <cell r="K323" t="str">
            <v>EPT LWD Sites</v>
          </cell>
          <cell r="L323" t="str">
            <v>Default</v>
          </cell>
          <cell r="M323">
            <v>42568</v>
          </cell>
          <cell r="N323">
            <v>2235</v>
          </cell>
          <cell r="O323">
            <v>4</v>
          </cell>
        </row>
        <row r="324">
          <cell r="A324">
            <v>4129</v>
          </cell>
          <cell r="B324">
            <v>72759</v>
          </cell>
          <cell r="C324" t="str">
            <v>AEM003-Oak-Trt</v>
          </cell>
          <cell r="D324">
            <v>102</v>
          </cell>
          <cell r="E324" t="str">
            <v>Basinwide</v>
          </cell>
          <cell r="F324">
            <v>42568</v>
          </cell>
          <cell r="G324" t="str">
            <v>Upper Yakima</v>
          </cell>
          <cell r="H324" t="str">
            <v>Chris Clark Crew</v>
          </cell>
          <cell r="I324">
            <v>2016</v>
          </cell>
          <cell r="J324">
            <v>6</v>
          </cell>
          <cell r="K324" t="str">
            <v>EPT LWD Sites</v>
          </cell>
          <cell r="L324" t="str">
            <v>Default</v>
          </cell>
          <cell r="M324">
            <v>42568</v>
          </cell>
          <cell r="N324">
            <v>2235</v>
          </cell>
          <cell r="O324">
            <v>4</v>
          </cell>
        </row>
        <row r="325">
          <cell r="A325">
            <v>4252</v>
          </cell>
          <cell r="B325">
            <v>72776</v>
          </cell>
          <cell r="C325" t="str">
            <v>AEM003-Oxbow-Con</v>
          </cell>
          <cell r="D325">
            <v>102</v>
          </cell>
          <cell r="E325" t="str">
            <v>Basinwide</v>
          </cell>
          <cell r="F325">
            <v>42622</v>
          </cell>
          <cell r="G325" t="str">
            <v>Wallowa_JohnDayMF</v>
          </cell>
          <cell r="H325" t="str">
            <v>Chris Clark Crew</v>
          </cell>
          <cell r="I325">
            <v>2016</v>
          </cell>
          <cell r="J325">
            <v>6</v>
          </cell>
          <cell r="K325" t="str">
            <v>EPT LWD Sites</v>
          </cell>
          <cell r="L325" t="str">
            <v>Default</v>
          </cell>
          <cell r="M325">
            <v>42622</v>
          </cell>
          <cell r="N325">
            <v>2235</v>
          </cell>
          <cell r="O325">
            <v>4</v>
          </cell>
        </row>
        <row r="326">
          <cell r="A326">
            <v>4253</v>
          </cell>
          <cell r="B326">
            <v>72777</v>
          </cell>
          <cell r="C326" t="str">
            <v>AEM003-Oxbow-Trt</v>
          </cell>
          <cell r="D326">
            <v>102</v>
          </cell>
          <cell r="E326" t="str">
            <v>Basinwide</v>
          </cell>
          <cell r="F326">
            <v>42622</v>
          </cell>
          <cell r="G326" t="str">
            <v>Wallowa_JohnDayMF</v>
          </cell>
          <cell r="H326" t="str">
            <v>Chris Clark Crew</v>
          </cell>
          <cell r="I326">
            <v>2016</v>
          </cell>
          <cell r="J326">
            <v>6</v>
          </cell>
          <cell r="K326" t="str">
            <v>EPT LWD Sites</v>
          </cell>
          <cell r="L326" t="str">
            <v>Default</v>
          </cell>
          <cell r="M326">
            <v>42622</v>
          </cell>
          <cell r="N326">
            <v>2235</v>
          </cell>
          <cell r="O326">
            <v>4</v>
          </cell>
        </row>
        <row r="327">
          <cell r="A327">
            <v>4124</v>
          </cell>
          <cell r="B327">
            <v>72764</v>
          </cell>
          <cell r="C327" t="str">
            <v>AEM003-PA10-Con</v>
          </cell>
          <cell r="D327">
            <v>102</v>
          </cell>
          <cell r="E327" t="str">
            <v>Basinwide</v>
          </cell>
          <cell r="F327">
            <v>42578</v>
          </cell>
          <cell r="G327" t="str">
            <v>Tucannon/Touchet</v>
          </cell>
          <cell r="H327" t="str">
            <v>Chris Clark Crew</v>
          </cell>
          <cell r="I327">
            <v>2016</v>
          </cell>
          <cell r="J327">
            <v>6</v>
          </cell>
          <cell r="K327" t="str">
            <v>EPT LWD Sites</v>
          </cell>
          <cell r="L327" t="str">
            <v>Default</v>
          </cell>
          <cell r="M327">
            <v>42578</v>
          </cell>
          <cell r="N327">
            <v>2235</v>
          </cell>
          <cell r="O327">
            <v>4</v>
          </cell>
        </row>
        <row r="328">
          <cell r="A328">
            <v>4125</v>
          </cell>
          <cell r="B328">
            <v>72765</v>
          </cell>
          <cell r="C328" t="str">
            <v>AEM003-PA10-Trt</v>
          </cell>
          <cell r="D328">
            <v>102</v>
          </cell>
          <cell r="E328" t="str">
            <v>Basinwide</v>
          </cell>
          <cell r="F328">
            <v>42578</v>
          </cell>
          <cell r="G328" t="str">
            <v>Tucannon/Touchet</v>
          </cell>
          <cell r="H328" t="str">
            <v>Chris Clark Crew</v>
          </cell>
          <cell r="I328">
            <v>2016</v>
          </cell>
          <cell r="J328">
            <v>6</v>
          </cell>
          <cell r="K328" t="str">
            <v>EPT LWD Sites</v>
          </cell>
          <cell r="L328" t="str">
            <v>Default</v>
          </cell>
          <cell r="M328">
            <v>42578</v>
          </cell>
          <cell r="N328">
            <v>2235</v>
          </cell>
          <cell r="O328">
            <v>4</v>
          </cell>
        </row>
        <row r="329">
          <cell r="A329">
            <v>4122</v>
          </cell>
          <cell r="B329">
            <v>72762</v>
          </cell>
          <cell r="C329" t="str">
            <v>AEM003-PA11-Con</v>
          </cell>
          <cell r="D329">
            <v>102</v>
          </cell>
          <cell r="E329" t="str">
            <v>Basinwide</v>
          </cell>
          <cell r="F329">
            <v>42579</v>
          </cell>
          <cell r="G329" t="str">
            <v>Tucannon/Touchet</v>
          </cell>
          <cell r="H329" t="str">
            <v>Chris Clark Crew</v>
          </cell>
          <cell r="I329">
            <v>2016</v>
          </cell>
          <cell r="J329">
            <v>6</v>
          </cell>
          <cell r="K329" t="str">
            <v>EPT LWD Sites</v>
          </cell>
          <cell r="L329" t="str">
            <v>Default</v>
          </cell>
          <cell r="M329">
            <v>42579</v>
          </cell>
          <cell r="N329">
            <v>2235</v>
          </cell>
          <cell r="O329">
            <v>4</v>
          </cell>
        </row>
        <row r="330">
          <cell r="A330">
            <v>4123</v>
          </cell>
          <cell r="B330">
            <v>72763</v>
          </cell>
          <cell r="C330" t="str">
            <v>AEM003-PA11-Trt</v>
          </cell>
          <cell r="D330">
            <v>102</v>
          </cell>
          <cell r="E330" t="str">
            <v>Basinwide</v>
          </cell>
          <cell r="F330">
            <v>42579</v>
          </cell>
          <cell r="G330" t="str">
            <v>Tucannon/Touchet</v>
          </cell>
          <cell r="H330" t="str">
            <v>Chris Clark Crew</v>
          </cell>
          <cell r="I330">
            <v>2016</v>
          </cell>
          <cell r="J330">
            <v>6</v>
          </cell>
          <cell r="K330" t="str">
            <v>EPT LWD Sites</v>
          </cell>
          <cell r="L330" t="str">
            <v>Default</v>
          </cell>
          <cell r="M330">
            <v>42579</v>
          </cell>
          <cell r="N330">
            <v>2235</v>
          </cell>
          <cell r="O330">
            <v>4</v>
          </cell>
        </row>
        <row r="331">
          <cell r="A331">
            <v>4120</v>
          </cell>
          <cell r="B331">
            <v>72760</v>
          </cell>
          <cell r="C331" t="str">
            <v>AEM003-PA15-Con</v>
          </cell>
          <cell r="D331">
            <v>102</v>
          </cell>
          <cell r="E331" t="str">
            <v>Basinwide</v>
          </cell>
          <cell r="F331">
            <v>42581</v>
          </cell>
          <cell r="G331" t="str">
            <v>Tucannon/Touchet</v>
          </cell>
          <cell r="H331" t="str">
            <v>Chris Clark Crew</v>
          </cell>
          <cell r="I331">
            <v>2016</v>
          </cell>
          <cell r="J331">
            <v>6</v>
          </cell>
          <cell r="K331" t="str">
            <v>EPT LWD Sites</v>
          </cell>
          <cell r="L331" t="str">
            <v>Default</v>
          </cell>
          <cell r="M331">
            <v>42581</v>
          </cell>
          <cell r="N331">
            <v>2235</v>
          </cell>
          <cell r="O331">
            <v>4</v>
          </cell>
        </row>
        <row r="332">
          <cell r="A332">
            <v>4121</v>
          </cell>
          <cell r="B332">
            <v>72761</v>
          </cell>
          <cell r="C332" t="str">
            <v>AEM003-PA15-Trt</v>
          </cell>
          <cell r="D332">
            <v>102</v>
          </cell>
          <cell r="E332" t="str">
            <v>Basinwide</v>
          </cell>
          <cell r="F332">
            <v>42581</v>
          </cell>
          <cell r="G332" t="str">
            <v>Tucannon/Touchet</v>
          </cell>
          <cell r="H332" t="str">
            <v>Chris Clark Crew</v>
          </cell>
          <cell r="I332">
            <v>2016</v>
          </cell>
          <cell r="J332">
            <v>6</v>
          </cell>
          <cell r="K332" t="str">
            <v>EPT LWD Sites</v>
          </cell>
          <cell r="L332" t="str">
            <v>Default</v>
          </cell>
          <cell r="M332">
            <v>42581</v>
          </cell>
          <cell r="N332">
            <v>2235</v>
          </cell>
          <cell r="O332">
            <v>4</v>
          </cell>
        </row>
        <row r="333">
          <cell r="A333">
            <v>4126</v>
          </cell>
          <cell r="B333">
            <v>72766</v>
          </cell>
          <cell r="C333" t="str">
            <v>AEM003-PA3-Con</v>
          </cell>
          <cell r="D333">
            <v>102</v>
          </cell>
          <cell r="E333" t="str">
            <v>Basinwide</v>
          </cell>
          <cell r="F333">
            <v>42580</v>
          </cell>
          <cell r="G333" t="str">
            <v>Tucannon/Touchet</v>
          </cell>
          <cell r="H333" t="str">
            <v>Chris Clark Crew</v>
          </cell>
          <cell r="I333">
            <v>2016</v>
          </cell>
          <cell r="J333">
            <v>6</v>
          </cell>
          <cell r="K333" t="str">
            <v>EPT LWD Sites</v>
          </cell>
          <cell r="L333" t="str">
            <v>Default</v>
          </cell>
          <cell r="M333">
            <v>42580</v>
          </cell>
          <cell r="N333">
            <v>2235</v>
          </cell>
          <cell r="O333">
            <v>4</v>
          </cell>
        </row>
        <row r="334">
          <cell r="A334">
            <v>4127</v>
          </cell>
          <cell r="B334">
            <v>72767</v>
          </cell>
          <cell r="C334" t="str">
            <v>AEM003-PA3-Trt</v>
          </cell>
          <cell r="D334">
            <v>102</v>
          </cell>
          <cell r="E334" t="str">
            <v>Basinwide</v>
          </cell>
          <cell r="F334">
            <v>42580</v>
          </cell>
          <cell r="G334" t="str">
            <v>Tucannon/Touchet</v>
          </cell>
          <cell r="H334" t="str">
            <v>Chris Clark Crew</v>
          </cell>
          <cell r="I334">
            <v>2016</v>
          </cell>
          <cell r="J334">
            <v>6</v>
          </cell>
          <cell r="K334" t="str">
            <v>EPT LWD Sites</v>
          </cell>
          <cell r="L334" t="str">
            <v>Default</v>
          </cell>
          <cell r="M334">
            <v>42580</v>
          </cell>
          <cell r="N334">
            <v>2235</v>
          </cell>
          <cell r="O334">
            <v>4</v>
          </cell>
        </row>
        <row r="335">
          <cell r="A335">
            <v>4118</v>
          </cell>
          <cell r="B335">
            <v>72748</v>
          </cell>
          <cell r="C335" t="str">
            <v>AEM003-SFTouchet-Con</v>
          </cell>
          <cell r="D335">
            <v>102</v>
          </cell>
          <cell r="E335" t="str">
            <v>Basinwide</v>
          </cell>
          <cell r="F335">
            <v>42577</v>
          </cell>
          <cell r="G335" t="str">
            <v>Tucannon/Touchet</v>
          </cell>
          <cell r="H335" t="str">
            <v>Chris Clark Crew</v>
          </cell>
          <cell r="I335">
            <v>2016</v>
          </cell>
          <cell r="J335">
            <v>6</v>
          </cell>
          <cell r="K335" t="str">
            <v>EPT LWD Sites</v>
          </cell>
          <cell r="L335" t="str">
            <v>Default</v>
          </cell>
          <cell r="M335">
            <v>42577</v>
          </cell>
          <cell r="N335">
            <v>2235</v>
          </cell>
          <cell r="O335">
            <v>4</v>
          </cell>
        </row>
        <row r="336">
          <cell r="A336">
            <v>4119</v>
          </cell>
          <cell r="B336">
            <v>72749</v>
          </cell>
          <cell r="C336" t="str">
            <v>AEM003-SFTouchet-Trt</v>
          </cell>
          <cell r="D336">
            <v>102</v>
          </cell>
          <cell r="E336" t="str">
            <v>Basinwide</v>
          </cell>
          <cell r="F336">
            <v>42577</v>
          </cell>
          <cell r="G336" t="str">
            <v>Tucannon/Touchet</v>
          </cell>
          <cell r="H336" t="str">
            <v>Chris Clark Crew</v>
          </cell>
          <cell r="I336">
            <v>2016</v>
          </cell>
          <cell r="J336">
            <v>6</v>
          </cell>
          <cell r="K336" t="str">
            <v>EPT LWD Sites</v>
          </cell>
          <cell r="L336" t="str">
            <v>Default</v>
          </cell>
          <cell r="M336">
            <v>42577</v>
          </cell>
          <cell r="N336">
            <v>2235</v>
          </cell>
          <cell r="O336">
            <v>4</v>
          </cell>
        </row>
        <row r="337">
          <cell r="A337">
            <v>4114</v>
          </cell>
          <cell r="B337">
            <v>72754</v>
          </cell>
          <cell r="C337" t="str">
            <v>AEM003-TaneumLWD-Con</v>
          </cell>
          <cell r="D337">
            <v>102</v>
          </cell>
          <cell r="E337" t="str">
            <v>Basinwide</v>
          </cell>
          <cell r="F337">
            <v>42562</v>
          </cell>
          <cell r="G337" t="str">
            <v>Upper Yakima</v>
          </cell>
          <cell r="H337" t="str">
            <v>Chris Clark Crew</v>
          </cell>
          <cell r="I337">
            <v>2016</v>
          </cell>
          <cell r="J337">
            <v>6</v>
          </cell>
          <cell r="K337" t="str">
            <v>EPT LWD Sites</v>
          </cell>
          <cell r="L337" t="str">
            <v>Default</v>
          </cell>
          <cell r="M337">
            <v>42562</v>
          </cell>
          <cell r="N337">
            <v>2235</v>
          </cell>
          <cell r="O337">
            <v>4</v>
          </cell>
        </row>
        <row r="338">
          <cell r="A338">
            <v>4489</v>
          </cell>
          <cell r="B338">
            <v>72754</v>
          </cell>
          <cell r="C338" t="str">
            <v>AEM003-TaneumLWD-Con</v>
          </cell>
          <cell r="D338">
            <v>102</v>
          </cell>
          <cell r="E338" t="str">
            <v>Basinwide</v>
          </cell>
          <cell r="F338">
            <v>42794</v>
          </cell>
          <cell r="G338" t="str">
            <v>Upper Yakima Winter</v>
          </cell>
          <cell r="H338" t="str">
            <v>Chris Clark Crew</v>
          </cell>
          <cell r="I338">
            <v>2016</v>
          </cell>
          <cell r="J338">
            <v>6</v>
          </cell>
          <cell r="K338" t="str">
            <v>EPT LWD Sites</v>
          </cell>
          <cell r="L338" t="str">
            <v>Default</v>
          </cell>
          <cell r="M338">
            <v>42794</v>
          </cell>
          <cell r="N338">
            <v>2235</v>
          </cell>
          <cell r="O338">
            <v>4</v>
          </cell>
        </row>
        <row r="339">
          <cell r="A339">
            <v>4115</v>
          </cell>
          <cell r="B339">
            <v>72755</v>
          </cell>
          <cell r="C339" t="str">
            <v>AEM003-TaneumLWD-Trt</v>
          </cell>
          <cell r="D339">
            <v>102</v>
          </cell>
          <cell r="E339" t="str">
            <v>Basinwide</v>
          </cell>
          <cell r="F339">
            <v>42563</v>
          </cell>
          <cell r="G339" t="str">
            <v>Upper Yakima</v>
          </cell>
          <cell r="H339" t="str">
            <v>Chris Clark Crew</v>
          </cell>
          <cell r="I339">
            <v>2016</v>
          </cell>
          <cell r="J339">
            <v>6</v>
          </cell>
          <cell r="K339" t="str">
            <v>EPT LWD Sites</v>
          </cell>
          <cell r="L339" t="str">
            <v>Default</v>
          </cell>
          <cell r="M339">
            <v>42563</v>
          </cell>
          <cell r="N339">
            <v>2235</v>
          </cell>
          <cell r="O339">
            <v>4</v>
          </cell>
        </row>
        <row r="340">
          <cell r="A340">
            <v>4490</v>
          </cell>
          <cell r="B340">
            <v>72755</v>
          </cell>
          <cell r="C340" t="str">
            <v>AEM003-TaneumLWD-Trt</v>
          </cell>
          <cell r="D340">
            <v>102</v>
          </cell>
          <cell r="E340" t="str">
            <v>Basinwide</v>
          </cell>
          <cell r="F340">
            <v>42802</v>
          </cell>
          <cell r="G340" t="str">
            <v>Upper Yakima Winter</v>
          </cell>
          <cell r="H340" t="str">
            <v>Chris Clark Crew</v>
          </cell>
          <cell r="I340">
            <v>2016</v>
          </cell>
          <cell r="J340">
            <v>6</v>
          </cell>
          <cell r="K340" t="str">
            <v>EPT LWD Sites</v>
          </cell>
          <cell r="L340" t="str">
            <v>Default</v>
          </cell>
          <cell r="M340">
            <v>42802</v>
          </cell>
          <cell r="N340">
            <v>2235</v>
          </cell>
          <cell r="O340">
            <v>4</v>
          </cell>
        </row>
        <row r="341">
          <cell r="A341">
            <v>4116</v>
          </cell>
          <cell r="B341">
            <v>72756</v>
          </cell>
          <cell r="C341" t="str">
            <v>AEM003-Williams-Con</v>
          </cell>
          <cell r="D341">
            <v>102</v>
          </cell>
          <cell r="E341" t="str">
            <v>Basinwide</v>
          </cell>
          <cell r="F341">
            <v>42566</v>
          </cell>
          <cell r="G341" t="str">
            <v>Upper Yakima</v>
          </cell>
          <cell r="H341" t="str">
            <v>Chris Clark Crew</v>
          </cell>
          <cell r="I341">
            <v>2016</v>
          </cell>
          <cell r="J341">
            <v>6</v>
          </cell>
          <cell r="K341" t="str">
            <v>EPT LWD Sites</v>
          </cell>
          <cell r="L341" t="str">
            <v>Default</v>
          </cell>
          <cell r="M341">
            <v>42566</v>
          </cell>
          <cell r="N341">
            <v>2235</v>
          </cell>
          <cell r="O341">
            <v>4</v>
          </cell>
        </row>
        <row r="342">
          <cell r="A342">
            <v>4491</v>
          </cell>
          <cell r="B342">
            <v>72756</v>
          </cell>
          <cell r="C342" t="str">
            <v>AEM003-Williams-Con</v>
          </cell>
          <cell r="D342">
            <v>102</v>
          </cell>
          <cell r="E342" t="str">
            <v>Basinwide</v>
          </cell>
          <cell r="F342">
            <v>42800</v>
          </cell>
          <cell r="G342" t="str">
            <v>Upper Yakima Winter</v>
          </cell>
          <cell r="H342" t="str">
            <v>Chris Clark Crew</v>
          </cell>
          <cell r="I342">
            <v>2016</v>
          </cell>
          <cell r="J342">
            <v>6</v>
          </cell>
          <cell r="K342" t="str">
            <v>EPT LWD Sites</v>
          </cell>
          <cell r="L342" t="str">
            <v>Default</v>
          </cell>
          <cell r="M342">
            <v>42800</v>
          </cell>
          <cell r="N342">
            <v>2235</v>
          </cell>
          <cell r="O342">
            <v>4</v>
          </cell>
        </row>
        <row r="343">
          <cell r="A343">
            <v>4117</v>
          </cell>
          <cell r="B343">
            <v>72757</v>
          </cell>
          <cell r="C343" t="str">
            <v>AEM003-Williams-Trt</v>
          </cell>
          <cell r="D343">
            <v>102</v>
          </cell>
          <cell r="E343" t="str">
            <v>Basinwide</v>
          </cell>
          <cell r="F343">
            <v>42566</v>
          </cell>
          <cell r="G343" t="str">
            <v>Upper Yakima</v>
          </cell>
          <cell r="H343" t="str">
            <v>Chris Clark Crew</v>
          </cell>
          <cell r="I343">
            <v>2016</v>
          </cell>
          <cell r="J343">
            <v>6</v>
          </cell>
          <cell r="K343" t="str">
            <v>EPT LWD Sites</v>
          </cell>
          <cell r="L343" t="str">
            <v>Default</v>
          </cell>
          <cell r="M343">
            <v>42566</v>
          </cell>
          <cell r="N343">
            <v>2235</v>
          </cell>
          <cell r="O343">
            <v>4</v>
          </cell>
        </row>
        <row r="344">
          <cell r="A344">
            <v>4492</v>
          </cell>
          <cell r="B344">
            <v>72757</v>
          </cell>
          <cell r="C344" t="str">
            <v>AEM003-Williams-Trt</v>
          </cell>
          <cell r="D344">
            <v>102</v>
          </cell>
          <cell r="E344" t="str">
            <v>Basinwide</v>
          </cell>
          <cell r="F344">
            <v>42800</v>
          </cell>
          <cell r="G344" t="str">
            <v>Upper Yakima Winter</v>
          </cell>
          <cell r="H344" t="str">
            <v>Chris Clark Crew</v>
          </cell>
          <cell r="I344">
            <v>2016</v>
          </cell>
          <cell r="J344">
            <v>6</v>
          </cell>
          <cell r="K344" t="str">
            <v>EPT LWD Sites</v>
          </cell>
          <cell r="L344" t="str">
            <v>Default</v>
          </cell>
          <cell r="M344">
            <v>42800</v>
          </cell>
          <cell r="N344">
            <v>2235</v>
          </cell>
          <cell r="O344">
            <v>4</v>
          </cell>
        </row>
        <row r="345">
          <cell r="A345">
            <v>3572</v>
          </cell>
          <cell r="B345">
            <v>72623</v>
          </cell>
          <cell r="C345" t="str">
            <v>brdtrk-000001</v>
          </cell>
          <cell r="D345">
            <v>102</v>
          </cell>
          <cell r="E345" t="str">
            <v>Basinwide</v>
          </cell>
          <cell r="F345">
            <v>42261</v>
          </cell>
          <cell r="G345" t="str">
            <v>Birdtrack</v>
          </cell>
          <cell r="H345" t="str">
            <v>Chris Horn Crew</v>
          </cell>
          <cell r="I345">
            <v>2015</v>
          </cell>
          <cell r="J345">
            <v>5</v>
          </cell>
          <cell r="K345" t="str">
            <v>Birdtrack Springs</v>
          </cell>
          <cell r="L345" t="str">
            <v>Annual</v>
          </cell>
          <cell r="M345">
            <v>42261</v>
          </cell>
          <cell r="N345">
            <v>2020</v>
          </cell>
          <cell r="O345">
            <v>4</v>
          </cell>
          <cell r="P345" t="str">
            <v>Yes</v>
          </cell>
          <cell r="U345" t="str">
            <v>Yes</v>
          </cell>
        </row>
        <row r="346">
          <cell r="A346">
            <v>2634</v>
          </cell>
          <cell r="B346">
            <v>72647</v>
          </cell>
          <cell r="C346" t="str">
            <v>CBW05583-007039</v>
          </cell>
          <cell r="D346">
            <v>102</v>
          </cell>
          <cell r="E346" t="str">
            <v>Basinwide</v>
          </cell>
          <cell r="F346">
            <v>41870</v>
          </cell>
          <cell r="G346" t="str">
            <v>Tt Snorkel Hitch</v>
          </cell>
          <cell r="H346" t="str">
            <v>Colin Crew</v>
          </cell>
          <cell r="I346">
            <v>2014</v>
          </cell>
          <cell r="J346">
            <v>4</v>
          </cell>
          <cell r="K346" t="str">
            <v>Treatment Reach 8-Treatment</v>
          </cell>
          <cell r="L346" t="str">
            <v>Annual</v>
          </cell>
          <cell r="M346">
            <v>41870</v>
          </cell>
          <cell r="N346">
            <v>2038</v>
          </cell>
          <cell r="O346">
            <v>4</v>
          </cell>
          <cell r="P346" t="str">
            <v>Yes</v>
          </cell>
          <cell r="V346" t="str">
            <v>Yes</v>
          </cell>
        </row>
        <row r="347">
          <cell r="A347">
            <v>3891</v>
          </cell>
          <cell r="B347">
            <v>72647</v>
          </cell>
          <cell r="C347" t="str">
            <v>CBW05583-007039</v>
          </cell>
          <cell r="D347">
            <v>102</v>
          </cell>
          <cell r="E347" t="str">
            <v>Basinwide</v>
          </cell>
          <cell r="F347">
            <v>42565</v>
          </cell>
          <cell r="G347" t="str">
            <v>Tucannon Snorkels sites</v>
          </cell>
          <cell r="H347" t="str">
            <v>Jef Crew</v>
          </cell>
          <cell r="I347">
            <v>2016</v>
          </cell>
          <cell r="J347">
            <v>6</v>
          </cell>
          <cell r="K347" t="str">
            <v>Treatment Reach 8-Treatment</v>
          </cell>
          <cell r="L347" t="str">
            <v>Annual</v>
          </cell>
          <cell r="M347">
            <v>42565</v>
          </cell>
          <cell r="N347">
            <v>2038</v>
          </cell>
          <cell r="O347">
            <v>4</v>
          </cell>
        </row>
        <row r="348">
          <cell r="A348">
            <v>2635</v>
          </cell>
          <cell r="B348">
            <v>72648</v>
          </cell>
          <cell r="C348" t="str">
            <v>CBW05583-010495</v>
          </cell>
          <cell r="D348">
            <v>102</v>
          </cell>
          <cell r="E348" t="str">
            <v>Basinwide</v>
          </cell>
          <cell r="F348">
            <v>41872</v>
          </cell>
          <cell r="G348" t="str">
            <v>Tt Snorkel Hitch</v>
          </cell>
          <cell r="H348" t="str">
            <v>Colin Crew</v>
          </cell>
          <cell r="I348">
            <v>2014</v>
          </cell>
          <cell r="J348">
            <v>4</v>
          </cell>
          <cell r="K348" t="str">
            <v>Treatment Reach 7-Treatment</v>
          </cell>
          <cell r="L348" t="str">
            <v>Annual</v>
          </cell>
          <cell r="M348">
            <v>41872</v>
          </cell>
          <cell r="N348">
            <v>2038</v>
          </cell>
          <cell r="O348">
            <v>4</v>
          </cell>
          <cell r="P348" t="str">
            <v>Yes</v>
          </cell>
          <cell r="V348" t="str">
            <v>Yes</v>
          </cell>
        </row>
        <row r="349">
          <cell r="A349">
            <v>3892</v>
          </cell>
          <cell r="B349">
            <v>72648</v>
          </cell>
          <cell r="C349" t="str">
            <v>CBW05583-010495</v>
          </cell>
          <cell r="D349">
            <v>102</v>
          </cell>
          <cell r="E349" t="str">
            <v>Basinwide</v>
          </cell>
          <cell r="F349">
            <v>42566</v>
          </cell>
          <cell r="G349" t="str">
            <v>Tucannon Snorkels sites</v>
          </cell>
          <cell r="H349" t="str">
            <v>Jef Crew</v>
          </cell>
          <cell r="I349">
            <v>2016</v>
          </cell>
          <cell r="J349">
            <v>6</v>
          </cell>
          <cell r="K349" t="str">
            <v>Treatment Reach 7-Treatment</v>
          </cell>
          <cell r="L349" t="str">
            <v>Annual</v>
          </cell>
          <cell r="M349">
            <v>42566</v>
          </cell>
          <cell r="N349">
            <v>2038</v>
          </cell>
          <cell r="O349">
            <v>4</v>
          </cell>
        </row>
        <row r="350">
          <cell r="A350">
            <v>2682</v>
          </cell>
          <cell r="B350">
            <v>72644</v>
          </cell>
          <cell r="C350" t="str">
            <v>CBW05583-019199</v>
          </cell>
          <cell r="D350">
            <v>102</v>
          </cell>
          <cell r="E350" t="str">
            <v>Basinwide</v>
          </cell>
          <cell r="F350">
            <v>41844</v>
          </cell>
          <cell r="G350" t="str">
            <v>CTUIR_UmatillaBasin_Fish</v>
          </cell>
          <cell r="H350" t="str">
            <v>Kaylyn Crew</v>
          </cell>
          <cell r="I350">
            <v>2014</v>
          </cell>
          <cell r="J350">
            <v>4</v>
          </cell>
          <cell r="K350" t="str">
            <v>AEM Off-Channel Floodplain</v>
          </cell>
          <cell r="L350" t="str">
            <v>Annual</v>
          </cell>
          <cell r="M350">
            <v>41844</v>
          </cell>
          <cell r="N350">
            <v>2044</v>
          </cell>
          <cell r="O350">
            <v>4</v>
          </cell>
          <cell r="P350" t="str">
            <v>Yes</v>
          </cell>
          <cell r="V350" t="str">
            <v>Yes</v>
          </cell>
        </row>
        <row r="351">
          <cell r="A351">
            <v>3194</v>
          </cell>
          <cell r="B351">
            <v>72644</v>
          </cell>
          <cell r="C351" t="str">
            <v>CBW05583-019199</v>
          </cell>
          <cell r="D351">
            <v>102</v>
          </cell>
          <cell r="E351" t="str">
            <v>Basinwide</v>
          </cell>
          <cell r="F351">
            <v>42199</v>
          </cell>
          <cell r="G351" t="str">
            <v>AEM Revisit Meacham</v>
          </cell>
          <cell r="H351" t="str">
            <v>Jef Crew</v>
          </cell>
          <cell r="I351">
            <v>2015</v>
          </cell>
          <cell r="J351">
            <v>5</v>
          </cell>
          <cell r="K351" t="str">
            <v>AEM Off-Channel Floodplain</v>
          </cell>
          <cell r="L351" t="str">
            <v>Annual</v>
          </cell>
          <cell r="M351">
            <v>42199</v>
          </cell>
          <cell r="N351">
            <v>2038</v>
          </cell>
          <cell r="O351">
            <v>4</v>
          </cell>
          <cell r="P351" t="str">
            <v>Yes</v>
          </cell>
          <cell r="U351" t="str">
            <v>Yes</v>
          </cell>
          <cell r="V351" t="str">
            <v>Yes</v>
          </cell>
        </row>
        <row r="352">
          <cell r="A352">
            <v>4443</v>
          </cell>
          <cell r="B352">
            <v>72644</v>
          </cell>
          <cell r="C352" t="str">
            <v>CBW05583-019199</v>
          </cell>
          <cell r="D352">
            <v>102</v>
          </cell>
          <cell r="E352" t="str">
            <v>Basinwide</v>
          </cell>
          <cell r="F352">
            <v>42662</v>
          </cell>
          <cell r="G352" t="str">
            <v>MeachamCreek_FallSnorkeling</v>
          </cell>
          <cell r="H352" t="str">
            <v>Kaylyn Crew</v>
          </cell>
          <cell r="I352">
            <v>2016</v>
          </cell>
          <cell r="J352">
            <v>6</v>
          </cell>
          <cell r="K352" t="str">
            <v>Meacham non-target AEM</v>
          </cell>
          <cell r="L352" t="str">
            <v>Annual</v>
          </cell>
          <cell r="M352">
            <v>42662</v>
          </cell>
          <cell r="N352">
            <v>2038</v>
          </cell>
          <cell r="O352">
            <v>4</v>
          </cell>
        </row>
        <row r="353">
          <cell r="A353">
            <v>2268</v>
          </cell>
          <cell r="B353">
            <v>72644</v>
          </cell>
          <cell r="C353" t="str">
            <v>CBW05583-019199</v>
          </cell>
          <cell r="D353">
            <v>102</v>
          </cell>
          <cell r="E353" t="str">
            <v>Basinwide</v>
          </cell>
          <cell r="F353">
            <v>41827</v>
          </cell>
          <cell r="G353" t="str">
            <v>CTUIR Meacham Creek Hitch</v>
          </cell>
          <cell r="H353" t="str">
            <v>Kaylyn Crew</v>
          </cell>
          <cell r="I353">
            <v>2014</v>
          </cell>
          <cell r="J353">
            <v>4</v>
          </cell>
          <cell r="K353" t="str">
            <v>AEM Off-Channel Floodplain</v>
          </cell>
          <cell r="L353" t="str">
            <v>Annual</v>
          </cell>
          <cell r="M353">
            <v>41827</v>
          </cell>
          <cell r="N353">
            <v>2030</v>
          </cell>
          <cell r="O353">
            <v>4</v>
          </cell>
          <cell r="P353" t="str">
            <v>Yes</v>
          </cell>
          <cell r="U353" t="str">
            <v>Yes</v>
          </cell>
          <cell r="V353" t="str">
            <v>Yes</v>
          </cell>
        </row>
        <row r="354">
          <cell r="A354">
            <v>4092</v>
          </cell>
          <cell r="B354">
            <v>72644</v>
          </cell>
          <cell r="C354" t="str">
            <v>CBW05583-019199</v>
          </cell>
          <cell r="D354">
            <v>102</v>
          </cell>
          <cell r="E354" t="str">
            <v>Basinwide</v>
          </cell>
          <cell r="F354">
            <v>42576</v>
          </cell>
          <cell r="G354" t="str">
            <v>CTUIR_Biomonitoring_MeachamCreek</v>
          </cell>
          <cell r="H354" t="str">
            <v>Kaylyn Crew</v>
          </cell>
          <cell r="I354">
            <v>2016</v>
          </cell>
          <cell r="J354">
            <v>6</v>
          </cell>
          <cell r="K354" t="str">
            <v>Meacham non-target AEM</v>
          </cell>
          <cell r="L354" t="str">
            <v>Annual</v>
          </cell>
          <cell r="M354">
            <v>42576</v>
          </cell>
          <cell r="N354">
            <v>1955</v>
          </cell>
          <cell r="O354">
            <v>4</v>
          </cell>
        </row>
        <row r="355">
          <cell r="A355">
            <v>2636</v>
          </cell>
          <cell r="B355">
            <v>72649</v>
          </cell>
          <cell r="C355" t="str">
            <v>CBW05583-072139</v>
          </cell>
          <cell r="D355">
            <v>102</v>
          </cell>
          <cell r="E355" t="str">
            <v>Basinwide</v>
          </cell>
          <cell r="F355">
            <v>41873</v>
          </cell>
          <cell r="G355" t="str">
            <v>Tt Snorkel Hitch</v>
          </cell>
          <cell r="H355" t="str">
            <v>Colin Crew</v>
          </cell>
          <cell r="I355">
            <v>2014</v>
          </cell>
          <cell r="J355">
            <v>4</v>
          </cell>
          <cell r="K355" t="str">
            <v>Treatment Reach 2-Control</v>
          </cell>
          <cell r="L355" t="str">
            <v>Annual</v>
          </cell>
          <cell r="M355">
            <v>41873</v>
          </cell>
          <cell r="N355">
            <v>2038</v>
          </cell>
          <cell r="O355">
            <v>4</v>
          </cell>
          <cell r="P355" t="str">
            <v>Yes</v>
          </cell>
          <cell r="V355" t="str">
            <v>Yes</v>
          </cell>
        </row>
        <row r="356">
          <cell r="A356">
            <v>3893</v>
          </cell>
          <cell r="B356">
            <v>72649</v>
          </cell>
          <cell r="C356" t="str">
            <v>CBW05583-072139</v>
          </cell>
          <cell r="D356">
            <v>102</v>
          </cell>
          <cell r="E356" t="str">
            <v>Basinwide</v>
          </cell>
          <cell r="F356">
            <v>42563</v>
          </cell>
          <cell r="G356" t="str">
            <v>Tucannon Snorkels sites</v>
          </cell>
          <cell r="H356" t="str">
            <v>Jef Crew</v>
          </cell>
          <cell r="I356">
            <v>2016</v>
          </cell>
          <cell r="J356">
            <v>6</v>
          </cell>
          <cell r="K356" t="str">
            <v>Treatment Reach 2-Control</v>
          </cell>
          <cell r="L356" t="str">
            <v>Rotating Panel 3</v>
          </cell>
          <cell r="M356">
            <v>42563</v>
          </cell>
          <cell r="N356">
            <v>2038</v>
          </cell>
          <cell r="O356">
            <v>4</v>
          </cell>
        </row>
        <row r="357">
          <cell r="A357">
            <v>2637</v>
          </cell>
          <cell r="B357">
            <v>72650</v>
          </cell>
          <cell r="C357" t="str">
            <v>CBW05583-170443</v>
          </cell>
          <cell r="D357">
            <v>102</v>
          </cell>
          <cell r="E357" t="str">
            <v>Basinwide</v>
          </cell>
          <cell r="F357">
            <v>41865</v>
          </cell>
          <cell r="G357" t="str">
            <v>Tt Snorkel Hitch</v>
          </cell>
          <cell r="H357" t="str">
            <v>Colin Crew</v>
          </cell>
          <cell r="I357">
            <v>2014</v>
          </cell>
          <cell r="J357">
            <v>4</v>
          </cell>
          <cell r="K357" t="str">
            <v>Treatment Reach 6-Treatment</v>
          </cell>
          <cell r="L357" t="str">
            <v>Annual</v>
          </cell>
          <cell r="M357">
            <v>41865</v>
          </cell>
          <cell r="N357">
            <v>2038</v>
          </cell>
          <cell r="O357">
            <v>4</v>
          </cell>
          <cell r="P357" t="str">
            <v>Yes</v>
          </cell>
          <cell r="V357" t="str">
            <v>Yes</v>
          </cell>
        </row>
        <row r="358">
          <cell r="A358">
            <v>3203</v>
          </cell>
          <cell r="B358">
            <v>72650</v>
          </cell>
          <cell r="C358" t="str">
            <v>CBW05583-170443</v>
          </cell>
          <cell r="D358">
            <v>102</v>
          </cell>
          <cell r="E358" t="str">
            <v>Basinwide</v>
          </cell>
          <cell r="F358">
            <v>42184</v>
          </cell>
          <cell r="G358" t="str">
            <v>AEM Tucannon Revisits 2015</v>
          </cell>
          <cell r="H358" t="str">
            <v>Jef Crew</v>
          </cell>
          <cell r="I358">
            <v>2015</v>
          </cell>
          <cell r="J358">
            <v>5</v>
          </cell>
          <cell r="K358" t="str">
            <v>Treatment Reach 6-Treatment</v>
          </cell>
          <cell r="L358" t="str">
            <v>Annual</v>
          </cell>
          <cell r="M358">
            <v>42184</v>
          </cell>
          <cell r="N358">
            <v>2038</v>
          </cell>
          <cell r="O358">
            <v>4</v>
          </cell>
          <cell r="P358" t="str">
            <v>Yes</v>
          </cell>
        </row>
        <row r="359">
          <cell r="A359">
            <v>3220</v>
          </cell>
          <cell r="B359">
            <v>72650</v>
          </cell>
          <cell r="C359" t="str">
            <v>CBW05583-170443</v>
          </cell>
          <cell r="D359">
            <v>102</v>
          </cell>
          <cell r="E359" t="str">
            <v>Basinwide</v>
          </cell>
          <cell r="F359">
            <v>42184</v>
          </cell>
          <cell r="G359" t="str">
            <v>Tt Tucannon Snorkel</v>
          </cell>
          <cell r="H359" t="str">
            <v>Jef Crew</v>
          </cell>
          <cell r="I359">
            <v>2015</v>
          </cell>
          <cell r="J359">
            <v>5</v>
          </cell>
          <cell r="K359" t="str">
            <v>Treatment Reach 6-Treatment</v>
          </cell>
          <cell r="L359" t="str">
            <v>Annual</v>
          </cell>
          <cell r="M359">
            <v>42184</v>
          </cell>
          <cell r="N359">
            <v>2038</v>
          </cell>
          <cell r="O359">
            <v>4</v>
          </cell>
          <cell r="P359" t="str">
            <v>Yes</v>
          </cell>
        </row>
        <row r="360">
          <cell r="A360">
            <v>3894</v>
          </cell>
          <cell r="B360">
            <v>72650</v>
          </cell>
          <cell r="C360" t="str">
            <v>CBW05583-170443</v>
          </cell>
          <cell r="D360">
            <v>102</v>
          </cell>
          <cell r="E360" t="str">
            <v>Basinwide</v>
          </cell>
          <cell r="F360">
            <v>42564</v>
          </cell>
          <cell r="G360" t="str">
            <v>Tucannon Snorkels sites</v>
          </cell>
          <cell r="H360" t="str">
            <v>Jef Crew</v>
          </cell>
          <cell r="I360">
            <v>2016</v>
          </cell>
          <cell r="J360">
            <v>6</v>
          </cell>
          <cell r="K360" t="str">
            <v>Treatment Reach 6-Treatment</v>
          </cell>
          <cell r="L360" t="str">
            <v>Annual</v>
          </cell>
          <cell r="M360">
            <v>42564</v>
          </cell>
          <cell r="N360">
            <v>2038</v>
          </cell>
          <cell r="O360">
            <v>4</v>
          </cell>
        </row>
        <row r="361">
          <cell r="A361">
            <v>2638</v>
          </cell>
          <cell r="B361">
            <v>72651</v>
          </cell>
          <cell r="C361" t="str">
            <v>CBW05583-203211</v>
          </cell>
          <cell r="D361">
            <v>102</v>
          </cell>
          <cell r="E361" t="str">
            <v>Basinwide</v>
          </cell>
          <cell r="F361">
            <v>41873</v>
          </cell>
          <cell r="G361" t="str">
            <v>Tt Snorkel Hitch</v>
          </cell>
          <cell r="H361" t="str">
            <v>Colin Crew</v>
          </cell>
          <cell r="I361">
            <v>2014</v>
          </cell>
          <cell r="J361">
            <v>4</v>
          </cell>
          <cell r="K361" t="str">
            <v>Treatment Reach 2-Treatment</v>
          </cell>
          <cell r="L361" t="str">
            <v>Annual</v>
          </cell>
          <cell r="M361">
            <v>41873</v>
          </cell>
          <cell r="N361">
            <v>2038</v>
          </cell>
          <cell r="O361">
            <v>4</v>
          </cell>
          <cell r="P361" t="str">
            <v>Yes</v>
          </cell>
          <cell r="V361" t="str">
            <v>Yes</v>
          </cell>
        </row>
        <row r="362">
          <cell r="A362">
            <v>4486</v>
          </cell>
          <cell r="B362">
            <v>72651</v>
          </cell>
          <cell r="C362" t="str">
            <v>CBW05583-203211</v>
          </cell>
          <cell r="D362">
            <v>102</v>
          </cell>
          <cell r="E362" t="str">
            <v>Basinwide</v>
          </cell>
          <cell r="F362">
            <v>42563</v>
          </cell>
          <cell r="G362" t="str">
            <v>Tucannon PA 26-203211</v>
          </cell>
          <cell r="H362" t="str">
            <v>Jef Crew</v>
          </cell>
          <cell r="I362">
            <v>2016</v>
          </cell>
          <cell r="J362">
            <v>6</v>
          </cell>
          <cell r="K362" t="str">
            <v>Treatment Reach 2-Treatment</v>
          </cell>
          <cell r="L362" t="str">
            <v>Annual</v>
          </cell>
          <cell r="M362">
            <v>42563</v>
          </cell>
          <cell r="N362">
            <v>2038</v>
          </cell>
          <cell r="O362">
            <v>4</v>
          </cell>
        </row>
        <row r="363">
          <cell r="A363">
            <v>4444</v>
          </cell>
          <cell r="B363">
            <v>72645</v>
          </cell>
          <cell r="C363" t="str">
            <v>CBW05583-264090</v>
          </cell>
          <cell r="D363">
            <v>102</v>
          </cell>
          <cell r="E363" t="str">
            <v>Basinwide</v>
          </cell>
          <cell r="F363">
            <v>42656</v>
          </cell>
          <cell r="G363" t="str">
            <v>MeachamCreek_FallSnorkeling</v>
          </cell>
          <cell r="H363" t="str">
            <v>Kaylyn Crew</v>
          </cell>
          <cell r="I363">
            <v>2016</v>
          </cell>
          <cell r="J363">
            <v>6</v>
          </cell>
          <cell r="K363" t="str">
            <v>Default</v>
          </cell>
          <cell r="L363" t="str">
            <v>Default</v>
          </cell>
          <cell r="M363">
            <v>42656</v>
          </cell>
          <cell r="N363">
            <v>2038</v>
          </cell>
          <cell r="O363">
            <v>4</v>
          </cell>
        </row>
        <row r="364">
          <cell r="A364">
            <v>3607</v>
          </cell>
          <cell r="B364">
            <v>72645</v>
          </cell>
          <cell r="C364" t="str">
            <v>CBW05583-264090</v>
          </cell>
          <cell r="D364">
            <v>102</v>
          </cell>
          <cell r="E364" t="str">
            <v>Basinwide</v>
          </cell>
          <cell r="F364">
            <v>42297</v>
          </cell>
          <cell r="G364" t="str">
            <v>MeachamCreek_FallSnorkeling</v>
          </cell>
          <cell r="H364" t="str">
            <v>Kaylyn Crew</v>
          </cell>
          <cell r="I364">
            <v>2015</v>
          </cell>
          <cell r="J364">
            <v>5</v>
          </cell>
          <cell r="K364" t="str">
            <v>AEM Off-Channel Floodplain</v>
          </cell>
          <cell r="L364" t="str">
            <v>Annual</v>
          </cell>
          <cell r="M364">
            <v>42297</v>
          </cell>
          <cell r="N364">
            <v>2038</v>
          </cell>
          <cell r="O364">
            <v>4</v>
          </cell>
          <cell r="P364" t="str">
            <v>Yes</v>
          </cell>
          <cell r="U364" t="str">
            <v>Yes</v>
          </cell>
          <cell r="V364" t="str">
            <v>Yes</v>
          </cell>
        </row>
        <row r="365">
          <cell r="A365">
            <v>4093</v>
          </cell>
          <cell r="B365">
            <v>72645</v>
          </cell>
          <cell r="C365" t="str">
            <v>CBW05583-264090</v>
          </cell>
          <cell r="D365">
            <v>102</v>
          </cell>
          <cell r="E365" t="str">
            <v>Basinwide</v>
          </cell>
          <cell r="F365">
            <v>42569</v>
          </cell>
          <cell r="G365" t="str">
            <v>CTUIR_Biomonitoring_MeachamCreek</v>
          </cell>
          <cell r="H365" t="str">
            <v>Kaylyn Crew</v>
          </cell>
          <cell r="I365">
            <v>2016</v>
          </cell>
          <cell r="J365">
            <v>6</v>
          </cell>
          <cell r="K365" t="str">
            <v>Default</v>
          </cell>
          <cell r="L365" t="str">
            <v>Default</v>
          </cell>
          <cell r="M365">
            <v>42569</v>
          </cell>
          <cell r="N365">
            <v>1955</v>
          </cell>
          <cell r="O365">
            <v>4</v>
          </cell>
        </row>
        <row r="366">
          <cell r="A366">
            <v>2269</v>
          </cell>
          <cell r="B366">
            <v>72645</v>
          </cell>
          <cell r="C366" t="str">
            <v>CBW05583-264090</v>
          </cell>
          <cell r="D366">
            <v>102</v>
          </cell>
          <cell r="E366" t="str">
            <v>Basinwide</v>
          </cell>
          <cell r="F366">
            <v>41834</v>
          </cell>
          <cell r="G366" t="str">
            <v>CTUIR Meacham Creek Hitch</v>
          </cell>
          <cell r="H366" t="str">
            <v>Kaylyn Crew</v>
          </cell>
          <cell r="I366">
            <v>2014</v>
          </cell>
          <cell r="J366">
            <v>4</v>
          </cell>
          <cell r="K366" t="str">
            <v>AEM Off-Channel Floodplain</v>
          </cell>
          <cell r="L366" t="str">
            <v>Annual</v>
          </cell>
          <cell r="M366">
            <v>41834</v>
          </cell>
          <cell r="N366">
            <v>2030</v>
          </cell>
          <cell r="O366">
            <v>4</v>
          </cell>
          <cell r="P366" t="str">
            <v>Yes</v>
          </cell>
          <cell r="U366" t="str">
            <v>Yes</v>
          </cell>
          <cell r="V366" t="str">
            <v>Yes</v>
          </cell>
        </row>
        <row r="367">
          <cell r="A367">
            <v>2639</v>
          </cell>
          <cell r="B367">
            <v>72652</v>
          </cell>
          <cell r="C367" t="str">
            <v>CBW05583-276351</v>
          </cell>
          <cell r="D367">
            <v>102</v>
          </cell>
          <cell r="E367" t="str">
            <v>Basinwide</v>
          </cell>
          <cell r="F367">
            <v>41871</v>
          </cell>
          <cell r="G367" t="str">
            <v>Tt Snorkel Hitch</v>
          </cell>
          <cell r="H367" t="str">
            <v>Colin Crew</v>
          </cell>
          <cell r="I367">
            <v>2014</v>
          </cell>
          <cell r="J367">
            <v>4</v>
          </cell>
          <cell r="K367" t="str">
            <v>Treatment Reach 7-Control</v>
          </cell>
          <cell r="L367" t="str">
            <v>Annual</v>
          </cell>
          <cell r="M367">
            <v>41871</v>
          </cell>
          <cell r="N367">
            <v>2038</v>
          </cell>
          <cell r="O367">
            <v>4</v>
          </cell>
          <cell r="P367" t="str">
            <v>Yes</v>
          </cell>
          <cell r="V367" t="str">
            <v>Yes</v>
          </cell>
        </row>
        <row r="368">
          <cell r="A368">
            <v>3896</v>
          </cell>
          <cell r="B368">
            <v>72652</v>
          </cell>
          <cell r="C368" t="str">
            <v>CBW05583-276351</v>
          </cell>
          <cell r="D368">
            <v>102</v>
          </cell>
          <cell r="E368" t="str">
            <v>Basinwide</v>
          </cell>
          <cell r="F368">
            <v>42566</v>
          </cell>
          <cell r="G368" t="str">
            <v>Tucannon Snorkels sites</v>
          </cell>
          <cell r="H368" t="str">
            <v>Jef Crew</v>
          </cell>
          <cell r="I368">
            <v>2016</v>
          </cell>
          <cell r="J368">
            <v>6</v>
          </cell>
          <cell r="K368" t="str">
            <v>Treatment Reach 7-Control</v>
          </cell>
          <cell r="L368" t="str">
            <v>Annual</v>
          </cell>
          <cell r="M368">
            <v>42566</v>
          </cell>
          <cell r="N368">
            <v>2038</v>
          </cell>
          <cell r="O368">
            <v>4</v>
          </cell>
        </row>
        <row r="369">
          <cell r="A369">
            <v>4429</v>
          </cell>
          <cell r="B369">
            <v>72652</v>
          </cell>
          <cell r="C369" t="str">
            <v>CBW05583-276351</v>
          </cell>
          <cell r="D369">
            <v>102</v>
          </cell>
          <cell r="E369" t="str">
            <v>Basinwide</v>
          </cell>
          <cell r="F369">
            <v>42591</v>
          </cell>
          <cell r="G369" t="str">
            <v>NSDivas 2016</v>
          </cell>
          <cell r="H369" t="str">
            <v>Roby Crew</v>
          </cell>
          <cell r="I369">
            <v>2016</v>
          </cell>
          <cell r="J369">
            <v>6</v>
          </cell>
          <cell r="K369" t="str">
            <v>Treatment Reach 7-Control</v>
          </cell>
          <cell r="L369" t="str">
            <v>Annual</v>
          </cell>
          <cell r="M369">
            <v>42591</v>
          </cell>
          <cell r="N369">
            <v>2038</v>
          </cell>
          <cell r="O369">
            <v>4</v>
          </cell>
        </row>
        <row r="370">
          <cell r="A370">
            <v>3255</v>
          </cell>
          <cell r="B370">
            <v>72680</v>
          </cell>
          <cell r="C370" t="str">
            <v>CBW05583-289522</v>
          </cell>
          <cell r="D370">
            <v>102</v>
          </cell>
          <cell r="E370" t="str">
            <v>Basinwide</v>
          </cell>
          <cell r="F370">
            <v>42201</v>
          </cell>
          <cell r="G370" t="str">
            <v>Tt AEM John Day Revisits</v>
          </cell>
          <cell r="H370" t="str">
            <v>Jef Crew</v>
          </cell>
          <cell r="I370">
            <v>2015</v>
          </cell>
          <cell r="J370">
            <v>5</v>
          </cell>
          <cell r="K370" t="str">
            <v>AEM-Middle Fork John Day-Depositional</v>
          </cell>
          <cell r="L370" t="str">
            <v>Annual</v>
          </cell>
          <cell r="M370">
            <v>42201</v>
          </cell>
          <cell r="N370">
            <v>2038</v>
          </cell>
          <cell r="O370">
            <v>4</v>
          </cell>
          <cell r="P370" t="str">
            <v>Yes</v>
          </cell>
        </row>
        <row r="371">
          <cell r="A371">
            <v>2640</v>
          </cell>
          <cell r="B371">
            <v>72653</v>
          </cell>
          <cell r="C371" t="str">
            <v>CBW05583-339839</v>
          </cell>
          <cell r="D371">
            <v>102</v>
          </cell>
          <cell r="E371" t="str">
            <v>Basinwide</v>
          </cell>
          <cell r="F371">
            <v>41872</v>
          </cell>
          <cell r="G371" t="str">
            <v>Tt Snorkel Hitch</v>
          </cell>
          <cell r="H371" t="str">
            <v>Colin Crew</v>
          </cell>
          <cell r="I371">
            <v>2014</v>
          </cell>
          <cell r="J371">
            <v>4</v>
          </cell>
          <cell r="K371" t="str">
            <v>Treatment Reach 2-Control</v>
          </cell>
          <cell r="L371" t="str">
            <v>Annual</v>
          </cell>
          <cell r="M371">
            <v>41872</v>
          </cell>
          <cell r="N371">
            <v>2038</v>
          </cell>
          <cell r="O371">
            <v>4</v>
          </cell>
          <cell r="P371" t="str">
            <v>Yes</v>
          </cell>
          <cell r="V371" t="str">
            <v>Yes</v>
          </cell>
        </row>
        <row r="372">
          <cell r="A372">
            <v>3204</v>
          </cell>
          <cell r="B372">
            <v>72653</v>
          </cell>
          <cell r="C372" t="str">
            <v>CBW05583-339839</v>
          </cell>
          <cell r="D372">
            <v>102</v>
          </cell>
          <cell r="E372" t="str">
            <v>Basinwide</v>
          </cell>
          <cell r="F372">
            <v>42184</v>
          </cell>
          <cell r="G372" t="str">
            <v>AEM Tucannon Revisits 2015</v>
          </cell>
          <cell r="H372" t="str">
            <v>Jef Crew</v>
          </cell>
          <cell r="I372">
            <v>2015</v>
          </cell>
          <cell r="J372">
            <v>5</v>
          </cell>
          <cell r="K372" t="str">
            <v>Treatment Reach 2-Control</v>
          </cell>
          <cell r="L372" t="str">
            <v>Annual</v>
          </cell>
          <cell r="M372">
            <v>42184</v>
          </cell>
          <cell r="N372">
            <v>2038</v>
          </cell>
          <cell r="O372">
            <v>4</v>
          </cell>
          <cell r="P372" t="str">
            <v>Yes</v>
          </cell>
        </row>
        <row r="373">
          <cell r="A373">
            <v>3223</v>
          </cell>
          <cell r="B373">
            <v>72653</v>
          </cell>
          <cell r="C373" t="str">
            <v>CBW05583-339839</v>
          </cell>
          <cell r="D373">
            <v>102</v>
          </cell>
          <cell r="E373" t="str">
            <v>Basinwide</v>
          </cell>
          <cell r="F373">
            <v>42184</v>
          </cell>
          <cell r="G373" t="str">
            <v>Tt Tucannon Snorkel</v>
          </cell>
          <cell r="H373" t="str">
            <v>Jef Crew</v>
          </cell>
          <cell r="I373">
            <v>2015</v>
          </cell>
          <cell r="J373">
            <v>5</v>
          </cell>
          <cell r="K373" t="str">
            <v>Treatment Reach 2-Control</v>
          </cell>
          <cell r="L373" t="str">
            <v>Annual</v>
          </cell>
          <cell r="M373">
            <v>42184</v>
          </cell>
          <cell r="N373">
            <v>2038</v>
          </cell>
          <cell r="O373">
            <v>4</v>
          </cell>
          <cell r="P373" t="str">
            <v>Yes</v>
          </cell>
        </row>
        <row r="374">
          <cell r="A374">
            <v>3897</v>
          </cell>
          <cell r="B374">
            <v>72653</v>
          </cell>
          <cell r="C374" t="str">
            <v>CBW05583-339839</v>
          </cell>
          <cell r="D374">
            <v>102</v>
          </cell>
          <cell r="E374" t="str">
            <v>Basinwide</v>
          </cell>
          <cell r="F374">
            <v>42564</v>
          </cell>
          <cell r="G374" t="str">
            <v>Tucannon Snorkels sites</v>
          </cell>
          <cell r="H374" t="str">
            <v>Jef Crew</v>
          </cell>
          <cell r="I374">
            <v>2016</v>
          </cell>
          <cell r="J374">
            <v>6</v>
          </cell>
          <cell r="K374" t="str">
            <v>Treatment Reach 2-Control</v>
          </cell>
          <cell r="L374" t="str">
            <v>Annual</v>
          </cell>
          <cell r="M374">
            <v>42564</v>
          </cell>
          <cell r="N374">
            <v>2038</v>
          </cell>
          <cell r="O374">
            <v>4</v>
          </cell>
        </row>
        <row r="375">
          <cell r="A375">
            <v>2687</v>
          </cell>
          <cell r="B375">
            <v>72662</v>
          </cell>
          <cell r="C375" t="str">
            <v>CBW05583-360346</v>
          </cell>
          <cell r="D375">
            <v>102</v>
          </cell>
          <cell r="E375" t="str">
            <v>Basinwide</v>
          </cell>
          <cell r="F375">
            <v>41813</v>
          </cell>
          <cell r="G375" t="str">
            <v>CTUIR_GrandeRondeBasin_Fish</v>
          </cell>
          <cell r="H375" t="str">
            <v>Kaylyn Crew</v>
          </cell>
          <cell r="I375">
            <v>2014</v>
          </cell>
          <cell r="J375">
            <v>4</v>
          </cell>
          <cell r="K375" t="str">
            <v>AEM-Upper Grande Ronde Chinook-Expanded Domain</v>
          </cell>
          <cell r="L375" t="str">
            <v>Annual</v>
          </cell>
          <cell r="M375">
            <v>41813</v>
          </cell>
          <cell r="N375">
            <v>2044</v>
          </cell>
          <cell r="O375">
            <v>4</v>
          </cell>
          <cell r="P375" t="str">
            <v>Yes</v>
          </cell>
          <cell r="V375" t="str">
            <v>Yes</v>
          </cell>
        </row>
        <row r="376">
          <cell r="A376">
            <v>2683</v>
          </cell>
          <cell r="B376">
            <v>72660</v>
          </cell>
          <cell r="C376" t="str">
            <v>CBW05583-384819</v>
          </cell>
          <cell r="D376">
            <v>102</v>
          </cell>
          <cell r="E376" t="str">
            <v>Basinwide</v>
          </cell>
          <cell r="F376">
            <v>41863</v>
          </cell>
          <cell r="G376" t="str">
            <v>CTUIR_TucannonBasin_Fish</v>
          </cell>
          <cell r="H376" t="str">
            <v>Kaylyn Crew</v>
          </cell>
          <cell r="I376">
            <v>2014</v>
          </cell>
          <cell r="J376">
            <v>4</v>
          </cell>
          <cell r="K376" t="str">
            <v>AEM-Mainstem</v>
          </cell>
          <cell r="L376" t="str">
            <v>Annual</v>
          </cell>
          <cell r="M376">
            <v>41863</v>
          </cell>
          <cell r="N376">
            <v>2044</v>
          </cell>
          <cell r="O376">
            <v>4</v>
          </cell>
          <cell r="P376" t="str">
            <v>Yes</v>
          </cell>
          <cell r="V376" t="str">
            <v>Yes</v>
          </cell>
        </row>
        <row r="377">
          <cell r="A377">
            <v>2653</v>
          </cell>
          <cell r="B377">
            <v>72655</v>
          </cell>
          <cell r="C377" t="str">
            <v>CBW05583-405674</v>
          </cell>
          <cell r="D377">
            <v>102</v>
          </cell>
          <cell r="E377" t="str">
            <v>Basinwide</v>
          </cell>
          <cell r="F377">
            <v>41877</v>
          </cell>
          <cell r="G377" t="str">
            <v>Tt Colin Catherine Hitch</v>
          </cell>
          <cell r="H377" t="str">
            <v>Colin Crew</v>
          </cell>
          <cell r="I377">
            <v>2014</v>
          </cell>
          <cell r="J377">
            <v>4</v>
          </cell>
          <cell r="K377" t="str">
            <v>Catherine Creek Chinook</v>
          </cell>
          <cell r="L377" t="str">
            <v>Annual</v>
          </cell>
          <cell r="M377">
            <v>41877</v>
          </cell>
          <cell r="N377">
            <v>1877</v>
          </cell>
          <cell r="O377">
            <v>4</v>
          </cell>
          <cell r="P377" t="str">
            <v>Yes</v>
          </cell>
          <cell r="V377" t="str">
            <v>Yes</v>
          </cell>
        </row>
        <row r="378">
          <cell r="A378">
            <v>2800</v>
          </cell>
          <cell r="B378">
            <v>72655</v>
          </cell>
          <cell r="C378" t="str">
            <v>CBW05583-405674</v>
          </cell>
          <cell r="D378">
            <v>102</v>
          </cell>
          <cell r="E378" t="str">
            <v>Basinwide</v>
          </cell>
          <cell r="F378">
            <v>41859</v>
          </cell>
          <cell r="G378" t="str">
            <v>Catherine AEM Fish Data</v>
          </cell>
          <cell r="H378" t="str">
            <v>Colin Crew</v>
          </cell>
          <cell r="I378">
            <v>2014</v>
          </cell>
          <cell r="J378">
            <v>4</v>
          </cell>
          <cell r="K378" t="str">
            <v>Catherine Creek Chinook</v>
          </cell>
          <cell r="L378" t="str">
            <v>Annual</v>
          </cell>
          <cell r="M378">
            <v>41859</v>
          </cell>
          <cell r="N378">
            <v>2044</v>
          </cell>
          <cell r="O378">
            <v>4</v>
          </cell>
          <cell r="P378" t="str">
            <v>Yes</v>
          </cell>
          <cell r="V378" t="str">
            <v>Yes</v>
          </cell>
        </row>
        <row r="379">
          <cell r="A379">
            <v>3258</v>
          </cell>
          <cell r="B379">
            <v>72655</v>
          </cell>
          <cell r="C379" t="str">
            <v>CBW05583-405674</v>
          </cell>
          <cell r="D379">
            <v>102</v>
          </cell>
          <cell r="E379" t="str">
            <v>Basinwide</v>
          </cell>
          <cell r="F379">
            <v>42262</v>
          </cell>
          <cell r="G379" t="str">
            <v>Tt UGR AEM Livestock</v>
          </cell>
          <cell r="H379" t="str">
            <v>Jef Crew</v>
          </cell>
          <cell r="I379">
            <v>2015</v>
          </cell>
          <cell r="J379">
            <v>5</v>
          </cell>
          <cell r="K379" t="str">
            <v>Catherine Creek Chinook</v>
          </cell>
          <cell r="L379" t="str">
            <v>Annual</v>
          </cell>
          <cell r="M379">
            <v>42262</v>
          </cell>
          <cell r="N379">
            <v>1877</v>
          </cell>
          <cell r="O379">
            <v>4</v>
          </cell>
          <cell r="P379" t="str">
            <v>Yes</v>
          </cell>
        </row>
        <row r="380">
          <cell r="A380">
            <v>2686</v>
          </cell>
          <cell r="B380">
            <v>72661</v>
          </cell>
          <cell r="C380" t="str">
            <v>CBW05583-442266</v>
          </cell>
          <cell r="D380">
            <v>102</v>
          </cell>
          <cell r="E380" t="str">
            <v>Basinwide</v>
          </cell>
          <cell r="F380">
            <v>41822</v>
          </cell>
          <cell r="G380" t="str">
            <v>CTUIR_GrandeRondeBasin_Fish</v>
          </cell>
          <cell r="H380" t="str">
            <v>Kaylyn Crew</v>
          </cell>
          <cell r="I380">
            <v>2014</v>
          </cell>
          <cell r="J380">
            <v>4</v>
          </cell>
          <cell r="K380" t="str">
            <v>AEM-Upper Grande Ronde Chinook-Expanded Domain</v>
          </cell>
          <cell r="L380" t="str">
            <v>Annual</v>
          </cell>
          <cell r="M380">
            <v>41822</v>
          </cell>
          <cell r="N380">
            <v>2044</v>
          </cell>
          <cell r="O380">
            <v>4</v>
          </cell>
          <cell r="P380" t="str">
            <v>Yes</v>
          </cell>
          <cell r="V380" t="str">
            <v>Yes</v>
          </cell>
        </row>
        <row r="381">
          <cell r="A381">
            <v>3256</v>
          </cell>
          <cell r="B381">
            <v>72681</v>
          </cell>
          <cell r="C381" t="str">
            <v>CBW05583-449266</v>
          </cell>
          <cell r="D381">
            <v>102</v>
          </cell>
          <cell r="E381" t="str">
            <v>Basinwide</v>
          </cell>
          <cell r="F381">
            <v>42201</v>
          </cell>
          <cell r="G381" t="str">
            <v>Tt AEM John Day Revisits</v>
          </cell>
          <cell r="H381" t="str">
            <v>Jef Crew</v>
          </cell>
          <cell r="I381">
            <v>2015</v>
          </cell>
          <cell r="J381">
            <v>5</v>
          </cell>
          <cell r="K381" t="str">
            <v>AEM-Middle Fork John Day-Depositional</v>
          </cell>
          <cell r="L381" t="str">
            <v>Annual</v>
          </cell>
          <cell r="M381">
            <v>42201</v>
          </cell>
          <cell r="N381">
            <v>2038</v>
          </cell>
          <cell r="O381">
            <v>4</v>
          </cell>
          <cell r="P381" t="str">
            <v>Yes</v>
          </cell>
        </row>
        <row r="382">
          <cell r="A382">
            <v>2623</v>
          </cell>
          <cell r="B382">
            <v>72646</v>
          </cell>
          <cell r="C382" t="str">
            <v>CBW05583-456106</v>
          </cell>
          <cell r="D382">
            <v>102</v>
          </cell>
          <cell r="E382" t="str">
            <v>Basinwide</v>
          </cell>
          <cell r="F382">
            <v>41877</v>
          </cell>
          <cell r="G382" t="str">
            <v>Tt Colin Catherine Hitch</v>
          </cell>
          <cell r="H382" t="str">
            <v>Colin Crew</v>
          </cell>
          <cell r="I382">
            <v>2014</v>
          </cell>
          <cell r="J382">
            <v>4</v>
          </cell>
          <cell r="K382" t="str">
            <v>Catherine Creek Chinook</v>
          </cell>
          <cell r="L382" t="str">
            <v>Rotating Panel 1</v>
          </cell>
          <cell r="M382">
            <v>41877</v>
          </cell>
          <cell r="N382">
            <v>1877</v>
          </cell>
          <cell r="O382">
            <v>4</v>
          </cell>
          <cell r="P382" t="str">
            <v>Yes</v>
          </cell>
        </row>
        <row r="383">
          <cell r="A383">
            <v>2798</v>
          </cell>
          <cell r="B383">
            <v>72646</v>
          </cell>
          <cell r="C383" t="str">
            <v>CBW05583-456106</v>
          </cell>
          <cell r="D383">
            <v>102</v>
          </cell>
          <cell r="E383" t="str">
            <v>Basinwide</v>
          </cell>
          <cell r="F383">
            <v>41859</v>
          </cell>
          <cell r="G383" t="str">
            <v>Catherine AEM Fish Data</v>
          </cell>
          <cell r="H383" t="str">
            <v>Colin Crew</v>
          </cell>
          <cell r="I383">
            <v>2014</v>
          </cell>
          <cell r="J383">
            <v>4</v>
          </cell>
          <cell r="K383" t="str">
            <v>Catherine Creek Chinook</v>
          </cell>
          <cell r="L383" t="str">
            <v>Rotating Panel 1</v>
          </cell>
          <cell r="M383">
            <v>41859</v>
          </cell>
          <cell r="N383">
            <v>2044</v>
          </cell>
          <cell r="O383">
            <v>4</v>
          </cell>
          <cell r="P383" t="str">
            <v>Yes</v>
          </cell>
          <cell r="V383" t="str">
            <v>Yes</v>
          </cell>
        </row>
        <row r="384">
          <cell r="A384">
            <v>3257</v>
          </cell>
          <cell r="B384">
            <v>72646</v>
          </cell>
          <cell r="C384" t="str">
            <v>CBW05583-456106</v>
          </cell>
          <cell r="D384">
            <v>102</v>
          </cell>
          <cell r="E384" t="str">
            <v>Basinwide</v>
          </cell>
          <cell r="F384">
            <v>42263</v>
          </cell>
          <cell r="G384" t="str">
            <v>AEM Revisits UGR</v>
          </cell>
          <cell r="H384" t="str">
            <v>Jef Crew</v>
          </cell>
          <cell r="I384">
            <v>2015</v>
          </cell>
          <cell r="J384">
            <v>5</v>
          </cell>
          <cell r="K384" t="str">
            <v>AEM Catherine Creek RP1 origin</v>
          </cell>
          <cell r="L384" t="str">
            <v>Annual</v>
          </cell>
          <cell r="M384">
            <v>42263</v>
          </cell>
          <cell r="N384">
            <v>2038</v>
          </cell>
          <cell r="O384">
            <v>4</v>
          </cell>
          <cell r="P384" t="str">
            <v>Yes</v>
          </cell>
          <cell r="U384" t="str">
            <v>Yes</v>
          </cell>
          <cell r="V384" t="str">
            <v>Yes</v>
          </cell>
        </row>
        <row r="385">
          <cell r="A385">
            <v>3259</v>
          </cell>
          <cell r="B385">
            <v>72646</v>
          </cell>
          <cell r="C385" t="str">
            <v>CBW05583-456106</v>
          </cell>
          <cell r="D385">
            <v>102</v>
          </cell>
          <cell r="E385" t="str">
            <v>Basinwide</v>
          </cell>
          <cell r="F385">
            <v>42262</v>
          </cell>
          <cell r="G385" t="str">
            <v>Tt UGR AEM Livestock</v>
          </cell>
          <cell r="H385" t="str">
            <v>Jef Crew</v>
          </cell>
          <cell r="I385">
            <v>2015</v>
          </cell>
          <cell r="J385">
            <v>5</v>
          </cell>
          <cell r="K385" t="str">
            <v>AEM Catherine Creek RP1 origin</v>
          </cell>
          <cell r="L385" t="str">
            <v>Annual</v>
          </cell>
          <cell r="M385">
            <v>42262</v>
          </cell>
          <cell r="N385">
            <v>1877</v>
          </cell>
          <cell r="O385">
            <v>4</v>
          </cell>
          <cell r="P385" t="str">
            <v>Yes</v>
          </cell>
        </row>
        <row r="386">
          <cell r="A386">
            <v>4073</v>
          </cell>
          <cell r="B386">
            <v>72646</v>
          </cell>
          <cell r="C386" t="str">
            <v>CBW05583-456106</v>
          </cell>
          <cell r="D386">
            <v>102</v>
          </cell>
          <cell r="E386" t="str">
            <v>Basinwide</v>
          </cell>
          <cell r="F386">
            <v>42628</v>
          </cell>
          <cell r="G386" t="str">
            <v>NSDivas 2016</v>
          </cell>
          <cell r="H386" t="str">
            <v>Roby Crew</v>
          </cell>
          <cell r="I386">
            <v>2016</v>
          </cell>
          <cell r="J386">
            <v>6</v>
          </cell>
          <cell r="M386">
            <v>42628</v>
          </cell>
          <cell r="N386">
            <v>1877</v>
          </cell>
          <cell r="O386">
            <v>4</v>
          </cell>
        </row>
        <row r="387">
          <cell r="A387">
            <v>3196</v>
          </cell>
          <cell r="B387">
            <v>72643</v>
          </cell>
          <cell r="C387" t="str">
            <v>CBW05583-517594</v>
          </cell>
          <cell r="D387">
            <v>102</v>
          </cell>
          <cell r="E387" t="str">
            <v>Basinwide</v>
          </cell>
          <cell r="F387">
            <v>42200</v>
          </cell>
          <cell r="G387" t="str">
            <v>AEM Revisit Meacham</v>
          </cell>
          <cell r="H387" t="str">
            <v>Jef Crew</v>
          </cell>
          <cell r="I387">
            <v>2015</v>
          </cell>
          <cell r="J387">
            <v>5</v>
          </cell>
          <cell r="K387" t="str">
            <v>AEM Off-Channel Floodplain</v>
          </cell>
          <cell r="L387" t="str">
            <v>Annual</v>
          </cell>
          <cell r="M387">
            <v>42200</v>
          </cell>
          <cell r="N387">
            <v>2038</v>
          </cell>
          <cell r="O387">
            <v>4</v>
          </cell>
          <cell r="P387" t="str">
            <v>Yes</v>
          </cell>
          <cell r="U387" t="str">
            <v>Yes</v>
          </cell>
          <cell r="V387" t="str">
            <v>Yes</v>
          </cell>
        </row>
        <row r="388">
          <cell r="A388">
            <v>3608</v>
          </cell>
          <cell r="B388">
            <v>72643</v>
          </cell>
          <cell r="C388" t="str">
            <v>CBW05583-517594</v>
          </cell>
          <cell r="D388">
            <v>102</v>
          </cell>
          <cell r="E388" t="str">
            <v>Basinwide</v>
          </cell>
          <cell r="F388">
            <v>42299</v>
          </cell>
          <cell r="G388" t="str">
            <v>MeachamCreek_FallSnorkeling</v>
          </cell>
          <cell r="H388" t="str">
            <v>Kaylyn Crew</v>
          </cell>
          <cell r="I388">
            <v>2015</v>
          </cell>
          <cell r="J388">
            <v>5</v>
          </cell>
          <cell r="K388" t="str">
            <v>AEM Off-Channel Floodplain</v>
          </cell>
          <cell r="L388" t="str">
            <v>Annual</v>
          </cell>
          <cell r="M388">
            <v>42299</v>
          </cell>
          <cell r="N388">
            <v>2038</v>
          </cell>
          <cell r="O388">
            <v>4</v>
          </cell>
          <cell r="P388" t="str">
            <v>Yes</v>
          </cell>
          <cell r="U388" t="str">
            <v>Yes</v>
          </cell>
          <cell r="V388" t="str">
            <v>Yes</v>
          </cell>
        </row>
        <row r="389">
          <cell r="A389">
            <v>4442</v>
          </cell>
          <cell r="B389">
            <v>72643</v>
          </cell>
          <cell r="C389" t="str">
            <v>CBW05583-517594</v>
          </cell>
          <cell r="D389">
            <v>102</v>
          </cell>
          <cell r="E389" t="str">
            <v>Basinwide</v>
          </cell>
          <cell r="F389">
            <v>42654</v>
          </cell>
          <cell r="G389" t="str">
            <v>MeachamCreek_FallSnorkeling</v>
          </cell>
          <cell r="H389" t="str">
            <v>Kaylyn Crew</v>
          </cell>
          <cell r="I389">
            <v>2016</v>
          </cell>
          <cell r="J389">
            <v>6</v>
          </cell>
          <cell r="K389" t="str">
            <v>Default</v>
          </cell>
          <cell r="L389" t="str">
            <v>Default</v>
          </cell>
          <cell r="M389">
            <v>42654</v>
          </cell>
          <cell r="N389">
            <v>2038</v>
          </cell>
          <cell r="O389">
            <v>4</v>
          </cell>
        </row>
        <row r="390">
          <cell r="A390">
            <v>2267</v>
          </cell>
          <cell r="B390">
            <v>72643</v>
          </cell>
          <cell r="C390" t="str">
            <v>CBW05583-517594</v>
          </cell>
          <cell r="D390">
            <v>102</v>
          </cell>
          <cell r="E390" t="str">
            <v>Basinwide</v>
          </cell>
          <cell r="F390">
            <v>41820</v>
          </cell>
          <cell r="G390" t="str">
            <v>CTUIR Meacham Creek Hitch</v>
          </cell>
          <cell r="H390" t="str">
            <v>Kaylyn Crew</v>
          </cell>
          <cell r="I390">
            <v>2014</v>
          </cell>
          <cell r="J390">
            <v>4</v>
          </cell>
          <cell r="K390" t="str">
            <v>AEM Off-Channel Floodplain</v>
          </cell>
          <cell r="L390" t="str">
            <v>Annual</v>
          </cell>
          <cell r="M390">
            <v>41820</v>
          </cell>
          <cell r="N390">
            <v>2030</v>
          </cell>
          <cell r="O390">
            <v>4</v>
          </cell>
          <cell r="P390" t="str">
            <v>Yes</v>
          </cell>
          <cell r="U390" t="str">
            <v>Yes</v>
          </cell>
          <cell r="V390" t="str">
            <v>Yes</v>
          </cell>
        </row>
        <row r="391">
          <cell r="A391">
            <v>4091</v>
          </cell>
          <cell r="B391">
            <v>72643</v>
          </cell>
          <cell r="C391" t="str">
            <v>CBW05583-517594</v>
          </cell>
          <cell r="D391">
            <v>102</v>
          </cell>
          <cell r="E391" t="str">
            <v>Basinwide</v>
          </cell>
          <cell r="F391">
            <v>42564</v>
          </cell>
          <cell r="G391" t="str">
            <v>CTUIR_Biomonitoring_MeachamCreek</v>
          </cell>
          <cell r="H391" t="str">
            <v>Kaylyn Crew</v>
          </cell>
          <cell r="I391">
            <v>2016</v>
          </cell>
          <cell r="J391">
            <v>6</v>
          </cell>
          <cell r="K391" t="str">
            <v>Default</v>
          </cell>
          <cell r="L391" t="str">
            <v>Default</v>
          </cell>
          <cell r="M391">
            <v>42564</v>
          </cell>
          <cell r="N391">
            <v>1955</v>
          </cell>
          <cell r="O391">
            <v>4</v>
          </cell>
        </row>
        <row r="392">
          <cell r="A392">
            <v>2641</v>
          </cell>
          <cell r="B392">
            <v>72654</v>
          </cell>
          <cell r="C392" t="str">
            <v>CBW05583-519039</v>
          </cell>
          <cell r="D392">
            <v>102</v>
          </cell>
          <cell r="E392" t="str">
            <v>Basinwide</v>
          </cell>
          <cell r="F392">
            <v>41870</v>
          </cell>
          <cell r="G392" t="str">
            <v>Tt Snorkel Hitch</v>
          </cell>
          <cell r="H392" t="str">
            <v>Colin Crew</v>
          </cell>
          <cell r="I392">
            <v>2014</v>
          </cell>
          <cell r="J392">
            <v>4</v>
          </cell>
          <cell r="K392" t="str">
            <v>Treatment Reach 8-Treatment</v>
          </cell>
          <cell r="L392" t="str">
            <v>Annual</v>
          </cell>
          <cell r="M392">
            <v>41870</v>
          </cell>
          <cell r="N392">
            <v>2038</v>
          </cell>
          <cell r="O392">
            <v>4</v>
          </cell>
          <cell r="P392" t="str">
            <v>Yes</v>
          </cell>
          <cell r="V392" t="str">
            <v>Yes</v>
          </cell>
        </row>
        <row r="393">
          <cell r="A393">
            <v>3898</v>
          </cell>
          <cell r="B393">
            <v>72654</v>
          </cell>
          <cell r="C393" t="str">
            <v>CBW05583-519039</v>
          </cell>
          <cell r="D393">
            <v>102</v>
          </cell>
          <cell r="E393" t="str">
            <v>Basinwide</v>
          </cell>
          <cell r="F393">
            <v>42565</v>
          </cell>
          <cell r="G393" t="str">
            <v>Tucannon Snorkels sites</v>
          </cell>
          <cell r="H393" t="str">
            <v>Jef Crew</v>
          </cell>
          <cell r="I393">
            <v>2016</v>
          </cell>
          <cell r="J393">
            <v>6</v>
          </cell>
          <cell r="K393" t="str">
            <v>Treatment Reach 8-Treatment</v>
          </cell>
          <cell r="L393" t="str">
            <v>Annual</v>
          </cell>
          <cell r="M393">
            <v>42565</v>
          </cell>
          <cell r="N393">
            <v>2038</v>
          </cell>
          <cell r="O393">
            <v>4</v>
          </cell>
        </row>
        <row r="394">
          <cell r="A394">
            <v>3581</v>
          </cell>
          <cell r="B394">
            <v>72624</v>
          </cell>
          <cell r="C394" t="str">
            <v>DesolationCreek_Control2</v>
          </cell>
          <cell r="D394">
            <v>102</v>
          </cell>
          <cell r="E394" t="str">
            <v>Basinwide</v>
          </cell>
          <cell r="F394">
            <v>42268</v>
          </cell>
          <cell r="G394" t="str">
            <v>CTUIR_JohnDay</v>
          </cell>
          <cell r="H394" t="str">
            <v>Kaylyn Crew</v>
          </cell>
          <cell r="I394">
            <v>2015</v>
          </cell>
          <cell r="J394">
            <v>5</v>
          </cell>
          <cell r="K394" t="str">
            <v>CTUIR Desolation Creek Control</v>
          </cell>
          <cell r="L394" t="str">
            <v>Annual</v>
          </cell>
          <cell r="M394">
            <v>42268</v>
          </cell>
          <cell r="N394">
            <v>1955</v>
          </cell>
          <cell r="O394">
            <v>4</v>
          </cell>
          <cell r="P394" t="str">
            <v>Yes</v>
          </cell>
          <cell r="U394" t="str">
            <v>Yes</v>
          </cell>
          <cell r="V394" t="str">
            <v>Yes</v>
          </cell>
        </row>
        <row r="395">
          <cell r="A395">
            <v>4100</v>
          </cell>
          <cell r="B395">
            <v>72624</v>
          </cell>
          <cell r="C395" t="str">
            <v>DesolationCreek_Control2</v>
          </cell>
          <cell r="D395">
            <v>102</v>
          </cell>
          <cell r="E395" t="str">
            <v>Basinwide</v>
          </cell>
          <cell r="F395">
            <v>42635</v>
          </cell>
          <cell r="G395" t="str">
            <v>CTUIR_AEM_Biomonitoring</v>
          </cell>
          <cell r="H395" t="str">
            <v>Kaylyn Crew</v>
          </cell>
          <cell r="I395">
            <v>2016</v>
          </cell>
          <cell r="J395">
            <v>6</v>
          </cell>
          <cell r="K395" t="str">
            <v>AEM Sites</v>
          </cell>
          <cell r="L395" t="str">
            <v>ALL</v>
          </cell>
          <cell r="M395">
            <v>42635</v>
          </cell>
          <cell r="N395">
            <v>1955</v>
          </cell>
          <cell r="O395">
            <v>4</v>
          </cell>
        </row>
        <row r="396">
          <cell r="A396">
            <v>3582</v>
          </cell>
          <cell r="B396">
            <v>72625</v>
          </cell>
          <cell r="C396" t="str">
            <v>DesolationCreek_Treatment2</v>
          </cell>
          <cell r="D396">
            <v>102</v>
          </cell>
          <cell r="E396" t="str">
            <v>Basinwide</v>
          </cell>
          <cell r="F396">
            <v>42275</v>
          </cell>
          <cell r="G396" t="str">
            <v>CTUIR_JohnDay</v>
          </cell>
          <cell r="H396" t="str">
            <v>Kaylyn Crew</v>
          </cell>
          <cell r="I396">
            <v>2015</v>
          </cell>
          <cell r="J396">
            <v>5</v>
          </cell>
          <cell r="K396" t="str">
            <v>CTUIR Desolation Creek Treatment</v>
          </cell>
          <cell r="L396" t="str">
            <v>Annual</v>
          </cell>
          <cell r="M396">
            <v>42275</v>
          </cell>
          <cell r="N396">
            <v>1955</v>
          </cell>
          <cell r="O396">
            <v>4</v>
          </cell>
          <cell r="P396" t="str">
            <v>Yes</v>
          </cell>
          <cell r="U396" t="str">
            <v>Yes</v>
          </cell>
          <cell r="V396" t="str">
            <v>Yes</v>
          </cell>
        </row>
        <row r="397">
          <cell r="A397">
            <v>4101</v>
          </cell>
          <cell r="B397">
            <v>72625</v>
          </cell>
          <cell r="C397" t="str">
            <v>DesolationCreek_Treatment2</v>
          </cell>
          <cell r="D397">
            <v>102</v>
          </cell>
          <cell r="E397" t="str">
            <v>Basinwide</v>
          </cell>
          <cell r="F397">
            <v>42642</v>
          </cell>
          <cell r="G397" t="str">
            <v>CTUIR_AEM_Biomonitoring</v>
          </cell>
          <cell r="H397" t="str">
            <v>Kaylyn Crew</v>
          </cell>
          <cell r="I397">
            <v>2016</v>
          </cell>
          <cell r="J397">
            <v>6</v>
          </cell>
          <cell r="K397" t="str">
            <v>AEM Sites</v>
          </cell>
          <cell r="L397" t="str">
            <v>ALL</v>
          </cell>
          <cell r="M397">
            <v>42642</v>
          </cell>
          <cell r="N397">
            <v>1955</v>
          </cell>
          <cell r="O397">
            <v>4</v>
          </cell>
        </row>
        <row r="398">
          <cell r="A398">
            <v>2655</v>
          </cell>
          <cell r="B398">
            <v>72656</v>
          </cell>
          <cell r="C398" t="str">
            <v>ENT00001-2C10</v>
          </cell>
          <cell r="D398">
            <v>102</v>
          </cell>
          <cell r="E398" t="str">
            <v>Basinwide</v>
          </cell>
          <cell r="F398">
            <v>41885</v>
          </cell>
          <cell r="G398" t="str">
            <v>Colin Entiat AEM hitch</v>
          </cell>
          <cell r="H398" t="str">
            <v>Colin Crew</v>
          </cell>
          <cell r="I398">
            <v>2014</v>
          </cell>
          <cell r="J398">
            <v>4</v>
          </cell>
          <cell r="K398" t="str">
            <v>2C</v>
          </cell>
          <cell r="L398" t="str">
            <v>Extra</v>
          </cell>
          <cell r="M398">
            <v>41885</v>
          </cell>
          <cell r="N398">
            <v>2038</v>
          </cell>
          <cell r="O398">
            <v>4</v>
          </cell>
          <cell r="P398" t="str">
            <v>Yes</v>
          </cell>
          <cell r="V398" t="str">
            <v>Yes</v>
          </cell>
          <cell r="W398" t="str">
            <v>Yes</v>
          </cell>
        </row>
        <row r="399">
          <cell r="A399">
            <v>3264</v>
          </cell>
          <cell r="B399">
            <v>72656</v>
          </cell>
          <cell r="C399" t="str">
            <v>ENT00001-2C10</v>
          </cell>
          <cell r="D399">
            <v>102</v>
          </cell>
          <cell r="E399" t="str">
            <v>Basinwide</v>
          </cell>
          <cell r="F399">
            <v>42270</v>
          </cell>
          <cell r="G399" t="str">
            <v>Tt AEM sites</v>
          </cell>
          <cell r="H399" t="str">
            <v>Colin Crew</v>
          </cell>
          <cell r="I399">
            <v>2015</v>
          </cell>
          <cell r="J399">
            <v>5</v>
          </cell>
          <cell r="K399" t="str">
            <v>2C</v>
          </cell>
          <cell r="L399" t="str">
            <v>2015, 2017, 2018, 2020</v>
          </cell>
          <cell r="M399">
            <v>42270</v>
          </cell>
          <cell r="N399">
            <v>2038</v>
          </cell>
          <cell r="O399">
            <v>4</v>
          </cell>
          <cell r="P399" t="str">
            <v>Yes</v>
          </cell>
          <cell r="V399" t="str">
            <v>Yes</v>
          </cell>
        </row>
        <row r="400">
          <cell r="A400">
            <v>2656</v>
          </cell>
          <cell r="B400">
            <v>72657</v>
          </cell>
          <cell r="C400" t="str">
            <v>ENT00001-2C15</v>
          </cell>
          <cell r="D400">
            <v>102</v>
          </cell>
          <cell r="E400" t="str">
            <v>Basinwide</v>
          </cell>
          <cell r="F400">
            <v>41886</v>
          </cell>
          <cell r="G400" t="str">
            <v>Colin Entiat AEM hitch</v>
          </cell>
          <cell r="H400" t="str">
            <v>Colin Crew</v>
          </cell>
          <cell r="I400">
            <v>2014</v>
          </cell>
          <cell r="J400">
            <v>4</v>
          </cell>
          <cell r="K400" t="str">
            <v>2C</v>
          </cell>
          <cell r="L400" t="str">
            <v>Annual</v>
          </cell>
          <cell r="M400">
            <v>41886</v>
          </cell>
          <cell r="N400">
            <v>2038</v>
          </cell>
          <cell r="O400">
            <v>4</v>
          </cell>
          <cell r="P400" t="str">
            <v>Yes</v>
          </cell>
          <cell r="V400" t="str">
            <v>Yes</v>
          </cell>
          <cell r="W400" t="str">
            <v>Yes</v>
          </cell>
        </row>
        <row r="401">
          <cell r="A401">
            <v>2657</v>
          </cell>
          <cell r="B401">
            <v>72658</v>
          </cell>
          <cell r="C401" t="str">
            <v>ENT00001-3A3</v>
          </cell>
          <cell r="D401">
            <v>102</v>
          </cell>
          <cell r="E401" t="str">
            <v>Basinwide</v>
          </cell>
          <cell r="F401">
            <v>41885</v>
          </cell>
          <cell r="G401" t="str">
            <v>Colin Entiat AEM hitch</v>
          </cell>
          <cell r="H401" t="str">
            <v>Colin Crew</v>
          </cell>
          <cell r="I401">
            <v>2014</v>
          </cell>
          <cell r="J401">
            <v>4</v>
          </cell>
          <cell r="K401" t="str">
            <v>3A</v>
          </cell>
          <cell r="L401" t="str">
            <v>Annual</v>
          </cell>
          <cell r="M401">
            <v>41885</v>
          </cell>
          <cell r="N401">
            <v>2038</v>
          </cell>
          <cell r="O401">
            <v>4</v>
          </cell>
          <cell r="P401" t="str">
            <v>Yes</v>
          </cell>
          <cell r="V401" t="str">
            <v>Yes</v>
          </cell>
          <cell r="W401" t="str">
            <v>Yes</v>
          </cell>
        </row>
        <row r="402">
          <cell r="A402">
            <v>2658</v>
          </cell>
          <cell r="B402">
            <v>72659</v>
          </cell>
          <cell r="C402" t="str">
            <v>ENT00001-3A5</v>
          </cell>
          <cell r="D402">
            <v>102</v>
          </cell>
          <cell r="E402" t="str">
            <v>Basinwide</v>
          </cell>
          <cell r="F402">
            <v>41886</v>
          </cell>
          <cell r="G402" t="str">
            <v>Colin Entiat AEM hitch</v>
          </cell>
          <cell r="H402" t="str">
            <v>Colin Crew</v>
          </cell>
          <cell r="I402">
            <v>2014</v>
          </cell>
          <cell r="J402">
            <v>4</v>
          </cell>
          <cell r="K402" t="str">
            <v>3A</v>
          </cell>
          <cell r="L402" t="str">
            <v>Annual</v>
          </cell>
          <cell r="M402">
            <v>41886</v>
          </cell>
          <cell r="N402">
            <v>2038</v>
          </cell>
          <cell r="O402">
            <v>4</v>
          </cell>
          <cell r="P402" t="str">
            <v>Yes</v>
          </cell>
          <cell r="V402" t="str">
            <v>Yes</v>
          </cell>
          <cell r="W402" t="str">
            <v>Yes</v>
          </cell>
        </row>
        <row r="403">
          <cell r="A403">
            <v>3266</v>
          </cell>
          <cell r="B403">
            <v>72659</v>
          </cell>
          <cell r="C403" t="str">
            <v>ENT00001-3A5</v>
          </cell>
          <cell r="D403">
            <v>102</v>
          </cell>
          <cell r="E403" t="str">
            <v>Basinwide</v>
          </cell>
          <cell r="F403">
            <v>42270</v>
          </cell>
          <cell r="G403" t="str">
            <v>Tt AEM sites</v>
          </cell>
          <cell r="H403" t="str">
            <v>Colin Crew</v>
          </cell>
          <cell r="I403">
            <v>2015</v>
          </cell>
          <cell r="J403">
            <v>5</v>
          </cell>
          <cell r="K403" t="str">
            <v>3A</v>
          </cell>
          <cell r="L403" t="str">
            <v>2015, 2017, 2020</v>
          </cell>
          <cell r="M403">
            <v>42270</v>
          </cell>
          <cell r="N403">
            <v>2038</v>
          </cell>
          <cell r="O403">
            <v>4</v>
          </cell>
          <cell r="P403" t="str">
            <v>Yes</v>
          </cell>
          <cell r="V403" t="str">
            <v>Yes</v>
          </cell>
        </row>
        <row r="404">
          <cell r="A404">
            <v>1814</v>
          </cell>
          <cell r="B404">
            <v>72182</v>
          </cell>
          <cell r="C404" t="str">
            <v>GCT00001-GraniteControl</v>
          </cell>
          <cell r="D404">
            <v>102</v>
          </cell>
          <cell r="E404" t="str">
            <v>Basinwide</v>
          </cell>
          <cell r="F404">
            <v>41516</v>
          </cell>
          <cell r="G404" t="str">
            <v>CTUIR Granite Creek</v>
          </cell>
          <cell r="H404" t="str">
            <v>Kaylyn Crew</v>
          </cell>
          <cell r="I404">
            <v>2013</v>
          </cell>
          <cell r="J404">
            <v>3</v>
          </cell>
          <cell r="K404" t="str">
            <v>AEM/CHaMP</v>
          </cell>
          <cell r="L404" t="str">
            <v>Annual</v>
          </cell>
          <cell r="M404">
            <v>41516</v>
          </cell>
          <cell r="N404">
            <v>1966</v>
          </cell>
          <cell r="O404">
            <v>4</v>
          </cell>
          <cell r="P404" t="str">
            <v>Yes</v>
          </cell>
          <cell r="U404" t="str">
            <v>Yes</v>
          </cell>
          <cell r="V404" t="str">
            <v>Yes</v>
          </cell>
        </row>
        <row r="405">
          <cell r="A405">
            <v>2688</v>
          </cell>
          <cell r="B405">
            <v>72182</v>
          </cell>
          <cell r="C405" t="str">
            <v>GCT00001-GraniteControl</v>
          </cell>
          <cell r="D405">
            <v>102</v>
          </cell>
          <cell r="E405" t="str">
            <v>Basinwide</v>
          </cell>
          <cell r="F405">
            <v>41876</v>
          </cell>
          <cell r="G405" t="str">
            <v>CTUIR_Region17_Fish</v>
          </cell>
          <cell r="H405" t="str">
            <v>Kaylyn Crew</v>
          </cell>
          <cell r="I405">
            <v>2014</v>
          </cell>
          <cell r="J405">
            <v>4</v>
          </cell>
          <cell r="K405" t="str">
            <v>AEM/CHaMP</v>
          </cell>
          <cell r="L405" t="str">
            <v>Annual</v>
          </cell>
          <cell r="M405">
            <v>41876</v>
          </cell>
          <cell r="N405">
            <v>2044</v>
          </cell>
          <cell r="O405">
            <v>4</v>
          </cell>
          <cell r="P405" t="str">
            <v>Yes</v>
          </cell>
          <cell r="V405" t="str">
            <v>Yes</v>
          </cell>
        </row>
        <row r="406">
          <cell r="A406">
            <v>3249</v>
          </cell>
          <cell r="B406">
            <v>72182</v>
          </cell>
          <cell r="C406" t="str">
            <v>GCT00001-GraniteControl</v>
          </cell>
          <cell r="D406">
            <v>102</v>
          </cell>
          <cell r="E406" t="str">
            <v>Basinwide</v>
          </cell>
          <cell r="F406">
            <v>42257</v>
          </cell>
          <cell r="G406" t="str">
            <v>Tt AEM Revisits Region17</v>
          </cell>
          <cell r="H406" t="str">
            <v>Jef Crew</v>
          </cell>
          <cell r="I406">
            <v>2015</v>
          </cell>
          <cell r="J406">
            <v>5</v>
          </cell>
          <cell r="K406" t="str">
            <v>AEM/CHaMP</v>
          </cell>
          <cell r="L406" t="str">
            <v>Annual</v>
          </cell>
          <cell r="M406">
            <v>42257</v>
          </cell>
          <cell r="N406">
            <v>2038</v>
          </cell>
          <cell r="O406">
            <v>4</v>
          </cell>
          <cell r="P406" t="str">
            <v>Yes</v>
          </cell>
          <cell r="U406" t="str">
            <v>Yes</v>
          </cell>
          <cell r="V406" t="str">
            <v>Yes</v>
          </cell>
        </row>
        <row r="407">
          <cell r="A407">
            <v>3277</v>
          </cell>
          <cell r="B407">
            <v>72182</v>
          </cell>
          <cell r="C407" t="str">
            <v>GCT00001-GraniteControl</v>
          </cell>
          <cell r="D407">
            <v>102</v>
          </cell>
          <cell r="E407" t="str">
            <v>Basinwide</v>
          </cell>
          <cell r="F407">
            <v>42248</v>
          </cell>
          <cell r="G407" t="str">
            <v>CTUIR_Region17_AEM</v>
          </cell>
          <cell r="H407" t="str">
            <v>Kaylyn Crew</v>
          </cell>
          <cell r="I407">
            <v>2015</v>
          </cell>
          <cell r="J407">
            <v>5</v>
          </cell>
          <cell r="K407" t="str">
            <v>AEM/CHaMP</v>
          </cell>
          <cell r="L407" t="str">
            <v>Annual</v>
          </cell>
          <cell r="M407">
            <v>42248</v>
          </cell>
          <cell r="N407">
            <v>1955</v>
          </cell>
          <cell r="O407">
            <v>4</v>
          </cell>
          <cell r="P407" t="str">
            <v>Yes</v>
          </cell>
          <cell r="U407" t="str">
            <v>Yes</v>
          </cell>
          <cell r="V407" t="str">
            <v>Yes</v>
          </cell>
        </row>
        <row r="408">
          <cell r="A408">
            <v>4094</v>
          </cell>
          <cell r="B408">
            <v>72182</v>
          </cell>
          <cell r="C408" t="str">
            <v>GCT00001-GraniteControl</v>
          </cell>
          <cell r="D408">
            <v>102</v>
          </cell>
          <cell r="E408" t="str">
            <v>Basinwide</v>
          </cell>
          <cell r="F408">
            <v>42621</v>
          </cell>
          <cell r="G408" t="str">
            <v>CTUIR_AEM_Biomonitoring</v>
          </cell>
          <cell r="H408" t="str">
            <v>Kaylyn Crew</v>
          </cell>
          <cell r="I408">
            <v>2016</v>
          </cell>
          <cell r="J408">
            <v>6</v>
          </cell>
          <cell r="K408" t="str">
            <v>AEM Sites</v>
          </cell>
          <cell r="L408" t="str">
            <v>ALL</v>
          </cell>
          <cell r="M408">
            <v>42621</v>
          </cell>
          <cell r="N408">
            <v>1955</v>
          </cell>
          <cell r="O408">
            <v>4</v>
          </cell>
        </row>
        <row r="409">
          <cell r="A409">
            <v>2600</v>
          </cell>
          <cell r="B409">
            <v>72182</v>
          </cell>
          <cell r="C409" t="str">
            <v>GCT00001-GraniteControl</v>
          </cell>
          <cell r="D409">
            <v>102</v>
          </cell>
          <cell r="E409" t="str">
            <v>Basinwide</v>
          </cell>
          <cell r="F409">
            <v>41870</v>
          </cell>
          <cell r="G409" t="str">
            <v>CTUIR AEM Sites</v>
          </cell>
          <cell r="H409" t="str">
            <v>Kaylyn Crew</v>
          </cell>
          <cell r="I409">
            <v>2014</v>
          </cell>
          <cell r="J409">
            <v>4</v>
          </cell>
          <cell r="K409" t="str">
            <v>AEM/CHaMP</v>
          </cell>
          <cell r="L409" t="str">
            <v>Annual</v>
          </cell>
          <cell r="M409">
            <v>41870</v>
          </cell>
          <cell r="N409">
            <v>2030</v>
          </cell>
          <cell r="O409">
            <v>4</v>
          </cell>
          <cell r="P409" t="str">
            <v>Yes</v>
          </cell>
          <cell r="V409" t="str">
            <v>Yes</v>
          </cell>
        </row>
        <row r="410">
          <cell r="A410">
            <v>2678</v>
          </cell>
          <cell r="B410">
            <v>72183</v>
          </cell>
          <cell r="C410" t="str">
            <v>GCT00001-GraniteTreatment</v>
          </cell>
          <cell r="D410">
            <v>102</v>
          </cell>
          <cell r="E410" t="str">
            <v>Basinwide</v>
          </cell>
          <cell r="F410">
            <v>41876</v>
          </cell>
          <cell r="G410" t="str">
            <v>CTUIR_Region17_Fish</v>
          </cell>
          <cell r="H410" t="str">
            <v>Kaylyn Crew</v>
          </cell>
          <cell r="I410">
            <v>2014</v>
          </cell>
          <cell r="J410">
            <v>4</v>
          </cell>
          <cell r="K410" t="str">
            <v>AEM/CHaMP</v>
          </cell>
          <cell r="L410" t="str">
            <v>Annual</v>
          </cell>
          <cell r="M410">
            <v>41876</v>
          </cell>
          <cell r="N410">
            <v>2044</v>
          </cell>
          <cell r="O410">
            <v>4</v>
          </cell>
          <cell r="P410" t="str">
            <v>Yes</v>
          </cell>
          <cell r="V410" t="str">
            <v>Yes</v>
          </cell>
        </row>
        <row r="411">
          <cell r="A411">
            <v>3250</v>
          </cell>
          <cell r="B411">
            <v>72183</v>
          </cell>
          <cell r="C411" t="str">
            <v>GCT00001-GraniteTreatment</v>
          </cell>
          <cell r="D411">
            <v>102</v>
          </cell>
          <cell r="E411" t="str">
            <v>Basinwide</v>
          </cell>
          <cell r="F411">
            <v>42257</v>
          </cell>
          <cell r="G411" t="str">
            <v>Tt AEM Revisits Region17</v>
          </cell>
          <cell r="H411" t="str">
            <v>Jef Crew</v>
          </cell>
          <cell r="I411">
            <v>2015</v>
          </cell>
          <cell r="J411">
            <v>5</v>
          </cell>
          <cell r="K411" t="str">
            <v>AEM/CHaMP</v>
          </cell>
          <cell r="L411" t="str">
            <v>Annual</v>
          </cell>
          <cell r="M411">
            <v>42257</v>
          </cell>
          <cell r="N411">
            <v>2038</v>
          </cell>
          <cell r="O411">
            <v>4</v>
          </cell>
          <cell r="P411" t="str">
            <v>Yes</v>
          </cell>
          <cell r="U411" t="str">
            <v>Yes</v>
          </cell>
          <cell r="V411" t="str">
            <v>Yes</v>
          </cell>
        </row>
        <row r="412">
          <cell r="A412">
            <v>1815</v>
          </cell>
          <cell r="B412">
            <v>72183</v>
          </cell>
          <cell r="C412" t="str">
            <v>GCT00001-GraniteTreatment</v>
          </cell>
          <cell r="D412">
            <v>102</v>
          </cell>
          <cell r="E412" t="str">
            <v>Basinwide</v>
          </cell>
          <cell r="F412">
            <v>41516</v>
          </cell>
          <cell r="G412" t="str">
            <v>CTUIR Granite Creek</v>
          </cell>
          <cell r="H412" t="str">
            <v>Kaylyn Crew</v>
          </cell>
          <cell r="I412">
            <v>2013</v>
          </cell>
          <cell r="J412">
            <v>3</v>
          </cell>
          <cell r="K412" t="str">
            <v>AEM/CHaMP</v>
          </cell>
          <cell r="L412" t="str">
            <v>Annual</v>
          </cell>
          <cell r="M412">
            <v>41516</v>
          </cell>
          <cell r="N412">
            <v>1966</v>
          </cell>
          <cell r="O412">
            <v>4</v>
          </cell>
          <cell r="P412" t="str">
            <v>Yes</v>
          </cell>
          <cell r="U412" t="str">
            <v>Yes</v>
          </cell>
          <cell r="V412" t="str">
            <v>Yes</v>
          </cell>
        </row>
        <row r="413">
          <cell r="A413">
            <v>2599</v>
          </cell>
          <cell r="B413">
            <v>72183</v>
          </cell>
          <cell r="C413" t="str">
            <v>GCT00001-GraniteTreatment</v>
          </cell>
          <cell r="D413">
            <v>102</v>
          </cell>
          <cell r="E413" t="str">
            <v>Basinwide</v>
          </cell>
          <cell r="F413">
            <v>41869</v>
          </cell>
          <cell r="G413" t="str">
            <v>CTUIR AEM Sites</v>
          </cell>
          <cell r="H413" t="str">
            <v>Kaylyn Crew</v>
          </cell>
          <cell r="I413">
            <v>2014</v>
          </cell>
          <cell r="J413">
            <v>4</v>
          </cell>
          <cell r="K413" t="str">
            <v>AEM/CHaMP</v>
          </cell>
          <cell r="L413" t="str">
            <v>Annual</v>
          </cell>
          <cell r="M413">
            <v>41869</v>
          </cell>
          <cell r="N413">
            <v>2030</v>
          </cell>
          <cell r="O413">
            <v>4</v>
          </cell>
          <cell r="P413" t="str">
            <v>Yes</v>
          </cell>
          <cell r="V413" t="str">
            <v>Yes</v>
          </cell>
        </row>
        <row r="414">
          <cell r="A414">
            <v>3278</v>
          </cell>
          <cell r="B414">
            <v>72183</v>
          </cell>
          <cell r="C414" t="str">
            <v>GCT00001-GraniteTreatment</v>
          </cell>
          <cell r="D414">
            <v>102</v>
          </cell>
          <cell r="E414" t="str">
            <v>Basinwide</v>
          </cell>
          <cell r="F414">
            <v>42247</v>
          </cell>
          <cell r="G414" t="str">
            <v>CTUIR_Region17_AEM</v>
          </cell>
          <cell r="H414" t="str">
            <v>Kaylyn Crew</v>
          </cell>
          <cell r="I414">
            <v>2015</v>
          </cell>
          <cell r="J414">
            <v>5</v>
          </cell>
          <cell r="K414" t="str">
            <v>AEM/CHaMP</v>
          </cell>
          <cell r="L414" t="str">
            <v>Annual</v>
          </cell>
          <cell r="M414">
            <v>42247</v>
          </cell>
          <cell r="N414">
            <v>1955</v>
          </cell>
          <cell r="O414">
            <v>4</v>
          </cell>
          <cell r="P414" t="str">
            <v>Yes</v>
          </cell>
          <cell r="U414" t="str">
            <v>Yes</v>
          </cell>
          <cell r="V414" t="str">
            <v>Yes</v>
          </cell>
        </row>
        <row r="415">
          <cell r="A415">
            <v>4095</v>
          </cell>
          <cell r="B415">
            <v>72183</v>
          </cell>
          <cell r="C415" t="str">
            <v>GCT00001-GraniteTreatment</v>
          </cell>
          <cell r="D415">
            <v>102</v>
          </cell>
          <cell r="E415" t="str">
            <v>Basinwide</v>
          </cell>
          <cell r="F415">
            <v>42621</v>
          </cell>
          <cell r="G415" t="str">
            <v>CTUIR_AEM_Biomonitoring</v>
          </cell>
          <cell r="H415" t="str">
            <v>Kaylyn Crew</v>
          </cell>
          <cell r="I415">
            <v>2016</v>
          </cell>
          <cell r="J415">
            <v>6</v>
          </cell>
          <cell r="K415" t="str">
            <v>AEM Sites</v>
          </cell>
          <cell r="L415" t="str">
            <v>ALL</v>
          </cell>
          <cell r="M415">
            <v>42621</v>
          </cell>
          <cell r="N415">
            <v>1955</v>
          </cell>
          <cell r="O415">
            <v>4</v>
          </cell>
        </row>
        <row r="416">
          <cell r="A416">
            <v>2704</v>
          </cell>
          <cell r="B416">
            <v>71684</v>
          </cell>
          <cell r="C416" t="str">
            <v>MET00001-Eightmile_Impact</v>
          </cell>
          <cell r="D416">
            <v>102</v>
          </cell>
          <cell r="E416" t="str">
            <v>Basinwide</v>
          </cell>
          <cell r="F416">
            <v>41920</v>
          </cell>
          <cell r="G416" t="str">
            <v>Colin UCSRB sites</v>
          </cell>
          <cell r="H416" t="str">
            <v>Colin Crew</v>
          </cell>
          <cell r="I416">
            <v>2014</v>
          </cell>
          <cell r="J416">
            <v>4</v>
          </cell>
          <cell r="K416" t="str">
            <v>Bank Stablilzation</v>
          </cell>
          <cell r="L416" t="str">
            <v>Annual</v>
          </cell>
          <cell r="M416">
            <v>41920</v>
          </cell>
          <cell r="N416">
            <v>1875</v>
          </cell>
          <cell r="O416">
            <v>4</v>
          </cell>
          <cell r="P416" t="str">
            <v>Yes</v>
          </cell>
          <cell r="V416" t="str">
            <v>Yes</v>
          </cell>
        </row>
        <row r="417">
          <cell r="A417">
            <v>1802</v>
          </cell>
          <cell r="B417">
            <v>71685</v>
          </cell>
          <cell r="C417" t="str">
            <v>MET00001-RM10_Control</v>
          </cell>
          <cell r="D417">
            <v>102</v>
          </cell>
          <cell r="E417" t="str">
            <v>Basinwide</v>
          </cell>
          <cell r="F417">
            <v>41506</v>
          </cell>
          <cell r="G417" t="str">
            <v>RM10 Side channel</v>
          </cell>
          <cell r="H417" t="str">
            <v>Colin Crew</v>
          </cell>
          <cell r="I417">
            <v>2013</v>
          </cell>
          <cell r="J417">
            <v>3</v>
          </cell>
          <cell r="K417" t="str">
            <v>Restoration Tetra Tech</v>
          </cell>
          <cell r="L417" t="str">
            <v>Annual</v>
          </cell>
          <cell r="M417">
            <v>41506</v>
          </cell>
          <cell r="N417">
            <v>1966</v>
          </cell>
          <cell r="O417">
            <v>4</v>
          </cell>
          <cell r="U417" t="str">
            <v>Yes</v>
          </cell>
          <cell r="V417" t="str">
            <v>Yes</v>
          </cell>
        </row>
        <row r="418">
          <cell r="A418">
            <v>4054</v>
          </cell>
          <cell r="B418">
            <v>71685</v>
          </cell>
          <cell r="C418" t="str">
            <v>MET00001-RM10_Control</v>
          </cell>
          <cell r="D418">
            <v>102</v>
          </cell>
          <cell r="E418" t="str">
            <v>Basinwide</v>
          </cell>
          <cell r="F418">
            <v>42606</v>
          </cell>
          <cell r="G418" t="str">
            <v>NSDivas 2016</v>
          </cell>
          <cell r="H418" t="str">
            <v>Roby Crew</v>
          </cell>
          <cell r="I418">
            <v>2016</v>
          </cell>
          <cell r="J418">
            <v>6</v>
          </cell>
          <cell r="K418" t="str">
            <v>AEM Sites</v>
          </cell>
          <cell r="L418" t="str">
            <v>ALL</v>
          </cell>
          <cell r="M418">
            <v>42606</v>
          </cell>
          <cell r="N418">
            <v>9999</v>
          </cell>
          <cell r="O418">
            <v>4</v>
          </cell>
        </row>
        <row r="419">
          <cell r="A419">
            <v>1803</v>
          </cell>
          <cell r="B419">
            <v>71686</v>
          </cell>
          <cell r="C419" t="str">
            <v>MET00001-RM10_Impact</v>
          </cell>
          <cell r="D419">
            <v>102</v>
          </cell>
          <cell r="E419" t="str">
            <v>Basinwide</v>
          </cell>
          <cell r="F419">
            <v>41505</v>
          </cell>
          <cell r="G419" t="str">
            <v>RM10 Side channel</v>
          </cell>
          <cell r="H419" t="str">
            <v>Colin Crew</v>
          </cell>
          <cell r="I419">
            <v>2013</v>
          </cell>
          <cell r="J419">
            <v>3</v>
          </cell>
          <cell r="K419" t="str">
            <v>Restoration Tetra Tech</v>
          </cell>
          <cell r="L419" t="str">
            <v>Annual</v>
          </cell>
          <cell r="M419">
            <v>41505</v>
          </cell>
          <cell r="N419">
            <v>1966</v>
          </cell>
          <cell r="O419">
            <v>4</v>
          </cell>
          <cell r="U419" t="str">
            <v>Yes</v>
          </cell>
          <cell r="V419" t="str">
            <v>Yes</v>
          </cell>
        </row>
        <row r="420">
          <cell r="A420">
            <v>4055</v>
          </cell>
          <cell r="B420">
            <v>71686</v>
          </cell>
          <cell r="C420" t="str">
            <v>MET00001-RM10_Impact</v>
          </cell>
          <cell r="D420">
            <v>102</v>
          </cell>
          <cell r="E420" t="str">
            <v>Basinwide</v>
          </cell>
          <cell r="F420">
            <v>42605</v>
          </cell>
          <cell r="G420" t="str">
            <v>NSDivas 2016</v>
          </cell>
          <cell r="H420" t="str">
            <v>Roby Crew</v>
          </cell>
          <cell r="I420">
            <v>2016</v>
          </cell>
          <cell r="J420">
            <v>6</v>
          </cell>
          <cell r="K420" t="str">
            <v>AEM Sites</v>
          </cell>
          <cell r="L420" t="str">
            <v>ALL</v>
          </cell>
          <cell r="M420">
            <v>42605</v>
          </cell>
          <cell r="N420">
            <v>9999</v>
          </cell>
          <cell r="O420">
            <v>4</v>
          </cell>
        </row>
        <row r="421">
          <cell r="A421">
            <v>2796</v>
          </cell>
          <cell r="B421">
            <v>71687</v>
          </cell>
          <cell r="C421" t="str">
            <v>MET00001-RM10_mainstem_Control</v>
          </cell>
          <cell r="D421">
            <v>102</v>
          </cell>
          <cell r="E421" t="str">
            <v>Basinwide</v>
          </cell>
          <cell r="F421">
            <v>41920</v>
          </cell>
          <cell r="G421" t="str">
            <v>Colin UCSRB sites</v>
          </cell>
          <cell r="H421" t="str">
            <v>Colin Crew</v>
          </cell>
          <cell r="I421">
            <v>2014</v>
          </cell>
          <cell r="J421">
            <v>4</v>
          </cell>
          <cell r="K421" t="str">
            <v>Off-Channel Floodplain</v>
          </cell>
          <cell r="L421" t="str">
            <v>Annual</v>
          </cell>
          <cell r="M421">
            <v>41920</v>
          </cell>
          <cell r="N421">
            <v>1875</v>
          </cell>
          <cell r="O421">
            <v>4</v>
          </cell>
          <cell r="P421" t="str">
            <v>Yes</v>
          </cell>
          <cell r="V421" t="str">
            <v>Yes</v>
          </cell>
        </row>
        <row r="422">
          <cell r="A422">
            <v>2705</v>
          </cell>
          <cell r="B422">
            <v>71676</v>
          </cell>
          <cell r="C422" t="str">
            <v>MET00001-RM10_mainstem_Impact</v>
          </cell>
          <cell r="D422">
            <v>102</v>
          </cell>
          <cell r="E422" t="str">
            <v>Basinwide</v>
          </cell>
          <cell r="F422">
            <v>41918</v>
          </cell>
          <cell r="G422" t="str">
            <v>Colin UCSRB sites</v>
          </cell>
          <cell r="H422" t="str">
            <v>Colin Crew</v>
          </cell>
          <cell r="I422">
            <v>2014</v>
          </cell>
          <cell r="J422">
            <v>4</v>
          </cell>
          <cell r="K422" t="str">
            <v>Off-Channel Floodplain</v>
          </cell>
          <cell r="L422" t="str">
            <v>Annual</v>
          </cell>
          <cell r="M422">
            <v>41918</v>
          </cell>
          <cell r="N422">
            <v>1875</v>
          </cell>
          <cell r="O422">
            <v>4</v>
          </cell>
          <cell r="P422" t="str">
            <v>Yes</v>
          </cell>
          <cell r="V422" t="str">
            <v>Yes</v>
          </cell>
        </row>
        <row r="423">
          <cell r="A423">
            <v>2642</v>
          </cell>
          <cell r="B423">
            <v>72401</v>
          </cell>
          <cell r="C423" t="str">
            <v>MET201401-Twisp Floodplain</v>
          </cell>
          <cell r="D423">
            <v>102</v>
          </cell>
          <cell r="E423" t="str">
            <v>Basinwide</v>
          </cell>
          <cell r="F423">
            <v>41862</v>
          </cell>
          <cell r="G423" t="str">
            <v>Tt Colin Twisp Snorkel</v>
          </cell>
          <cell r="H423" t="str">
            <v>Colin Crew</v>
          </cell>
          <cell r="I423">
            <v>2014</v>
          </cell>
          <cell r="J423">
            <v>4</v>
          </cell>
          <cell r="K423" t="str">
            <v>Twisp River</v>
          </cell>
          <cell r="L423" t="str">
            <v>Annual</v>
          </cell>
          <cell r="M423">
            <v>41862</v>
          </cell>
          <cell r="N423">
            <v>2038</v>
          </cell>
          <cell r="O423">
            <v>4</v>
          </cell>
          <cell r="P423" t="str">
            <v>Yes</v>
          </cell>
          <cell r="V423" t="str">
            <v>Yes</v>
          </cell>
        </row>
        <row r="424">
          <cell r="A424">
            <v>3206</v>
          </cell>
          <cell r="B424">
            <v>72401</v>
          </cell>
          <cell r="C424" t="str">
            <v>MET201401-Twisp Floodplain</v>
          </cell>
          <cell r="D424">
            <v>102</v>
          </cell>
          <cell r="E424" t="str">
            <v>Basinwide</v>
          </cell>
          <cell r="F424">
            <v>42235</v>
          </cell>
          <cell r="G424" t="str">
            <v>Tt AEM Twisp Revisit</v>
          </cell>
          <cell r="H424" t="str">
            <v>Jef Crew</v>
          </cell>
          <cell r="I424">
            <v>2015</v>
          </cell>
          <cell r="J424">
            <v>5</v>
          </cell>
          <cell r="K424" t="str">
            <v>Twisp River</v>
          </cell>
          <cell r="L424" t="str">
            <v>Annual</v>
          </cell>
          <cell r="M424">
            <v>42235</v>
          </cell>
          <cell r="N424">
            <v>2038</v>
          </cell>
          <cell r="O424">
            <v>4</v>
          </cell>
          <cell r="P424" t="str">
            <v>Yes</v>
          </cell>
          <cell r="V424" t="str">
            <v>Yes</v>
          </cell>
        </row>
        <row r="425">
          <cell r="A425">
            <v>4235</v>
          </cell>
          <cell r="B425">
            <v>72401</v>
          </cell>
          <cell r="C425" t="str">
            <v>MET201401-Twisp Floodplain</v>
          </cell>
          <cell r="D425">
            <v>102</v>
          </cell>
          <cell r="E425" t="str">
            <v>Basinwide</v>
          </cell>
          <cell r="F425">
            <v>42605</v>
          </cell>
          <cell r="G425" t="str">
            <v>Twisp</v>
          </cell>
          <cell r="H425" t="str">
            <v>Jef Crew</v>
          </cell>
          <cell r="I425">
            <v>2016</v>
          </cell>
          <cell r="J425">
            <v>6</v>
          </cell>
          <cell r="K425" t="str">
            <v>AEM Sites</v>
          </cell>
          <cell r="L425" t="str">
            <v>ALL</v>
          </cell>
          <cell r="M425">
            <v>42605</v>
          </cell>
          <cell r="N425">
            <v>9999</v>
          </cell>
          <cell r="O425">
            <v>4</v>
          </cell>
        </row>
        <row r="426">
          <cell r="A426">
            <v>3205</v>
          </cell>
          <cell r="B426">
            <v>72401</v>
          </cell>
          <cell r="C426" t="str">
            <v>MET201401-Twisp Floodplain</v>
          </cell>
          <cell r="D426">
            <v>102</v>
          </cell>
          <cell r="E426" t="str">
            <v>Basinwide</v>
          </cell>
          <cell r="F426">
            <v>42235</v>
          </cell>
          <cell r="G426" t="str">
            <v>Tt Twisp AEM Hitch</v>
          </cell>
          <cell r="H426" t="str">
            <v>Colin Crew</v>
          </cell>
          <cell r="I426">
            <v>2015</v>
          </cell>
          <cell r="J426">
            <v>5</v>
          </cell>
          <cell r="K426" t="str">
            <v>Twisp River</v>
          </cell>
          <cell r="L426" t="str">
            <v>Annual</v>
          </cell>
          <cell r="M426">
            <v>42235</v>
          </cell>
          <cell r="N426">
            <v>9999</v>
          </cell>
          <cell r="O426">
            <v>4</v>
          </cell>
          <cell r="P426" t="str">
            <v>Yes</v>
          </cell>
          <cell r="V426" t="str">
            <v>Yes</v>
          </cell>
        </row>
        <row r="427">
          <cell r="A427">
            <v>2512</v>
          </cell>
          <cell r="B427">
            <v>72401</v>
          </cell>
          <cell r="C427" t="str">
            <v>MET201401-Twisp Floodplain</v>
          </cell>
          <cell r="D427">
            <v>102</v>
          </cell>
          <cell r="E427" t="str">
            <v>Basinwide</v>
          </cell>
          <cell r="F427">
            <v>41862</v>
          </cell>
          <cell r="G427" t="str">
            <v>Hitch3_SD_Aug6toAug13_Methow</v>
          </cell>
          <cell r="H427" t="str">
            <v>Surya Crew</v>
          </cell>
          <cell r="I427">
            <v>2014</v>
          </cell>
          <cell r="J427">
            <v>4</v>
          </cell>
          <cell r="K427" t="str">
            <v>Twisp River</v>
          </cell>
          <cell r="L427" t="str">
            <v>Annual</v>
          </cell>
          <cell r="M427">
            <v>41862</v>
          </cell>
          <cell r="N427">
            <v>2030</v>
          </cell>
          <cell r="O427">
            <v>4</v>
          </cell>
          <cell r="P427" t="str">
            <v>Yes</v>
          </cell>
          <cell r="U427" t="str">
            <v>Yes</v>
          </cell>
        </row>
        <row r="428">
          <cell r="A428">
            <v>4087</v>
          </cell>
          <cell r="B428">
            <v>72743</v>
          </cell>
          <cell r="C428" t="str">
            <v>SFT00001-000024</v>
          </cell>
          <cell r="D428">
            <v>102</v>
          </cell>
          <cell r="E428" t="str">
            <v>Basinwide</v>
          </cell>
          <cell r="F428">
            <v>42557</v>
          </cell>
          <cell r="G428" t="str">
            <v>CTUIR_AEM_Biomonitoring</v>
          </cell>
          <cell r="H428" t="str">
            <v>Kaylyn Crew</v>
          </cell>
          <cell r="I428">
            <v>2016</v>
          </cell>
          <cell r="J428">
            <v>6</v>
          </cell>
          <cell r="K428" t="str">
            <v>SF Touchet Control AEM non-target</v>
          </cell>
          <cell r="L428" t="str">
            <v>Annual</v>
          </cell>
          <cell r="M428">
            <v>42557</v>
          </cell>
          <cell r="N428">
            <v>1955</v>
          </cell>
          <cell r="O428">
            <v>4</v>
          </cell>
        </row>
        <row r="429">
          <cell r="A429">
            <v>1397</v>
          </cell>
          <cell r="B429">
            <v>71804</v>
          </cell>
          <cell r="C429" t="str">
            <v>TET00001-Eschbach_Control</v>
          </cell>
          <cell r="D429">
            <v>102</v>
          </cell>
          <cell r="E429" t="str">
            <v>Basinwide</v>
          </cell>
          <cell r="F429">
            <v>41464</v>
          </cell>
          <cell r="G429" t="str">
            <v>Tt Hitch#3</v>
          </cell>
          <cell r="H429" t="str">
            <v>Colin Crew</v>
          </cell>
          <cell r="I429">
            <v>2013</v>
          </cell>
          <cell r="J429">
            <v>3</v>
          </cell>
          <cell r="K429" t="str">
            <v>Off-Channel Floodplain</v>
          </cell>
          <cell r="L429" t="str">
            <v>Annual</v>
          </cell>
          <cell r="M429">
            <v>41464</v>
          </cell>
          <cell r="N429">
            <v>1966</v>
          </cell>
          <cell r="O429">
            <v>4</v>
          </cell>
          <cell r="U429" t="str">
            <v>Yes</v>
          </cell>
          <cell r="V429" t="str">
            <v>Yes</v>
          </cell>
        </row>
        <row r="430">
          <cell r="A430">
            <v>2284</v>
          </cell>
          <cell r="B430">
            <v>71804</v>
          </cell>
          <cell r="C430" t="str">
            <v>TET00001-Eschbach_Control</v>
          </cell>
          <cell r="D430">
            <v>102</v>
          </cell>
          <cell r="E430" t="str">
            <v>Basinwide</v>
          </cell>
          <cell r="F430">
            <v>41828</v>
          </cell>
          <cell r="G430" t="str">
            <v>Yakima Hitch 2014</v>
          </cell>
          <cell r="H430" t="str">
            <v>Colin Crew</v>
          </cell>
          <cell r="I430">
            <v>2014</v>
          </cell>
          <cell r="J430">
            <v>4</v>
          </cell>
          <cell r="K430" t="str">
            <v>Off-Channel Floodplain</v>
          </cell>
          <cell r="L430" t="str">
            <v>Annual</v>
          </cell>
          <cell r="M430">
            <v>41828</v>
          </cell>
          <cell r="N430">
            <v>1880</v>
          </cell>
          <cell r="O430">
            <v>4</v>
          </cell>
          <cell r="P430" t="str">
            <v>Yes</v>
          </cell>
          <cell r="V430" t="str">
            <v>Yes</v>
          </cell>
        </row>
        <row r="431">
          <cell r="A431">
            <v>3901</v>
          </cell>
          <cell r="B431">
            <v>71804</v>
          </cell>
          <cell r="C431" t="str">
            <v>TET00001-Eschbach_Control</v>
          </cell>
          <cell r="D431">
            <v>102</v>
          </cell>
          <cell r="E431" t="str">
            <v>Basinwide</v>
          </cell>
          <cell r="F431">
            <v>42542</v>
          </cell>
          <cell r="G431" t="str">
            <v>July20_24_YakimaBasin</v>
          </cell>
          <cell r="H431" t="str">
            <v>Jef Crew</v>
          </cell>
          <cell r="I431">
            <v>2016</v>
          </cell>
          <cell r="J431">
            <v>6</v>
          </cell>
          <cell r="K431" t="str">
            <v>AEM Sites</v>
          </cell>
          <cell r="L431" t="str">
            <v>ALL</v>
          </cell>
          <cell r="M431">
            <v>42542</v>
          </cell>
          <cell r="N431">
            <v>9999</v>
          </cell>
          <cell r="O431">
            <v>4</v>
          </cell>
        </row>
        <row r="432">
          <cell r="A432">
            <v>1398</v>
          </cell>
          <cell r="B432">
            <v>71805</v>
          </cell>
          <cell r="C432" t="str">
            <v>TET00001-Eschbach_Impact</v>
          </cell>
          <cell r="D432">
            <v>102</v>
          </cell>
          <cell r="E432" t="str">
            <v>Basinwide</v>
          </cell>
          <cell r="F432">
            <v>41463</v>
          </cell>
          <cell r="G432" t="str">
            <v>Tt Hitch#3</v>
          </cell>
          <cell r="H432" t="str">
            <v>Colin Crew</v>
          </cell>
          <cell r="I432">
            <v>2013</v>
          </cell>
          <cell r="J432">
            <v>3</v>
          </cell>
          <cell r="K432" t="str">
            <v>Off-Channel Floodplain</v>
          </cell>
          <cell r="L432" t="str">
            <v>Annual</v>
          </cell>
          <cell r="M432">
            <v>41463</v>
          </cell>
          <cell r="N432">
            <v>1966</v>
          </cell>
          <cell r="O432">
            <v>4</v>
          </cell>
          <cell r="U432" t="str">
            <v>Yes</v>
          </cell>
          <cell r="V432" t="str">
            <v>Yes</v>
          </cell>
        </row>
        <row r="433">
          <cell r="A433">
            <v>2285</v>
          </cell>
          <cell r="B433">
            <v>71805</v>
          </cell>
          <cell r="C433" t="str">
            <v>TET00001-Eschbach_Impact</v>
          </cell>
          <cell r="D433">
            <v>102</v>
          </cell>
          <cell r="E433" t="str">
            <v>Basinwide</v>
          </cell>
          <cell r="F433">
            <v>41827</v>
          </cell>
          <cell r="G433" t="str">
            <v>Yakima Hitch 2014</v>
          </cell>
          <cell r="H433" t="str">
            <v>Colin Crew</v>
          </cell>
          <cell r="I433">
            <v>2014</v>
          </cell>
          <cell r="J433">
            <v>4</v>
          </cell>
          <cell r="K433" t="str">
            <v>Off-Channel Floodplain</v>
          </cell>
          <cell r="L433" t="str">
            <v>Annual</v>
          </cell>
          <cell r="M433">
            <v>41827</v>
          </cell>
          <cell r="N433">
            <v>1880</v>
          </cell>
          <cell r="O433">
            <v>4</v>
          </cell>
          <cell r="P433" t="str">
            <v>Yes</v>
          </cell>
          <cell r="V433" t="str">
            <v>Yes</v>
          </cell>
        </row>
        <row r="434">
          <cell r="A434">
            <v>3902</v>
          </cell>
          <cell r="B434">
            <v>71805</v>
          </cell>
          <cell r="C434" t="str">
            <v>TET00001-Eschbach_Impact</v>
          </cell>
          <cell r="D434">
            <v>102</v>
          </cell>
          <cell r="E434" t="str">
            <v>Basinwide</v>
          </cell>
          <cell r="F434">
            <v>42541</v>
          </cell>
          <cell r="G434" t="str">
            <v>July20_24_YakimaBasin</v>
          </cell>
          <cell r="H434" t="str">
            <v>Jef Crew</v>
          </cell>
          <cell r="I434">
            <v>2016</v>
          </cell>
          <cell r="J434">
            <v>6</v>
          </cell>
          <cell r="K434" t="str">
            <v>AEM Sites</v>
          </cell>
          <cell r="L434" t="str">
            <v>ALL</v>
          </cell>
          <cell r="M434">
            <v>42541</v>
          </cell>
          <cell r="N434">
            <v>9999</v>
          </cell>
          <cell r="O434">
            <v>4</v>
          </cell>
        </row>
        <row r="435">
          <cell r="A435">
            <v>1380</v>
          </cell>
          <cell r="B435">
            <v>71806</v>
          </cell>
          <cell r="C435" t="str">
            <v>TET00001-George_Control</v>
          </cell>
          <cell r="D435">
            <v>102</v>
          </cell>
          <cell r="E435" t="str">
            <v>Basinwide</v>
          </cell>
          <cell r="F435">
            <v>41446</v>
          </cell>
          <cell r="I435">
            <v>2013</v>
          </cell>
          <cell r="J435">
            <v>3</v>
          </cell>
          <cell r="K435" t="str">
            <v>AEM/CHaMP</v>
          </cell>
          <cell r="L435" t="str">
            <v>Annual</v>
          </cell>
          <cell r="M435">
            <v>41446</v>
          </cell>
          <cell r="N435">
            <v>1966</v>
          </cell>
          <cell r="O435">
            <v>4</v>
          </cell>
          <cell r="U435" t="str">
            <v>Yes</v>
          </cell>
        </row>
        <row r="436">
          <cell r="A436">
            <v>2170</v>
          </cell>
          <cell r="B436">
            <v>71806</v>
          </cell>
          <cell r="C436" t="str">
            <v>TET00001-George_Control</v>
          </cell>
          <cell r="D436">
            <v>102</v>
          </cell>
          <cell r="E436" t="str">
            <v>Basinwide</v>
          </cell>
          <cell r="F436">
            <v>41809</v>
          </cell>
          <cell r="G436" t="str">
            <v>Andy Hills June Hitch</v>
          </cell>
          <cell r="H436" t="str">
            <v>Andy Crew</v>
          </cell>
          <cell r="I436">
            <v>2014</v>
          </cell>
          <cell r="J436">
            <v>4</v>
          </cell>
          <cell r="K436" t="str">
            <v>AEM/CHaMP</v>
          </cell>
          <cell r="L436" t="str">
            <v>Annual</v>
          </cell>
          <cell r="M436">
            <v>41809</v>
          </cell>
          <cell r="N436">
            <v>2020</v>
          </cell>
          <cell r="O436">
            <v>4</v>
          </cell>
          <cell r="P436" t="str">
            <v>Yes</v>
          </cell>
        </row>
        <row r="437">
          <cell r="A437">
            <v>2710</v>
          </cell>
          <cell r="B437">
            <v>71806</v>
          </cell>
          <cell r="C437" t="str">
            <v>TET00001-George_Control</v>
          </cell>
          <cell r="D437">
            <v>102</v>
          </cell>
          <cell r="E437" t="str">
            <v>Basinwide</v>
          </cell>
          <cell r="F437">
            <v>41808</v>
          </cell>
          <cell r="G437" t="str">
            <v>George Cr Snorkel Data</v>
          </cell>
          <cell r="H437" t="str">
            <v>Colin Crew</v>
          </cell>
          <cell r="I437">
            <v>2014</v>
          </cell>
          <cell r="J437">
            <v>4</v>
          </cell>
          <cell r="K437" t="str">
            <v>AEM/CHaMP</v>
          </cell>
          <cell r="L437" t="str">
            <v>Annual</v>
          </cell>
          <cell r="M437">
            <v>41808</v>
          </cell>
          <cell r="N437">
            <v>2038</v>
          </cell>
          <cell r="O437">
            <v>4</v>
          </cell>
          <cell r="P437" t="str">
            <v>Yes</v>
          </cell>
          <cell r="V437" t="str">
            <v>Yes</v>
          </cell>
        </row>
        <row r="438">
          <cell r="A438">
            <v>3933</v>
          </cell>
          <cell r="B438">
            <v>71806</v>
          </cell>
          <cell r="C438" t="str">
            <v>TET00001-George_Control</v>
          </cell>
          <cell r="D438">
            <v>102</v>
          </cell>
          <cell r="E438" t="str">
            <v>Basinwide</v>
          </cell>
          <cell r="F438">
            <v>42544</v>
          </cell>
          <cell r="G438" t="str">
            <v>George Creek - ELR Hitch</v>
          </cell>
          <cell r="H438" t="str">
            <v>Asotin Crew</v>
          </cell>
          <cell r="I438">
            <v>2016</v>
          </cell>
          <cell r="J438">
            <v>6</v>
          </cell>
          <cell r="K438" t="str">
            <v>AEM Sites</v>
          </cell>
          <cell r="L438" t="str">
            <v>ALL</v>
          </cell>
          <cell r="M438">
            <v>42544</v>
          </cell>
          <cell r="N438">
            <v>2020</v>
          </cell>
          <cell r="O438">
            <v>4</v>
          </cell>
        </row>
        <row r="439">
          <cell r="A439">
            <v>1383</v>
          </cell>
          <cell r="B439">
            <v>71795</v>
          </cell>
          <cell r="C439" t="str">
            <v>TET00001-George_Impact</v>
          </cell>
          <cell r="D439">
            <v>102</v>
          </cell>
          <cell r="E439" t="str">
            <v>Basinwide</v>
          </cell>
          <cell r="F439">
            <v>41446</v>
          </cell>
          <cell r="G439" t="str">
            <v>Asotin Hitch 1 - Mark</v>
          </cell>
          <cell r="H439" t="str">
            <v>Andy Crew</v>
          </cell>
          <cell r="I439">
            <v>2013</v>
          </cell>
          <cell r="J439">
            <v>3</v>
          </cell>
          <cell r="K439" t="str">
            <v>AEM/CHaMP</v>
          </cell>
          <cell r="L439" t="str">
            <v>Annual</v>
          </cell>
          <cell r="M439">
            <v>41446</v>
          </cell>
          <cell r="N439">
            <v>1966</v>
          </cell>
          <cell r="O439">
            <v>4</v>
          </cell>
          <cell r="U439" t="str">
            <v>Yes</v>
          </cell>
        </row>
        <row r="440">
          <cell r="A440">
            <v>2169</v>
          </cell>
          <cell r="B440">
            <v>71795</v>
          </cell>
          <cell r="C440" t="str">
            <v>TET00001-George_Impact</v>
          </cell>
          <cell r="D440">
            <v>102</v>
          </cell>
          <cell r="E440" t="str">
            <v>Basinwide</v>
          </cell>
          <cell r="F440">
            <v>41808</v>
          </cell>
          <cell r="G440" t="str">
            <v>Andy Hills June Hitch</v>
          </cell>
          <cell r="H440" t="str">
            <v>Andy Crew</v>
          </cell>
          <cell r="I440">
            <v>2014</v>
          </cell>
          <cell r="J440">
            <v>4</v>
          </cell>
          <cell r="K440" t="str">
            <v>AEM/CHaMP</v>
          </cell>
          <cell r="L440" t="str">
            <v>Annual</v>
          </cell>
          <cell r="M440">
            <v>41808</v>
          </cell>
          <cell r="N440">
            <v>2020</v>
          </cell>
          <cell r="O440">
            <v>4</v>
          </cell>
          <cell r="P440" t="str">
            <v>Yes</v>
          </cell>
        </row>
        <row r="441">
          <cell r="A441">
            <v>2709</v>
          </cell>
          <cell r="B441">
            <v>71795</v>
          </cell>
          <cell r="C441" t="str">
            <v>TET00001-George_Impact</v>
          </cell>
          <cell r="D441">
            <v>102</v>
          </cell>
          <cell r="E441" t="str">
            <v>Basinwide</v>
          </cell>
          <cell r="F441">
            <v>41808</v>
          </cell>
          <cell r="G441" t="str">
            <v>George Cr Snorkel Data</v>
          </cell>
          <cell r="H441" t="str">
            <v>Colin Crew</v>
          </cell>
          <cell r="I441">
            <v>2014</v>
          </cell>
          <cell r="J441">
            <v>4</v>
          </cell>
          <cell r="K441" t="str">
            <v>AEM/CHaMP</v>
          </cell>
          <cell r="L441" t="str">
            <v>Annual</v>
          </cell>
          <cell r="M441">
            <v>41808</v>
          </cell>
          <cell r="N441">
            <v>2038</v>
          </cell>
          <cell r="O441">
            <v>4</v>
          </cell>
          <cell r="P441" t="str">
            <v>Yes</v>
          </cell>
          <cell r="V441" t="str">
            <v>Yes</v>
          </cell>
        </row>
        <row r="442">
          <cell r="A442">
            <v>3932</v>
          </cell>
          <cell r="B442">
            <v>71795</v>
          </cell>
          <cell r="C442" t="str">
            <v>TET00001-George_Impact</v>
          </cell>
          <cell r="D442">
            <v>102</v>
          </cell>
          <cell r="E442" t="str">
            <v>Basinwide</v>
          </cell>
          <cell r="F442">
            <v>42544</v>
          </cell>
          <cell r="G442" t="str">
            <v>George Creek - ELR Hitch</v>
          </cell>
          <cell r="H442" t="str">
            <v>Asotin Crew</v>
          </cell>
          <cell r="I442">
            <v>2016</v>
          </cell>
          <cell r="J442">
            <v>6</v>
          </cell>
          <cell r="K442" t="str">
            <v>AEM Sites</v>
          </cell>
          <cell r="L442" t="str">
            <v>ALL</v>
          </cell>
          <cell r="M442">
            <v>42544</v>
          </cell>
          <cell r="N442">
            <v>2020</v>
          </cell>
          <cell r="O442">
            <v>4</v>
          </cell>
          <cell r="U442" t="str">
            <v>Yes</v>
          </cell>
          <cell r="V442" t="str">
            <v>Yes</v>
          </cell>
        </row>
        <row r="443">
          <cell r="A443">
            <v>1800</v>
          </cell>
          <cell r="B443">
            <v>71798</v>
          </cell>
          <cell r="C443" t="str">
            <v>TET00001-LowDosewallipsP4_Control</v>
          </cell>
          <cell r="D443">
            <v>102</v>
          </cell>
          <cell r="E443" t="str">
            <v>Basinwide</v>
          </cell>
          <cell r="F443">
            <v>41515</v>
          </cell>
          <cell r="G443" t="str">
            <v>Dose Hitch</v>
          </cell>
          <cell r="H443" t="str">
            <v>Colin Crew</v>
          </cell>
          <cell r="I443">
            <v>2013</v>
          </cell>
          <cell r="J443">
            <v>3</v>
          </cell>
          <cell r="K443" t="str">
            <v>Restoration Tetra Tech</v>
          </cell>
          <cell r="L443" t="str">
            <v>Annual</v>
          </cell>
          <cell r="M443">
            <v>41515</v>
          </cell>
          <cell r="N443">
            <v>1966</v>
          </cell>
          <cell r="O443">
            <v>4</v>
          </cell>
          <cell r="U443" t="str">
            <v>Yes</v>
          </cell>
          <cell r="V443" t="str">
            <v>Yes</v>
          </cell>
        </row>
        <row r="444">
          <cell r="A444">
            <v>3207</v>
          </cell>
          <cell r="B444">
            <v>71798</v>
          </cell>
          <cell r="C444" t="str">
            <v>TET00001-LowDosewallipsP4_Control</v>
          </cell>
          <cell r="D444">
            <v>102</v>
          </cell>
          <cell r="E444" t="str">
            <v>Basinwide</v>
          </cell>
          <cell r="F444">
            <v>42228</v>
          </cell>
          <cell r="G444" t="str">
            <v>Tt Aug-Oct Hitch 2015</v>
          </cell>
          <cell r="H444" t="str">
            <v>Colin Crew</v>
          </cell>
          <cell r="I444">
            <v>2015</v>
          </cell>
          <cell r="J444">
            <v>5</v>
          </cell>
          <cell r="K444" t="str">
            <v>AEM/CHaMP</v>
          </cell>
          <cell r="L444" t="str">
            <v>Annual</v>
          </cell>
          <cell r="M444">
            <v>42228</v>
          </cell>
          <cell r="N444">
            <v>9999</v>
          </cell>
          <cell r="O444">
            <v>4</v>
          </cell>
          <cell r="P444" t="str">
            <v>Yes</v>
          </cell>
          <cell r="V444" t="str">
            <v>Yes</v>
          </cell>
        </row>
        <row r="445">
          <cell r="A445">
            <v>1801</v>
          </cell>
          <cell r="B445">
            <v>71799</v>
          </cell>
          <cell r="C445" t="str">
            <v>TET00001-LowDosewallipsP4_Impact</v>
          </cell>
          <cell r="D445">
            <v>102</v>
          </cell>
          <cell r="E445" t="str">
            <v>Basinwide</v>
          </cell>
          <cell r="F445">
            <v>41512</v>
          </cell>
          <cell r="G445" t="str">
            <v>Dose Hitch</v>
          </cell>
          <cell r="H445" t="str">
            <v>Colin Crew</v>
          </cell>
          <cell r="I445">
            <v>2013</v>
          </cell>
          <cell r="J445">
            <v>3</v>
          </cell>
          <cell r="K445" t="str">
            <v>Restoration Tetra Tech</v>
          </cell>
          <cell r="L445" t="str">
            <v>Annual</v>
          </cell>
          <cell r="M445">
            <v>41512</v>
          </cell>
          <cell r="N445">
            <v>1966</v>
          </cell>
          <cell r="O445">
            <v>4</v>
          </cell>
          <cell r="U445" t="str">
            <v>Yes</v>
          </cell>
          <cell r="V445" t="str">
            <v>Yes</v>
          </cell>
        </row>
        <row r="446">
          <cell r="A446">
            <v>3208</v>
          </cell>
          <cell r="B446">
            <v>71799</v>
          </cell>
          <cell r="C446" t="str">
            <v>TET00001-LowDosewallipsP4_Impact</v>
          </cell>
          <cell r="D446">
            <v>102</v>
          </cell>
          <cell r="E446" t="str">
            <v>Basinwide</v>
          </cell>
          <cell r="F446">
            <v>42226</v>
          </cell>
          <cell r="G446" t="str">
            <v>Tt Aug-Oct Hitch 2015</v>
          </cell>
          <cell r="H446" t="str">
            <v>Colin Crew</v>
          </cell>
          <cell r="I446">
            <v>2015</v>
          </cell>
          <cell r="J446">
            <v>5</v>
          </cell>
          <cell r="K446" t="str">
            <v>AEM/CHaMP</v>
          </cell>
          <cell r="L446" t="str">
            <v>Annual</v>
          </cell>
          <cell r="M446">
            <v>42226</v>
          </cell>
          <cell r="N446">
            <v>9999</v>
          </cell>
          <cell r="O446">
            <v>4</v>
          </cell>
          <cell r="P446" t="str">
            <v>Yes</v>
          </cell>
          <cell r="V446" t="str">
            <v>Yes</v>
          </cell>
        </row>
        <row r="447">
          <cell r="A447">
            <v>1402</v>
          </cell>
          <cell r="B447">
            <v>71800</v>
          </cell>
          <cell r="C447" t="str">
            <v>TET00001-Nason_Control</v>
          </cell>
          <cell r="D447">
            <v>102</v>
          </cell>
          <cell r="E447" t="str">
            <v>Basinwide</v>
          </cell>
          <cell r="F447">
            <v>41443</v>
          </cell>
          <cell r="G447" t="str">
            <v>Tt Nason Hitch</v>
          </cell>
          <cell r="H447" t="str">
            <v>Colin Crew</v>
          </cell>
          <cell r="I447">
            <v>2013</v>
          </cell>
          <cell r="J447">
            <v>3</v>
          </cell>
          <cell r="K447" t="str">
            <v>Off-Channel Floodplain</v>
          </cell>
          <cell r="L447" t="str">
            <v>Annual</v>
          </cell>
          <cell r="M447">
            <v>41443</v>
          </cell>
          <cell r="N447">
            <v>1966</v>
          </cell>
          <cell r="O447">
            <v>4</v>
          </cell>
          <cell r="U447" t="str">
            <v>Yes</v>
          </cell>
          <cell r="V447" t="str">
            <v>Yes</v>
          </cell>
        </row>
        <row r="448">
          <cell r="A448">
            <v>1401</v>
          </cell>
          <cell r="B448">
            <v>71789</v>
          </cell>
          <cell r="C448" t="str">
            <v>TET00001-Nason_Impact</v>
          </cell>
          <cell r="D448">
            <v>102</v>
          </cell>
          <cell r="E448" t="str">
            <v>Basinwide</v>
          </cell>
          <cell r="F448">
            <v>41442</v>
          </cell>
          <cell r="G448" t="str">
            <v>Tt Nason Hitch</v>
          </cell>
          <cell r="H448" t="str">
            <v>Colin Crew</v>
          </cell>
          <cell r="I448">
            <v>2013</v>
          </cell>
          <cell r="J448">
            <v>3</v>
          </cell>
          <cell r="K448" t="str">
            <v>Off-Channel Floodplain</v>
          </cell>
          <cell r="L448" t="str">
            <v>Annual</v>
          </cell>
          <cell r="M448">
            <v>41442</v>
          </cell>
          <cell r="N448">
            <v>1966</v>
          </cell>
          <cell r="O448">
            <v>4</v>
          </cell>
          <cell r="U448" t="str">
            <v>Yes</v>
          </cell>
          <cell r="V448" t="str">
            <v>Yes</v>
          </cell>
        </row>
        <row r="449">
          <cell r="A449">
            <v>2182</v>
          </cell>
          <cell r="B449">
            <v>71789</v>
          </cell>
          <cell r="C449" t="str">
            <v>TET00001-Nason_Impact</v>
          </cell>
          <cell r="D449">
            <v>102</v>
          </cell>
          <cell r="E449" t="str">
            <v>Basinwide</v>
          </cell>
          <cell r="F449">
            <v>41815</v>
          </cell>
          <cell r="G449" t="str">
            <v>Colin Nason Hitch</v>
          </cell>
          <cell r="H449" t="str">
            <v>Colin Crew</v>
          </cell>
          <cell r="I449">
            <v>2014</v>
          </cell>
          <cell r="J449">
            <v>4</v>
          </cell>
          <cell r="K449" t="str">
            <v>Off-Channel Floodplain</v>
          </cell>
          <cell r="L449" t="str">
            <v>Annual</v>
          </cell>
          <cell r="M449">
            <v>41815</v>
          </cell>
          <cell r="N449">
            <v>1880</v>
          </cell>
          <cell r="O449">
            <v>4</v>
          </cell>
          <cell r="P449" t="str">
            <v>Yes</v>
          </cell>
          <cell r="V449" t="str">
            <v>Yes</v>
          </cell>
        </row>
        <row r="450">
          <cell r="A450">
            <v>1393</v>
          </cell>
          <cell r="B450">
            <v>71790</v>
          </cell>
          <cell r="C450" t="str">
            <v>TET00001-UpElochoman_Control</v>
          </cell>
          <cell r="D450">
            <v>102</v>
          </cell>
          <cell r="E450" t="str">
            <v>Basinwide</v>
          </cell>
          <cell r="F450">
            <v>41452</v>
          </cell>
          <cell r="G450" t="str">
            <v>Tt hitch#2</v>
          </cell>
          <cell r="H450" t="str">
            <v>Colin Crew</v>
          </cell>
          <cell r="I450">
            <v>2013</v>
          </cell>
          <cell r="J450">
            <v>3</v>
          </cell>
          <cell r="K450" t="str">
            <v>Restoration Tetra Tech</v>
          </cell>
          <cell r="L450" t="str">
            <v>Annual</v>
          </cell>
          <cell r="M450">
            <v>41452</v>
          </cell>
          <cell r="N450">
            <v>1966</v>
          </cell>
          <cell r="O450">
            <v>4</v>
          </cell>
          <cell r="U450" t="str">
            <v>Yes</v>
          </cell>
          <cell r="V450" t="str">
            <v>Yes</v>
          </cell>
        </row>
        <row r="451">
          <cell r="A451">
            <v>1394</v>
          </cell>
          <cell r="B451">
            <v>71791</v>
          </cell>
          <cell r="C451" t="str">
            <v>TET00001-UpElochoman_Eagle_SiteC_Control</v>
          </cell>
          <cell r="D451">
            <v>102</v>
          </cell>
          <cell r="E451" t="str">
            <v>Basinwide</v>
          </cell>
          <cell r="F451">
            <v>41450</v>
          </cell>
          <cell r="G451" t="str">
            <v>Tt hitch#2</v>
          </cell>
          <cell r="H451" t="str">
            <v>Colin Crew</v>
          </cell>
          <cell r="I451">
            <v>2013</v>
          </cell>
          <cell r="J451">
            <v>3</v>
          </cell>
          <cell r="K451" t="str">
            <v>Restoration Tetra Tech</v>
          </cell>
          <cell r="L451" t="str">
            <v>Annual</v>
          </cell>
          <cell r="M451">
            <v>41450</v>
          </cell>
          <cell r="N451">
            <v>1966</v>
          </cell>
          <cell r="O451">
            <v>4</v>
          </cell>
          <cell r="U451" t="str">
            <v>Yes</v>
          </cell>
          <cell r="V451" t="str">
            <v>Yes</v>
          </cell>
        </row>
        <row r="452">
          <cell r="A452">
            <v>3083</v>
          </cell>
          <cell r="B452">
            <v>71791</v>
          </cell>
          <cell r="C452" t="str">
            <v>TET00001-UpElochoman_Eagle_SiteC_Control</v>
          </cell>
          <cell r="D452">
            <v>102</v>
          </cell>
          <cell r="E452" t="str">
            <v>Basinwide</v>
          </cell>
          <cell r="F452">
            <v>42172</v>
          </cell>
          <cell r="G452" t="str">
            <v>Tt JuneJuly Hitch 2015</v>
          </cell>
          <cell r="H452" t="str">
            <v>Colin Crew</v>
          </cell>
          <cell r="I452">
            <v>2015</v>
          </cell>
          <cell r="J452">
            <v>5</v>
          </cell>
          <cell r="K452" t="str">
            <v>AEM/CHaMP</v>
          </cell>
          <cell r="L452" t="str">
            <v>Annual</v>
          </cell>
          <cell r="M452">
            <v>42172</v>
          </cell>
          <cell r="N452">
            <v>9999</v>
          </cell>
          <cell r="O452">
            <v>4</v>
          </cell>
          <cell r="P452" t="str">
            <v>Yes</v>
          </cell>
          <cell r="V452" t="str">
            <v>Yes</v>
          </cell>
        </row>
        <row r="453">
          <cell r="A453">
            <v>1395</v>
          </cell>
          <cell r="B453">
            <v>71792</v>
          </cell>
          <cell r="C453" t="str">
            <v>TET00001-UpElochoman_Eagle_SiteC_Impact</v>
          </cell>
          <cell r="D453">
            <v>102</v>
          </cell>
          <cell r="E453" t="str">
            <v>Basinwide</v>
          </cell>
          <cell r="F453">
            <v>41449</v>
          </cell>
          <cell r="G453" t="str">
            <v>Tt hitch#2</v>
          </cell>
          <cell r="H453" t="str">
            <v>Colin Crew</v>
          </cell>
          <cell r="I453">
            <v>2013</v>
          </cell>
          <cell r="J453">
            <v>3</v>
          </cell>
          <cell r="K453" t="str">
            <v>Restoration Tetra Tech</v>
          </cell>
          <cell r="L453" t="str">
            <v>Annual</v>
          </cell>
          <cell r="M453">
            <v>41449</v>
          </cell>
          <cell r="N453">
            <v>1966</v>
          </cell>
          <cell r="O453">
            <v>4</v>
          </cell>
          <cell r="U453" t="str">
            <v>Yes</v>
          </cell>
          <cell r="V453" t="str">
            <v>Yes</v>
          </cell>
        </row>
        <row r="454">
          <cell r="A454">
            <v>3094</v>
          </cell>
          <cell r="B454">
            <v>71792</v>
          </cell>
          <cell r="C454" t="str">
            <v>TET00001-UpElochoman_Eagle_SiteC_Impact</v>
          </cell>
          <cell r="D454">
            <v>102</v>
          </cell>
          <cell r="E454" t="str">
            <v>Basinwide</v>
          </cell>
          <cell r="F454">
            <v>42170</v>
          </cell>
          <cell r="G454" t="str">
            <v>Tt JuneJuly Hitch 2015</v>
          </cell>
          <cell r="H454" t="str">
            <v>Colin Crew</v>
          </cell>
          <cell r="I454">
            <v>2015</v>
          </cell>
          <cell r="J454">
            <v>5</v>
          </cell>
          <cell r="K454" t="str">
            <v>AEM/CHaMP</v>
          </cell>
          <cell r="L454" t="str">
            <v>Annual</v>
          </cell>
          <cell r="M454">
            <v>42170</v>
          </cell>
          <cell r="N454">
            <v>9999</v>
          </cell>
          <cell r="O454">
            <v>4</v>
          </cell>
          <cell r="P454" t="str">
            <v>Yes</v>
          </cell>
          <cell r="V454" t="str">
            <v>Yes</v>
          </cell>
        </row>
        <row r="455">
          <cell r="A455">
            <v>1396</v>
          </cell>
          <cell r="B455">
            <v>71793</v>
          </cell>
          <cell r="C455" t="str">
            <v>TET00001-UpElochoman_Impact</v>
          </cell>
          <cell r="D455">
            <v>102</v>
          </cell>
          <cell r="E455" t="str">
            <v>Basinwide</v>
          </cell>
          <cell r="F455">
            <v>41451</v>
          </cell>
          <cell r="G455" t="str">
            <v>Tt hitch#2</v>
          </cell>
          <cell r="H455" t="str">
            <v>Colin Crew</v>
          </cell>
          <cell r="I455">
            <v>2013</v>
          </cell>
          <cell r="J455">
            <v>3</v>
          </cell>
          <cell r="K455" t="str">
            <v>Restoration Tetra Tech</v>
          </cell>
          <cell r="L455" t="str">
            <v>Annual</v>
          </cell>
          <cell r="M455">
            <v>41451</v>
          </cell>
          <cell r="N455">
            <v>1966</v>
          </cell>
          <cell r="O455">
            <v>4</v>
          </cell>
          <cell r="U455" t="str">
            <v>Yes</v>
          </cell>
          <cell r="V455" t="str">
            <v>Yes</v>
          </cell>
        </row>
        <row r="456">
          <cell r="A456">
            <v>1400</v>
          </cell>
          <cell r="B456">
            <v>71794</v>
          </cell>
          <cell r="C456" t="str">
            <v>TET00001-YakimaBillys_Control</v>
          </cell>
          <cell r="D456">
            <v>102</v>
          </cell>
          <cell r="E456" t="str">
            <v>Basinwide</v>
          </cell>
          <cell r="F456">
            <v>41445</v>
          </cell>
          <cell r="G456" t="str">
            <v>Tt Hitch#1</v>
          </cell>
          <cell r="H456" t="str">
            <v>Colin Crew</v>
          </cell>
          <cell r="I456">
            <v>2013</v>
          </cell>
          <cell r="J456">
            <v>3</v>
          </cell>
          <cell r="K456" t="str">
            <v>Off-Channel Floodplain</v>
          </cell>
          <cell r="L456" t="str">
            <v>Annual</v>
          </cell>
          <cell r="M456">
            <v>41445</v>
          </cell>
          <cell r="N456">
            <v>1966</v>
          </cell>
          <cell r="O456">
            <v>4</v>
          </cell>
          <cell r="U456" t="str">
            <v>Yes</v>
          </cell>
          <cell r="V456" t="str">
            <v>Yes</v>
          </cell>
        </row>
        <row r="457">
          <cell r="A457">
            <v>2287</v>
          </cell>
          <cell r="B457">
            <v>71794</v>
          </cell>
          <cell r="C457" t="str">
            <v>TET00001-YakimaBillys_Control</v>
          </cell>
          <cell r="D457">
            <v>102</v>
          </cell>
          <cell r="E457" t="str">
            <v>Basinwide</v>
          </cell>
          <cell r="F457">
            <v>41837</v>
          </cell>
          <cell r="G457" t="str">
            <v>Yakima Hitch 2014</v>
          </cell>
          <cell r="H457" t="str">
            <v>Colin Crew</v>
          </cell>
          <cell r="I457">
            <v>2014</v>
          </cell>
          <cell r="J457">
            <v>4</v>
          </cell>
          <cell r="K457" t="str">
            <v>Off-Channel Floodplain</v>
          </cell>
          <cell r="L457" t="str">
            <v>Annual</v>
          </cell>
          <cell r="M457">
            <v>41837</v>
          </cell>
          <cell r="N457">
            <v>1880</v>
          </cell>
          <cell r="O457">
            <v>4</v>
          </cell>
          <cell r="P457" t="str">
            <v>Yes</v>
          </cell>
          <cell r="V457" t="str">
            <v>Yes</v>
          </cell>
        </row>
        <row r="458">
          <cell r="A458">
            <v>3900</v>
          </cell>
          <cell r="B458">
            <v>71794</v>
          </cell>
          <cell r="C458" t="str">
            <v>TET00001-YakimaBillys_Control</v>
          </cell>
          <cell r="D458">
            <v>102</v>
          </cell>
          <cell r="E458" t="str">
            <v>Basinwide</v>
          </cell>
          <cell r="F458">
            <v>42543</v>
          </cell>
          <cell r="G458" t="str">
            <v>July20_24_YakimaBasin</v>
          </cell>
          <cell r="H458" t="str">
            <v>Jef Crew</v>
          </cell>
          <cell r="I458">
            <v>2016</v>
          </cell>
          <cell r="J458">
            <v>6</v>
          </cell>
          <cell r="K458" t="str">
            <v>AEM Sites</v>
          </cell>
          <cell r="L458" t="str">
            <v>ALL</v>
          </cell>
          <cell r="M458">
            <v>42543</v>
          </cell>
          <cell r="N458">
            <v>9999</v>
          </cell>
          <cell r="O458">
            <v>4</v>
          </cell>
        </row>
        <row r="459">
          <cell r="A459">
            <v>1399</v>
          </cell>
          <cell r="B459">
            <v>71783</v>
          </cell>
          <cell r="C459" t="str">
            <v>TET00001-YakimaBillys_Impact</v>
          </cell>
          <cell r="D459">
            <v>102</v>
          </cell>
          <cell r="E459" t="str">
            <v>Basinwide</v>
          </cell>
          <cell r="F459">
            <v>41444</v>
          </cell>
          <cell r="G459" t="str">
            <v>Tt Hitch#1</v>
          </cell>
          <cell r="H459" t="str">
            <v>Colin Crew</v>
          </cell>
          <cell r="I459">
            <v>2013</v>
          </cell>
          <cell r="J459">
            <v>3</v>
          </cell>
          <cell r="K459" t="str">
            <v>Off-Channel Floodplain</v>
          </cell>
          <cell r="L459" t="str">
            <v>Annual</v>
          </cell>
          <cell r="M459">
            <v>41444</v>
          </cell>
          <cell r="N459">
            <v>1966</v>
          </cell>
          <cell r="O459">
            <v>4</v>
          </cell>
          <cell r="U459" t="str">
            <v>Yes</v>
          </cell>
          <cell r="V459" t="str">
            <v>Yes</v>
          </cell>
        </row>
        <row r="460">
          <cell r="A460">
            <v>2286</v>
          </cell>
          <cell r="B460">
            <v>71783</v>
          </cell>
          <cell r="C460" t="str">
            <v>TET00001-YakimaBillys_Impact</v>
          </cell>
          <cell r="D460">
            <v>102</v>
          </cell>
          <cell r="E460" t="str">
            <v>Basinwide</v>
          </cell>
          <cell r="F460">
            <v>41836</v>
          </cell>
          <cell r="G460" t="str">
            <v>Yakima Hitch 2014</v>
          </cell>
          <cell r="H460" t="str">
            <v>Colin Crew</v>
          </cell>
          <cell r="I460">
            <v>2014</v>
          </cell>
          <cell r="J460">
            <v>4</v>
          </cell>
          <cell r="K460" t="str">
            <v>Off-Channel Floodplain</v>
          </cell>
          <cell r="L460" t="str">
            <v>Annual</v>
          </cell>
          <cell r="M460">
            <v>41836</v>
          </cell>
          <cell r="N460">
            <v>1880</v>
          </cell>
          <cell r="O460">
            <v>4</v>
          </cell>
          <cell r="P460" t="str">
            <v>Yes</v>
          </cell>
          <cell r="V460" t="str">
            <v>Yes</v>
          </cell>
        </row>
        <row r="461">
          <cell r="A461">
            <v>3899</v>
          </cell>
          <cell r="B461">
            <v>71783</v>
          </cell>
          <cell r="C461" t="str">
            <v>TET00001-YakimaBillys_Impact</v>
          </cell>
          <cell r="D461">
            <v>102</v>
          </cell>
          <cell r="E461" t="str">
            <v>Basinwide</v>
          </cell>
          <cell r="F461">
            <v>42544</v>
          </cell>
          <cell r="G461" t="str">
            <v>July20_24_YakimaBasin</v>
          </cell>
          <cell r="H461" t="str">
            <v>Jef Crew</v>
          </cell>
          <cell r="I461">
            <v>2016</v>
          </cell>
          <cell r="J461">
            <v>6</v>
          </cell>
          <cell r="K461" t="str">
            <v>AEM Sites</v>
          </cell>
          <cell r="L461" t="str">
            <v>ALL</v>
          </cell>
          <cell r="M461">
            <v>42544</v>
          </cell>
          <cell r="N461">
            <v>9999</v>
          </cell>
          <cell r="O461">
            <v>4</v>
          </cell>
        </row>
        <row r="462">
          <cell r="A462">
            <v>1895</v>
          </cell>
          <cell r="B462">
            <v>71680</v>
          </cell>
          <cell r="C462" t="str">
            <v>WEN00001-Boatlaunch_Control</v>
          </cell>
          <cell r="D462">
            <v>102</v>
          </cell>
          <cell r="E462" t="str">
            <v>Basinwide</v>
          </cell>
          <cell r="F462">
            <v>41424</v>
          </cell>
          <cell r="G462" t="str">
            <v>Tt Boat Launch</v>
          </cell>
          <cell r="H462" t="str">
            <v>Colin Crew</v>
          </cell>
          <cell r="I462">
            <v>2013</v>
          </cell>
          <cell r="J462">
            <v>3</v>
          </cell>
          <cell r="K462" t="str">
            <v>Restoration Tetra Tech</v>
          </cell>
          <cell r="L462" t="str">
            <v>Annual</v>
          </cell>
          <cell r="M462">
            <v>41424</v>
          </cell>
          <cell r="N462">
            <v>1966</v>
          </cell>
          <cell r="O462">
            <v>4</v>
          </cell>
          <cell r="U462" t="str">
            <v>Yes</v>
          </cell>
          <cell r="V462" t="str">
            <v>Yes</v>
          </cell>
        </row>
        <row r="463">
          <cell r="A463">
            <v>4052</v>
          </cell>
          <cell r="B463">
            <v>71680</v>
          </cell>
          <cell r="C463" t="str">
            <v>WEN00001-Boatlaunch_Control</v>
          </cell>
          <cell r="D463">
            <v>102</v>
          </cell>
          <cell r="E463" t="str">
            <v>Basinwide</v>
          </cell>
          <cell r="F463">
            <v>42501</v>
          </cell>
          <cell r="G463" t="str">
            <v>NSDivas 2016</v>
          </cell>
          <cell r="H463" t="str">
            <v>Roby Crew</v>
          </cell>
          <cell r="I463">
            <v>2016</v>
          </cell>
          <cell r="J463">
            <v>6</v>
          </cell>
          <cell r="K463" t="str">
            <v>AEM Sites</v>
          </cell>
          <cell r="L463" t="str">
            <v>ALL</v>
          </cell>
          <cell r="M463">
            <v>42501</v>
          </cell>
          <cell r="N463">
            <v>9999</v>
          </cell>
          <cell r="O463">
            <v>4</v>
          </cell>
        </row>
        <row r="464">
          <cell r="A464">
            <v>1896</v>
          </cell>
          <cell r="B464">
            <v>71681</v>
          </cell>
          <cell r="C464" t="str">
            <v>WEN00001-Boatlaunch_Impact</v>
          </cell>
          <cell r="D464">
            <v>102</v>
          </cell>
          <cell r="E464" t="str">
            <v>Basinwide</v>
          </cell>
          <cell r="F464">
            <v>41423</v>
          </cell>
          <cell r="G464" t="str">
            <v>Tt Boat Launch</v>
          </cell>
          <cell r="H464" t="str">
            <v>Colin Crew</v>
          </cell>
          <cell r="I464">
            <v>2013</v>
          </cell>
          <cell r="J464">
            <v>3</v>
          </cell>
          <cell r="K464" t="str">
            <v>Restoration Tetra Tech</v>
          </cell>
          <cell r="L464" t="str">
            <v>Annual</v>
          </cell>
          <cell r="M464">
            <v>41423</v>
          </cell>
          <cell r="N464">
            <v>1966</v>
          </cell>
          <cell r="O464">
            <v>4</v>
          </cell>
          <cell r="U464" t="str">
            <v>Yes</v>
          </cell>
          <cell r="V464" t="str">
            <v>Yes</v>
          </cell>
        </row>
        <row r="465">
          <cell r="A465">
            <v>4053</v>
          </cell>
          <cell r="B465">
            <v>71681</v>
          </cell>
          <cell r="C465" t="str">
            <v>WEN00001-Boatlaunch_Impact</v>
          </cell>
          <cell r="D465">
            <v>102</v>
          </cell>
          <cell r="E465" t="str">
            <v>Basinwide</v>
          </cell>
          <cell r="F465">
            <v>42500</v>
          </cell>
          <cell r="G465" t="str">
            <v>NSDivas 2016</v>
          </cell>
          <cell r="H465" t="str">
            <v>Roby Crew</v>
          </cell>
          <cell r="I465">
            <v>2016</v>
          </cell>
          <cell r="J465">
            <v>6</v>
          </cell>
          <cell r="K465" t="str">
            <v>AEM Sites</v>
          </cell>
          <cell r="L465" t="str">
            <v>ALL</v>
          </cell>
          <cell r="M465">
            <v>42500</v>
          </cell>
          <cell r="N465">
            <v>9999</v>
          </cell>
          <cell r="O465">
            <v>4</v>
          </cell>
        </row>
        <row r="466">
          <cell r="A466">
            <v>1897</v>
          </cell>
          <cell r="B466">
            <v>71670</v>
          </cell>
          <cell r="C466" t="str">
            <v>WEN00001-Goodfellow_Control</v>
          </cell>
          <cell r="D466">
            <v>102</v>
          </cell>
          <cell r="E466" t="str">
            <v>Basinwide</v>
          </cell>
          <cell r="F466">
            <v>41543</v>
          </cell>
          <cell r="G466" t="str">
            <v>Tt Goodfellow Hitch</v>
          </cell>
          <cell r="H466" t="str">
            <v>Colin Crew</v>
          </cell>
          <cell r="I466">
            <v>2013</v>
          </cell>
          <cell r="J466">
            <v>3</v>
          </cell>
          <cell r="K466" t="str">
            <v>Restoration Tetra Tech</v>
          </cell>
          <cell r="L466" t="str">
            <v>Annual</v>
          </cell>
          <cell r="M466">
            <v>41543</v>
          </cell>
          <cell r="N466">
            <v>1966</v>
          </cell>
          <cell r="O466">
            <v>4</v>
          </cell>
          <cell r="U466" t="str">
            <v>Yes</v>
          </cell>
          <cell r="V466" t="str">
            <v>Yes</v>
          </cell>
        </row>
        <row r="467">
          <cell r="A467">
            <v>3261</v>
          </cell>
          <cell r="B467">
            <v>71670</v>
          </cell>
          <cell r="C467" t="str">
            <v>WEN00001-Goodfellow_Control</v>
          </cell>
          <cell r="D467">
            <v>102</v>
          </cell>
          <cell r="E467" t="str">
            <v>Basinwide</v>
          </cell>
          <cell r="F467">
            <v>42250</v>
          </cell>
          <cell r="G467" t="str">
            <v>Tt Aug-Oct Hitch 2015</v>
          </cell>
          <cell r="H467" t="str">
            <v>Colin Crew</v>
          </cell>
          <cell r="I467">
            <v>2015</v>
          </cell>
          <cell r="J467">
            <v>5</v>
          </cell>
          <cell r="K467" t="str">
            <v>AEM/CHaMP</v>
          </cell>
          <cell r="L467" t="str">
            <v>Annual</v>
          </cell>
          <cell r="M467">
            <v>42250</v>
          </cell>
          <cell r="N467">
            <v>9998</v>
          </cell>
          <cell r="O467">
            <v>4</v>
          </cell>
          <cell r="P467" t="str">
            <v>Yes</v>
          </cell>
          <cell r="V467" t="str">
            <v>Yes</v>
          </cell>
        </row>
        <row r="468">
          <cell r="A468">
            <v>1898</v>
          </cell>
          <cell r="B468">
            <v>71671</v>
          </cell>
          <cell r="C468" t="str">
            <v>WEN00001-Goodfellow_Impact</v>
          </cell>
          <cell r="D468">
            <v>102</v>
          </cell>
          <cell r="E468" t="str">
            <v>Basinwide</v>
          </cell>
          <cell r="F468">
            <v>41543</v>
          </cell>
          <cell r="G468" t="str">
            <v>Tt Goodfellow Hitch</v>
          </cell>
          <cell r="H468" t="str">
            <v>Colin Crew</v>
          </cell>
          <cell r="I468">
            <v>2013</v>
          </cell>
          <cell r="J468">
            <v>3</v>
          </cell>
          <cell r="K468" t="str">
            <v>Restoration Tetra Tech</v>
          </cell>
          <cell r="L468" t="str">
            <v>Annual</v>
          </cell>
          <cell r="M468">
            <v>41543</v>
          </cell>
          <cell r="N468">
            <v>1966</v>
          </cell>
          <cell r="O468">
            <v>4</v>
          </cell>
          <cell r="U468" t="str">
            <v>Yes</v>
          </cell>
          <cell r="V468" t="str">
            <v>Yes</v>
          </cell>
        </row>
        <row r="469">
          <cell r="A469">
            <v>3262</v>
          </cell>
          <cell r="B469">
            <v>71671</v>
          </cell>
          <cell r="C469" t="str">
            <v>WEN00001-Goodfellow_Impact</v>
          </cell>
          <cell r="D469">
            <v>102</v>
          </cell>
          <cell r="E469" t="str">
            <v>Basinwide</v>
          </cell>
          <cell r="F469">
            <v>42249</v>
          </cell>
          <cell r="G469" t="str">
            <v>Tt Aug-Oct Hitch 2015</v>
          </cell>
          <cell r="H469" t="str">
            <v>Colin Crew</v>
          </cell>
          <cell r="I469">
            <v>2015</v>
          </cell>
          <cell r="J469">
            <v>5</v>
          </cell>
          <cell r="K469" t="str">
            <v>AEM/CHaMP</v>
          </cell>
          <cell r="L469" t="str">
            <v>Annual</v>
          </cell>
          <cell r="M469">
            <v>42249</v>
          </cell>
          <cell r="N469">
            <v>9998</v>
          </cell>
          <cell r="O469">
            <v>4</v>
          </cell>
          <cell r="P469" t="str">
            <v>Yes</v>
          </cell>
          <cell r="V469" t="str">
            <v>Yes</v>
          </cell>
        </row>
        <row r="470">
          <cell r="A470">
            <v>1892</v>
          </cell>
          <cell r="B470">
            <v>71672</v>
          </cell>
          <cell r="C470" t="str">
            <v>WEN00001-Pioneer_Control</v>
          </cell>
          <cell r="D470">
            <v>102</v>
          </cell>
          <cell r="E470" t="str">
            <v>Basinwide</v>
          </cell>
          <cell r="F470">
            <v>41529</v>
          </cell>
          <cell r="G470" t="str">
            <v>Tt Pioneer</v>
          </cell>
          <cell r="H470" t="str">
            <v>Colin Crew</v>
          </cell>
          <cell r="I470">
            <v>2013</v>
          </cell>
          <cell r="J470">
            <v>3</v>
          </cell>
          <cell r="K470" t="str">
            <v>Off-Channel Floodplain</v>
          </cell>
          <cell r="L470" t="str">
            <v>Annual</v>
          </cell>
          <cell r="M470">
            <v>41529</v>
          </cell>
          <cell r="N470">
            <v>1966</v>
          </cell>
          <cell r="O470">
            <v>4</v>
          </cell>
          <cell r="U470" t="str">
            <v>Yes</v>
          </cell>
          <cell r="V470" t="str">
            <v>Yes</v>
          </cell>
        </row>
        <row r="471">
          <cell r="A471">
            <v>2671</v>
          </cell>
          <cell r="B471">
            <v>71672</v>
          </cell>
          <cell r="C471" t="str">
            <v>WEN00001-Pioneer_Control</v>
          </cell>
          <cell r="D471">
            <v>102</v>
          </cell>
          <cell r="E471" t="str">
            <v>Basinwide</v>
          </cell>
          <cell r="F471">
            <v>41898</v>
          </cell>
          <cell r="G471" t="str">
            <v>Colin UCSRB sites</v>
          </cell>
          <cell r="H471" t="str">
            <v>Colin Crew</v>
          </cell>
          <cell r="I471">
            <v>2014</v>
          </cell>
          <cell r="J471">
            <v>4</v>
          </cell>
          <cell r="K471" t="str">
            <v>Off-Channel Floodplain</v>
          </cell>
          <cell r="L471" t="str">
            <v>Annual</v>
          </cell>
          <cell r="M471">
            <v>41898</v>
          </cell>
          <cell r="N471">
            <v>1880</v>
          </cell>
          <cell r="O471">
            <v>4</v>
          </cell>
          <cell r="P471" t="str">
            <v>Yes</v>
          </cell>
          <cell r="V471" t="str">
            <v>Yes</v>
          </cell>
        </row>
        <row r="472">
          <cell r="A472">
            <v>1893</v>
          </cell>
          <cell r="B472">
            <v>71673</v>
          </cell>
          <cell r="C472" t="str">
            <v>WEN00001-Pioneer_Impact</v>
          </cell>
          <cell r="D472">
            <v>102</v>
          </cell>
          <cell r="E472" t="str">
            <v>Basinwide</v>
          </cell>
          <cell r="F472">
            <v>41528</v>
          </cell>
          <cell r="G472" t="str">
            <v>Tt Pioneer</v>
          </cell>
          <cell r="H472" t="str">
            <v>Colin Crew</v>
          </cell>
          <cell r="I472">
            <v>2013</v>
          </cell>
          <cell r="J472">
            <v>3</v>
          </cell>
          <cell r="K472" t="str">
            <v>Off-Channel Floodplain</v>
          </cell>
          <cell r="L472" t="str">
            <v>Annual</v>
          </cell>
          <cell r="M472">
            <v>41528</v>
          </cell>
          <cell r="N472">
            <v>1966</v>
          </cell>
          <cell r="O472">
            <v>4</v>
          </cell>
          <cell r="U472" t="str">
            <v>Yes</v>
          </cell>
          <cell r="V472" t="str">
            <v>Yes</v>
          </cell>
        </row>
        <row r="473">
          <cell r="A473">
            <v>2672</v>
          </cell>
          <cell r="B473">
            <v>71673</v>
          </cell>
          <cell r="C473" t="str">
            <v>WEN00001-Pioneer_Impact</v>
          </cell>
          <cell r="D473">
            <v>102</v>
          </cell>
          <cell r="E473" t="str">
            <v>Basinwide</v>
          </cell>
          <cell r="F473">
            <v>41897</v>
          </cell>
          <cell r="G473" t="str">
            <v>Colin UCSRB sites</v>
          </cell>
          <cell r="H473" t="str">
            <v>Colin Crew</v>
          </cell>
          <cell r="I473">
            <v>2014</v>
          </cell>
          <cell r="J473">
            <v>4</v>
          </cell>
          <cell r="K473" t="str">
            <v>Off-Channel Floodplain</v>
          </cell>
          <cell r="L473" t="str">
            <v>Annual</v>
          </cell>
          <cell r="M473">
            <v>41897</v>
          </cell>
          <cell r="N473">
            <v>1880</v>
          </cell>
          <cell r="O473">
            <v>4</v>
          </cell>
          <cell r="P473" t="str">
            <v>Yes</v>
          </cell>
          <cell r="V473" t="str">
            <v>Yes</v>
          </cell>
        </row>
        <row r="474">
          <cell r="A474">
            <v>1078</v>
          </cell>
          <cell r="B474">
            <v>68449</v>
          </cell>
          <cell r="C474" t="str">
            <v>CAL00001-000013</v>
          </cell>
          <cell r="D474">
            <v>27</v>
          </cell>
          <cell r="E474" t="str">
            <v>Big-Navarro-Garcia (CA)</v>
          </cell>
          <cell r="F474">
            <v>41163</v>
          </cell>
          <cell r="G474" t="str">
            <v>Usal Creek</v>
          </cell>
          <cell r="H474" t="str">
            <v>Chris Bell Crew</v>
          </cell>
          <cell r="I474">
            <v>2012</v>
          </cell>
          <cell r="J474">
            <v>2</v>
          </cell>
          <cell r="K474" t="str">
            <v>Greater Big-Navarro-Garcia</v>
          </cell>
          <cell r="L474" t="str">
            <v>Annual</v>
          </cell>
          <cell r="M474">
            <v>41163</v>
          </cell>
          <cell r="N474">
            <v>806</v>
          </cell>
          <cell r="O474">
            <v>1</v>
          </cell>
        </row>
        <row r="475">
          <cell r="A475">
            <v>1457</v>
          </cell>
          <cell r="B475">
            <v>68449</v>
          </cell>
          <cell r="C475" t="str">
            <v>CAL00001-000013</v>
          </cell>
          <cell r="D475">
            <v>27</v>
          </cell>
          <cell r="E475" t="str">
            <v>Big-Navarro-Garcia (CA)</v>
          </cell>
          <cell r="F475">
            <v>41456</v>
          </cell>
          <cell r="G475" t="str">
            <v>Usal Creek 7/1</v>
          </cell>
          <cell r="H475" t="str">
            <v>Chris Bell Crew</v>
          </cell>
          <cell r="I475">
            <v>2013</v>
          </cell>
          <cell r="J475">
            <v>3</v>
          </cell>
          <cell r="K475" t="str">
            <v>Greater Big-Navarro-Garcia</v>
          </cell>
          <cell r="L475" t="str">
            <v>Annual</v>
          </cell>
          <cell r="M475">
            <v>41456</v>
          </cell>
          <cell r="N475">
            <v>1966</v>
          </cell>
          <cell r="O475">
            <v>1</v>
          </cell>
        </row>
        <row r="476">
          <cell r="A476">
            <v>706</v>
          </cell>
          <cell r="B476">
            <v>68452</v>
          </cell>
          <cell r="C476" t="str">
            <v>CAL00001-000516</v>
          </cell>
          <cell r="D476">
            <v>27</v>
          </cell>
          <cell r="E476" t="str">
            <v>Big-Navarro-Garcia (CA)</v>
          </cell>
          <cell r="F476">
            <v>41122</v>
          </cell>
          <cell r="G476" t="str">
            <v>Ten Mile Watershed</v>
          </cell>
          <cell r="H476" t="str">
            <v>Chris Bell Crew</v>
          </cell>
          <cell r="I476">
            <v>2012</v>
          </cell>
          <cell r="J476">
            <v>2</v>
          </cell>
          <cell r="K476" t="str">
            <v>Greater Big-Navarro-Garcia</v>
          </cell>
          <cell r="L476" t="str">
            <v>Annual</v>
          </cell>
          <cell r="M476">
            <v>41122</v>
          </cell>
          <cell r="N476">
            <v>806</v>
          </cell>
          <cell r="O476">
            <v>1</v>
          </cell>
        </row>
        <row r="477">
          <cell r="A477">
            <v>1756</v>
          </cell>
          <cell r="B477">
            <v>68452</v>
          </cell>
          <cell r="C477" t="str">
            <v>CAL00001-000516</v>
          </cell>
          <cell r="D477">
            <v>27</v>
          </cell>
          <cell r="E477" t="str">
            <v>Big-Navarro-Garcia (CA)</v>
          </cell>
          <cell r="F477">
            <v>41494</v>
          </cell>
          <cell r="G477" t="str">
            <v>Upper Bear Haven</v>
          </cell>
          <cell r="H477" t="str">
            <v>Chris Bell Crew</v>
          </cell>
          <cell r="I477">
            <v>2013</v>
          </cell>
          <cell r="J477">
            <v>3</v>
          </cell>
          <cell r="K477" t="str">
            <v>Greater Big-Navarro-Garcia</v>
          </cell>
          <cell r="L477" t="str">
            <v>Annual</v>
          </cell>
          <cell r="M477">
            <v>41494</v>
          </cell>
          <cell r="N477">
            <v>1966</v>
          </cell>
          <cell r="O477">
            <v>1</v>
          </cell>
        </row>
        <row r="478">
          <cell r="A478">
            <v>1079</v>
          </cell>
          <cell r="B478">
            <v>68453</v>
          </cell>
          <cell r="C478" t="str">
            <v>CAL00001-000617</v>
          </cell>
          <cell r="D478">
            <v>27</v>
          </cell>
          <cell r="E478" t="str">
            <v>Big-Navarro-Garcia (CA)</v>
          </cell>
          <cell r="F478">
            <v>41211</v>
          </cell>
          <cell r="G478" t="str">
            <v>Usal Creek</v>
          </cell>
          <cell r="H478" t="str">
            <v>Chris Bell Crew</v>
          </cell>
          <cell r="I478">
            <v>2012</v>
          </cell>
          <cell r="J478">
            <v>2</v>
          </cell>
          <cell r="K478" t="str">
            <v>Greater Big-Navarro-Garcia</v>
          </cell>
          <cell r="L478" t="str">
            <v>Annual</v>
          </cell>
          <cell r="M478">
            <v>41211</v>
          </cell>
          <cell r="N478">
            <v>806</v>
          </cell>
          <cell r="O478">
            <v>1</v>
          </cell>
        </row>
        <row r="479">
          <cell r="A479">
            <v>887</v>
          </cell>
          <cell r="B479">
            <v>68459</v>
          </cell>
          <cell r="C479" t="str">
            <v>CAL00001-002029</v>
          </cell>
          <cell r="D479">
            <v>27</v>
          </cell>
          <cell r="E479" t="str">
            <v>Big-Navarro-Garcia (CA)</v>
          </cell>
          <cell r="F479">
            <v>41113</v>
          </cell>
          <cell r="G479" t="str">
            <v>Albion River Watershed</v>
          </cell>
          <cell r="H479" t="str">
            <v>Chris Bell Crew</v>
          </cell>
          <cell r="I479">
            <v>2012</v>
          </cell>
          <cell r="J479">
            <v>2</v>
          </cell>
          <cell r="K479" t="str">
            <v>Greater Big-Navarro-Garcia</v>
          </cell>
          <cell r="L479" t="str">
            <v>Annual</v>
          </cell>
          <cell r="M479">
            <v>41113</v>
          </cell>
          <cell r="N479">
            <v>806</v>
          </cell>
          <cell r="O479">
            <v>1</v>
          </cell>
        </row>
        <row r="480">
          <cell r="A480">
            <v>1513</v>
          </cell>
          <cell r="B480">
            <v>68459</v>
          </cell>
          <cell r="C480" t="str">
            <v>CAL00001-002029</v>
          </cell>
          <cell r="D480">
            <v>27</v>
          </cell>
          <cell r="E480" t="str">
            <v>Big-Navarro-Garcia (CA)</v>
          </cell>
          <cell r="F480">
            <v>41464</v>
          </cell>
          <cell r="G480" t="str">
            <v>Albion River</v>
          </cell>
          <cell r="H480" t="str">
            <v>Chris Bell Crew</v>
          </cell>
          <cell r="I480">
            <v>2013</v>
          </cell>
          <cell r="J480">
            <v>3</v>
          </cell>
          <cell r="K480" t="str">
            <v>Greater Big-Navarro-Garcia</v>
          </cell>
          <cell r="L480" t="str">
            <v>Annual</v>
          </cell>
          <cell r="M480">
            <v>41464</v>
          </cell>
          <cell r="N480">
            <v>1966</v>
          </cell>
          <cell r="O480">
            <v>1</v>
          </cell>
        </row>
        <row r="481">
          <cell r="A481">
            <v>888</v>
          </cell>
          <cell r="B481">
            <v>68460</v>
          </cell>
          <cell r="C481" t="str">
            <v>CAL00001-002067</v>
          </cell>
          <cell r="D481">
            <v>27</v>
          </cell>
          <cell r="E481" t="str">
            <v>Big-Navarro-Garcia (CA)</v>
          </cell>
          <cell r="F481">
            <v>41120</v>
          </cell>
          <cell r="G481" t="str">
            <v>Albion River Watershed</v>
          </cell>
          <cell r="H481" t="str">
            <v>Chris Bell Crew</v>
          </cell>
          <cell r="I481">
            <v>2012</v>
          </cell>
          <cell r="J481">
            <v>2</v>
          </cell>
          <cell r="K481" t="str">
            <v>Greater Big-Navarro-Garcia</v>
          </cell>
          <cell r="L481" t="str">
            <v>Annual</v>
          </cell>
          <cell r="M481">
            <v>41120</v>
          </cell>
          <cell r="N481">
            <v>806</v>
          </cell>
          <cell r="O481">
            <v>1</v>
          </cell>
        </row>
        <row r="482">
          <cell r="A482">
            <v>1617</v>
          </cell>
          <cell r="B482">
            <v>68460</v>
          </cell>
          <cell r="C482" t="str">
            <v>CAL00001-002067</v>
          </cell>
          <cell r="D482">
            <v>27</v>
          </cell>
          <cell r="E482" t="str">
            <v>Big-Navarro-Garcia (CA)</v>
          </cell>
          <cell r="F482">
            <v>41492</v>
          </cell>
          <cell r="G482" t="str">
            <v>SF Albion River</v>
          </cell>
          <cell r="H482" t="str">
            <v>Chris Bell Crew</v>
          </cell>
          <cell r="I482">
            <v>2013</v>
          </cell>
          <cell r="J482">
            <v>3</v>
          </cell>
          <cell r="K482" t="str">
            <v>Greater Big-Navarro-Garcia</v>
          </cell>
          <cell r="L482" t="str">
            <v>Annual</v>
          </cell>
          <cell r="M482">
            <v>41492</v>
          </cell>
          <cell r="N482">
            <v>1966</v>
          </cell>
          <cell r="O482">
            <v>1</v>
          </cell>
        </row>
        <row r="483">
          <cell r="A483">
            <v>707</v>
          </cell>
          <cell r="B483">
            <v>68463</v>
          </cell>
          <cell r="C483" t="str">
            <v>CAL00001-003011</v>
          </cell>
          <cell r="D483">
            <v>27</v>
          </cell>
          <cell r="E483" t="str">
            <v>Big-Navarro-Garcia (CA)</v>
          </cell>
          <cell r="F483">
            <v>41099</v>
          </cell>
          <cell r="G483" t="str">
            <v>Ten Mile Watershed</v>
          </cell>
          <cell r="H483" t="str">
            <v>Chris Bell Crew</v>
          </cell>
          <cell r="I483">
            <v>2012</v>
          </cell>
          <cell r="J483">
            <v>2</v>
          </cell>
          <cell r="K483" t="str">
            <v>Greater Big-Navarro-Garcia</v>
          </cell>
          <cell r="L483" t="str">
            <v>Annual</v>
          </cell>
          <cell r="M483">
            <v>41099</v>
          </cell>
          <cell r="N483">
            <v>806</v>
          </cell>
          <cell r="O483">
            <v>1</v>
          </cell>
        </row>
        <row r="484">
          <cell r="A484">
            <v>1927</v>
          </cell>
          <cell r="B484">
            <v>68463</v>
          </cell>
          <cell r="C484" t="str">
            <v>CAL00001-003011</v>
          </cell>
          <cell r="D484">
            <v>27</v>
          </cell>
          <cell r="E484" t="str">
            <v>Big-Navarro-Garcia (CA)</v>
          </cell>
          <cell r="F484">
            <v>41535</v>
          </cell>
          <cell r="G484" t="str">
            <v>Ten Mile 11 2013</v>
          </cell>
          <cell r="H484" t="str">
            <v>Chris Bell Crew</v>
          </cell>
          <cell r="I484">
            <v>2013</v>
          </cell>
          <cell r="J484">
            <v>3</v>
          </cell>
          <cell r="K484" t="str">
            <v>Greater Big-Navarro-Garcia</v>
          </cell>
          <cell r="L484" t="str">
            <v>Annual</v>
          </cell>
          <cell r="M484">
            <v>41535</v>
          </cell>
          <cell r="N484">
            <v>1966</v>
          </cell>
          <cell r="O484">
            <v>1</v>
          </cell>
        </row>
        <row r="485">
          <cell r="A485">
            <v>1090</v>
          </cell>
          <cell r="B485">
            <v>68464</v>
          </cell>
          <cell r="C485" t="str">
            <v>CAL00001-003348</v>
          </cell>
          <cell r="D485">
            <v>27</v>
          </cell>
          <cell r="E485" t="str">
            <v>Big-Navarro-Garcia (CA)</v>
          </cell>
          <cell r="F485">
            <v>41172</v>
          </cell>
          <cell r="G485" t="str">
            <v>Garcia River Tributaries</v>
          </cell>
          <cell r="H485" t="str">
            <v>Chris Bell Crew</v>
          </cell>
          <cell r="I485">
            <v>2012</v>
          </cell>
          <cell r="J485">
            <v>2</v>
          </cell>
          <cell r="K485" t="str">
            <v>Greater Big-Navarro-Garcia</v>
          </cell>
          <cell r="L485" t="str">
            <v>Annual</v>
          </cell>
          <cell r="M485">
            <v>41172</v>
          </cell>
          <cell r="N485">
            <v>806</v>
          </cell>
          <cell r="O485">
            <v>1</v>
          </cell>
        </row>
        <row r="486">
          <cell r="A486">
            <v>1552</v>
          </cell>
          <cell r="B486">
            <v>68464</v>
          </cell>
          <cell r="C486" t="str">
            <v>CAL00001-003348</v>
          </cell>
          <cell r="D486">
            <v>27</v>
          </cell>
          <cell r="E486" t="str">
            <v>Big-Navarro-Garcia (CA)</v>
          </cell>
          <cell r="F486">
            <v>41472</v>
          </cell>
          <cell r="G486" t="str">
            <v>Signal Creek</v>
          </cell>
          <cell r="H486" t="str">
            <v>Chris Bell Crew</v>
          </cell>
          <cell r="I486">
            <v>2013</v>
          </cell>
          <cell r="J486">
            <v>3</v>
          </cell>
          <cell r="K486" t="str">
            <v>Greater Big-Navarro-Garcia</v>
          </cell>
          <cell r="L486" t="str">
            <v>Annual</v>
          </cell>
          <cell r="M486">
            <v>41472</v>
          </cell>
          <cell r="N486">
            <v>1966</v>
          </cell>
          <cell r="O486">
            <v>1</v>
          </cell>
        </row>
        <row r="487">
          <cell r="A487">
            <v>1091</v>
          </cell>
          <cell r="B487">
            <v>68465</v>
          </cell>
          <cell r="C487" t="str">
            <v>CAL00001-003372</v>
          </cell>
          <cell r="D487">
            <v>27</v>
          </cell>
          <cell r="E487" t="str">
            <v>Big-Navarro-Garcia (CA)</v>
          </cell>
          <cell r="F487">
            <v>41170</v>
          </cell>
          <cell r="G487" t="str">
            <v>Garcia River Tributaries</v>
          </cell>
          <cell r="H487" t="str">
            <v>Chris Bell Crew</v>
          </cell>
          <cell r="I487">
            <v>2012</v>
          </cell>
          <cell r="J487">
            <v>2</v>
          </cell>
          <cell r="K487" t="str">
            <v>Greater Big-Navarro-Garcia</v>
          </cell>
          <cell r="L487" t="str">
            <v>Annual</v>
          </cell>
          <cell r="M487">
            <v>41170</v>
          </cell>
          <cell r="N487">
            <v>806</v>
          </cell>
          <cell r="O487">
            <v>1</v>
          </cell>
        </row>
        <row r="488">
          <cell r="A488">
            <v>1548</v>
          </cell>
          <cell r="B488">
            <v>68465</v>
          </cell>
          <cell r="C488" t="str">
            <v>CAL00001-003372</v>
          </cell>
          <cell r="D488">
            <v>27</v>
          </cell>
          <cell r="E488" t="str">
            <v>Big-Navarro-Garcia (CA)</v>
          </cell>
          <cell r="F488">
            <v>41466</v>
          </cell>
          <cell r="G488" t="str">
            <v>Inman Creek</v>
          </cell>
          <cell r="H488" t="str">
            <v>Chris Bell Crew</v>
          </cell>
          <cell r="I488">
            <v>2013</v>
          </cell>
          <cell r="J488">
            <v>3</v>
          </cell>
          <cell r="K488" t="str">
            <v>Greater Big-Navarro-Garcia</v>
          </cell>
          <cell r="L488" t="str">
            <v>Annual</v>
          </cell>
          <cell r="M488">
            <v>41466</v>
          </cell>
          <cell r="N488">
            <v>1966</v>
          </cell>
          <cell r="O488">
            <v>1</v>
          </cell>
        </row>
        <row r="489">
          <cell r="A489">
            <v>1624</v>
          </cell>
          <cell r="B489">
            <v>68466</v>
          </cell>
          <cell r="C489" t="str">
            <v>CAL00001-003544</v>
          </cell>
          <cell r="D489">
            <v>27</v>
          </cell>
          <cell r="E489" t="str">
            <v>Big-Navarro-Garcia (CA)</v>
          </cell>
          <cell r="F489">
            <v>41484</v>
          </cell>
          <cell r="G489" t="str">
            <v>Smith Creek</v>
          </cell>
          <cell r="H489" t="str">
            <v>Chris Bell Crew</v>
          </cell>
          <cell r="I489">
            <v>2013</v>
          </cell>
          <cell r="J489">
            <v>3</v>
          </cell>
          <cell r="K489" t="str">
            <v>Greater Big-Navarro-Garcia</v>
          </cell>
          <cell r="L489" t="str">
            <v>Annual</v>
          </cell>
          <cell r="M489">
            <v>41484</v>
          </cell>
          <cell r="N489">
            <v>1966</v>
          </cell>
          <cell r="O489">
            <v>1</v>
          </cell>
        </row>
        <row r="490">
          <cell r="A490">
            <v>708</v>
          </cell>
          <cell r="B490">
            <v>68467</v>
          </cell>
          <cell r="C490" t="str">
            <v>CAL00001-004127</v>
          </cell>
          <cell r="D490">
            <v>27</v>
          </cell>
          <cell r="E490" t="str">
            <v>Big-Navarro-Garcia (CA)</v>
          </cell>
          <cell r="F490">
            <v>41109</v>
          </cell>
          <cell r="G490" t="str">
            <v>Ten Mile Watershed</v>
          </cell>
          <cell r="H490" t="str">
            <v>Chris Bell Crew</v>
          </cell>
          <cell r="I490">
            <v>2012</v>
          </cell>
          <cell r="J490">
            <v>2</v>
          </cell>
          <cell r="K490" t="str">
            <v>Greater Big-Navarro-Garcia</v>
          </cell>
          <cell r="L490" t="str">
            <v>Rotating Panel 1</v>
          </cell>
          <cell r="M490">
            <v>41109</v>
          </cell>
          <cell r="N490">
            <v>806</v>
          </cell>
          <cell r="O490">
            <v>1</v>
          </cell>
        </row>
        <row r="491">
          <cell r="A491">
            <v>709</v>
          </cell>
          <cell r="B491">
            <v>68469</v>
          </cell>
          <cell r="C491" t="str">
            <v>CAL00001-006223</v>
          </cell>
          <cell r="D491">
            <v>27</v>
          </cell>
          <cell r="E491" t="str">
            <v>Big-Navarro-Garcia (CA)</v>
          </cell>
          <cell r="F491">
            <v>41106</v>
          </cell>
          <cell r="G491" t="str">
            <v>Ten Mile Watershed</v>
          </cell>
          <cell r="H491" t="str">
            <v>Chris Bell Crew</v>
          </cell>
          <cell r="I491">
            <v>2012</v>
          </cell>
          <cell r="J491">
            <v>2</v>
          </cell>
          <cell r="K491" t="str">
            <v>Greater Big-Navarro-Garcia</v>
          </cell>
          <cell r="L491" t="str">
            <v>Rotating Panel 1</v>
          </cell>
          <cell r="M491">
            <v>41106</v>
          </cell>
          <cell r="N491">
            <v>806</v>
          </cell>
          <cell r="O491">
            <v>1</v>
          </cell>
        </row>
        <row r="492">
          <cell r="A492">
            <v>432</v>
          </cell>
          <cell r="B492">
            <v>68662</v>
          </cell>
          <cell r="C492" t="str">
            <v>CAL00001-006756</v>
          </cell>
          <cell r="D492">
            <v>27</v>
          </cell>
          <cell r="E492" t="str">
            <v>Big-Navarro-Garcia (CA)</v>
          </cell>
          <cell r="F492">
            <v>40749</v>
          </cell>
          <cell r="G492" t="str">
            <v>2011- California Dept Fish and Game - Local Crew</v>
          </cell>
          <cell r="H492" t="str">
            <v>Local Crew</v>
          </cell>
          <cell r="I492">
            <v>2011</v>
          </cell>
          <cell r="J492">
            <v>1</v>
          </cell>
          <cell r="K492" t="str">
            <v>Pudding Creek</v>
          </cell>
          <cell r="L492" t="str">
            <v>Rotating Panel 1</v>
          </cell>
          <cell r="M492">
            <v>40749</v>
          </cell>
          <cell r="N492">
            <v>416</v>
          </cell>
          <cell r="O492">
            <v>1</v>
          </cell>
        </row>
        <row r="493">
          <cell r="A493">
            <v>910</v>
          </cell>
          <cell r="B493">
            <v>68662</v>
          </cell>
          <cell r="C493" t="str">
            <v>CAL00001-006756</v>
          </cell>
          <cell r="D493">
            <v>27</v>
          </cell>
          <cell r="E493" t="str">
            <v>Big-Navarro-Garcia (CA)</v>
          </cell>
          <cell r="F493">
            <v>41142</v>
          </cell>
          <cell r="G493" t="str">
            <v>Pudding Creek Watershed</v>
          </cell>
          <cell r="H493" t="str">
            <v>Dave Wright Crew</v>
          </cell>
          <cell r="I493">
            <v>2012</v>
          </cell>
          <cell r="J493">
            <v>2</v>
          </cell>
          <cell r="K493" t="str">
            <v>Pudding Creek</v>
          </cell>
          <cell r="L493" t="str">
            <v>Annual</v>
          </cell>
          <cell r="M493">
            <v>41142</v>
          </cell>
          <cell r="N493">
            <v>806</v>
          </cell>
          <cell r="O493">
            <v>1</v>
          </cell>
        </row>
        <row r="494">
          <cell r="A494">
            <v>1772</v>
          </cell>
          <cell r="B494">
            <v>68662</v>
          </cell>
          <cell r="C494" t="str">
            <v>CAL00001-006756</v>
          </cell>
          <cell r="D494">
            <v>27</v>
          </cell>
          <cell r="E494" t="str">
            <v>Big-Navarro-Garcia (CA)</v>
          </cell>
          <cell r="F494">
            <v>41506</v>
          </cell>
          <cell r="G494" t="str">
            <v>Pudding Creek Revisits</v>
          </cell>
          <cell r="H494" t="str">
            <v>Andy Crew</v>
          </cell>
          <cell r="I494">
            <v>2013</v>
          </cell>
          <cell r="J494">
            <v>3</v>
          </cell>
          <cell r="K494" t="str">
            <v>Pudding Creek</v>
          </cell>
          <cell r="L494" t="str">
            <v>Annual</v>
          </cell>
          <cell r="M494">
            <v>41506</v>
          </cell>
          <cell r="N494">
            <v>1966</v>
          </cell>
          <cell r="O494">
            <v>1</v>
          </cell>
        </row>
        <row r="495">
          <cell r="A495">
            <v>2575</v>
          </cell>
          <cell r="B495">
            <v>68662</v>
          </cell>
          <cell r="C495" t="str">
            <v>CAL00001-006756</v>
          </cell>
          <cell r="D495">
            <v>27</v>
          </cell>
          <cell r="E495" t="str">
            <v>Big-Navarro-Garcia (CA)</v>
          </cell>
          <cell r="F495">
            <v>41870</v>
          </cell>
          <cell r="G495" t="str">
            <v>August BACI Hitch</v>
          </cell>
          <cell r="H495" t="str">
            <v>Elizabeth Mackey Crew</v>
          </cell>
          <cell r="I495">
            <v>2014</v>
          </cell>
          <cell r="J495">
            <v>4</v>
          </cell>
          <cell r="K495" t="str">
            <v>Pudding Creek</v>
          </cell>
          <cell r="L495" t="str">
            <v>Annual</v>
          </cell>
          <cell r="M495">
            <v>41870</v>
          </cell>
          <cell r="N495">
            <v>2020</v>
          </cell>
          <cell r="O495">
            <v>1</v>
          </cell>
        </row>
        <row r="496">
          <cell r="A496">
            <v>3113</v>
          </cell>
          <cell r="B496">
            <v>68662</v>
          </cell>
          <cell r="C496" t="str">
            <v>CAL00001-006756</v>
          </cell>
          <cell r="D496">
            <v>27</v>
          </cell>
          <cell r="E496" t="str">
            <v>Big-Navarro-Garcia (CA)</v>
          </cell>
          <cell r="F496">
            <v>42170</v>
          </cell>
          <cell r="G496" t="str">
            <v>Summer 2015 BACI</v>
          </cell>
          <cell r="H496" t="str">
            <v>Elizabeth Mackey Crew</v>
          </cell>
          <cell r="I496">
            <v>2015</v>
          </cell>
          <cell r="J496">
            <v>5</v>
          </cell>
          <cell r="K496" t="str">
            <v>Pudding Creek</v>
          </cell>
          <cell r="L496" t="str">
            <v>Annual</v>
          </cell>
          <cell r="M496">
            <v>42170</v>
          </cell>
          <cell r="N496">
            <v>2020</v>
          </cell>
          <cell r="O496">
            <v>1</v>
          </cell>
        </row>
        <row r="497">
          <cell r="A497">
            <v>433</v>
          </cell>
          <cell r="B497">
            <v>68663</v>
          </cell>
          <cell r="C497" t="str">
            <v>CAL00001-007394</v>
          </cell>
          <cell r="D497">
            <v>27</v>
          </cell>
          <cell r="E497" t="str">
            <v>Big-Navarro-Garcia (CA)</v>
          </cell>
          <cell r="F497">
            <v>40765</v>
          </cell>
          <cell r="G497" t="str">
            <v>2011- California Dept Fish and Game - Local Crew</v>
          </cell>
          <cell r="H497" t="str">
            <v>Local Crew</v>
          </cell>
          <cell r="I497">
            <v>2011</v>
          </cell>
          <cell r="J497">
            <v>1</v>
          </cell>
          <cell r="K497" t="str">
            <v>Pudding Creek</v>
          </cell>
          <cell r="L497" t="str">
            <v>Rotating Panel 1</v>
          </cell>
          <cell r="M497">
            <v>40765</v>
          </cell>
          <cell r="N497">
            <v>416</v>
          </cell>
          <cell r="O497">
            <v>1</v>
          </cell>
        </row>
        <row r="498">
          <cell r="A498">
            <v>911</v>
          </cell>
          <cell r="B498">
            <v>68663</v>
          </cell>
          <cell r="C498" t="str">
            <v>CAL00001-007394</v>
          </cell>
          <cell r="D498">
            <v>27</v>
          </cell>
          <cell r="E498" t="str">
            <v>Big-Navarro-Garcia (CA)</v>
          </cell>
          <cell r="F498">
            <v>41122</v>
          </cell>
          <cell r="G498" t="str">
            <v>Pudding Creek Watershed</v>
          </cell>
          <cell r="H498" t="str">
            <v>Dave Wright Crew</v>
          </cell>
          <cell r="I498">
            <v>2012</v>
          </cell>
          <cell r="J498">
            <v>2</v>
          </cell>
          <cell r="K498" t="str">
            <v>Pudding Creek</v>
          </cell>
          <cell r="L498" t="str">
            <v>Annual</v>
          </cell>
          <cell r="M498">
            <v>41122</v>
          </cell>
          <cell r="N498">
            <v>806</v>
          </cell>
          <cell r="O498">
            <v>1</v>
          </cell>
        </row>
        <row r="499">
          <cell r="A499">
            <v>1138</v>
          </cell>
          <cell r="B499">
            <v>68470</v>
          </cell>
          <cell r="C499" t="str">
            <v>CAL00001-008214</v>
          </cell>
          <cell r="D499">
            <v>27</v>
          </cell>
          <cell r="E499" t="str">
            <v>Big-Navarro-Garcia (CA)</v>
          </cell>
          <cell r="F499">
            <v>41190</v>
          </cell>
          <cell r="G499" t="str">
            <v>Mainstem Noyo River</v>
          </cell>
          <cell r="H499" t="str">
            <v>Chris Bell Crew</v>
          </cell>
          <cell r="I499">
            <v>2012</v>
          </cell>
          <cell r="J499">
            <v>2</v>
          </cell>
          <cell r="K499" t="str">
            <v>Greater Big-Navarro-Garcia</v>
          </cell>
          <cell r="L499" t="str">
            <v>Annual</v>
          </cell>
          <cell r="M499">
            <v>41190</v>
          </cell>
          <cell r="N499">
            <v>806</v>
          </cell>
          <cell r="O499">
            <v>1</v>
          </cell>
        </row>
        <row r="500">
          <cell r="A500">
            <v>1704</v>
          </cell>
          <cell r="B500">
            <v>68472</v>
          </cell>
          <cell r="C500" t="str">
            <v>CAL00001-009230</v>
          </cell>
          <cell r="D500">
            <v>27</v>
          </cell>
          <cell r="E500" t="str">
            <v>Big-Navarro-Garcia (CA)</v>
          </cell>
          <cell r="F500">
            <v>41487</v>
          </cell>
          <cell r="G500" t="str">
            <v>SF Noyo 30</v>
          </cell>
          <cell r="H500" t="str">
            <v>Chris Bell Crew</v>
          </cell>
          <cell r="I500">
            <v>2013</v>
          </cell>
          <cell r="J500">
            <v>3</v>
          </cell>
          <cell r="K500" t="str">
            <v>Greater Big-Navarro-Garcia</v>
          </cell>
          <cell r="L500" t="str">
            <v>Rotating Panel 2</v>
          </cell>
          <cell r="M500">
            <v>41487</v>
          </cell>
          <cell r="N500">
            <v>1966</v>
          </cell>
          <cell r="O500">
            <v>1</v>
          </cell>
        </row>
        <row r="501">
          <cell r="A501">
            <v>431</v>
          </cell>
          <cell r="B501">
            <v>68473</v>
          </cell>
          <cell r="C501" t="str">
            <v>CAL00001-010468</v>
          </cell>
          <cell r="D501">
            <v>27</v>
          </cell>
          <cell r="E501" t="str">
            <v>Big-Navarro-Garcia (CA)</v>
          </cell>
          <cell r="F501">
            <v>40862</v>
          </cell>
          <cell r="G501" t="str">
            <v>2011- California Dept Fish and Game - Local Crew</v>
          </cell>
          <cell r="H501" t="str">
            <v>Local Crew</v>
          </cell>
          <cell r="I501">
            <v>2011</v>
          </cell>
          <cell r="J501">
            <v>1</v>
          </cell>
          <cell r="K501" t="str">
            <v>Noyo River</v>
          </cell>
          <cell r="L501" t="str">
            <v>Rotating Panel 1</v>
          </cell>
          <cell r="M501">
            <v>40862</v>
          </cell>
          <cell r="N501">
            <v>416</v>
          </cell>
          <cell r="O501">
            <v>1</v>
          </cell>
        </row>
        <row r="502">
          <cell r="A502">
            <v>899</v>
          </cell>
          <cell r="B502">
            <v>68477</v>
          </cell>
          <cell r="C502" t="str">
            <v>CAL00001-012319</v>
          </cell>
          <cell r="D502">
            <v>27</v>
          </cell>
          <cell r="E502" t="str">
            <v>Big-Navarro-Garcia (CA)</v>
          </cell>
          <cell r="F502">
            <v>41115</v>
          </cell>
          <cell r="G502" t="str">
            <v>Redwood Creek</v>
          </cell>
          <cell r="H502" t="str">
            <v>Chris Bell Crew</v>
          </cell>
          <cell r="I502">
            <v>2012</v>
          </cell>
          <cell r="J502">
            <v>2</v>
          </cell>
          <cell r="K502" t="str">
            <v>Greater Big-Navarro-Garcia</v>
          </cell>
          <cell r="L502" t="str">
            <v>Annual</v>
          </cell>
          <cell r="M502">
            <v>41115</v>
          </cell>
          <cell r="N502">
            <v>806</v>
          </cell>
          <cell r="O502">
            <v>1</v>
          </cell>
        </row>
        <row r="503">
          <cell r="A503">
            <v>195</v>
          </cell>
          <cell r="B503">
            <v>68478</v>
          </cell>
          <cell r="C503" t="str">
            <v>CAL00001-013349</v>
          </cell>
          <cell r="D503">
            <v>27</v>
          </cell>
          <cell r="E503" t="str">
            <v>Big-Navarro-Garcia (CA)</v>
          </cell>
          <cell r="F503">
            <v>40771</v>
          </cell>
          <cell r="G503" t="str">
            <v>2011- California Dept Fish and Game - Local Crew</v>
          </cell>
          <cell r="H503" t="str">
            <v>Local Crew</v>
          </cell>
          <cell r="I503">
            <v>2011</v>
          </cell>
          <cell r="J503">
            <v>1</v>
          </cell>
          <cell r="K503" t="str">
            <v>Caspar Creek</v>
          </cell>
          <cell r="L503" t="str">
            <v>Rotating Panel 1</v>
          </cell>
          <cell r="M503">
            <v>40771</v>
          </cell>
          <cell r="N503">
            <v>416</v>
          </cell>
          <cell r="O503">
            <v>1</v>
          </cell>
        </row>
        <row r="504">
          <cell r="A504">
            <v>987</v>
          </cell>
          <cell r="B504">
            <v>68478</v>
          </cell>
          <cell r="C504" t="str">
            <v>CAL00001-013349</v>
          </cell>
          <cell r="D504">
            <v>27</v>
          </cell>
          <cell r="E504" t="str">
            <v>Big-Navarro-Garcia (CA)</v>
          </cell>
          <cell r="F504">
            <v>41171</v>
          </cell>
          <cell r="G504" t="str">
            <v>Caspar Creek Mainstem</v>
          </cell>
          <cell r="H504" t="str">
            <v>Wendy Crew</v>
          </cell>
          <cell r="I504">
            <v>2012</v>
          </cell>
          <cell r="J504">
            <v>2</v>
          </cell>
          <cell r="K504" t="str">
            <v>Caspar Creek</v>
          </cell>
          <cell r="L504" t="str">
            <v>Annual</v>
          </cell>
          <cell r="M504">
            <v>41171</v>
          </cell>
          <cell r="N504">
            <v>806</v>
          </cell>
          <cell r="O504">
            <v>1</v>
          </cell>
        </row>
        <row r="505">
          <cell r="A505">
            <v>1816</v>
          </cell>
          <cell r="B505">
            <v>68478</v>
          </cell>
          <cell r="C505" t="str">
            <v>CAL00001-013349</v>
          </cell>
          <cell r="D505">
            <v>27</v>
          </cell>
          <cell r="E505" t="str">
            <v>Big-Navarro-Garcia (CA)</v>
          </cell>
          <cell r="F505">
            <v>41520</v>
          </cell>
          <cell r="G505" t="str">
            <v>Caspar Revisits</v>
          </cell>
          <cell r="H505" t="str">
            <v>Andy Crew</v>
          </cell>
          <cell r="I505">
            <v>2013</v>
          </cell>
          <cell r="J505">
            <v>3</v>
          </cell>
          <cell r="K505" t="str">
            <v>Caspar Creek</v>
          </cell>
          <cell r="L505" t="str">
            <v>Annual</v>
          </cell>
          <cell r="M505">
            <v>41520</v>
          </cell>
          <cell r="N505">
            <v>1966</v>
          </cell>
          <cell r="O505">
            <v>1</v>
          </cell>
        </row>
        <row r="506">
          <cell r="A506">
            <v>2571</v>
          </cell>
          <cell r="B506">
            <v>68478</v>
          </cell>
          <cell r="C506" t="str">
            <v>CAL00001-013349</v>
          </cell>
          <cell r="D506">
            <v>27</v>
          </cell>
          <cell r="E506" t="str">
            <v>Big-Navarro-Garcia (CA)</v>
          </cell>
          <cell r="F506">
            <v>41879</v>
          </cell>
          <cell r="G506" t="str">
            <v>August BACI Hitch</v>
          </cell>
          <cell r="H506" t="str">
            <v>Elizabeth Mackey Crew</v>
          </cell>
          <cell r="I506">
            <v>2014</v>
          </cell>
          <cell r="J506">
            <v>4</v>
          </cell>
          <cell r="K506" t="str">
            <v>Caspar Creek</v>
          </cell>
          <cell r="L506" t="str">
            <v>Annual</v>
          </cell>
          <cell r="M506">
            <v>41879</v>
          </cell>
          <cell r="N506">
            <v>2020</v>
          </cell>
          <cell r="O506">
            <v>1</v>
          </cell>
        </row>
        <row r="507">
          <cell r="A507">
            <v>3109</v>
          </cell>
          <cell r="B507">
            <v>68478</v>
          </cell>
          <cell r="C507" t="str">
            <v>CAL00001-013349</v>
          </cell>
          <cell r="D507">
            <v>27</v>
          </cell>
          <cell r="E507" t="str">
            <v>Big-Navarro-Garcia (CA)</v>
          </cell>
          <cell r="F507">
            <v>42205</v>
          </cell>
          <cell r="G507" t="str">
            <v>Summer 2015 BACI</v>
          </cell>
          <cell r="H507" t="str">
            <v>Elizabeth Mackey Crew</v>
          </cell>
          <cell r="I507">
            <v>2015</v>
          </cell>
          <cell r="J507">
            <v>5</v>
          </cell>
          <cell r="K507" t="str">
            <v>Caspar Creek</v>
          </cell>
          <cell r="L507" t="str">
            <v>Annual</v>
          </cell>
          <cell r="M507">
            <v>42205</v>
          </cell>
          <cell r="N507">
            <v>2020</v>
          </cell>
          <cell r="O507">
            <v>1</v>
          </cell>
        </row>
        <row r="508">
          <cell r="A508">
            <v>4244</v>
          </cell>
          <cell r="B508">
            <v>68478</v>
          </cell>
          <cell r="C508" t="str">
            <v>CAL00001-013349</v>
          </cell>
          <cell r="D508">
            <v>27</v>
          </cell>
          <cell r="E508" t="str">
            <v>Big-Navarro-Garcia (CA)</v>
          </cell>
          <cell r="F508">
            <v>42640</v>
          </cell>
          <cell r="G508" t="str">
            <v>Summer 2016 BACI Hitch 2</v>
          </cell>
          <cell r="H508" t="str">
            <v>Elizabeth Mackey Crew</v>
          </cell>
          <cell r="I508">
            <v>2016</v>
          </cell>
          <cell r="J508">
            <v>6</v>
          </cell>
          <cell r="K508" t="str">
            <v>Caspar Creek</v>
          </cell>
          <cell r="L508" t="str">
            <v>Annual</v>
          </cell>
          <cell r="M508">
            <v>42640</v>
          </cell>
          <cell r="N508">
            <v>2020</v>
          </cell>
          <cell r="O508">
            <v>1</v>
          </cell>
        </row>
        <row r="509">
          <cell r="A509">
            <v>966</v>
          </cell>
          <cell r="B509">
            <v>68479</v>
          </cell>
          <cell r="C509" t="str">
            <v>CAL00001-014212</v>
          </cell>
          <cell r="D509">
            <v>27</v>
          </cell>
          <cell r="E509" t="str">
            <v>Big-Navarro-Garcia (CA)</v>
          </cell>
          <cell r="F509">
            <v>41156</v>
          </cell>
          <cell r="G509" t="str">
            <v>Mainstem Big River</v>
          </cell>
          <cell r="H509" t="str">
            <v>Chris Bell Crew</v>
          </cell>
          <cell r="I509">
            <v>2012</v>
          </cell>
          <cell r="J509">
            <v>2</v>
          </cell>
          <cell r="K509" t="str">
            <v>Greater Big-Navarro-Garcia</v>
          </cell>
          <cell r="L509" t="str">
            <v>Annual</v>
          </cell>
          <cell r="M509">
            <v>41156</v>
          </cell>
          <cell r="N509">
            <v>806</v>
          </cell>
          <cell r="O509">
            <v>1</v>
          </cell>
        </row>
        <row r="510">
          <cell r="A510">
            <v>1760</v>
          </cell>
          <cell r="B510">
            <v>68479</v>
          </cell>
          <cell r="C510" t="str">
            <v>CAL00001-014212</v>
          </cell>
          <cell r="D510">
            <v>27</v>
          </cell>
          <cell r="E510" t="str">
            <v>Big-Navarro-Garcia (CA)</v>
          </cell>
          <cell r="F510">
            <v>41500</v>
          </cell>
          <cell r="G510" t="str">
            <v>Big River 12</v>
          </cell>
          <cell r="H510" t="str">
            <v>Chris Bell Crew</v>
          </cell>
          <cell r="I510">
            <v>2013</v>
          </cell>
          <cell r="J510">
            <v>3</v>
          </cell>
          <cell r="K510" t="str">
            <v>Greater Big-Navarro-Garcia</v>
          </cell>
          <cell r="L510" t="str">
            <v>Annual</v>
          </cell>
          <cell r="M510">
            <v>41500</v>
          </cell>
          <cell r="N510">
            <v>1966</v>
          </cell>
          <cell r="O510">
            <v>1</v>
          </cell>
        </row>
        <row r="511">
          <cell r="A511">
            <v>967</v>
          </cell>
          <cell r="B511">
            <v>68480</v>
          </cell>
          <cell r="C511" t="str">
            <v>CAL00001-014510</v>
          </cell>
          <cell r="D511">
            <v>27</v>
          </cell>
          <cell r="E511" t="str">
            <v>Big-Navarro-Garcia (CA)</v>
          </cell>
          <cell r="F511">
            <v>41134</v>
          </cell>
          <cell r="G511" t="str">
            <v>Mainstem Big River</v>
          </cell>
          <cell r="H511" t="str">
            <v>Chris Bell Crew</v>
          </cell>
          <cell r="I511">
            <v>2012</v>
          </cell>
          <cell r="J511">
            <v>2</v>
          </cell>
          <cell r="K511" t="str">
            <v>Greater Big-Navarro-Garcia</v>
          </cell>
          <cell r="L511" t="str">
            <v>Annual</v>
          </cell>
          <cell r="M511">
            <v>41134</v>
          </cell>
          <cell r="N511">
            <v>806</v>
          </cell>
          <cell r="O511">
            <v>1</v>
          </cell>
        </row>
        <row r="512">
          <cell r="A512">
            <v>1920</v>
          </cell>
          <cell r="B512">
            <v>68481</v>
          </cell>
          <cell r="C512" t="str">
            <v>CAL00001-017045</v>
          </cell>
          <cell r="D512">
            <v>27</v>
          </cell>
          <cell r="E512" t="str">
            <v>Big-Navarro-Garcia (CA)</v>
          </cell>
          <cell r="F512">
            <v>41543</v>
          </cell>
          <cell r="G512" t="str">
            <v>EBNF Big River 45</v>
          </cell>
          <cell r="H512" t="str">
            <v>Chris Bell Crew</v>
          </cell>
          <cell r="I512">
            <v>2013</v>
          </cell>
          <cell r="J512">
            <v>3</v>
          </cell>
          <cell r="K512" t="str">
            <v>Greater Big-Navarro-Garcia</v>
          </cell>
          <cell r="L512" t="str">
            <v>Rotating Panel 2</v>
          </cell>
          <cell r="M512">
            <v>41543</v>
          </cell>
          <cell r="N512">
            <v>1966</v>
          </cell>
          <cell r="O512">
            <v>1</v>
          </cell>
        </row>
        <row r="513">
          <cell r="A513">
            <v>1905</v>
          </cell>
          <cell r="B513">
            <v>68483</v>
          </cell>
          <cell r="C513" t="str">
            <v>CAL00001-018229</v>
          </cell>
          <cell r="D513">
            <v>27</v>
          </cell>
          <cell r="E513" t="str">
            <v>Big-Navarro-Garcia (CA)</v>
          </cell>
          <cell r="F513">
            <v>41540</v>
          </cell>
          <cell r="G513" t="str">
            <v>SF Big River 29</v>
          </cell>
          <cell r="H513" t="str">
            <v>Chris Bell Crew</v>
          </cell>
          <cell r="I513">
            <v>2013</v>
          </cell>
          <cell r="J513">
            <v>3</v>
          </cell>
          <cell r="K513" t="str">
            <v>Greater Big-Navarro-Garcia</v>
          </cell>
          <cell r="L513" t="str">
            <v>Rotating Panel 2</v>
          </cell>
          <cell r="M513">
            <v>41540</v>
          </cell>
          <cell r="N513">
            <v>1966</v>
          </cell>
          <cell r="O513">
            <v>1</v>
          </cell>
        </row>
        <row r="514">
          <cell r="A514">
            <v>1157</v>
          </cell>
          <cell r="B514">
            <v>68487</v>
          </cell>
          <cell r="C514" t="str">
            <v>CAL00001-022424</v>
          </cell>
          <cell r="D514">
            <v>27</v>
          </cell>
          <cell r="E514" t="str">
            <v>Big-Navarro-Garcia (CA)</v>
          </cell>
          <cell r="F514">
            <v>41227</v>
          </cell>
          <cell r="G514" t="str">
            <v>Hazel Gulch</v>
          </cell>
          <cell r="H514" t="str">
            <v>Chris Bell Crew</v>
          </cell>
          <cell r="I514">
            <v>2012</v>
          </cell>
          <cell r="J514">
            <v>2</v>
          </cell>
          <cell r="K514" t="str">
            <v>Greater Big-Navarro-Garcia</v>
          </cell>
          <cell r="L514" t="str">
            <v>Rotating Panel 1</v>
          </cell>
          <cell r="M514">
            <v>41227</v>
          </cell>
          <cell r="N514">
            <v>806</v>
          </cell>
          <cell r="O514">
            <v>1</v>
          </cell>
        </row>
        <row r="515">
          <cell r="A515">
            <v>1016</v>
          </cell>
          <cell r="B515">
            <v>68489</v>
          </cell>
          <cell r="C515" t="str">
            <v>CAL00001-024416</v>
          </cell>
          <cell r="D515">
            <v>27</v>
          </cell>
          <cell r="E515" t="str">
            <v>Big-Navarro-Garcia (CA)</v>
          </cell>
          <cell r="F515">
            <v>41143</v>
          </cell>
          <cell r="G515" t="str">
            <v>North Fork Navarro</v>
          </cell>
          <cell r="H515" t="str">
            <v>Chris Bell Crew</v>
          </cell>
          <cell r="I515">
            <v>2012</v>
          </cell>
          <cell r="J515">
            <v>2</v>
          </cell>
          <cell r="K515" t="str">
            <v>Greater Big-Navarro-Garcia</v>
          </cell>
          <cell r="L515" t="str">
            <v>Annual</v>
          </cell>
          <cell r="M515">
            <v>41143</v>
          </cell>
          <cell r="N515">
            <v>806</v>
          </cell>
          <cell r="O515">
            <v>1</v>
          </cell>
        </row>
        <row r="516">
          <cell r="A516">
            <v>1018</v>
          </cell>
          <cell r="B516">
            <v>68490</v>
          </cell>
          <cell r="C516" t="str">
            <v>CAL00001-024815</v>
          </cell>
          <cell r="D516">
            <v>27</v>
          </cell>
          <cell r="E516" t="str">
            <v>Big-Navarro-Garcia (CA)</v>
          </cell>
          <cell r="F516">
            <v>41148</v>
          </cell>
          <cell r="G516" t="str">
            <v>North Branch North Fork Navarro River</v>
          </cell>
          <cell r="H516" t="str">
            <v>Chris Bell Crew</v>
          </cell>
          <cell r="I516">
            <v>2012</v>
          </cell>
          <cell r="J516">
            <v>2</v>
          </cell>
          <cell r="K516" t="str">
            <v>Greater Big-Navarro-Garcia</v>
          </cell>
          <cell r="L516" t="str">
            <v>Annual</v>
          </cell>
          <cell r="M516">
            <v>41148</v>
          </cell>
          <cell r="N516">
            <v>806</v>
          </cell>
          <cell r="O516">
            <v>1</v>
          </cell>
        </row>
        <row r="517">
          <cell r="A517">
            <v>1120</v>
          </cell>
          <cell r="B517">
            <v>68496</v>
          </cell>
          <cell r="C517" t="str">
            <v>CAL00001-031213</v>
          </cell>
          <cell r="D517">
            <v>27</v>
          </cell>
          <cell r="E517" t="str">
            <v>Big-Navarro-Garcia (CA)</v>
          </cell>
          <cell r="F517">
            <v>41177</v>
          </cell>
          <cell r="G517" t="str">
            <v>Brush Creek</v>
          </cell>
          <cell r="H517" t="str">
            <v>Chris Bell Crew</v>
          </cell>
          <cell r="I517">
            <v>2012</v>
          </cell>
          <cell r="J517">
            <v>2</v>
          </cell>
          <cell r="K517" t="str">
            <v>Greater Big-Navarro-Garcia</v>
          </cell>
          <cell r="L517" t="str">
            <v>Annual</v>
          </cell>
          <cell r="M517">
            <v>41177</v>
          </cell>
          <cell r="N517">
            <v>806</v>
          </cell>
          <cell r="O517">
            <v>1</v>
          </cell>
        </row>
        <row r="518">
          <cell r="A518">
            <v>1553</v>
          </cell>
          <cell r="B518">
            <v>68496</v>
          </cell>
          <cell r="C518" t="str">
            <v>CAL00001-031213</v>
          </cell>
          <cell r="D518">
            <v>27</v>
          </cell>
          <cell r="E518" t="str">
            <v>Big-Navarro-Garcia (CA)</v>
          </cell>
          <cell r="F518">
            <v>41477</v>
          </cell>
          <cell r="G518" t="str">
            <v>Brush Creek</v>
          </cell>
          <cell r="H518" t="str">
            <v>Chris Bell Crew</v>
          </cell>
          <cell r="I518">
            <v>2013</v>
          </cell>
          <cell r="J518">
            <v>3</v>
          </cell>
          <cell r="K518" t="str">
            <v>Greater Big-Navarro-Garcia</v>
          </cell>
          <cell r="L518" t="str">
            <v>Annual</v>
          </cell>
          <cell r="M518">
            <v>41477</v>
          </cell>
          <cell r="N518">
            <v>1966</v>
          </cell>
          <cell r="O518">
            <v>1</v>
          </cell>
        </row>
        <row r="519">
          <cell r="A519">
            <v>1740</v>
          </cell>
          <cell r="B519">
            <v>68664</v>
          </cell>
          <cell r="C519" t="str">
            <v>CAL00001-069184</v>
          </cell>
          <cell r="D519">
            <v>27</v>
          </cell>
          <cell r="E519" t="str">
            <v>Big-Navarro-Garcia (CA)</v>
          </cell>
          <cell r="F519">
            <v>41495</v>
          </cell>
          <cell r="G519" t="str">
            <v>Pudding 184</v>
          </cell>
          <cell r="H519" t="str">
            <v>Andy Crew</v>
          </cell>
          <cell r="I519">
            <v>2013</v>
          </cell>
          <cell r="J519">
            <v>3</v>
          </cell>
          <cell r="K519" t="str">
            <v>Pudding Creek</v>
          </cell>
          <cell r="L519" t="str">
            <v>Annual</v>
          </cell>
          <cell r="M519">
            <v>41495</v>
          </cell>
          <cell r="N519">
            <v>1966</v>
          </cell>
          <cell r="O519">
            <v>1</v>
          </cell>
        </row>
        <row r="520">
          <cell r="A520">
            <v>2576</v>
          </cell>
          <cell r="B520">
            <v>68664</v>
          </cell>
          <cell r="C520" t="str">
            <v>CAL00001-069184</v>
          </cell>
          <cell r="D520">
            <v>27</v>
          </cell>
          <cell r="E520" t="str">
            <v>Big-Navarro-Garcia (CA)</v>
          </cell>
          <cell r="F520">
            <v>41871</v>
          </cell>
          <cell r="G520" t="str">
            <v>August BACI Hitch</v>
          </cell>
          <cell r="H520" t="str">
            <v>Elizabeth Mackey Crew</v>
          </cell>
          <cell r="I520">
            <v>2014</v>
          </cell>
          <cell r="J520">
            <v>4</v>
          </cell>
          <cell r="K520" t="str">
            <v>Pudding Creek</v>
          </cell>
          <cell r="L520" t="str">
            <v>Annual</v>
          </cell>
          <cell r="M520">
            <v>41871</v>
          </cell>
          <cell r="N520">
            <v>2020</v>
          </cell>
          <cell r="O520">
            <v>1</v>
          </cell>
        </row>
        <row r="521">
          <cell r="A521">
            <v>3114</v>
          </cell>
          <cell r="B521">
            <v>68664</v>
          </cell>
          <cell r="C521" t="str">
            <v>CAL00001-069184</v>
          </cell>
          <cell r="D521">
            <v>27</v>
          </cell>
          <cell r="E521" t="str">
            <v>Big-Navarro-Garcia (CA)</v>
          </cell>
          <cell r="F521">
            <v>42184</v>
          </cell>
          <cell r="G521" t="str">
            <v>Summer 2015 BACI</v>
          </cell>
          <cell r="H521" t="str">
            <v>Elizabeth Mackey Crew</v>
          </cell>
          <cell r="I521">
            <v>2015</v>
          </cell>
          <cell r="J521">
            <v>5</v>
          </cell>
          <cell r="K521" t="str">
            <v>Pudding Creek</v>
          </cell>
          <cell r="L521" t="str">
            <v>Annual</v>
          </cell>
          <cell r="M521">
            <v>42184</v>
          </cell>
          <cell r="N521">
            <v>2020</v>
          </cell>
          <cell r="O521">
            <v>1</v>
          </cell>
        </row>
        <row r="522">
          <cell r="A522">
            <v>4241</v>
          </cell>
          <cell r="B522">
            <v>68664</v>
          </cell>
          <cell r="C522" t="str">
            <v>CAL00001-069184</v>
          </cell>
          <cell r="D522">
            <v>27</v>
          </cell>
          <cell r="E522" t="str">
            <v>Big-Navarro-Garcia (CA)</v>
          </cell>
          <cell r="F522">
            <v>42619</v>
          </cell>
          <cell r="G522" t="str">
            <v>Summer 2016 BACI Hitch 1</v>
          </cell>
          <cell r="H522" t="str">
            <v>Elizabeth Mackey Crew</v>
          </cell>
          <cell r="I522">
            <v>2016</v>
          </cell>
          <cell r="J522">
            <v>6</v>
          </cell>
          <cell r="K522" t="str">
            <v>Pudding Creek</v>
          </cell>
          <cell r="L522" t="str">
            <v>Annual</v>
          </cell>
          <cell r="M522">
            <v>42619</v>
          </cell>
          <cell r="N522">
            <v>2020</v>
          </cell>
          <cell r="O522">
            <v>1</v>
          </cell>
        </row>
        <row r="523">
          <cell r="A523">
            <v>434</v>
          </cell>
          <cell r="B523">
            <v>68665</v>
          </cell>
          <cell r="C523" t="str">
            <v>CAL00001-070161</v>
          </cell>
          <cell r="D523">
            <v>27</v>
          </cell>
          <cell r="E523" t="str">
            <v>Big-Navarro-Garcia (CA)</v>
          </cell>
          <cell r="F523">
            <v>40742</v>
          </cell>
          <cell r="G523" t="str">
            <v>2011- California Dept Fish and Game - Local Crew</v>
          </cell>
          <cell r="H523" t="str">
            <v>Local Crew</v>
          </cell>
          <cell r="I523">
            <v>2011</v>
          </cell>
          <cell r="J523">
            <v>1</v>
          </cell>
          <cell r="K523" t="str">
            <v>Pudding Creek</v>
          </cell>
          <cell r="L523" t="str">
            <v>Rotating Panel 1</v>
          </cell>
          <cell r="M523">
            <v>40742</v>
          </cell>
          <cell r="N523">
            <v>416</v>
          </cell>
          <cell r="O523">
            <v>1</v>
          </cell>
        </row>
        <row r="524">
          <cell r="A524">
            <v>1142</v>
          </cell>
          <cell r="B524">
            <v>68665</v>
          </cell>
          <cell r="C524" t="str">
            <v>CAL00001-070161</v>
          </cell>
          <cell r="D524">
            <v>27</v>
          </cell>
          <cell r="E524" t="str">
            <v>Big-Navarro-Garcia (CA)</v>
          </cell>
          <cell r="F524">
            <v>41134</v>
          </cell>
          <cell r="G524" t="str">
            <v>Pudding Creek 161</v>
          </cell>
          <cell r="H524" t="str">
            <v>Wendy Crew</v>
          </cell>
          <cell r="I524">
            <v>2012</v>
          </cell>
          <cell r="J524">
            <v>2</v>
          </cell>
          <cell r="K524" t="str">
            <v>Pudding Creek</v>
          </cell>
          <cell r="L524" t="str">
            <v>Annual</v>
          </cell>
          <cell r="M524">
            <v>41134</v>
          </cell>
          <cell r="N524">
            <v>806</v>
          </cell>
          <cell r="O524">
            <v>1</v>
          </cell>
        </row>
        <row r="525">
          <cell r="A525">
            <v>1765</v>
          </cell>
          <cell r="B525">
            <v>68665</v>
          </cell>
          <cell r="C525" t="str">
            <v>CAL00001-070161</v>
          </cell>
          <cell r="D525">
            <v>27</v>
          </cell>
          <cell r="E525" t="str">
            <v>Big-Navarro-Garcia (CA)</v>
          </cell>
          <cell r="F525">
            <v>41505</v>
          </cell>
          <cell r="G525" t="str">
            <v>Pudding161</v>
          </cell>
          <cell r="H525" t="str">
            <v>Andy Crew</v>
          </cell>
          <cell r="I525">
            <v>2013</v>
          </cell>
          <cell r="J525">
            <v>3</v>
          </cell>
          <cell r="K525" t="str">
            <v>Pudding Creek</v>
          </cell>
          <cell r="L525" t="str">
            <v>Annual</v>
          </cell>
          <cell r="M525">
            <v>41505</v>
          </cell>
          <cell r="N525">
            <v>1966</v>
          </cell>
          <cell r="O525">
            <v>1</v>
          </cell>
        </row>
        <row r="526">
          <cell r="A526">
            <v>2577</v>
          </cell>
          <cell r="B526">
            <v>68665</v>
          </cell>
          <cell r="C526" t="str">
            <v>CAL00001-070161</v>
          </cell>
          <cell r="D526">
            <v>27</v>
          </cell>
          <cell r="E526" t="str">
            <v>Big-Navarro-Garcia (CA)</v>
          </cell>
          <cell r="F526">
            <v>41877</v>
          </cell>
          <cell r="G526" t="str">
            <v>August BACI Hitch</v>
          </cell>
          <cell r="H526" t="str">
            <v>Elizabeth Mackey Crew</v>
          </cell>
          <cell r="I526">
            <v>2014</v>
          </cell>
          <cell r="J526">
            <v>4</v>
          </cell>
          <cell r="K526" t="str">
            <v>Pudding Creek</v>
          </cell>
          <cell r="L526" t="str">
            <v>Annual</v>
          </cell>
          <cell r="M526">
            <v>41877</v>
          </cell>
          <cell r="N526">
            <v>2020</v>
          </cell>
          <cell r="O526">
            <v>1</v>
          </cell>
        </row>
        <row r="527">
          <cell r="A527">
            <v>3115</v>
          </cell>
          <cell r="B527">
            <v>68665</v>
          </cell>
          <cell r="C527" t="str">
            <v>CAL00001-070161</v>
          </cell>
          <cell r="D527">
            <v>27</v>
          </cell>
          <cell r="E527" t="str">
            <v>Big-Navarro-Garcia (CA)</v>
          </cell>
          <cell r="F527">
            <v>42177</v>
          </cell>
          <cell r="G527" t="str">
            <v>Summer 2015 BACI</v>
          </cell>
          <cell r="H527" t="str">
            <v>Elizabeth Mackey Crew</v>
          </cell>
          <cell r="I527">
            <v>2015</v>
          </cell>
          <cell r="J527">
            <v>5</v>
          </cell>
          <cell r="K527" t="str">
            <v>Pudding Creek</v>
          </cell>
          <cell r="L527" t="str">
            <v>Annual</v>
          </cell>
          <cell r="M527">
            <v>42177</v>
          </cell>
          <cell r="N527">
            <v>2020</v>
          </cell>
          <cell r="O527">
            <v>1</v>
          </cell>
        </row>
        <row r="528">
          <cell r="A528">
            <v>1761</v>
          </cell>
          <cell r="B528">
            <v>71662</v>
          </cell>
          <cell r="C528" t="str">
            <v>CAL00001-071248</v>
          </cell>
          <cell r="D528">
            <v>27</v>
          </cell>
          <cell r="E528" t="str">
            <v>Big-Navarro-Garcia (CA)</v>
          </cell>
          <cell r="F528">
            <v>41499</v>
          </cell>
          <cell r="G528" t="str">
            <v>Pudding 248</v>
          </cell>
          <cell r="H528" t="str">
            <v>Andy Crew</v>
          </cell>
          <cell r="I528">
            <v>2013</v>
          </cell>
          <cell r="J528">
            <v>3</v>
          </cell>
          <cell r="K528" t="str">
            <v>Pudding Creek</v>
          </cell>
          <cell r="L528" t="str">
            <v>Annual</v>
          </cell>
          <cell r="M528">
            <v>41499</v>
          </cell>
          <cell r="N528">
            <v>1966</v>
          </cell>
          <cell r="O528">
            <v>1</v>
          </cell>
        </row>
        <row r="529">
          <cell r="A529">
            <v>2579</v>
          </cell>
          <cell r="B529">
            <v>71662</v>
          </cell>
          <cell r="C529" t="str">
            <v>CAL00001-071248</v>
          </cell>
          <cell r="D529">
            <v>27</v>
          </cell>
          <cell r="E529" t="str">
            <v>Big-Navarro-Garcia (CA)</v>
          </cell>
          <cell r="F529">
            <v>41866</v>
          </cell>
          <cell r="G529" t="str">
            <v>August BACI Hitch</v>
          </cell>
          <cell r="H529" t="str">
            <v>Elizabeth Mackey Crew</v>
          </cell>
          <cell r="I529">
            <v>2014</v>
          </cell>
          <cell r="J529">
            <v>4</v>
          </cell>
          <cell r="K529" t="str">
            <v>Pudding Creek</v>
          </cell>
          <cell r="L529" t="str">
            <v>Annual</v>
          </cell>
          <cell r="M529">
            <v>41866</v>
          </cell>
          <cell r="N529">
            <v>2020</v>
          </cell>
          <cell r="O529">
            <v>1</v>
          </cell>
        </row>
        <row r="530">
          <cell r="A530">
            <v>3117</v>
          </cell>
          <cell r="B530">
            <v>71662</v>
          </cell>
          <cell r="C530" t="str">
            <v>CAL00001-071248</v>
          </cell>
          <cell r="D530">
            <v>27</v>
          </cell>
          <cell r="E530" t="str">
            <v>Big-Navarro-Garcia (CA)</v>
          </cell>
          <cell r="F530">
            <v>42178</v>
          </cell>
          <cell r="G530" t="str">
            <v>Summer 2015 BACI</v>
          </cell>
          <cell r="H530" t="str">
            <v>Elizabeth Mackey Crew</v>
          </cell>
          <cell r="I530">
            <v>2015</v>
          </cell>
          <cell r="J530">
            <v>5</v>
          </cell>
          <cell r="K530" t="str">
            <v>Pudding Creek</v>
          </cell>
          <cell r="L530" t="str">
            <v>Annual</v>
          </cell>
          <cell r="M530">
            <v>42178</v>
          </cell>
          <cell r="N530">
            <v>2020</v>
          </cell>
          <cell r="O530">
            <v>1</v>
          </cell>
        </row>
        <row r="531">
          <cell r="A531">
            <v>4243</v>
          </cell>
          <cell r="B531">
            <v>71662</v>
          </cell>
          <cell r="C531" t="str">
            <v>CAL00001-071248</v>
          </cell>
          <cell r="D531">
            <v>27</v>
          </cell>
          <cell r="E531" t="str">
            <v>Big-Navarro-Garcia (CA)</v>
          </cell>
          <cell r="F531">
            <v>42605</v>
          </cell>
          <cell r="G531" t="str">
            <v>Summer 2016 BACI Hitch 1</v>
          </cell>
          <cell r="H531" t="str">
            <v>Elizabeth Mackey Crew</v>
          </cell>
          <cell r="I531">
            <v>2016</v>
          </cell>
          <cell r="J531">
            <v>6</v>
          </cell>
          <cell r="K531" t="str">
            <v>Pudding Creek</v>
          </cell>
          <cell r="L531" t="str">
            <v>Annual</v>
          </cell>
          <cell r="M531">
            <v>42605</v>
          </cell>
          <cell r="N531">
            <v>2020</v>
          </cell>
          <cell r="O531">
            <v>1</v>
          </cell>
        </row>
        <row r="532">
          <cell r="A532">
            <v>435</v>
          </cell>
          <cell r="B532">
            <v>68666</v>
          </cell>
          <cell r="C532" t="str">
            <v>CAL00001-074147</v>
          </cell>
          <cell r="D532">
            <v>27</v>
          </cell>
          <cell r="E532" t="str">
            <v>Big-Navarro-Garcia (CA)</v>
          </cell>
          <cell r="F532">
            <v>40758</v>
          </cell>
          <cell r="G532" t="str">
            <v>2011- California Dept Fish and Game - Local Crew</v>
          </cell>
          <cell r="H532" t="str">
            <v>Local Crew</v>
          </cell>
          <cell r="I532">
            <v>2011</v>
          </cell>
          <cell r="J532">
            <v>1</v>
          </cell>
          <cell r="K532" t="str">
            <v>Pudding Creek</v>
          </cell>
          <cell r="L532" t="str">
            <v>Rotating Panel 1</v>
          </cell>
          <cell r="M532">
            <v>40758</v>
          </cell>
          <cell r="N532">
            <v>416</v>
          </cell>
          <cell r="O532">
            <v>1</v>
          </cell>
        </row>
        <row r="533">
          <cell r="A533">
            <v>913</v>
          </cell>
          <cell r="B533">
            <v>68666</v>
          </cell>
          <cell r="C533" t="str">
            <v>CAL00001-074147</v>
          </cell>
          <cell r="D533">
            <v>27</v>
          </cell>
          <cell r="E533" t="str">
            <v>Big-Navarro-Garcia (CA)</v>
          </cell>
          <cell r="F533">
            <v>41129</v>
          </cell>
          <cell r="G533" t="str">
            <v>Pudding Creek Watershed</v>
          </cell>
          <cell r="H533" t="str">
            <v>Dave Wright Crew</v>
          </cell>
          <cell r="I533">
            <v>2012</v>
          </cell>
          <cell r="J533">
            <v>2</v>
          </cell>
          <cell r="K533" t="str">
            <v>Pudding Creek</v>
          </cell>
          <cell r="L533" t="str">
            <v>Annual</v>
          </cell>
          <cell r="M533">
            <v>41129</v>
          </cell>
          <cell r="N533">
            <v>806</v>
          </cell>
          <cell r="O533">
            <v>1</v>
          </cell>
        </row>
        <row r="534">
          <cell r="A534">
            <v>436</v>
          </cell>
          <cell r="B534">
            <v>68667</v>
          </cell>
          <cell r="C534" t="str">
            <v>CAL00001-075130</v>
          </cell>
          <cell r="D534">
            <v>27</v>
          </cell>
          <cell r="E534" t="str">
            <v>Big-Navarro-Garcia (CA)</v>
          </cell>
          <cell r="F534">
            <v>40752</v>
          </cell>
          <cell r="G534" t="str">
            <v>2011- California Dept Fish and Game - Local Crew</v>
          </cell>
          <cell r="H534" t="str">
            <v>Local Crew</v>
          </cell>
          <cell r="I534">
            <v>2011</v>
          </cell>
          <cell r="J534">
            <v>1</v>
          </cell>
          <cell r="K534" t="str">
            <v>Pudding Creek</v>
          </cell>
          <cell r="L534" t="str">
            <v>Rotating Panel 1</v>
          </cell>
          <cell r="M534">
            <v>40752</v>
          </cell>
          <cell r="N534">
            <v>416</v>
          </cell>
          <cell r="O534">
            <v>1</v>
          </cell>
        </row>
        <row r="535">
          <cell r="A535">
            <v>914</v>
          </cell>
          <cell r="B535">
            <v>68667</v>
          </cell>
          <cell r="C535" t="str">
            <v>CAL00001-075130</v>
          </cell>
          <cell r="D535">
            <v>27</v>
          </cell>
          <cell r="E535" t="str">
            <v>Big-Navarro-Garcia (CA)</v>
          </cell>
          <cell r="F535">
            <v>41136</v>
          </cell>
          <cell r="G535" t="str">
            <v>Pudding Creek Watershed</v>
          </cell>
          <cell r="H535" t="str">
            <v>Dave Wright Crew</v>
          </cell>
          <cell r="I535">
            <v>2012</v>
          </cell>
          <cell r="J535">
            <v>2</v>
          </cell>
          <cell r="K535" t="str">
            <v>Pudding Creek</v>
          </cell>
          <cell r="L535" t="str">
            <v>Annual</v>
          </cell>
          <cell r="M535">
            <v>41136</v>
          </cell>
          <cell r="N535">
            <v>806</v>
          </cell>
          <cell r="O535">
            <v>1</v>
          </cell>
        </row>
        <row r="536">
          <cell r="A536">
            <v>1774</v>
          </cell>
          <cell r="B536">
            <v>68667</v>
          </cell>
          <cell r="C536" t="str">
            <v>CAL00001-075130</v>
          </cell>
          <cell r="D536">
            <v>27</v>
          </cell>
          <cell r="E536" t="str">
            <v>Big-Navarro-Garcia (CA)</v>
          </cell>
          <cell r="F536">
            <v>41512</v>
          </cell>
          <cell r="G536" t="str">
            <v>Pudding Creek Revisits</v>
          </cell>
          <cell r="H536" t="str">
            <v>Andy Crew</v>
          </cell>
          <cell r="I536">
            <v>2013</v>
          </cell>
          <cell r="J536">
            <v>3</v>
          </cell>
          <cell r="K536" t="str">
            <v>Pudding Creek</v>
          </cell>
          <cell r="L536" t="str">
            <v>Annual</v>
          </cell>
          <cell r="M536">
            <v>41512</v>
          </cell>
          <cell r="N536">
            <v>1966</v>
          </cell>
          <cell r="O536">
            <v>1</v>
          </cell>
        </row>
        <row r="537">
          <cell r="A537">
            <v>2578</v>
          </cell>
          <cell r="B537">
            <v>68667</v>
          </cell>
          <cell r="C537" t="str">
            <v>CAL00001-075130</v>
          </cell>
          <cell r="D537">
            <v>27</v>
          </cell>
          <cell r="E537" t="str">
            <v>Big-Navarro-Garcia (CA)</v>
          </cell>
          <cell r="F537">
            <v>41873</v>
          </cell>
          <cell r="G537" t="str">
            <v>August BACI Hitch</v>
          </cell>
          <cell r="H537" t="str">
            <v>Elizabeth Mackey Crew</v>
          </cell>
          <cell r="I537">
            <v>2014</v>
          </cell>
          <cell r="J537">
            <v>4</v>
          </cell>
          <cell r="K537" t="str">
            <v>Pudding Creek</v>
          </cell>
          <cell r="L537" t="str">
            <v>Annual</v>
          </cell>
          <cell r="M537">
            <v>41873</v>
          </cell>
          <cell r="N537">
            <v>2020</v>
          </cell>
          <cell r="O537">
            <v>1</v>
          </cell>
        </row>
        <row r="538">
          <cell r="A538">
            <v>3116</v>
          </cell>
          <cell r="B538">
            <v>68667</v>
          </cell>
          <cell r="C538" t="str">
            <v>CAL00001-075130</v>
          </cell>
          <cell r="D538">
            <v>27</v>
          </cell>
          <cell r="E538" t="str">
            <v>Big-Navarro-Garcia (CA)</v>
          </cell>
          <cell r="F538">
            <v>42193</v>
          </cell>
          <cell r="G538" t="str">
            <v>Summer 2015 BACI</v>
          </cell>
          <cell r="H538" t="str">
            <v>Elizabeth Mackey Crew</v>
          </cell>
          <cell r="I538">
            <v>2015</v>
          </cell>
          <cell r="J538">
            <v>5</v>
          </cell>
          <cell r="K538" t="str">
            <v>Pudding Creek</v>
          </cell>
          <cell r="L538" t="str">
            <v>Annual</v>
          </cell>
          <cell r="M538">
            <v>42193</v>
          </cell>
          <cell r="N538">
            <v>2020</v>
          </cell>
          <cell r="O538">
            <v>1</v>
          </cell>
        </row>
        <row r="539">
          <cell r="A539">
            <v>4242</v>
          </cell>
          <cell r="B539">
            <v>68667</v>
          </cell>
          <cell r="C539" t="str">
            <v>CAL00001-075130</v>
          </cell>
          <cell r="D539">
            <v>27</v>
          </cell>
          <cell r="E539" t="str">
            <v>Big-Navarro-Garcia (CA)</v>
          </cell>
          <cell r="F539">
            <v>42620</v>
          </cell>
          <cell r="G539" t="str">
            <v>Summer 2016 BACI Hitch 1</v>
          </cell>
          <cell r="H539" t="str">
            <v>Elizabeth Mackey Crew</v>
          </cell>
          <cell r="I539">
            <v>2016</v>
          </cell>
          <cell r="J539">
            <v>6</v>
          </cell>
          <cell r="K539" t="str">
            <v>Pudding Creek</v>
          </cell>
          <cell r="L539" t="str">
            <v>Annual</v>
          </cell>
          <cell r="M539">
            <v>42620</v>
          </cell>
          <cell r="N539">
            <v>2020</v>
          </cell>
          <cell r="O539">
            <v>1</v>
          </cell>
        </row>
        <row r="540">
          <cell r="A540">
            <v>374</v>
          </cell>
          <cell r="B540">
            <v>68499</v>
          </cell>
          <cell r="C540" t="str">
            <v>CAL00001-095137</v>
          </cell>
          <cell r="D540">
            <v>27</v>
          </cell>
          <cell r="E540" t="str">
            <v>Big-Navarro-Garcia (CA)</v>
          </cell>
          <cell r="F540">
            <v>40842</v>
          </cell>
          <cell r="G540" t="str">
            <v>2011- California Dept Fish and Game - Local Crew</v>
          </cell>
          <cell r="H540" t="str">
            <v>Local Crew</v>
          </cell>
          <cell r="I540">
            <v>2011</v>
          </cell>
          <cell r="J540">
            <v>1</v>
          </cell>
          <cell r="K540" t="str">
            <v>Noyo River</v>
          </cell>
          <cell r="L540" t="str">
            <v>Rotating Panel 1</v>
          </cell>
          <cell r="M540">
            <v>40842</v>
          </cell>
          <cell r="N540">
            <v>416</v>
          </cell>
          <cell r="O540">
            <v>1</v>
          </cell>
        </row>
        <row r="541">
          <cell r="A541">
            <v>420</v>
          </cell>
          <cell r="B541">
            <v>68501</v>
          </cell>
          <cell r="C541" t="str">
            <v>CAL00001-099192</v>
          </cell>
          <cell r="D541">
            <v>27</v>
          </cell>
          <cell r="E541" t="str">
            <v>Big-Navarro-Garcia (CA)</v>
          </cell>
          <cell r="F541">
            <v>40854</v>
          </cell>
          <cell r="G541" t="str">
            <v>2011- California Dept Fish and Game - Local Crew</v>
          </cell>
          <cell r="H541" t="str">
            <v>Local Crew</v>
          </cell>
          <cell r="I541">
            <v>2011</v>
          </cell>
          <cell r="J541">
            <v>1</v>
          </cell>
          <cell r="K541" t="str">
            <v>Noyo River</v>
          </cell>
          <cell r="L541" t="str">
            <v>Rotating Panel 1</v>
          </cell>
          <cell r="M541">
            <v>40854</v>
          </cell>
          <cell r="N541">
            <v>416</v>
          </cell>
          <cell r="O541">
            <v>1</v>
          </cell>
        </row>
        <row r="542">
          <cell r="A542">
            <v>437</v>
          </cell>
          <cell r="B542">
            <v>68502</v>
          </cell>
          <cell r="C542" t="str">
            <v>CAL00001-100168</v>
          </cell>
          <cell r="D542">
            <v>27</v>
          </cell>
          <cell r="E542" t="str">
            <v>Big-Navarro-Garcia (CA)</v>
          </cell>
          <cell r="F542">
            <v>40889</v>
          </cell>
          <cell r="G542" t="str">
            <v>2011- California Dept Fish and Game - Local Crew</v>
          </cell>
          <cell r="H542" t="str">
            <v>Local Crew</v>
          </cell>
          <cell r="I542">
            <v>2011</v>
          </cell>
          <cell r="J542">
            <v>1</v>
          </cell>
          <cell r="K542" t="str">
            <v>Noyo River</v>
          </cell>
          <cell r="L542" t="str">
            <v>Rotating Panel 1</v>
          </cell>
          <cell r="M542">
            <v>40889</v>
          </cell>
          <cell r="N542">
            <v>416</v>
          </cell>
          <cell r="O542">
            <v>1</v>
          </cell>
        </row>
        <row r="543">
          <cell r="A543">
            <v>350</v>
          </cell>
          <cell r="B543">
            <v>68503</v>
          </cell>
          <cell r="C543" t="str">
            <v>CAL00001-132211</v>
          </cell>
          <cell r="D543">
            <v>27</v>
          </cell>
          <cell r="E543" t="str">
            <v>Big-Navarro-Garcia (CA)</v>
          </cell>
          <cell r="F543">
            <v>40827</v>
          </cell>
          <cell r="G543" t="str">
            <v>2011- California Dept Fish and Game - Local Crew</v>
          </cell>
          <cell r="H543" t="str">
            <v>Local Crew</v>
          </cell>
          <cell r="I543">
            <v>2011</v>
          </cell>
          <cell r="J543">
            <v>1</v>
          </cell>
          <cell r="K543" t="str">
            <v>Caspar Creek</v>
          </cell>
          <cell r="L543" t="str">
            <v>Rotating Panel 1</v>
          </cell>
          <cell r="M543">
            <v>40827</v>
          </cell>
          <cell r="N543">
            <v>416</v>
          </cell>
          <cell r="O543">
            <v>1</v>
          </cell>
        </row>
        <row r="544">
          <cell r="A544">
            <v>984</v>
          </cell>
          <cell r="B544">
            <v>68503</v>
          </cell>
          <cell r="C544" t="str">
            <v>CAL00001-132211</v>
          </cell>
          <cell r="D544">
            <v>27</v>
          </cell>
          <cell r="E544" t="str">
            <v>Big-Navarro-Garcia (CA)</v>
          </cell>
          <cell r="F544">
            <v>41149</v>
          </cell>
          <cell r="G544" t="str">
            <v>Caspar Creek Watershed</v>
          </cell>
          <cell r="H544" t="str">
            <v>Dave Wright Crew</v>
          </cell>
          <cell r="I544">
            <v>2012</v>
          </cell>
          <cell r="J544">
            <v>2</v>
          </cell>
          <cell r="K544" t="str">
            <v>Caspar Creek</v>
          </cell>
          <cell r="L544" t="str">
            <v>Annual</v>
          </cell>
          <cell r="M544">
            <v>41149</v>
          </cell>
          <cell r="N544">
            <v>806</v>
          </cell>
          <cell r="O544">
            <v>1</v>
          </cell>
        </row>
        <row r="545">
          <cell r="A545">
            <v>1805</v>
          </cell>
          <cell r="B545">
            <v>68503</v>
          </cell>
          <cell r="C545" t="str">
            <v>CAL00001-132211</v>
          </cell>
          <cell r="D545">
            <v>27</v>
          </cell>
          <cell r="E545" t="str">
            <v>Big-Navarro-Garcia (CA)</v>
          </cell>
          <cell r="F545">
            <v>41513</v>
          </cell>
          <cell r="G545" t="str">
            <v>Caspar211</v>
          </cell>
          <cell r="H545" t="str">
            <v>Andy Crew</v>
          </cell>
          <cell r="I545">
            <v>2013</v>
          </cell>
          <cell r="J545">
            <v>3</v>
          </cell>
          <cell r="K545" t="str">
            <v>Caspar Creek</v>
          </cell>
          <cell r="L545" t="str">
            <v>Annual</v>
          </cell>
          <cell r="M545">
            <v>41513</v>
          </cell>
          <cell r="N545">
            <v>1966</v>
          </cell>
          <cell r="O545">
            <v>1</v>
          </cell>
        </row>
        <row r="546">
          <cell r="A546">
            <v>2572</v>
          </cell>
          <cell r="B546">
            <v>68503</v>
          </cell>
          <cell r="C546" t="str">
            <v>CAL00001-132211</v>
          </cell>
          <cell r="D546">
            <v>27</v>
          </cell>
          <cell r="E546" t="str">
            <v>Big-Navarro-Garcia (CA)</v>
          </cell>
          <cell r="F546">
            <v>41878</v>
          </cell>
          <cell r="G546" t="str">
            <v>August BACI Hitch</v>
          </cell>
          <cell r="H546" t="str">
            <v>Elizabeth Mackey Crew</v>
          </cell>
          <cell r="I546">
            <v>2014</v>
          </cell>
          <cell r="J546">
            <v>4</v>
          </cell>
          <cell r="K546" t="str">
            <v>Caspar Creek</v>
          </cell>
          <cell r="L546" t="str">
            <v>Annual</v>
          </cell>
          <cell r="M546">
            <v>41878</v>
          </cell>
          <cell r="N546">
            <v>2020</v>
          </cell>
          <cell r="O546">
            <v>1</v>
          </cell>
        </row>
        <row r="547">
          <cell r="A547">
            <v>3110</v>
          </cell>
          <cell r="B547">
            <v>68503</v>
          </cell>
          <cell r="C547" t="str">
            <v>CAL00001-132211</v>
          </cell>
          <cell r="D547">
            <v>27</v>
          </cell>
          <cell r="E547" t="str">
            <v>Big-Navarro-Garcia (CA)</v>
          </cell>
          <cell r="F547">
            <v>42207</v>
          </cell>
          <cell r="G547" t="str">
            <v>Summer 2015 BACI</v>
          </cell>
          <cell r="H547" t="str">
            <v>Elizabeth Mackey Crew</v>
          </cell>
          <cell r="I547">
            <v>2015</v>
          </cell>
          <cell r="J547">
            <v>5</v>
          </cell>
          <cell r="K547" t="str">
            <v>Caspar Creek</v>
          </cell>
          <cell r="L547" t="str">
            <v>Annual</v>
          </cell>
          <cell r="M547">
            <v>42207</v>
          </cell>
          <cell r="N547">
            <v>2020</v>
          </cell>
          <cell r="O547">
            <v>1</v>
          </cell>
        </row>
        <row r="548">
          <cell r="A548">
            <v>4245</v>
          </cell>
          <cell r="B548">
            <v>68503</v>
          </cell>
          <cell r="C548" t="str">
            <v>CAL00001-132211</v>
          </cell>
          <cell r="D548">
            <v>27</v>
          </cell>
          <cell r="E548" t="str">
            <v>Big-Navarro-Garcia (CA)</v>
          </cell>
          <cell r="F548">
            <v>42634</v>
          </cell>
          <cell r="G548" t="str">
            <v>Summer 2016 BACI Hitch 2</v>
          </cell>
          <cell r="H548" t="str">
            <v>Elizabeth Mackey Crew</v>
          </cell>
          <cell r="I548">
            <v>2016</v>
          </cell>
          <cell r="J548">
            <v>6</v>
          </cell>
          <cell r="K548" t="str">
            <v>Caspar Creek</v>
          </cell>
          <cell r="L548" t="str">
            <v>Annual</v>
          </cell>
          <cell r="M548">
            <v>42634</v>
          </cell>
          <cell r="N548">
            <v>2020</v>
          </cell>
          <cell r="O548">
            <v>1</v>
          </cell>
        </row>
        <row r="549">
          <cell r="A549">
            <v>196</v>
          </cell>
          <cell r="B549">
            <v>68504</v>
          </cell>
          <cell r="C549" t="str">
            <v>CAL00001-134181</v>
          </cell>
          <cell r="D549">
            <v>27</v>
          </cell>
          <cell r="E549" t="str">
            <v>Big-Navarro-Garcia (CA)</v>
          </cell>
          <cell r="F549">
            <v>40777</v>
          </cell>
          <cell r="G549" t="str">
            <v>2011- California Dept Fish and Game - Local Crew</v>
          </cell>
          <cell r="H549" t="str">
            <v>Local Crew</v>
          </cell>
          <cell r="I549">
            <v>2011</v>
          </cell>
          <cell r="J549">
            <v>1</v>
          </cell>
          <cell r="K549" t="str">
            <v>Caspar Creek</v>
          </cell>
          <cell r="L549" t="str">
            <v>Rotating Panel 1</v>
          </cell>
          <cell r="M549">
            <v>40777</v>
          </cell>
          <cell r="N549">
            <v>416</v>
          </cell>
          <cell r="O549">
            <v>1</v>
          </cell>
        </row>
        <row r="550">
          <cell r="A550">
            <v>985</v>
          </cell>
          <cell r="B550">
            <v>68504</v>
          </cell>
          <cell r="C550" t="str">
            <v>CAL00001-134181</v>
          </cell>
          <cell r="D550">
            <v>27</v>
          </cell>
          <cell r="E550" t="str">
            <v>Big-Navarro-Garcia (CA)</v>
          </cell>
          <cell r="F550">
            <v>41169</v>
          </cell>
          <cell r="G550" t="str">
            <v>Caspar Creek Forks</v>
          </cell>
          <cell r="H550" t="str">
            <v>Wendy Crew</v>
          </cell>
          <cell r="I550">
            <v>2012</v>
          </cell>
          <cell r="J550">
            <v>2</v>
          </cell>
          <cell r="K550" t="str">
            <v>Caspar Creek</v>
          </cell>
          <cell r="L550" t="str">
            <v>Annual</v>
          </cell>
          <cell r="M550">
            <v>41169</v>
          </cell>
          <cell r="N550">
            <v>806</v>
          </cell>
          <cell r="O550">
            <v>1</v>
          </cell>
        </row>
        <row r="551">
          <cell r="A551">
            <v>1817</v>
          </cell>
          <cell r="B551">
            <v>68504</v>
          </cell>
          <cell r="C551" t="str">
            <v>CAL00001-134181</v>
          </cell>
          <cell r="D551">
            <v>27</v>
          </cell>
          <cell r="E551" t="str">
            <v>Big-Navarro-Garcia (CA)</v>
          </cell>
          <cell r="F551">
            <v>41522</v>
          </cell>
          <cell r="G551" t="str">
            <v>Caspar Revisits</v>
          </cell>
          <cell r="H551" t="str">
            <v>Andy Crew</v>
          </cell>
          <cell r="I551">
            <v>2013</v>
          </cell>
          <cell r="J551">
            <v>3</v>
          </cell>
          <cell r="K551" t="str">
            <v>Caspar Creek</v>
          </cell>
          <cell r="L551" t="str">
            <v>Annual</v>
          </cell>
          <cell r="M551">
            <v>41522</v>
          </cell>
          <cell r="N551">
            <v>1966</v>
          </cell>
          <cell r="O551">
            <v>1</v>
          </cell>
        </row>
        <row r="552">
          <cell r="A552">
            <v>2573</v>
          </cell>
          <cell r="B552">
            <v>68504</v>
          </cell>
          <cell r="C552" t="str">
            <v>CAL00001-134181</v>
          </cell>
          <cell r="D552">
            <v>27</v>
          </cell>
          <cell r="E552" t="str">
            <v>Big-Navarro-Garcia (CA)</v>
          </cell>
          <cell r="F552">
            <v>41864</v>
          </cell>
          <cell r="G552" t="str">
            <v>August BACI Hitch</v>
          </cell>
          <cell r="H552" t="str">
            <v>Elizabeth Mackey Crew</v>
          </cell>
          <cell r="I552">
            <v>2014</v>
          </cell>
          <cell r="J552">
            <v>4</v>
          </cell>
          <cell r="K552" t="str">
            <v>Caspar Creek</v>
          </cell>
          <cell r="L552" t="str">
            <v>Annual</v>
          </cell>
          <cell r="M552">
            <v>41864</v>
          </cell>
          <cell r="N552">
            <v>2020</v>
          </cell>
          <cell r="O552">
            <v>1</v>
          </cell>
        </row>
        <row r="553">
          <cell r="A553">
            <v>3111</v>
          </cell>
          <cell r="B553">
            <v>68504</v>
          </cell>
          <cell r="C553" t="str">
            <v>CAL00001-134181</v>
          </cell>
          <cell r="D553">
            <v>27</v>
          </cell>
          <cell r="E553" t="str">
            <v>Big-Navarro-Garcia (CA)</v>
          </cell>
          <cell r="F553">
            <v>42199</v>
          </cell>
          <cell r="G553" t="str">
            <v>Summer 2015 BACI</v>
          </cell>
          <cell r="H553" t="str">
            <v>Elizabeth Mackey Crew</v>
          </cell>
          <cell r="I553">
            <v>2015</v>
          </cell>
          <cell r="J553">
            <v>5</v>
          </cell>
          <cell r="K553" t="str">
            <v>Caspar Creek</v>
          </cell>
          <cell r="L553" t="str">
            <v>Annual</v>
          </cell>
          <cell r="M553">
            <v>42199</v>
          </cell>
          <cell r="N553">
            <v>2020</v>
          </cell>
          <cell r="O553">
            <v>1</v>
          </cell>
        </row>
        <row r="554">
          <cell r="A554">
            <v>4239</v>
          </cell>
          <cell r="B554">
            <v>68504</v>
          </cell>
          <cell r="C554" t="str">
            <v>CAL00001-134181</v>
          </cell>
          <cell r="D554">
            <v>27</v>
          </cell>
          <cell r="E554" t="str">
            <v>Big-Navarro-Garcia (CA)</v>
          </cell>
          <cell r="F554">
            <v>42611</v>
          </cell>
          <cell r="G554" t="str">
            <v>Summer 2016 BACI Hitch 1</v>
          </cell>
          <cell r="H554" t="str">
            <v>Elizabeth Mackey Crew</v>
          </cell>
          <cell r="I554">
            <v>2016</v>
          </cell>
          <cell r="J554">
            <v>6</v>
          </cell>
          <cell r="K554" t="str">
            <v>Caspar Creek</v>
          </cell>
          <cell r="L554" t="str">
            <v>Annual</v>
          </cell>
          <cell r="M554">
            <v>42611</v>
          </cell>
          <cell r="N554">
            <v>2020</v>
          </cell>
          <cell r="O554">
            <v>1</v>
          </cell>
        </row>
        <row r="555">
          <cell r="A555">
            <v>349</v>
          </cell>
          <cell r="B555">
            <v>68505</v>
          </cell>
          <cell r="C555" t="str">
            <v>CAL00001-137177</v>
          </cell>
          <cell r="D555">
            <v>27</v>
          </cell>
          <cell r="E555" t="str">
            <v>Big-Navarro-Garcia (CA)</v>
          </cell>
          <cell r="F555">
            <v>40820</v>
          </cell>
          <cell r="G555" t="str">
            <v>2011- California Dept Fish and Game - Local Crew</v>
          </cell>
          <cell r="H555" t="str">
            <v>Local Crew</v>
          </cell>
          <cell r="I555">
            <v>2011</v>
          </cell>
          <cell r="J555">
            <v>1</v>
          </cell>
          <cell r="K555" t="str">
            <v>Caspar Creek</v>
          </cell>
          <cell r="L555" t="str">
            <v>Rotating Panel 1</v>
          </cell>
          <cell r="M555">
            <v>40820</v>
          </cell>
          <cell r="N555">
            <v>416</v>
          </cell>
          <cell r="O555">
            <v>1</v>
          </cell>
        </row>
        <row r="556">
          <cell r="A556">
            <v>986</v>
          </cell>
          <cell r="B556">
            <v>68505</v>
          </cell>
          <cell r="C556" t="str">
            <v>CAL00001-137177</v>
          </cell>
          <cell r="D556">
            <v>27</v>
          </cell>
          <cell r="E556" t="str">
            <v>Big-Navarro-Garcia (CA)</v>
          </cell>
          <cell r="F556">
            <v>41170</v>
          </cell>
          <cell r="G556" t="str">
            <v>Caspar Creek Forks</v>
          </cell>
          <cell r="H556" t="str">
            <v>Wendy Crew</v>
          </cell>
          <cell r="I556">
            <v>2012</v>
          </cell>
          <cell r="J556">
            <v>2</v>
          </cell>
          <cell r="K556" t="str">
            <v>Caspar Creek</v>
          </cell>
          <cell r="L556" t="str">
            <v>Annual</v>
          </cell>
          <cell r="M556">
            <v>41170</v>
          </cell>
          <cell r="N556">
            <v>806</v>
          </cell>
          <cell r="O556">
            <v>1</v>
          </cell>
        </row>
        <row r="557">
          <cell r="A557">
            <v>1813</v>
          </cell>
          <cell r="B557">
            <v>68505</v>
          </cell>
          <cell r="C557" t="str">
            <v>CAL00001-137177</v>
          </cell>
          <cell r="D557">
            <v>27</v>
          </cell>
          <cell r="E557" t="str">
            <v>Big-Navarro-Garcia (CA)</v>
          </cell>
          <cell r="F557">
            <v>41514</v>
          </cell>
          <cell r="G557" t="str">
            <v>Caspar177</v>
          </cell>
          <cell r="H557" t="str">
            <v>Andy Crew</v>
          </cell>
          <cell r="I557">
            <v>2013</v>
          </cell>
          <cell r="J557">
            <v>3</v>
          </cell>
          <cell r="K557" t="str">
            <v>Caspar Creek</v>
          </cell>
          <cell r="L557" t="str">
            <v>Annual</v>
          </cell>
          <cell r="M557">
            <v>41514</v>
          </cell>
          <cell r="N557">
            <v>1966</v>
          </cell>
          <cell r="O557">
            <v>1</v>
          </cell>
        </row>
        <row r="558">
          <cell r="A558">
            <v>2574</v>
          </cell>
          <cell r="B558">
            <v>68505</v>
          </cell>
          <cell r="C558" t="str">
            <v>CAL00001-137177</v>
          </cell>
          <cell r="D558">
            <v>27</v>
          </cell>
          <cell r="E558" t="str">
            <v>Big-Navarro-Garcia (CA)</v>
          </cell>
          <cell r="F558">
            <v>41862</v>
          </cell>
          <cell r="G558" t="str">
            <v>August BACI Hitch</v>
          </cell>
          <cell r="H558" t="str">
            <v>Elizabeth Mackey Crew</v>
          </cell>
          <cell r="I558">
            <v>2014</v>
          </cell>
          <cell r="J558">
            <v>4</v>
          </cell>
          <cell r="K558" t="str">
            <v>Caspar Creek</v>
          </cell>
          <cell r="L558" t="str">
            <v>Annual</v>
          </cell>
          <cell r="M558">
            <v>41862</v>
          </cell>
          <cell r="N558">
            <v>2020</v>
          </cell>
          <cell r="O558">
            <v>1</v>
          </cell>
        </row>
        <row r="559">
          <cell r="A559">
            <v>3112</v>
          </cell>
          <cell r="B559">
            <v>68505</v>
          </cell>
          <cell r="C559" t="str">
            <v>CAL00001-137177</v>
          </cell>
          <cell r="D559">
            <v>27</v>
          </cell>
          <cell r="E559" t="str">
            <v>Big-Navarro-Garcia (CA)</v>
          </cell>
          <cell r="F559">
            <v>42198</v>
          </cell>
          <cell r="G559" t="str">
            <v>Summer 2015 BACI</v>
          </cell>
          <cell r="H559" t="str">
            <v>Elizabeth Mackey Crew</v>
          </cell>
          <cell r="I559">
            <v>2015</v>
          </cell>
          <cell r="J559">
            <v>5</v>
          </cell>
          <cell r="K559" t="str">
            <v>Caspar Creek</v>
          </cell>
          <cell r="L559" t="str">
            <v>Annual</v>
          </cell>
          <cell r="M559">
            <v>42198</v>
          </cell>
          <cell r="N559">
            <v>2020</v>
          </cell>
          <cell r="O559">
            <v>1</v>
          </cell>
        </row>
        <row r="560">
          <cell r="A560">
            <v>4240</v>
          </cell>
          <cell r="B560">
            <v>68505</v>
          </cell>
          <cell r="C560" t="str">
            <v>CAL00001-137177</v>
          </cell>
          <cell r="D560">
            <v>27</v>
          </cell>
          <cell r="E560" t="str">
            <v>Big-Navarro-Garcia (CA)</v>
          </cell>
          <cell r="F560">
            <v>42598</v>
          </cell>
          <cell r="G560" t="str">
            <v>Summer 2016 BACI Hitch 1</v>
          </cell>
          <cell r="H560" t="str">
            <v>Elizabeth Mackey Crew</v>
          </cell>
          <cell r="I560">
            <v>2016</v>
          </cell>
          <cell r="J560">
            <v>6</v>
          </cell>
          <cell r="K560" t="str">
            <v>Caspar Creek</v>
          </cell>
          <cell r="L560" t="str">
            <v>Annual</v>
          </cell>
          <cell r="M560">
            <v>42598</v>
          </cell>
          <cell r="N560">
            <v>2020</v>
          </cell>
          <cell r="O560">
            <v>1</v>
          </cell>
        </row>
        <row r="561">
          <cell r="A561">
            <v>1367</v>
          </cell>
          <cell r="B561">
            <v>1728</v>
          </cell>
          <cell r="C561" t="str">
            <v>CBW05583-003499</v>
          </cell>
          <cell r="D561">
            <v>24</v>
          </cell>
          <cell r="E561" t="str">
            <v>Entiat</v>
          </cell>
          <cell r="F561">
            <v>41452</v>
          </cell>
          <cell r="G561" t="str">
            <v>Hitch #1 (RM)- June 25 - June 28 (Entiat)</v>
          </cell>
          <cell r="H561" t="str">
            <v>Rueben Crew</v>
          </cell>
          <cell r="I561">
            <v>2013</v>
          </cell>
          <cell r="J561">
            <v>3</v>
          </cell>
          <cell r="K561" t="str">
            <v>Source-Public</v>
          </cell>
          <cell r="L561" t="str">
            <v>Rotating Panel 3</v>
          </cell>
          <cell r="M561">
            <v>41452</v>
          </cell>
          <cell r="N561">
            <v>1966</v>
          </cell>
          <cell r="O561">
            <v>1</v>
          </cell>
          <cell r="S561" t="str">
            <v>Yes</v>
          </cell>
          <cell r="V561" t="str">
            <v>Yes</v>
          </cell>
        </row>
        <row r="562">
          <cell r="A562">
            <v>1789</v>
          </cell>
          <cell r="B562">
            <v>2550</v>
          </cell>
          <cell r="C562" t="str">
            <v>CBW05583-023211</v>
          </cell>
          <cell r="D562">
            <v>24</v>
          </cell>
          <cell r="E562" t="str">
            <v>Entiat</v>
          </cell>
          <cell r="F562">
            <v>41507</v>
          </cell>
          <cell r="G562" t="str">
            <v>Hitch #5 (RM): Aug 21 to Aug 28 (Entiat)</v>
          </cell>
          <cell r="H562" t="str">
            <v>Rueben Crew</v>
          </cell>
          <cell r="I562">
            <v>2013</v>
          </cell>
          <cell r="J562">
            <v>3</v>
          </cell>
          <cell r="K562" t="str">
            <v>Depositional-Public</v>
          </cell>
          <cell r="L562" t="str">
            <v>Rotating Panel 3</v>
          </cell>
          <cell r="M562">
            <v>41507</v>
          </cell>
          <cell r="N562">
            <v>1966</v>
          </cell>
          <cell r="O562">
            <v>1</v>
          </cell>
          <cell r="R562" t="str">
            <v>Yes</v>
          </cell>
          <cell r="S562" t="str">
            <v>Yes</v>
          </cell>
          <cell r="V562" t="str">
            <v>Yes</v>
          </cell>
        </row>
        <row r="563">
          <cell r="A563">
            <v>1887</v>
          </cell>
          <cell r="B563">
            <v>2550</v>
          </cell>
          <cell r="C563" t="str">
            <v>CBW05583-023211</v>
          </cell>
          <cell r="D563">
            <v>24</v>
          </cell>
          <cell r="E563" t="str">
            <v>Entiat</v>
          </cell>
          <cell r="F563">
            <v>41533</v>
          </cell>
          <cell r="G563" t="str">
            <v>Hitch #6 (CH): Sept 4 to Sept 11 (Entiat)</v>
          </cell>
          <cell r="H563" t="str">
            <v>Steve Crew</v>
          </cell>
          <cell r="I563">
            <v>2013</v>
          </cell>
          <cell r="J563">
            <v>3</v>
          </cell>
          <cell r="K563" t="str">
            <v>Depositional-Public</v>
          </cell>
          <cell r="L563" t="str">
            <v>Rotating Panel 3</v>
          </cell>
          <cell r="M563">
            <v>41533</v>
          </cell>
          <cell r="N563">
            <v>1966</v>
          </cell>
          <cell r="O563">
            <v>1</v>
          </cell>
          <cell r="R563" t="str">
            <v>Yes</v>
          </cell>
        </row>
        <row r="564">
          <cell r="A564">
            <v>3977</v>
          </cell>
          <cell r="B564">
            <v>2550</v>
          </cell>
          <cell r="C564" t="str">
            <v>CBW05583-023211</v>
          </cell>
          <cell r="D564">
            <v>24</v>
          </cell>
          <cell r="E564" t="str">
            <v>Entiat</v>
          </cell>
          <cell r="F564">
            <v>42574</v>
          </cell>
          <cell r="G564" t="str">
            <v>Entiat_ST_2016</v>
          </cell>
          <cell r="H564" t="str">
            <v>van den Broek Crew</v>
          </cell>
          <cell r="I564">
            <v>2016</v>
          </cell>
          <cell r="J564">
            <v>6</v>
          </cell>
          <cell r="K564" t="str">
            <v>Depositional-Public</v>
          </cell>
          <cell r="L564" t="str">
            <v>Rotating Panel 3</v>
          </cell>
          <cell r="M564">
            <v>42574</v>
          </cell>
          <cell r="N564">
            <v>2020</v>
          </cell>
          <cell r="O564">
            <v>1</v>
          </cell>
          <cell r="S564" t="str">
            <v>Yes</v>
          </cell>
          <cell r="V564" t="str">
            <v>Yes</v>
          </cell>
        </row>
        <row r="565">
          <cell r="A565">
            <v>718</v>
          </cell>
          <cell r="B565">
            <v>3623</v>
          </cell>
          <cell r="C565" t="str">
            <v>CBW05583-028331</v>
          </cell>
          <cell r="D565">
            <v>24</v>
          </cell>
          <cell r="E565" t="str">
            <v>Entiat</v>
          </cell>
          <cell r="F565">
            <v>41103</v>
          </cell>
          <cell r="G565" t="str">
            <v>Hitch_2_Entiat_BP_July_9to13</v>
          </cell>
          <cell r="H565" t="str">
            <v>Joe Crew</v>
          </cell>
          <cell r="I565">
            <v>2012</v>
          </cell>
          <cell r="J565">
            <v>2</v>
          </cell>
          <cell r="K565" t="str">
            <v>Source-Public</v>
          </cell>
          <cell r="L565" t="str">
            <v>Rotating Panel 2</v>
          </cell>
          <cell r="M565">
            <v>41103</v>
          </cell>
          <cell r="N565">
            <v>806</v>
          </cell>
          <cell r="O565">
            <v>1</v>
          </cell>
          <cell r="S565" t="str">
            <v>Yes</v>
          </cell>
        </row>
        <row r="566">
          <cell r="A566">
            <v>3095</v>
          </cell>
          <cell r="B566">
            <v>3623</v>
          </cell>
          <cell r="C566" t="str">
            <v>CBW05583-028331</v>
          </cell>
          <cell r="D566">
            <v>24</v>
          </cell>
          <cell r="E566" t="str">
            <v>Entiat</v>
          </cell>
          <cell r="F566">
            <v>42173</v>
          </cell>
          <cell r="G566" t="str">
            <v>Entiat_S/T_Hitch_20150617-20151014</v>
          </cell>
          <cell r="H566" t="str">
            <v>van den Broek Crew</v>
          </cell>
          <cell r="I566">
            <v>2015</v>
          </cell>
          <cell r="J566">
            <v>5</v>
          </cell>
          <cell r="K566" t="str">
            <v>Source-Public</v>
          </cell>
          <cell r="L566" t="str">
            <v>Rotating Panel 2</v>
          </cell>
          <cell r="M566">
            <v>42173</v>
          </cell>
          <cell r="N566">
            <v>2020</v>
          </cell>
          <cell r="O566">
            <v>1</v>
          </cell>
          <cell r="S566" t="str">
            <v>Yes</v>
          </cell>
          <cell r="V566" t="str">
            <v>Yes</v>
          </cell>
        </row>
        <row r="567">
          <cell r="A567">
            <v>889</v>
          </cell>
          <cell r="B567">
            <v>5533</v>
          </cell>
          <cell r="C567" t="str">
            <v>CBW05583-036523</v>
          </cell>
          <cell r="D567">
            <v>24</v>
          </cell>
          <cell r="E567" t="str">
            <v>Entiat</v>
          </cell>
          <cell r="F567">
            <v>41117</v>
          </cell>
          <cell r="G567" t="str">
            <v>Hitch_4_Entiat_MG_July 23-27</v>
          </cell>
          <cell r="H567" t="str">
            <v>Matt Crew</v>
          </cell>
          <cell r="I567">
            <v>2012</v>
          </cell>
          <cell r="J567">
            <v>2</v>
          </cell>
          <cell r="K567" t="str">
            <v>Depositional-Public</v>
          </cell>
          <cell r="L567" t="str">
            <v>Rotating Panel 2</v>
          </cell>
          <cell r="M567">
            <v>41117</v>
          </cell>
          <cell r="N567">
            <v>806</v>
          </cell>
          <cell r="O567">
            <v>1</v>
          </cell>
          <cell r="S567" t="str">
            <v>Yes</v>
          </cell>
        </row>
        <row r="568">
          <cell r="A568">
            <v>3096</v>
          </cell>
          <cell r="B568">
            <v>5533</v>
          </cell>
          <cell r="C568" t="str">
            <v>CBW05583-036523</v>
          </cell>
          <cell r="D568">
            <v>24</v>
          </cell>
          <cell r="E568" t="str">
            <v>Entiat</v>
          </cell>
          <cell r="F568">
            <v>42176</v>
          </cell>
          <cell r="G568" t="str">
            <v>Entiat_S/T_Hitch_20150617-20151014</v>
          </cell>
          <cell r="H568" t="str">
            <v>van den Broek Crew</v>
          </cell>
          <cell r="I568">
            <v>2015</v>
          </cell>
          <cell r="J568">
            <v>5</v>
          </cell>
          <cell r="K568" t="str">
            <v>Depositional-Public</v>
          </cell>
          <cell r="L568" t="str">
            <v>Rotating Panel 2</v>
          </cell>
          <cell r="M568">
            <v>42176</v>
          </cell>
          <cell r="N568">
            <v>2020</v>
          </cell>
          <cell r="O568">
            <v>1</v>
          </cell>
          <cell r="S568" t="str">
            <v>Yes</v>
          </cell>
          <cell r="V568" t="str">
            <v>Yes</v>
          </cell>
        </row>
        <row r="569">
          <cell r="A569">
            <v>218</v>
          </cell>
          <cell r="B569">
            <v>5633</v>
          </cell>
          <cell r="C569" t="str">
            <v>CBW05583-043691</v>
          </cell>
          <cell r="D569">
            <v>24</v>
          </cell>
          <cell r="E569" t="str">
            <v>Entiat</v>
          </cell>
          <cell r="F569">
            <v>40774</v>
          </cell>
          <cell r="G569" t="str">
            <v>2011- Terraqua - Local Crew</v>
          </cell>
          <cell r="H569" t="str">
            <v>Local Crew</v>
          </cell>
          <cell r="I569">
            <v>2011</v>
          </cell>
          <cell r="J569">
            <v>1</v>
          </cell>
          <cell r="K569" t="str">
            <v>Depositional-Public</v>
          </cell>
          <cell r="L569" t="str">
            <v>Annual</v>
          </cell>
          <cell r="M569">
            <v>40774</v>
          </cell>
          <cell r="N569">
            <v>416</v>
          </cell>
          <cell r="O569">
            <v>1</v>
          </cell>
          <cell r="S569" t="str">
            <v>Yes</v>
          </cell>
          <cell r="V569" t="str">
            <v>Yes</v>
          </cell>
        </row>
        <row r="570">
          <cell r="A570">
            <v>585</v>
          </cell>
          <cell r="B570">
            <v>5633</v>
          </cell>
          <cell r="C570" t="str">
            <v>CBW05583-043691</v>
          </cell>
          <cell r="D570">
            <v>24</v>
          </cell>
          <cell r="E570" t="str">
            <v>Entiat</v>
          </cell>
          <cell r="F570">
            <v>41122</v>
          </cell>
          <cell r="G570" t="str">
            <v>hitch_4_Ent_MN_July 25-30</v>
          </cell>
          <cell r="H570" t="str">
            <v>Martin Crew</v>
          </cell>
          <cell r="I570">
            <v>2012</v>
          </cell>
          <cell r="J570">
            <v>2</v>
          </cell>
          <cell r="K570" t="str">
            <v>Depositional-Public</v>
          </cell>
          <cell r="L570" t="str">
            <v>Annual</v>
          </cell>
          <cell r="M570">
            <v>41122</v>
          </cell>
          <cell r="N570">
            <v>806</v>
          </cell>
          <cell r="O570">
            <v>1</v>
          </cell>
          <cell r="S570" t="str">
            <v>Yes</v>
          </cell>
          <cell r="V570" t="str">
            <v>Yes</v>
          </cell>
        </row>
        <row r="571">
          <cell r="A571">
            <v>1523</v>
          </cell>
          <cell r="B571">
            <v>5633</v>
          </cell>
          <cell r="C571" t="str">
            <v>CBW05583-043691</v>
          </cell>
          <cell r="D571">
            <v>24</v>
          </cell>
          <cell r="E571" t="str">
            <v>Entiat</v>
          </cell>
          <cell r="F571">
            <v>41469</v>
          </cell>
          <cell r="G571" t="str">
            <v>Hitch #2 (RM): July 10 - July 17 (Entiat)</v>
          </cell>
          <cell r="H571" t="str">
            <v>Rueben Crew</v>
          </cell>
          <cell r="I571">
            <v>2013</v>
          </cell>
          <cell r="J571">
            <v>3</v>
          </cell>
          <cell r="K571" t="str">
            <v>Depositional-Public</v>
          </cell>
          <cell r="L571" t="str">
            <v>Annual</v>
          </cell>
          <cell r="M571">
            <v>41469</v>
          </cell>
          <cell r="N571">
            <v>1966</v>
          </cell>
          <cell r="O571">
            <v>1</v>
          </cell>
          <cell r="S571" t="str">
            <v>Yes</v>
          </cell>
          <cell r="V571" t="str">
            <v>Yes</v>
          </cell>
        </row>
        <row r="572">
          <cell r="A572">
            <v>2513</v>
          </cell>
          <cell r="B572">
            <v>5633</v>
          </cell>
          <cell r="C572" t="str">
            <v>CBW05583-043691</v>
          </cell>
          <cell r="D572">
            <v>24</v>
          </cell>
          <cell r="E572" t="str">
            <v>Entiat</v>
          </cell>
          <cell r="F572">
            <v>41911</v>
          </cell>
          <cell r="G572" t="str">
            <v>hitch_all_Aug6toend_Entiat</v>
          </cell>
          <cell r="H572" t="str">
            <v>Steve Crew</v>
          </cell>
          <cell r="I572">
            <v>2014</v>
          </cell>
          <cell r="J572">
            <v>4</v>
          </cell>
          <cell r="K572" t="str">
            <v>Depositional-Public</v>
          </cell>
          <cell r="L572" t="str">
            <v>Annual</v>
          </cell>
          <cell r="M572">
            <v>41911</v>
          </cell>
          <cell r="N572">
            <v>2020</v>
          </cell>
          <cell r="O572">
            <v>1</v>
          </cell>
          <cell r="S572" t="str">
            <v>Yes</v>
          </cell>
          <cell r="V572" t="str">
            <v>Yes</v>
          </cell>
        </row>
        <row r="573">
          <cell r="A573">
            <v>1592</v>
          </cell>
          <cell r="B573">
            <v>7831</v>
          </cell>
          <cell r="C573" t="str">
            <v>CBW05583-055979</v>
          </cell>
          <cell r="D573">
            <v>24</v>
          </cell>
          <cell r="E573" t="str">
            <v>Entiat</v>
          </cell>
          <cell r="F573">
            <v>41479</v>
          </cell>
          <cell r="G573" t="str">
            <v>Hitch #3 (JR): July 24 to July 31 (Entiat)</v>
          </cell>
          <cell r="H573" t="str">
            <v>Jon Crew</v>
          </cell>
          <cell r="I573">
            <v>2013</v>
          </cell>
          <cell r="J573">
            <v>3</v>
          </cell>
          <cell r="K573" t="str">
            <v>Depositional-Public</v>
          </cell>
          <cell r="L573" t="str">
            <v>Rotating Panel 3</v>
          </cell>
          <cell r="M573">
            <v>41479</v>
          </cell>
          <cell r="N573">
            <v>1966</v>
          </cell>
          <cell r="O573">
            <v>1</v>
          </cell>
          <cell r="S573" t="str">
            <v>Yes</v>
          </cell>
          <cell r="V573" t="str">
            <v>Yes</v>
          </cell>
        </row>
        <row r="574">
          <cell r="A574">
            <v>3979</v>
          </cell>
          <cell r="B574">
            <v>7831</v>
          </cell>
          <cell r="C574" t="str">
            <v>CBW05583-055979</v>
          </cell>
          <cell r="D574">
            <v>24</v>
          </cell>
          <cell r="E574" t="str">
            <v>Entiat</v>
          </cell>
          <cell r="F574">
            <v>42572</v>
          </cell>
          <cell r="G574" t="str">
            <v>Entiat_ST_2016</v>
          </cell>
          <cell r="H574" t="str">
            <v>van den Broek Crew</v>
          </cell>
          <cell r="I574">
            <v>2016</v>
          </cell>
          <cell r="J574">
            <v>6</v>
          </cell>
          <cell r="K574" t="str">
            <v>Depositional-Public</v>
          </cell>
          <cell r="L574" t="str">
            <v>Rotating Panel 3</v>
          </cell>
          <cell r="M574">
            <v>42572</v>
          </cell>
          <cell r="N574">
            <v>2020</v>
          </cell>
          <cell r="O574">
            <v>1</v>
          </cell>
          <cell r="R574" t="str">
            <v>Yes</v>
          </cell>
          <cell r="S574" t="str">
            <v>Yes</v>
          </cell>
          <cell r="V574" t="str">
            <v>Yes</v>
          </cell>
        </row>
        <row r="575">
          <cell r="A575">
            <v>4433</v>
          </cell>
          <cell r="B575">
            <v>7831</v>
          </cell>
          <cell r="C575" t="str">
            <v>CBW05583-055979</v>
          </cell>
          <cell r="D575">
            <v>24</v>
          </cell>
          <cell r="E575" t="str">
            <v>Entiat</v>
          </cell>
          <cell r="F575">
            <v>42634</v>
          </cell>
          <cell r="G575" t="str">
            <v>Entiat_RPT_2016</v>
          </cell>
          <cell r="H575" t="str">
            <v>van den Broek Crew</v>
          </cell>
          <cell r="I575">
            <v>2016</v>
          </cell>
          <cell r="J575">
            <v>6</v>
          </cell>
          <cell r="K575" t="str">
            <v>Depositional-Public</v>
          </cell>
          <cell r="L575" t="str">
            <v>Rotating Panel 3</v>
          </cell>
          <cell r="M575">
            <v>42634</v>
          </cell>
          <cell r="N575">
            <v>2020</v>
          </cell>
          <cell r="O575">
            <v>1</v>
          </cell>
          <cell r="R575" t="str">
            <v>Yes</v>
          </cell>
          <cell r="S575" t="str">
            <v>Yes</v>
          </cell>
          <cell r="V575" t="str">
            <v>Yes</v>
          </cell>
        </row>
        <row r="576">
          <cell r="A576">
            <v>11</v>
          </cell>
          <cell r="B576">
            <v>7337</v>
          </cell>
          <cell r="C576" t="str">
            <v>CBW05583-061099</v>
          </cell>
          <cell r="D576">
            <v>24</v>
          </cell>
          <cell r="E576" t="str">
            <v>Entiat</v>
          </cell>
          <cell r="F576">
            <v>40766</v>
          </cell>
          <cell r="G576" t="str">
            <v>2011- Terraqua - Local Crew</v>
          </cell>
          <cell r="H576" t="str">
            <v>Local Crew</v>
          </cell>
          <cell r="I576">
            <v>2011</v>
          </cell>
          <cell r="J576">
            <v>1</v>
          </cell>
          <cell r="K576" t="str">
            <v>Depositional-Public</v>
          </cell>
          <cell r="L576" t="str">
            <v>Annual</v>
          </cell>
          <cell r="M576">
            <v>40766</v>
          </cell>
          <cell r="N576">
            <v>416</v>
          </cell>
          <cell r="O576">
            <v>1</v>
          </cell>
          <cell r="S576" t="str">
            <v>Yes</v>
          </cell>
          <cell r="V576" t="str">
            <v>Yes</v>
          </cell>
        </row>
        <row r="577">
          <cell r="A577">
            <v>586</v>
          </cell>
          <cell r="B577">
            <v>7337</v>
          </cell>
          <cell r="C577" t="str">
            <v>CBW05583-061099</v>
          </cell>
          <cell r="D577">
            <v>24</v>
          </cell>
          <cell r="E577" t="str">
            <v>Entiat</v>
          </cell>
          <cell r="F577">
            <v>41114</v>
          </cell>
          <cell r="G577" t="str">
            <v>Hitch_4_Entiat_MG_July 23-27</v>
          </cell>
          <cell r="H577" t="str">
            <v>Matt Crew</v>
          </cell>
          <cell r="I577">
            <v>2012</v>
          </cell>
          <cell r="J577">
            <v>2</v>
          </cell>
          <cell r="K577" t="str">
            <v>Depositional-Public</v>
          </cell>
          <cell r="L577" t="str">
            <v>Annual</v>
          </cell>
          <cell r="M577">
            <v>41114</v>
          </cell>
          <cell r="N577">
            <v>806</v>
          </cell>
          <cell r="O577">
            <v>1</v>
          </cell>
          <cell r="S577" t="str">
            <v>Yes</v>
          </cell>
          <cell r="V577" t="str">
            <v>Yes</v>
          </cell>
        </row>
        <row r="578">
          <cell r="A578">
            <v>1524</v>
          </cell>
          <cell r="B578">
            <v>7337</v>
          </cell>
          <cell r="C578" t="str">
            <v>CBW05583-061099</v>
          </cell>
          <cell r="D578">
            <v>24</v>
          </cell>
          <cell r="E578" t="str">
            <v>Entiat</v>
          </cell>
          <cell r="F578">
            <v>41470</v>
          </cell>
          <cell r="G578" t="str">
            <v>Hitch #2 (JE): July 10 to July 17 (Entiat)</v>
          </cell>
          <cell r="H578" t="str">
            <v>Joe Crew</v>
          </cell>
          <cell r="I578">
            <v>2013</v>
          </cell>
          <cell r="J578">
            <v>3</v>
          </cell>
          <cell r="K578" t="str">
            <v>Depositional-Public</v>
          </cell>
          <cell r="L578" t="str">
            <v>Annual</v>
          </cell>
          <cell r="M578">
            <v>41470</v>
          </cell>
          <cell r="N578">
            <v>1966</v>
          </cell>
          <cell r="O578">
            <v>1</v>
          </cell>
          <cell r="R578" t="str">
            <v>Yes</v>
          </cell>
          <cell r="S578" t="str">
            <v>Yes</v>
          </cell>
          <cell r="V578" t="str">
            <v>Yes</v>
          </cell>
        </row>
        <row r="579">
          <cell r="A579">
            <v>1837</v>
          </cell>
          <cell r="B579">
            <v>7337</v>
          </cell>
          <cell r="C579" t="str">
            <v>CBW05583-061099</v>
          </cell>
          <cell r="D579">
            <v>24</v>
          </cell>
          <cell r="E579" t="str">
            <v>Entiat</v>
          </cell>
          <cell r="F579">
            <v>41533</v>
          </cell>
          <cell r="G579" t="str">
            <v>Hitch #6 (KC): Sept 4 to Sept 11 (Entiat)</v>
          </cell>
          <cell r="H579" t="str">
            <v>Kevin Crew</v>
          </cell>
          <cell r="I579">
            <v>2013</v>
          </cell>
          <cell r="J579">
            <v>3</v>
          </cell>
          <cell r="K579" t="str">
            <v>Depositional-Public</v>
          </cell>
          <cell r="L579" t="str">
            <v>Annual</v>
          </cell>
          <cell r="M579">
            <v>41533</v>
          </cell>
          <cell r="N579">
            <v>1966</v>
          </cell>
          <cell r="O579">
            <v>1</v>
          </cell>
          <cell r="R579" t="str">
            <v>Yes</v>
          </cell>
        </row>
        <row r="580">
          <cell r="A580">
            <v>2514</v>
          </cell>
          <cell r="B580">
            <v>7337</v>
          </cell>
          <cell r="C580" t="str">
            <v>CBW05583-061099</v>
          </cell>
          <cell r="D580">
            <v>24</v>
          </cell>
          <cell r="E580" t="str">
            <v>Entiat</v>
          </cell>
          <cell r="F580">
            <v>41899</v>
          </cell>
          <cell r="G580" t="str">
            <v>hitch_all_Aug6toend_Entiat</v>
          </cell>
          <cell r="H580" t="str">
            <v>Steve Crew</v>
          </cell>
          <cell r="I580">
            <v>2014</v>
          </cell>
          <cell r="J580">
            <v>4</v>
          </cell>
          <cell r="K580" t="str">
            <v>Depositional-Public</v>
          </cell>
          <cell r="L580" t="str">
            <v>Annual</v>
          </cell>
          <cell r="M580">
            <v>41899</v>
          </cell>
          <cell r="N580">
            <v>2020</v>
          </cell>
          <cell r="O580">
            <v>1</v>
          </cell>
          <cell r="S580" t="str">
            <v>Yes</v>
          </cell>
          <cell r="V580" t="str">
            <v>Yes</v>
          </cell>
        </row>
        <row r="581">
          <cell r="A581">
            <v>3097</v>
          </cell>
          <cell r="B581">
            <v>7337</v>
          </cell>
          <cell r="C581" t="str">
            <v>CBW05583-061099</v>
          </cell>
          <cell r="D581">
            <v>24</v>
          </cell>
          <cell r="E581" t="str">
            <v>Entiat</v>
          </cell>
          <cell r="F581">
            <v>42176</v>
          </cell>
          <cell r="G581" t="str">
            <v>Entiat_S/T_Hitch_20150617-20151014</v>
          </cell>
          <cell r="H581" t="str">
            <v>van den Broek Crew</v>
          </cell>
          <cell r="I581">
            <v>2015</v>
          </cell>
          <cell r="J581">
            <v>5</v>
          </cell>
          <cell r="K581" t="str">
            <v>Depositional-Public</v>
          </cell>
          <cell r="L581" t="str">
            <v>Annual</v>
          </cell>
          <cell r="M581">
            <v>42176</v>
          </cell>
          <cell r="N581">
            <v>2020</v>
          </cell>
          <cell r="O581">
            <v>1</v>
          </cell>
          <cell r="S581" t="str">
            <v>Yes</v>
          </cell>
          <cell r="V581" t="str">
            <v>Yes</v>
          </cell>
        </row>
        <row r="582">
          <cell r="A582">
            <v>3978</v>
          </cell>
          <cell r="B582">
            <v>7337</v>
          </cell>
          <cell r="C582" t="str">
            <v>CBW05583-061099</v>
          </cell>
          <cell r="D582">
            <v>24</v>
          </cell>
          <cell r="E582" t="str">
            <v>Entiat</v>
          </cell>
          <cell r="F582">
            <v>42544</v>
          </cell>
          <cell r="G582" t="str">
            <v>Entiat_ST_2016</v>
          </cell>
          <cell r="H582" t="str">
            <v>van den Broek Crew</v>
          </cell>
          <cell r="I582">
            <v>2016</v>
          </cell>
          <cell r="J582">
            <v>6</v>
          </cell>
          <cell r="K582" t="str">
            <v>Depositional-Public</v>
          </cell>
          <cell r="L582" t="str">
            <v>Annual</v>
          </cell>
          <cell r="M582">
            <v>42544</v>
          </cell>
          <cell r="N582">
            <v>2020</v>
          </cell>
          <cell r="O582">
            <v>1</v>
          </cell>
          <cell r="S582" t="str">
            <v>Yes</v>
          </cell>
          <cell r="V582" t="str">
            <v>Yes</v>
          </cell>
        </row>
        <row r="583">
          <cell r="A583">
            <v>14</v>
          </cell>
          <cell r="B583">
            <v>9194</v>
          </cell>
          <cell r="C583" t="str">
            <v>CBW05583-069291</v>
          </cell>
          <cell r="D583">
            <v>24</v>
          </cell>
          <cell r="E583" t="str">
            <v>Entiat</v>
          </cell>
          <cell r="F583">
            <v>40764</v>
          </cell>
          <cell r="G583" t="str">
            <v>2011- Terraqua - Local Crew</v>
          </cell>
          <cell r="H583" t="str">
            <v>Local Crew</v>
          </cell>
          <cell r="I583">
            <v>2011</v>
          </cell>
          <cell r="J583">
            <v>1</v>
          </cell>
          <cell r="K583" t="str">
            <v>Depositional-Public</v>
          </cell>
          <cell r="L583" t="str">
            <v>Annual</v>
          </cell>
          <cell r="M583">
            <v>40764</v>
          </cell>
          <cell r="N583">
            <v>416</v>
          </cell>
          <cell r="O583">
            <v>1</v>
          </cell>
          <cell r="S583" t="str">
            <v>Yes</v>
          </cell>
          <cell r="V583" t="str">
            <v>Yes</v>
          </cell>
        </row>
        <row r="584">
          <cell r="A584">
            <v>587</v>
          </cell>
          <cell r="B584">
            <v>9194</v>
          </cell>
          <cell r="C584" t="str">
            <v>CBW05583-069291</v>
          </cell>
          <cell r="D584">
            <v>24</v>
          </cell>
          <cell r="E584" t="str">
            <v>Entiat</v>
          </cell>
          <cell r="F584">
            <v>41116</v>
          </cell>
          <cell r="G584" t="str">
            <v>Hitch_4_Entiat_MG_July 23-27</v>
          </cell>
          <cell r="H584" t="str">
            <v>Matt Crew</v>
          </cell>
          <cell r="I584">
            <v>2012</v>
          </cell>
          <cell r="J584">
            <v>2</v>
          </cell>
          <cell r="K584" t="str">
            <v>Depositional-Public</v>
          </cell>
          <cell r="L584" t="str">
            <v>Annual</v>
          </cell>
          <cell r="M584">
            <v>41116</v>
          </cell>
          <cell r="N584">
            <v>806</v>
          </cell>
          <cell r="O584">
            <v>1</v>
          </cell>
          <cell r="S584" t="str">
            <v>Yes</v>
          </cell>
          <cell r="V584" t="str">
            <v>Yes</v>
          </cell>
        </row>
        <row r="585">
          <cell r="A585">
            <v>1525</v>
          </cell>
          <cell r="B585">
            <v>9194</v>
          </cell>
          <cell r="C585" t="str">
            <v>CBW05583-069291</v>
          </cell>
          <cell r="D585">
            <v>24</v>
          </cell>
          <cell r="E585" t="str">
            <v>Entiat</v>
          </cell>
          <cell r="F585">
            <v>41470</v>
          </cell>
          <cell r="G585" t="str">
            <v>Hitch #2 (RM): July 10 - July 17 (Entiat)</v>
          </cell>
          <cell r="H585" t="str">
            <v>Rueben Crew</v>
          </cell>
          <cell r="I585">
            <v>2013</v>
          </cell>
          <cell r="J585">
            <v>3</v>
          </cell>
          <cell r="K585" t="str">
            <v>Depositional-Public</v>
          </cell>
          <cell r="L585" t="str">
            <v>Annual</v>
          </cell>
          <cell r="M585">
            <v>41470</v>
          </cell>
          <cell r="N585">
            <v>1966</v>
          </cell>
          <cell r="O585">
            <v>1</v>
          </cell>
          <cell r="S585" t="str">
            <v>Yes</v>
          </cell>
          <cell r="V585" t="str">
            <v>Yes</v>
          </cell>
        </row>
        <row r="586">
          <cell r="A586">
            <v>2515</v>
          </cell>
          <cell r="B586">
            <v>9194</v>
          </cell>
          <cell r="C586" t="str">
            <v>CBW05583-069291</v>
          </cell>
          <cell r="D586">
            <v>24</v>
          </cell>
          <cell r="E586" t="str">
            <v>Entiat</v>
          </cell>
          <cell r="F586">
            <v>41911</v>
          </cell>
          <cell r="G586" t="str">
            <v>hitch_all_Aug6toend_Entiat</v>
          </cell>
          <cell r="H586" t="str">
            <v>Steve Crew</v>
          </cell>
          <cell r="I586">
            <v>2014</v>
          </cell>
          <cell r="J586">
            <v>4</v>
          </cell>
          <cell r="K586" t="str">
            <v>Depositional-Public</v>
          </cell>
          <cell r="L586" t="str">
            <v>Annual</v>
          </cell>
          <cell r="M586">
            <v>41911</v>
          </cell>
          <cell r="N586">
            <v>2020</v>
          </cell>
          <cell r="O586">
            <v>1</v>
          </cell>
          <cell r="S586" t="str">
            <v>Yes</v>
          </cell>
          <cell r="V586" t="str">
            <v>Yes</v>
          </cell>
        </row>
        <row r="587">
          <cell r="A587">
            <v>3098</v>
          </cell>
          <cell r="B587">
            <v>9194</v>
          </cell>
          <cell r="C587" t="str">
            <v>CBW05583-069291</v>
          </cell>
          <cell r="D587">
            <v>24</v>
          </cell>
          <cell r="E587" t="str">
            <v>Entiat</v>
          </cell>
          <cell r="F587">
            <v>42174</v>
          </cell>
          <cell r="G587" t="str">
            <v>Entiat_S/T_Hitch_20150617-20151014</v>
          </cell>
          <cell r="H587" t="str">
            <v>van den Broek Crew</v>
          </cell>
          <cell r="I587">
            <v>2015</v>
          </cell>
          <cell r="J587">
            <v>5</v>
          </cell>
          <cell r="K587" t="str">
            <v>Depositional-Public</v>
          </cell>
          <cell r="L587" t="str">
            <v>Annual</v>
          </cell>
          <cell r="M587">
            <v>42174</v>
          </cell>
          <cell r="N587">
            <v>2020</v>
          </cell>
          <cell r="O587">
            <v>1</v>
          </cell>
          <cell r="S587" t="str">
            <v>Yes</v>
          </cell>
          <cell r="V587" t="str">
            <v>Yes</v>
          </cell>
        </row>
        <row r="588">
          <cell r="A588">
            <v>3980</v>
          </cell>
          <cell r="B588">
            <v>9194</v>
          </cell>
          <cell r="C588" t="str">
            <v>CBW05583-069291</v>
          </cell>
          <cell r="D588">
            <v>24</v>
          </cell>
          <cell r="E588" t="str">
            <v>Entiat</v>
          </cell>
          <cell r="F588">
            <v>42546</v>
          </cell>
          <cell r="G588" t="str">
            <v>Entiat_ST_2016</v>
          </cell>
          <cell r="H588" t="str">
            <v>van den Broek Crew</v>
          </cell>
          <cell r="I588">
            <v>2016</v>
          </cell>
          <cell r="J588">
            <v>6</v>
          </cell>
          <cell r="K588" t="str">
            <v>Depositional-Public</v>
          </cell>
          <cell r="L588" t="str">
            <v>Annual</v>
          </cell>
          <cell r="M588">
            <v>42546</v>
          </cell>
          <cell r="N588">
            <v>2020</v>
          </cell>
          <cell r="O588">
            <v>1</v>
          </cell>
          <cell r="S588" t="str">
            <v>Yes</v>
          </cell>
          <cell r="V588" t="str">
            <v>Yes</v>
          </cell>
        </row>
        <row r="589">
          <cell r="A589">
            <v>1017</v>
          </cell>
          <cell r="B589">
            <v>10356</v>
          </cell>
          <cell r="C589" t="str">
            <v>CBW05583-073131</v>
          </cell>
          <cell r="D589">
            <v>24</v>
          </cell>
          <cell r="E589" t="str">
            <v>Entiat</v>
          </cell>
          <cell r="F589">
            <v>41148</v>
          </cell>
          <cell r="G589" t="str">
            <v>remotehitch_4_BP_Ent_Aug22to29</v>
          </cell>
          <cell r="H589" t="str">
            <v>Brent Crew</v>
          </cell>
          <cell r="I589">
            <v>2012</v>
          </cell>
          <cell r="J589">
            <v>2</v>
          </cell>
          <cell r="K589" t="str">
            <v>Depositional-Public</v>
          </cell>
          <cell r="L589" t="str">
            <v>Rotating Panel 2</v>
          </cell>
          <cell r="M589">
            <v>41148</v>
          </cell>
          <cell r="N589">
            <v>806</v>
          </cell>
          <cell r="O589">
            <v>1</v>
          </cell>
          <cell r="S589" t="str">
            <v>Yes</v>
          </cell>
        </row>
        <row r="590">
          <cell r="A590">
            <v>3296</v>
          </cell>
          <cell r="B590">
            <v>10356</v>
          </cell>
          <cell r="C590" t="str">
            <v>CBW05583-073131</v>
          </cell>
          <cell r="D590">
            <v>24</v>
          </cell>
          <cell r="E590" t="str">
            <v>Entiat</v>
          </cell>
          <cell r="F590">
            <v>42211</v>
          </cell>
          <cell r="G590" t="str">
            <v>Entiat_Hitch_2015</v>
          </cell>
          <cell r="H590" t="str">
            <v>van den Broek Crew</v>
          </cell>
          <cell r="I590">
            <v>2015</v>
          </cell>
          <cell r="J590">
            <v>5</v>
          </cell>
          <cell r="K590" t="str">
            <v>Depositional-Public</v>
          </cell>
          <cell r="L590" t="str">
            <v>Rotating Panel 2</v>
          </cell>
          <cell r="M590">
            <v>42211</v>
          </cell>
          <cell r="N590">
            <v>2020</v>
          </cell>
          <cell r="O590">
            <v>1</v>
          </cell>
          <cell r="S590" t="str">
            <v>Yes</v>
          </cell>
          <cell r="V590" t="str">
            <v>Yes</v>
          </cell>
        </row>
        <row r="591">
          <cell r="A591">
            <v>216</v>
          </cell>
          <cell r="B591">
            <v>10964</v>
          </cell>
          <cell r="C591" t="str">
            <v>CBW05583-092843</v>
          </cell>
          <cell r="D591">
            <v>24</v>
          </cell>
          <cell r="E591" t="str">
            <v>Entiat</v>
          </cell>
          <cell r="F591">
            <v>40778</v>
          </cell>
          <cell r="G591" t="str">
            <v>2011- Terraqua - Local Crew</v>
          </cell>
          <cell r="H591" t="str">
            <v>Local Crew</v>
          </cell>
          <cell r="I591">
            <v>2011</v>
          </cell>
          <cell r="J591">
            <v>1</v>
          </cell>
          <cell r="K591" t="str">
            <v>Depositional-Public</v>
          </cell>
          <cell r="L591" t="str">
            <v>Rotating Panel 1</v>
          </cell>
          <cell r="M591">
            <v>40778</v>
          </cell>
          <cell r="N591">
            <v>416</v>
          </cell>
          <cell r="O591">
            <v>1</v>
          </cell>
          <cell r="S591" t="str">
            <v>Yes</v>
          </cell>
          <cell r="V591" t="str">
            <v>Yes</v>
          </cell>
        </row>
        <row r="592">
          <cell r="A592">
            <v>2518</v>
          </cell>
          <cell r="B592">
            <v>10964</v>
          </cell>
          <cell r="C592" t="str">
            <v>CBW05583-092843</v>
          </cell>
          <cell r="D592">
            <v>24</v>
          </cell>
          <cell r="E592" t="str">
            <v>Entiat</v>
          </cell>
          <cell r="F592">
            <v>41910</v>
          </cell>
          <cell r="G592" t="str">
            <v>hitch_all_Aug6toend_Entiat</v>
          </cell>
          <cell r="H592" t="str">
            <v>Steve Crew</v>
          </cell>
          <cell r="I592">
            <v>2014</v>
          </cell>
          <cell r="J592">
            <v>4</v>
          </cell>
          <cell r="K592" t="str">
            <v>Depositional-Public</v>
          </cell>
          <cell r="L592" t="str">
            <v>Rotating Panel 1</v>
          </cell>
          <cell r="M592">
            <v>41910</v>
          </cell>
          <cell r="N592">
            <v>2020</v>
          </cell>
          <cell r="O592">
            <v>1</v>
          </cell>
          <cell r="S592" t="str">
            <v>Yes</v>
          </cell>
          <cell r="V592" t="str">
            <v>Yes</v>
          </cell>
        </row>
        <row r="593">
          <cell r="A593">
            <v>3981</v>
          </cell>
          <cell r="B593">
            <v>12917</v>
          </cell>
          <cell r="C593" t="str">
            <v>CBW05583-110251</v>
          </cell>
          <cell r="D593">
            <v>24</v>
          </cell>
          <cell r="E593" t="str">
            <v>Entiat</v>
          </cell>
          <cell r="F593">
            <v>42544</v>
          </cell>
          <cell r="G593" t="str">
            <v>Entiat_ST_2016</v>
          </cell>
          <cell r="H593" t="str">
            <v>van den Broek Crew</v>
          </cell>
          <cell r="I593">
            <v>2016</v>
          </cell>
          <cell r="J593">
            <v>6</v>
          </cell>
          <cell r="K593" t="str">
            <v>Source-Public</v>
          </cell>
          <cell r="L593" t="str">
            <v>Rotating Panel 3</v>
          </cell>
          <cell r="M593">
            <v>42544</v>
          </cell>
          <cell r="N593">
            <v>2020</v>
          </cell>
          <cell r="O593">
            <v>1</v>
          </cell>
          <cell r="S593" t="str">
            <v>Yes</v>
          </cell>
          <cell r="V593" t="str">
            <v>Yes</v>
          </cell>
        </row>
        <row r="594">
          <cell r="A594">
            <v>3982</v>
          </cell>
          <cell r="B594">
            <v>14409</v>
          </cell>
          <cell r="C594" t="str">
            <v>CBW05583-121323</v>
          </cell>
          <cell r="D594">
            <v>24</v>
          </cell>
          <cell r="E594" t="str">
            <v>Entiat</v>
          </cell>
          <cell r="F594">
            <v>42547</v>
          </cell>
          <cell r="G594" t="str">
            <v>Entiat_ST_2016</v>
          </cell>
          <cell r="H594" t="str">
            <v>van den Broek Crew</v>
          </cell>
          <cell r="I594">
            <v>2016</v>
          </cell>
          <cell r="J594">
            <v>6</v>
          </cell>
          <cell r="K594" t="str">
            <v>Source-Public</v>
          </cell>
          <cell r="L594" t="str">
            <v>Rotating Panel 3</v>
          </cell>
          <cell r="M594">
            <v>42547</v>
          </cell>
          <cell r="N594">
            <v>2020</v>
          </cell>
          <cell r="O594">
            <v>1</v>
          </cell>
          <cell r="S594" t="str">
            <v>Yes</v>
          </cell>
          <cell r="V594" t="str">
            <v>Yes</v>
          </cell>
        </row>
        <row r="595">
          <cell r="A595">
            <v>1621</v>
          </cell>
          <cell r="B595">
            <v>15452</v>
          </cell>
          <cell r="C595" t="str">
            <v>CBW05583-128427</v>
          </cell>
          <cell r="D595">
            <v>24</v>
          </cell>
          <cell r="E595" t="str">
            <v>Entiat</v>
          </cell>
          <cell r="F595">
            <v>41484</v>
          </cell>
          <cell r="G595" t="str">
            <v>Hitch #3 (JR): July 24 to July 31 (Entiat)</v>
          </cell>
          <cell r="H595" t="str">
            <v>Jon Crew</v>
          </cell>
          <cell r="I595">
            <v>2013</v>
          </cell>
          <cell r="J595">
            <v>3</v>
          </cell>
          <cell r="K595" t="str">
            <v>Source-Public</v>
          </cell>
          <cell r="L595" t="str">
            <v>Rotating Panel 3</v>
          </cell>
          <cell r="M595">
            <v>41484</v>
          </cell>
          <cell r="N595">
            <v>1966</v>
          </cell>
          <cell r="O595">
            <v>1</v>
          </cell>
          <cell r="S595" t="str">
            <v>Yes</v>
          </cell>
          <cell r="V595" t="str">
            <v>Yes</v>
          </cell>
        </row>
        <row r="596">
          <cell r="A596">
            <v>3297</v>
          </cell>
          <cell r="B596">
            <v>16131</v>
          </cell>
          <cell r="C596" t="str">
            <v>CBW05583-132779</v>
          </cell>
          <cell r="D596">
            <v>24</v>
          </cell>
          <cell r="E596" t="str">
            <v>Entiat</v>
          </cell>
          <cell r="F596">
            <v>42272</v>
          </cell>
          <cell r="G596" t="str">
            <v>Entiat_Hitch_2015</v>
          </cell>
          <cell r="H596" t="str">
            <v>van den Broek Crew</v>
          </cell>
          <cell r="I596">
            <v>2015</v>
          </cell>
          <cell r="J596">
            <v>5</v>
          </cell>
          <cell r="K596" t="str">
            <v>Depositional-Public</v>
          </cell>
          <cell r="L596" t="str">
            <v>Rotating Panel 2</v>
          </cell>
          <cell r="M596">
            <v>42272</v>
          </cell>
          <cell r="N596">
            <v>2020</v>
          </cell>
          <cell r="O596">
            <v>1</v>
          </cell>
          <cell r="S596" t="str">
            <v>Yes</v>
          </cell>
          <cell r="V596" t="str">
            <v>Yes</v>
          </cell>
        </row>
        <row r="597">
          <cell r="A597">
            <v>2517</v>
          </cell>
          <cell r="B597">
            <v>16488</v>
          </cell>
          <cell r="C597" t="str">
            <v>CBW05583-136683</v>
          </cell>
          <cell r="D597">
            <v>24</v>
          </cell>
          <cell r="E597" t="str">
            <v>Entiat</v>
          </cell>
          <cell r="F597">
            <v>41905</v>
          </cell>
          <cell r="G597" t="str">
            <v>hitch_all_Aug6toend_Entiat</v>
          </cell>
          <cell r="H597" t="str">
            <v>Steve Crew</v>
          </cell>
          <cell r="I597">
            <v>2014</v>
          </cell>
          <cell r="J597">
            <v>4</v>
          </cell>
          <cell r="K597" t="str">
            <v>Source-Public</v>
          </cell>
          <cell r="L597" t="str">
            <v>Rotating Panel 1</v>
          </cell>
          <cell r="M597">
            <v>41905</v>
          </cell>
          <cell r="N597">
            <v>2020</v>
          </cell>
          <cell r="O597">
            <v>1</v>
          </cell>
          <cell r="S597" t="str">
            <v>Yes</v>
          </cell>
          <cell r="V597" t="str">
            <v>Yes</v>
          </cell>
        </row>
        <row r="598">
          <cell r="A598">
            <v>4436</v>
          </cell>
          <cell r="B598">
            <v>18784</v>
          </cell>
          <cell r="C598" t="str">
            <v>CBW05583-138667</v>
          </cell>
          <cell r="D598">
            <v>24</v>
          </cell>
          <cell r="E598" t="str">
            <v>Entiat</v>
          </cell>
          <cell r="F598">
            <v>42640</v>
          </cell>
          <cell r="G598" t="str">
            <v>Entiat_ST_2016</v>
          </cell>
          <cell r="H598" t="str">
            <v>van den Broek Crew</v>
          </cell>
          <cell r="I598">
            <v>2016</v>
          </cell>
          <cell r="J598">
            <v>6</v>
          </cell>
          <cell r="K598" t="str">
            <v>Depositional-Public</v>
          </cell>
          <cell r="L598" t="str">
            <v>Rotating Panel 3</v>
          </cell>
          <cell r="M598">
            <v>42640</v>
          </cell>
          <cell r="N598">
            <v>2020</v>
          </cell>
          <cell r="O598">
            <v>1</v>
          </cell>
          <cell r="S598" t="str">
            <v>Yes</v>
          </cell>
          <cell r="V598" t="str">
            <v>Yes</v>
          </cell>
        </row>
        <row r="599">
          <cell r="A599">
            <v>3983</v>
          </cell>
          <cell r="B599">
            <v>19533</v>
          </cell>
          <cell r="C599" t="str">
            <v>CBW05583-141995</v>
          </cell>
          <cell r="D599">
            <v>24</v>
          </cell>
          <cell r="E599" t="str">
            <v>Entiat</v>
          </cell>
          <cell r="F599">
            <v>42561</v>
          </cell>
          <cell r="G599" t="str">
            <v>Entiat_ST_2016</v>
          </cell>
          <cell r="H599" t="str">
            <v>van den Broek Crew</v>
          </cell>
          <cell r="I599">
            <v>2016</v>
          </cell>
          <cell r="J599">
            <v>6</v>
          </cell>
          <cell r="K599" t="str">
            <v>Depositional-Public</v>
          </cell>
          <cell r="L599" t="str">
            <v>Rotating Panel 3</v>
          </cell>
          <cell r="M599">
            <v>42561</v>
          </cell>
          <cell r="N599">
            <v>2020</v>
          </cell>
          <cell r="O599">
            <v>1</v>
          </cell>
          <cell r="S599" t="str">
            <v>Yes</v>
          </cell>
          <cell r="V599" t="str">
            <v>Yes</v>
          </cell>
        </row>
        <row r="600">
          <cell r="A600">
            <v>19</v>
          </cell>
          <cell r="B600">
            <v>20286</v>
          </cell>
          <cell r="C600" t="str">
            <v>CBW05583-167595</v>
          </cell>
          <cell r="D600">
            <v>24</v>
          </cell>
          <cell r="E600" t="str">
            <v>Entiat</v>
          </cell>
          <cell r="F600">
            <v>40767</v>
          </cell>
          <cell r="G600" t="str">
            <v>2011- Terraqua - Local Crew</v>
          </cell>
          <cell r="H600" t="str">
            <v>Local Crew</v>
          </cell>
          <cell r="I600">
            <v>2011</v>
          </cell>
          <cell r="J600">
            <v>1</v>
          </cell>
          <cell r="K600" t="str">
            <v>Depositional-Public</v>
          </cell>
          <cell r="L600" t="str">
            <v>Rotating Panel 1</v>
          </cell>
          <cell r="M600">
            <v>40767</v>
          </cell>
          <cell r="N600">
            <v>416</v>
          </cell>
          <cell r="O600">
            <v>1</v>
          </cell>
          <cell r="S600" t="str">
            <v>Yes</v>
          </cell>
          <cell r="V600" t="str">
            <v>Yes</v>
          </cell>
        </row>
        <row r="601">
          <cell r="A601">
            <v>2519</v>
          </cell>
          <cell r="B601">
            <v>20286</v>
          </cell>
          <cell r="C601" t="str">
            <v>CBW05583-167595</v>
          </cell>
          <cell r="D601">
            <v>24</v>
          </cell>
          <cell r="E601" t="str">
            <v>Entiat</v>
          </cell>
          <cell r="F601">
            <v>41900</v>
          </cell>
          <cell r="G601" t="str">
            <v>hitch_all_Aug6toend_Entiat</v>
          </cell>
          <cell r="H601" t="str">
            <v>Steve Crew</v>
          </cell>
          <cell r="I601">
            <v>2014</v>
          </cell>
          <cell r="J601">
            <v>4</v>
          </cell>
          <cell r="K601" t="str">
            <v>Depositional-Public</v>
          </cell>
          <cell r="L601" t="str">
            <v>Rotating Panel 1</v>
          </cell>
          <cell r="M601">
            <v>41900</v>
          </cell>
          <cell r="N601">
            <v>2020</v>
          </cell>
          <cell r="O601">
            <v>1</v>
          </cell>
          <cell r="S601" t="str">
            <v>Yes</v>
          </cell>
          <cell r="V601" t="str">
            <v>Yes</v>
          </cell>
        </row>
        <row r="602">
          <cell r="A602">
            <v>21</v>
          </cell>
          <cell r="B602">
            <v>24877</v>
          </cell>
          <cell r="C602" t="str">
            <v>CBW05583-173739</v>
          </cell>
          <cell r="D602">
            <v>24</v>
          </cell>
          <cell r="E602" t="str">
            <v>Entiat</v>
          </cell>
          <cell r="F602">
            <v>40730</v>
          </cell>
          <cell r="G602" t="str">
            <v>2011- Terraqua - Local Crew</v>
          </cell>
          <cell r="H602" t="str">
            <v>Local Crew</v>
          </cell>
          <cell r="I602">
            <v>2011</v>
          </cell>
          <cell r="J602">
            <v>1</v>
          </cell>
          <cell r="K602" t="str">
            <v>Source-Private</v>
          </cell>
          <cell r="L602" t="str">
            <v>Rotating Panel 1</v>
          </cell>
          <cell r="M602">
            <v>40730</v>
          </cell>
          <cell r="N602">
            <v>416</v>
          </cell>
          <cell r="O602">
            <v>1</v>
          </cell>
          <cell r="S602" t="str">
            <v>Yes</v>
          </cell>
          <cell r="V602" t="str">
            <v>Yes</v>
          </cell>
        </row>
        <row r="603">
          <cell r="A603">
            <v>1369</v>
          </cell>
          <cell r="B603">
            <v>28112</v>
          </cell>
          <cell r="C603" t="str">
            <v>CBW05583-226987</v>
          </cell>
          <cell r="D603">
            <v>24</v>
          </cell>
          <cell r="E603" t="str">
            <v>Entiat</v>
          </cell>
          <cell r="F603">
            <v>41451</v>
          </cell>
          <cell r="G603" t="str">
            <v>Hitch #1 (JR)- June 25 - June 28 (Entiat)</v>
          </cell>
          <cell r="H603" t="str">
            <v>Jon Crew</v>
          </cell>
          <cell r="I603">
            <v>2013</v>
          </cell>
          <cell r="J603">
            <v>3</v>
          </cell>
          <cell r="K603" t="str">
            <v>Source-Public</v>
          </cell>
          <cell r="L603" t="str">
            <v>Rotating Panel 3</v>
          </cell>
          <cell r="M603">
            <v>41451</v>
          </cell>
          <cell r="N603">
            <v>1966</v>
          </cell>
          <cell r="O603">
            <v>1</v>
          </cell>
          <cell r="S603" t="str">
            <v>Yes</v>
          </cell>
          <cell r="V603" t="str">
            <v>Yes</v>
          </cell>
        </row>
        <row r="604">
          <cell r="A604">
            <v>2698</v>
          </cell>
          <cell r="B604">
            <v>29491</v>
          </cell>
          <cell r="C604" t="str">
            <v>CBW05583-239083</v>
          </cell>
          <cell r="D604">
            <v>24</v>
          </cell>
          <cell r="E604" t="str">
            <v>Entiat</v>
          </cell>
          <cell r="F604">
            <v>41903</v>
          </cell>
          <cell r="G604" t="str">
            <v>hitch_all_Aug6toend_Entiat</v>
          </cell>
          <cell r="H604" t="str">
            <v>Steve Crew</v>
          </cell>
          <cell r="I604">
            <v>2014</v>
          </cell>
          <cell r="J604">
            <v>4</v>
          </cell>
          <cell r="K604" t="str">
            <v>Source-Private</v>
          </cell>
          <cell r="L604" t="str">
            <v>Annual</v>
          </cell>
          <cell r="M604">
            <v>41903</v>
          </cell>
          <cell r="N604">
            <v>2020</v>
          </cell>
          <cell r="O604">
            <v>1</v>
          </cell>
          <cell r="S604" t="str">
            <v>Yes</v>
          </cell>
          <cell r="V604" t="str">
            <v>Yes</v>
          </cell>
        </row>
        <row r="605">
          <cell r="A605">
            <v>3099</v>
          </cell>
          <cell r="B605">
            <v>29491</v>
          </cell>
          <cell r="C605" t="str">
            <v>CBW05583-239083</v>
          </cell>
          <cell r="D605">
            <v>24</v>
          </cell>
          <cell r="E605" t="str">
            <v>Entiat</v>
          </cell>
          <cell r="F605">
            <v>42175</v>
          </cell>
          <cell r="G605" t="str">
            <v>Entiat_S/T_Hitch_20150617-20151014</v>
          </cell>
          <cell r="H605" t="str">
            <v>van den Broek Crew</v>
          </cell>
          <cell r="I605">
            <v>2015</v>
          </cell>
          <cell r="J605">
            <v>5</v>
          </cell>
          <cell r="K605" t="str">
            <v>Source-Private</v>
          </cell>
          <cell r="L605" t="str">
            <v>Annual</v>
          </cell>
          <cell r="M605">
            <v>42175</v>
          </cell>
          <cell r="N605">
            <v>2020</v>
          </cell>
          <cell r="O605">
            <v>1</v>
          </cell>
          <cell r="S605" t="str">
            <v>Yes</v>
          </cell>
          <cell r="V605" t="str">
            <v>Yes</v>
          </cell>
        </row>
        <row r="606">
          <cell r="A606">
            <v>3984</v>
          </cell>
          <cell r="B606">
            <v>29491</v>
          </cell>
          <cell r="C606" t="str">
            <v>CBW05583-239083</v>
          </cell>
          <cell r="D606">
            <v>24</v>
          </cell>
          <cell r="E606" t="str">
            <v>Entiat</v>
          </cell>
          <cell r="F606">
            <v>42547</v>
          </cell>
          <cell r="G606" t="str">
            <v>Entiat_ST_2016</v>
          </cell>
          <cell r="H606" t="str">
            <v>van den Broek Crew</v>
          </cell>
          <cell r="I606">
            <v>2016</v>
          </cell>
          <cell r="J606">
            <v>6</v>
          </cell>
          <cell r="K606" t="str">
            <v>Source-Private</v>
          </cell>
          <cell r="L606" t="str">
            <v>Annual</v>
          </cell>
          <cell r="M606">
            <v>42547</v>
          </cell>
          <cell r="N606">
            <v>2020</v>
          </cell>
          <cell r="O606">
            <v>1</v>
          </cell>
          <cell r="R606" t="str">
            <v>Yes</v>
          </cell>
          <cell r="S606" t="str">
            <v>Yes</v>
          </cell>
          <cell r="V606" t="str">
            <v>Yes</v>
          </cell>
        </row>
        <row r="607">
          <cell r="A607">
            <v>4229</v>
          </cell>
          <cell r="B607">
            <v>29491</v>
          </cell>
          <cell r="C607" t="str">
            <v>CBW05583-239083</v>
          </cell>
          <cell r="D607">
            <v>24</v>
          </cell>
          <cell r="E607" t="str">
            <v>Entiat</v>
          </cell>
          <cell r="F607">
            <v>42620</v>
          </cell>
          <cell r="G607" t="str">
            <v>Entiat_RPT_2016</v>
          </cell>
          <cell r="H607" t="str">
            <v>van den Broek Crew</v>
          </cell>
          <cell r="I607">
            <v>2016</v>
          </cell>
          <cell r="J607">
            <v>6</v>
          </cell>
          <cell r="K607" t="str">
            <v>Source-Private</v>
          </cell>
          <cell r="L607" t="str">
            <v>Annual</v>
          </cell>
          <cell r="M607">
            <v>42620</v>
          </cell>
          <cell r="N607">
            <v>2020</v>
          </cell>
          <cell r="O607">
            <v>1</v>
          </cell>
          <cell r="R607" t="str">
            <v>Yes</v>
          </cell>
          <cell r="S607" t="str">
            <v>Yes</v>
          </cell>
          <cell r="V607" t="str">
            <v>Yes</v>
          </cell>
        </row>
        <row r="608">
          <cell r="A608">
            <v>25</v>
          </cell>
          <cell r="B608">
            <v>29789</v>
          </cell>
          <cell r="C608" t="str">
            <v>CBW05583-241323</v>
          </cell>
          <cell r="D608">
            <v>24</v>
          </cell>
          <cell r="E608" t="str">
            <v>Entiat</v>
          </cell>
          <cell r="F608">
            <v>40742</v>
          </cell>
          <cell r="G608" t="str">
            <v>2011- Terraqua - Local Crew</v>
          </cell>
          <cell r="H608" t="str">
            <v>Local Crew</v>
          </cell>
          <cell r="I608">
            <v>2011</v>
          </cell>
          <cell r="J608">
            <v>1</v>
          </cell>
          <cell r="K608" t="str">
            <v>Source-Public</v>
          </cell>
          <cell r="L608" t="str">
            <v>Annual</v>
          </cell>
          <cell r="M608">
            <v>40742</v>
          </cell>
          <cell r="N608">
            <v>416</v>
          </cell>
          <cell r="O608">
            <v>1</v>
          </cell>
          <cell r="S608" t="str">
            <v>Yes</v>
          </cell>
          <cell r="V608" t="str">
            <v>Yes</v>
          </cell>
        </row>
        <row r="609">
          <cell r="A609">
            <v>595</v>
          </cell>
          <cell r="B609">
            <v>29789</v>
          </cell>
          <cell r="C609" t="str">
            <v>CBW05583-241323</v>
          </cell>
          <cell r="D609">
            <v>24</v>
          </cell>
          <cell r="E609" t="str">
            <v>Entiat</v>
          </cell>
          <cell r="F609">
            <v>41096</v>
          </cell>
          <cell r="G609" t="str">
            <v>Entiat Scout - June 25</v>
          </cell>
          <cell r="H609" t="str">
            <v>Joe Crew</v>
          </cell>
          <cell r="I609">
            <v>2012</v>
          </cell>
          <cell r="J609">
            <v>2</v>
          </cell>
          <cell r="K609" t="str">
            <v>Source-Public</v>
          </cell>
          <cell r="L609" t="str">
            <v>Annual</v>
          </cell>
          <cell r="M609">
            <v>41096</v>
          </cell>
          <cell r="N609">
            <v>806</v>
          </cell>
          <cell r="O609">
            <v>1</v>
          </cell>
          <cell r="R609" t="str">
            <v>Yes</v>
          </cell>
          <cell r="S609" t="str">
            <v>Yes</v>
          </cell>
          <cell r="V609" t="str">
            <v>Yes</v>
          </cell>
        </row>
        <row r="610">
          <cell r="A610">
            <v>794</v>
          </cell>
          <cell r="B610">
            <v>29789</v>
          </cell>
          <cell r="C610" t="str">
            <v>CBW05583-241323</v>
          </cell>
          <cell r="D610">
            <v>24</v>
          </cell>
          <cell r="E610" t="str">
            <v>Entiat</v>
          </cell>
          <cell r="F610">
            <v>41106</v>
          </cell>
          <cell r="G610" t="str">
            <v>Kevin_RemoteHitch_1_10%_Tillicum</v>
          </cell>
          <cell r="H610" t="str">
            <v>Kevin Crew</v>
          </cell>
          <cell r="I610">
            <v>2012</v>
          </cell>
          <cell r="J610">
            <v>2</v>
          </cell>
          <cell r="K610" t="str">
            <v>Source-Public</v>
          </cell>
          <cell r="L610" t="str">
            <v>Annual</v>
          </cell>
          <cell r="M610">
            <v>41106</v>
          </cell>
          <cell r="N610">
            <v>806</v>
          </cell>
          <cell r="O610">
            <v>1</v>
          </cell>
          <cell r="R610" t="str">
            <v>Yes</v>
          </cell>
          <cell r="V610" t="str">
            <v>Yes</v>
          </cell>
        </row>
        <row r="611">
          <cell r="A611">
            <v>1365</v>
          </cell>
          <cell r="B611">
            <v>29789</v>
          </cell>
          <cell r="C611" t="str">
            <v>CBW05583-241323</v>
          </cell>
          <cell r="D611">
            <v>24</v>
          </cell>
          <cell r="E611" t="str">
            <v>Entiat</v>
          </cell>
          <cell r="F611">
            <v>41450</v>
          </cell>
          <cell r="G611" t="str">
            <v>Hitch #1 (SD)- June 25 - June 28 (Entiat)</v>
          </cell>
          <cell r="H611" t="str">
            <v>Surya Crew</v>
          </cell>
          <cell r="I611">
            <v>2013</v>
          </cell>
          <cell r="J611">
            <v>3</v>
          </cell>
          <cell r="K611" t="str">
            <v>Source-Public</v>
          </cell>
          <cell r="L611" t="str">
            <v>Annual</v>
          </cell>
          <cell r="M611">
            <v>41450</v>
          </cell>
          <cell r="N611">
            <v>1966</v>
          </cell>
          <cell r="O611">
            <v>1</v>
          </cell>
          <cell r="S611" t="str">
            <v>Yes</v>
          </cell>
          <cell r="V611" t="str">
            <v>Yes</v>
          </cell>
        </row>
        <row r="612">
          <cell r="A612">
            <v>2520</v>
          </cell>
          <cell r="B612">
            <v>29789</v>
          </cell>
          <cell r="C612" t="str">
            <v>CBW05583-241323</v>
          </cell>
          <cell r="D612">
            <v>24</v>
          </cell>
          <cell r="E612" t="str">
            <v>Entiat</v>
          </cell>
          <cell r="F612">
            <v>41902</v>
          </cell>
          <cell r="G612" t="str">
            <v>hitch_all_Aug6toend_Entiat</v>
          </cell>
          <cell r="H612" t="str">
            <v>Steve Crew</v>
          </cell>
          <cell r="I612">
            <v>2014</v>
          </cell>
          <cell r="J612">
            <v>4</v>
          </cell>
          <cell r="K612" t="str">
            <v>Source-Public</v>
          </cell>
          <cell r="L612" t="str">
            <v>Annual</v>
          </cell>
          <cell r="M612">
            <v>41902</v>
          </cell>
          <cell r="N612">
            <v>2020</v>
          </cell>
          <cell r="O612">
            <v>1</v>
          </cell>
          <cell r="S612" t="str">
            <v>Yes</v>
          </cell>
          <cell r="V612" t="str">
            <v>Yes</v>
          </cell>
        </row>
        <row r="613">
          <cell r="A613">
            <v>3985</v>
          </cell>
          <cell r="B613">
            <v>29789</v>
          </cell>
          <cell r="C613" t="str">
            <v>CBW05583-241323</v>
          </cell>
          <cell r="D613">
            <v>24</v>
          </cell>
          <cell r="E613" t="str">
            <v>Entiat</v>
          </cell>
          <cell r="F613">
            <v>42546</v>
          </cell>
          <cell r="G613" t="str">
            <v>Entiat_ST_2016</v>
          </cell>
          <cell r="H613" t="str">
            <v>van den Broek Crew</v>
          </cell>
          <cell r="I613">
            <v>2016</v>
          </cell>
          <cell r="J613">
            <v>6</v>
          </cell>
          <cell r="K613" t="str">
            <v>Source-Public</v>
          </cell>
          <cell r="L613" t="str">
            <v>Rotating Panel 3</v>
          </cell>
          <cell r="M613">
            <v>42546</v>
          </cell>
          <cell r="N613">
            <v>2020</v>
          </cell>
          <cell r="O613">
            <v>1</v>
          </cell>
          <cell r="S613" t="str">
            <v>Yes</v>
          </cell>
          <cell r="V613" t="str">
            <v>Yes</v>
          </cell>
        </row>
        <row r="614">
          <cell r="A614">
            <v>29</v>
          </cell>
          <cell r="B614">
            <v>35107</v>
          </cell>
          <cell r="C614" t="str">
            <v>CBW05583-259499</v>
          </cell>
          <cell r="D614">
            <v>24</v>
          </cell>
          <cell r="E614" t="str">
            <v>Entiat</v>
          </cell>
          <cell r="F614">
            <v>40744</v>
          </cell>
          <cell r="G614" t="str">
            <v>2011- Terraqua - Local Crew</v>
          </cell>
          <cell r="H614" t="str">
            <v>Local Crew</v>
          </cell>
          <cell r="I614">
            <v>2011</v>
          </cell>
          <cell r="J614">
            <v>1</v>
          </cell>
          <cell r="K614" t="str">
            <v>Source-Public</v>
          </cell>
          <cell r="L614" t="str">
            <v>Annual</v>
          </cell>
          <cell r="M614">
            <v>40744</v>
          </cell>
          <cell r="N614">
            <v>416</v>
          </cell>
          <cell r="O614">
            <v>1</v>
          </cell>
          <cell r="S614" t="str">
            <v>Yes</v>
          </cell>
          <cell r="V614" t="str">
            <v>Yes</v>
          </cell>
        </row>
        <row r="615">
          <cell r="A615">
            <v>719</v>
          </cell>
          <cell r="B615">
            <v>35107</v>
          </cell>
          <cell r="C615" t="str">
            <v>CBW05583-259499</v>
          </cell>
          <cell r="D615">
            <v>24</v>
          </cell>
          <cell r="E615" t="str">
            <v>Entiat</v>
          </cell>
          <cell r="F615">
            <v>41100</v>
          </cell>
          <cell r="G615" t="str">
            <v>Hitch_2_Entiat_BP_July_9to13</v>
          </cell>
          <cell r="H615" t="str">
            <v>Joe Crew</v>
          </cell>
          <cell r="I615">
            <v>2012</v>
          </cell>
          <cell r="J615">
            <v>2</v>
          </cell>
          <cell r="K615" t="str">
            <v>Source-Public</v>
          </cell>
          <cell r="L615" t="str">
            <v>Annual</v>
          </cell>
          <cell r="M615">
            <v>41100</v>
          </cell>
          <cell r="N615">
            <v>806</v>
          </cell>
          <cell r="O615">
            <v>1</v>
          </cell>
          <cell r="S615" t="str">
            <v>Yes</v>
          </cell>
        </row>
        <row r="616">
          <cell r="A616">
            <v>1368</v>
          </cell>
          <cell r="B616">
            <v>35107</v>
          </cell>
          <cell r="C616" t="str">
            <v>CBW05583-259499</v>
          </cell>
          <cell r="D616">
            <v>24</v>
          </cell>
          <cell r="E616" t="str">
            <v>Entiat</v>
          </cell>
          <cell r="F616">
            <v>41450</v>
          </cell>
          <cell r="G616" t="str">
            <v>Hitch #1 (RM)- June 25 - June 28 (Entiat)</v>
          </cell>
          <cell r="H616" t="str">
            <v>Rueben Crew</v>
          </cell>
          <cell r="I616">
            <v>2013</v>
          </cell>
          <cell r="J616">
            <v>3</v>
          </cell>
          <cell r="K616" t="str">
            <v>Source-Public</v>
          </cell>
          <cell r="L616" t="str">
            <v>Annual</v>
          </cell>
          <cell r="M616">
            <v>41450</v>
          </cell>
          <cell r="N616">
            <v>1966</v>
          </cell>
          <cell r="O616">
            <v>1</v>
          </cell>
          <cell r="S616" t="str">
            <v>Yes</v>
          </cell>
          <cell r="V616" t="str">
            <v>Yes</v>
          </cell>
        </row>
        <row r="617">
          <cell r="A617">
            <v>215</v>
          </cell>
          <cell r="B617">
            <v>33948</v>
          </cell>
          <cell r="C617" t="str">
            <v>CBW05583-273067</v>
          </cell>
          <cell r="D617">
            <v>24</v>
          </cell>
          <cell r="E617" t="str">
            <v>Entiat</v>
          </cell>
          <cell r="F617">
            <v>40775</v>
          </cell>
          <cell r="G617" t="str">
            <v>2011- Terraqua - Local Crew</v>
          </cell>
          <cell r="H617" t="str">
            <v>Local Crew</v>
          </cell>
          <cell r="I617">
            <v>2011</v>
          </cell>
          <cell r="J617">
            <v>1</v>
          </cell>
          <cell r="K617" t="str">
            <v>Depositional-Public</v>
          </cell>
          <cell r="L617" t="str">
            <v>Rotating Panel 1</v>
          </cell>
          <cell r="M617">
            <v>40775</v>
          </cell>
          <cell r="N617">
            <v>416</v>
          </cell>
          <cell r="O617">
            <v>1</v>
          </cell>
          <cell r="S617" t="str">
            <v>Yes</v>
          </cell>
          <cell r="V617" t="str">
            <v>Yes</v>
          </cell>
        </row>
        <row r="618">
          <cell r="A618">
            <v>2708</v>
          </cell>
          <cell r="B618">
            <v>33948</v>
          </cell>
          <cell r="C618" t="str">
            <v>CBW05583-273067</v>
          </cell>
          <cell r="D618">
            <v>24</v>
          </cell>
          <cell r="E618" t="str">
            <v>Entiat</v>
          </cell>
          <cell r="F618">
            <v>41913</v>
          </cell>
          <cell r="G618" t="str">
            <v>hitch_all_Aug6toend_Entiat</v>
          </cell>
          <cell r="H618" t="str">
            <v>Steve Crew</v>
          </cell>
          <cell r="I618">
            <v>2014</v>
          </cell>
          <cell r="J618">
            <v>4</v>
          </cell>
          <cell r="K618" t="str">
            <v>Depositional-Public</v>
          </cell>
          <cell r="L618" t="str">
            <v>Rotating Panel 1</v>
          </cell>
          <cell r="M618">
            <v>41913</v>
          </cell>
          <cell r="N618">
            <v>2020</v>
          </cell>
          <cell r="O618">
            <v>1</v>
          </cell>
          <cell r="S618" t="str">
            <v>Yes</v>
          </cell>
          <cell r="V618" t="str">
            <v>Yes</v>
          </cell>
        </row>
        <row r="619">
          <cell r="A619">
            <v>1622</v>
          </cell>
          <cell r="B619">
            <v>35338</v>
          </cell>
          <cell r="C619" t="str">
            <v>CBW05583-285355</v>
          </cell>
          <cell r="D619">
            <v>24</v>
          </cell>
          <cell r="E619" t="str">
            <v>Entiat</v>
          </cell>
          <cell r="F619">
            <v>41483</v>
          </cell>
          <cell r="G619" t="str">
            <v>Hitch #3 (JR): July 24 to July 31 (Entiat)</v>
          </cell>
          <cell r="H619" t="str">
            <v>Jon Crew</v>
          </cell>
          <cell r="I619">
            <v>2013</v>
          </cell>
          <cell r="J619">
            <v>3</v>
          </cell>
          <cell r="K619" t="str">
            <v>Source-Public</v>
          </cell>
          <cell r="L619" t="str">
            <v>Rotating Panel 3</v>
          </cell>
          <cell r="M619">
            <v>41483</v>
          </cell>
          <cell r="N619">
            <v>1966</v>
          </cell>
          <cell r="O619">
            <v>1</v>
          </cell>
          <cell r="R619" t="str">
            <v>Yes</v>
          </cell>
          <cell r="S619" t="str">
            <v>Yes</v>
          </cell>
          <cell r="V619" t="str">
            <v>Yes</v>
          </cell>
        </row>
        <row r="620">
          <cell r="A620">
            <v>1891</v>
          </cell>
          <cell r="B620">
            <v>35338</v>
          </cell>
          <cell r="C620" t="str">
            <v>CBW05583-285355</v>
          </cell>
          <cell r="D620">
            <v>24</v>
          </cell>
          <cell r="E620" t="str">
            <v>Entiat</v>
          </cell>
          <cell r="F620">
            <v>41503</v>
          </cell>
          <cell r="G620" t="str">
            <v>Hitch #6 (JE): Sept 4 to Sept 11 (Entiat)</v>
          </cell>
          <cell r="H620" t="str">
            <v>Joe Crew</v>
          </cell>
          <cell r="I620">
            <v>2013</v>
          </cell>
          <cell r="J620">
            <v>3</v>
          </cell>
          <cell r="K620" t="str">
            <v>Source-Public</v>
          </cell>
          <cell r="L620" t="str">
            <v>Rotating Panel 3</v>
          </cell>
          <cell r="M620">
            <v>41503</v>
          </cell>
          <cell r="N620">
            <v>1966</v>
          </cell>
          <cell r="O620">
            <v>1</v>
          </cell>
          <cell r="R620" t="str">
            <v>Yes</v>
          </cell>
        </row>
        <row r="621">
          <cell r="A621">
            <v>2700</v>
          </cell>
          <cell r="B621">
            <v>39234</v>
          </cell>
          <cell r="C621" t="str">
            <v>CBW05583-293547</v>
          </cell>
          <cell r="D621">
            <v>24</v>
          </cell>
          <cell r="E621" t="str">
            <v>Entiat</v>
          </cell>
          <cell r="F621">
            <v>41911</v>
          </cell>
          <cell r="G621" t="str">
            <v>hitch_all_Aug6toend_Entiat</v>
          </cell>
          <cell r="H621" t="str">
            <v>Steve Crew</v>
          </cell>
          <cell r="I621">
            <v>2014</v>
          </cell>
          <cell r="J621">
            <v>4</v>
          </cell>
          <cell r="K621" t="str">
            <v>Depositional-Public</v>
          </cell>
          <cell r="L621" t="str">
            <v>Rotating Panel 1</v>
          </cell>
          <cell r="M621">
            <v>41911</v>
          </cell>
          <cell r="N621">
            <v>2020</v>
          </cell>
          <cell r="O621">
            <v>1</v>
          </cell>
          <cell r="S621" t="str">
            <v>Yes</v>
          </cell>
          <cell r="V621" t="str">
            <v>Yes</v>
          </cell>
        </row>
        <row r="622">
          <cell r="A622">
            <v>3987</v>
          </cell>
          <cell r="B622">
            <v>36964</v>
          </cell>
          <cell r="C622" t="str">
            <v>CBW05583-298667</v>
          </cell>
          <cell r="D622">
            <v>24</v>
          </cell>
          <cell r="E622" t="str">
            <v>Entiat</v>
          </cell>
          <cell r="F622">
            <v>42547</v>
          </cell>
          <cell r="G622" t="str">
            <v>Entiat_ST_2016</v>
          </cell>
          <cell r="H622" t="str">
            <v>van den Broek Crew</v>
          </cell>
          <cell r="I622">
            <v>2016</v>
          </cell>
          <cell r="J622">
            <v>6</v>
          </cell>
          <cell r="K622" t="str">
            <v>Depositional-Public</v>
          </cell>
          <cell r="L622" t="str">
            <v>Rotating Panel 3</v>
          </cell>
          <cell r="M622">
            <v>42547</v>
          </cell>
          <cell r="N622">
            <v>2020</v>
          </cell>
          <cell r="O622">
            <v>1</v>
          </cell>
          <cell r="S622" t="str">
            <v>Yes</v>
          </cell>
          <cell r="V622" t="str">
            <v>Yes</v>
          </cell>
        </row>
        <row r="623">
          <cell r="A623">
            <v>292</v>
          </cell>
          <cell r="B623">
            <v>43206</v>
          </cell>
          <cell r="C623" t="str">
            <v>CBW05583-331435</v>
          </cell>
          <cell r="D623">
            <v>24</v>
          </cell>
          <cell r="E623" t="str">
            <v>Entiat</v>
          </cell>
          <cell r="F623">
            <v>40802</v>
          </cell>
          <cell r="G623" t="str">
            <v>2011- Terraqua - Local Crew</v>
          </cell>
          <cell r="H623" t="str">
            <v>Local Crew</v>
          </cell>
          <cell r="I623">
            <v>2011</v>
          </cell>
          <cell r="J623">
            <v>1</v>
          </cell>
          <cell r="K623" t="str">
            <v>Depositional-Public</v>
          </cell>
          <cell r="L623" t="str">
            <v>Rotating Panel 1</v>
          </cell>
          <cell r="M623">
            <v>40802</v>
          </cell>
          <cell r="N623">
            <v>416</v>
          </cell>
          <cell r="O623">
            <v>1</v>
          </cell>
          <cell r="S623" t="str">
            <v>Yes</v>
          </cell>
          <cell r="V623" t="str">
            <v>Yes</v>
          </cell>
        </row>
        <row r="624">
          <cell r="A624">
            <v>2522</v>
          </cell>
          <cell r="B624">
            <v>43206</v>
          </cell>
          <cell r="C624" t="str">
            <v>CBW05583-331435</v>
          </cell>
          <cell r="D624">
            <v>24</v>
          </cell>
          <cell r="E624" t="str">
            <v>Entiat</v>
          </cell>
          <cell r="F624">
            <v>41913</v>
          </cell>
          <cell r="G624" t="str">
            <v>hitch_all_Aug6toend_Entiat</v>
          </cell>
          <cell r="H624" t="str">
            <v>Steve Crew</v>
          </cell>
          <cell r="I624">
            <v>2014</v>
          </cell>
          <cell r="J624">
            <v>4</v>
          </cell>
          <cell r="K624" t="str">
            <v>Depositional-Public</v>
          </cell>
          <cell r="L624" t="str">
            <v>Rotating Panel 1</v>
          </cell>
          <cell r="M624">
            <v>41913</v>
          </cell>
          <cell r="N624">
            <v>2020</v>
          </cell>
          <cell r="O624">
            <v>1</v>
          </cell>
          <cell r="S624" t="str">
            <v>Yes</v>
          </cell>
          <cell r="V624" t="str">
            <v>Yes</v>
          </cell>
        </row>
        <row r="625">
          <cell r="A625">
            <v>2701</v>
          </cell>
          <cell r="B625">
            <v>44092</v>
          </cell>
          <cell r="C625" t="str">
            <v>CBW05583-354987</v>
          </cell>
          <cell r="D625">
            <v>24</v>
          </cell>
          <cell r="E625" t="str">
            <v>Entiat</v>
          </cell>
          <cell r="F625">
            <v>41913</v>
          </cell>
          <cell r="G625" t="str">
            <v>hitch_all_Aug6toend_Entiat</v>
          </cell>
          <cell r="H625" t="str">
            <v>Steve Crew</v>
          </cell>
          <cell r="I625">
            <v>2014</v>
          </cell>
          <cell r="J625">
            <v>4</v>
          </cell>
          <cell r="K625" t="str">
            <v>Depositional-Public</v>
          </cell>
          <cell r="L625" t="str">
            <v>Annual</v>
          </cell>
          <cell r="M625">
            <v>41913</v>
          </cell>
          <cell r="N625">
            <v>2020</v>
          </cell>
          <cell r="O625">
            <v>1</v>
          </cell>
          <cell r="S625" t="str">
            <v>Yes</v>
          </cell>
          <cell r="V625" t="str">
            <v>Yes</v>
          </cell>
        </row>
        <row r="626">
          <cell r="A626">
            <v>3298</v>
          </cell>
          <cell r="B626">
            <v>44092</v>
          </cell>
          <cell r="C626" t="str">
            <v>CBW05583-354987</v>
          </cell>
          <cell r="D626">
            <v>24</v>
          </cell>
          <cell r="E626" t="str">
            <v>Entiat</v>
          </cell>
          <cell r="F626">
            <v>42193</v>
          </cell>
          <cell r="G626" t="str">
            <v>Entiat_Hitch_2015</v>
          </cell>
          <cell r="H626" t="str">
            <v>van den Broek Crew</v>
          </cell>
          <cell r="I626">
            <v>2015</v>
          </cell>
          <cell r="J626">
            <v>5</v>
          </cell>
          <cell r="K626" t="str">
            <v>Depositional-Public</v>
          </cell>
          <cell r="L626" t="str">
            <v>Rotating Panel 2</v>
          </cell>
          <cell r="M626">
            <v>42193</v>
          </cell>
          <cell r="N626">
            <v>2020</v>
          </cell>
          <cell r="O626">
            <v>1</v>
          </cell>
          <cell r="S626" t="str">
            <v>Yes</v>
          </cell>
          <cell r="V626" t="str">
            <v>Yes</v>
          </cell>
        </row>
        <row r="627">
          <cell r="A627">
            <v>217</v>
          </cell>
          <cell r="B627">
            <v>47277</v>
          </cell>
          <cell r="C627" t="str">
            <v>CBW05583-358059</v>
          </cell>
          <cell r="D627">
            <v>24</v>
          </cell>
          <cell r="E627" t="str">
            <v>Entiat</v>
          </cell>
          <cell r="F627">
            <v>40743</v>
          </cell>
          <cell r="G627" t="str">
            <v>2011- Terraqua - Local Crew</v>
          </cell>
          <cell r="H627" t="str">
            <v>Local Crew</v>
          </cell>
          <cell r="I627">
            <v>2011</v>
          </cell>
          <cell r="J627">
            <v>1</v>
          </cell>
          <cell r="K627" t="str">
            <v>Source-Public</v>
          </cell>
          <cell r="L627" t="str">
            <v>Annual</v>
          </cell>
          <cell r="M627">
            <v>40743</v>
          </cell>
          <cell r="N627">
            <v>416</v>
          </cell>
          <cell r="O627">
            <v>1</v>
          </cell>
          <cell r="S627" t="str">
            <v>Yes</v>
          </cell>
          <cell r="V627" t="str">
            <v>Yes</v>
          </cell>
        </row>
        <row r="628">
          <cell r="A628">
            <v>1141</v>
          </cell>
          <cell r="B628">
            <v>47277</v>
          </cell>
          <cell r="C628" t="str">
            <v>CBW05583-358059</v>
          </cell>
          <cell r="D628">
            <v>24</v>
          </cell>
          <cell r="E628" t="str">
            <v>Entiat</v>
          </cell>
          <cell r="F628">
            <v>41095</v>
          </cell>
          <cell r="G628" t="str">
            <v>Entiat Scout - June 25</v>
          </cell>
          <cell r="H628" t="str">
            <v>Joe Crew</v>
          </cell>
          <cell r="I628">
            <v>2012</v>
          </cell>
          <cell r="J628">
            <v>2</v>
          </cell>
          <cell r="K628" t="str">
            <v>Source-Public</v>
          </cell>
          <cell r="L628" t="str">
            <v>Annual</v>
          </cell>
          <cell r="M628">
            <v>41095</v>
          </cell>
          <cell r="N628">
            <v>806</v>
          </cell>
          <cell r="O628">
            <v>1</v>
          </cell>
          <cell r="S628" t="str">
            <v>Yes</v>
          </cell>
          <cell r="V628" t="str">
            <v>Yes</v>
          </cell>
        </row>
        <row r="629">
          <cell r="A629">
            <v>1370</v>
          </cell>
          <cell r="B629">
            <v>47277</v>
          </cell>
          <cell r="C629" t="str">
            <v>CBW05583-358059</v>
          </cell>
          <cell r="D629">
            <v>24</v>
          </cell>
          <cell r="E629" t="str">
            <v>Entiat</v>
          </cell>
          <cell r="F629">
            <v>41450</v>
          </cell>
          <cell r="G629" t="str">
            <v>Hitch #1 (JR)- June 25 - June 28 (Entiat)</v>
          </cell>
          <cell r="H629" t="str">
            <v>Jon Crew</v>
          </cell>
          <cell r="I629">
            <v>2013</v>
          </cell>
          <cell r="J629">
            <v>3</v>
          </cell>
          <cell r="K629" t="str">
            <v>Source-Public</v>
          </cell>
          <cell r="L629" t="str">
            <v>Annual</v>
          </cell>
          <cell r="M629">
            <v>41450</v>
          </cell>
          <cell r="N629">
            <v>1966</v>
          </cell>
          <cell r="O629">
            <v>1</v>
          </cell>
          <cell r="S629" t="str">
            <v>Yes</v>
          </cell>
          <cell r="V629" t="str">
            <v>Yes</v>
          </cell>
        </row>
        <row r="630">
          <cell r="A630">
            <v>1527</v>
          </cell>
          <cell r="B630">
            <v>46373</v>
          </cell>
          <cell r="C630" t="str">
            <v>CBW05583-371371</v>
          </cell>
          <cell r="D630">
            <v>24</v>
          </cell>
          <cell r="E630" t="str">
            <v>Entiat</v>
          </cell>
          <cell r="F630">
            <v>41465</v>
          </cell>
          <cell r="G630" t="str">
            <v>Hitch #2 (RM): July 10 - July 17 (Entiat)</v>
          </cell>
          <cell r="H630" t="str">
            <v>Rueben Crew</v>
          </cell>
          <cell r="I630">
            <v>2013</v>
          </cell>
          <cell r="J630">
            <v>3</v>
          </cell>
          <cell r="K630" t="str">
            <v>Depositional-Public</v>
          </cell>
          <cell r="L630" t="str">
            <v>Rotating Panel 3</v>
          </cell>
          <cell r="M630">
            <v>41465</v>
          </cell>
          <cell r="N630">
            <v>1966</v>
          </cell>
          <cell r="O630">
            <v>1</v>
          </cell>
          <cell r="S630" t="str">
            <v>Yes</v>
          </cell>
          <cell r="V630" t="str">
            <v>Yes</v>
          </cell>
        </row>
        <row r="631">
          <cell r="A631">
            <v>3988</v>
          </cell>
          <cell r="B631">
            <v>46373</v>
          </cell>
          <cell r="C631" t="str">
            <v>CBW05583-371371</v>
          </cell>
          <cell r="D631">
            <v>24</v>
          </cell>
          <cell r="E631" t="str">
            <v>Entiat</v>
          </cell>
          <cell r="F631">
            <v>42557</v>
          </cell>
          <cell r="G631" t="str">
            <v>Entiat_ST_2016</v>
          </cell>
          <cell r="H631" t="str">
            <v>van den Broek Crew</v>
          </cell>
          <cell r="I631">
            <v>2016</v>
          </cell>
          <cell r="J631">
            <v>6</v>
          </cell>
          <cell r="K631" t="str">
            <v>Depositional-Public</v>
          </cell>
          <cell r="L631" t="str">
            <v>Rotating Panel 3</v>
          </cell>
          <cell r="M631">
            <v>42557</v>
          </cell>
          <cell r="N631">
            <v>2020</v>
          </cell>
          <cell r="O631">
            <v>1</v>
          </cell>
          <cell r="S631" t="str">
            <v>Yes</v>
          </cell>
          <cell r="V631" t="str">
            <v>Yes</v>
          </cell>
        </row>
        <row r="632">
          <cell r="A632">
            <v>3101</v>
          </cell>
          <cell r="B632">
            <v>49666</v>
          </cell>
          <cell r="C632" t="str">
            <v>CBW05583-386539</v>
          </cell>
          <cell r="D632">
            <v>24</v>
          </cell>
          <cell r="E632" t="str">
            <v>Entiat</v>
          </cell>
          <cell r="F632">
            <v>42173</v>
          </cell>
          <cell r="G632" t="str">
            <v>Entiat_S/T_Hitch_20150617-20151014</v>
          </cell>
          <cell r="H632" t="str">
            <v>van den Broek Crew</v>
          </cell>
          <cell r="I632">
            <v>2015</v>
          </cell>
          <cell r="J632">
            <v>5</v>
          </cell>
          <cell r="K632" t="str">
            <v>Source-Public</v>
          </cell>
          <cell r="L632" t="str">
            <v>Rotating Panel 2</v>
          </cell>
          <cell r="M632">
            <v>42173</v>
          </cell>
          <cell r="N632">
            <v>2020</v>
          </cell>
          <cell r="O632">
            <v>1</v>
          </cell>
          <cell r="S632" t="str">
            <v>Yes</v>
          </cell>
          <cell r="V632" t="str">
            <v>Yes</v>
          </cell>
        </row>
        <row r="633">
          <cell r="A633">
            <v>3100</v>
          </cell>
          <cell r="B633">
            <v>49521</v>
          </cell>
          <cell r="C633" t="str">
            <v>CBW05583-396971</v>
          </cell>
          <cell r="D633">
            <v>24</v>
          </cell>
          <cell r="E633" t="str">
            <v>Entiat</v>
          </cell>
          <cell r="F633">
            <v>42173</v>
          </cell>
          <cell r="G633" t="str">
            <v>Entiat_S/T_Hitch_20150617-20151014</v>
          </cell>
          <cell r="H633" t="str">
            <v>van den Broek Crew</v>
          </cell>
          <cell r="I633">
            <v>2015</v>
          </cell>
          <cell r="J633">
            <v>5</v>
          </cell>
          <cell r="K633" t="str">
            <v>Depositional-Public</v>
          </cell>
          <cell r="L633" t="str">
            <v>Rotating Panel 2</v>
          </cell>
          <cell r="M633">
            <v>42173</v>
          </cell>
          <cell r="N633">
            <v>2020</v>
          </cell>
          <cell r="O633">
            <v>1</v>
          </cell>
          <cell r="S633" t="str">
            <v>Yes</v>
          </cell>
          <cell r="V633" t="str">
            <v>Yes</v>
          </cell>
        </row>
        <row r="634">
          <cell r="A634">
            <v>593</v>
          </cell>
          <cell r="B634">
            <v>50494</v>
          </cell>
          <cell r="C634" t="str">
            <v>CBW05583-405163</v>
          </cell>
          <cell r="D634">
            <v>24</v>
          </cell>
          <cell r="E634" t="str">
            <v>Entiat</v>
          </cell>
          <cell r="F634">
            <v>41106</v>
          </cell>
          <cell r="G634" t="str">
            <v>Entiat Scout - June 25</v>
          </cell>
          <cell r="H634" t="str">
            <v>Joe Crew</v>
          </cell>
          <cell r="I634">
            <v>2012</v>
          </cell>
          <cell r="J634">
            <v>2</v>
          </cell>
          <cell r="K634" t="str">
            <v>Source-Private</v>
          </cell>
          <cell r="L634" t="str">
            <v>Rotating Panel 2</v>
          </cell>
          <cell r="M634">
            <v>41106</v>
          </cell>
          <cell r="N634">
            <v>806</v>
          </cell>
          <cell r="O634">
            <v>1</v>
          </cell>
          <cell r="S634" t="str">
            <v>Yes</v>
          </cell>
        </row>
        <row r="635">
          <cell r="A635">
            <v>32</v>
          </cell>
          <cell r="B635">
            <v>50827</v>
          </cell>
          <cell r="C635" t="str">
            <v>CBW05583-407211</v>
          </cell>
          <cell r="D635">
            <v>24</v>
          </cell>
          <cell r="E635" t="str">
            <v>Entiat</v>
          </cell>
          <cell r="F635">
            <v>40731</v>
          </cell>
          <cell r="G635" t="str">
            <v>2011- Terraqua - Local Crew</v>
          </cell>
          <cell r="H635" t="str">
            <v>Local Crew</v>
          </cell>
          <cell r="I635">
            <v>2011</v>
          </cell>
          <cell r="J635">
            <v>1</v>
          </cell>
          <cell r="K635" t="str">
            <v>Transport-Private</v>
          </cell>
          <cell r="L635" t="str">
            <v>Annual</v>
          </cell>
          <cell r="M635">
            <v>40731</v>
          </cell>
          <cell r="N635">
            <v>416</v>
          </cell>
          <cell r="O635">
            <v>1</v>
          </cell>
          <cell r="R635" t="str">
            <v>Yes</v>
          </cell>
          <cell r="S635" t="str">
            <v>Yes</v>
          </cell>
          <cell r="V635" t="str">
            <v>Yes</v>
          </cell>
        </row>
        <row r="636">
          <cell r="A636">
            <v>33</v>
          </cell>
          <cell r="B636">
            <v>50827</v>
          </cell>
          <cell r="C636" t="str">
            <v>CBW05583-407211</v>
          </cell>
          <cell r="D636">
            <v>24</v>
          </cell>
          <cell r="E636" t="str">
            <v>Entiat</v>
          </cell>
          <cell r="F636">
            <v>40731</v>
          </cell>
          <cell r="G636" t="str">
            <v>2011- Tetra Tech - TetraTech</v>
          </cell>
          <cell r="H636" t="str">
            <v>TetraTech</v>
          </cell>
          <cell r="I636">
            <v>2011</v>
          </cell>
          <cell r="J636">
            <v>1</v>
          </cell>
          <cell r="K636" t="str">
            <v>Transport-Private</v>
          </cell>
          <cell r="L636" t="str">
            <v>Annual</v>
          </cell>
          <cell r="M636">
            <v>40731</v>
          </cell>
          <cell r="N636">
            <v>416</v>
          </cell>
          <cell r="O636">
            <v>1</v>
          </cell>
          <cell r="R636" t="str">
            <v>Yes</v>
          </cell>
          <cell r="V636" t="str">
            <v>Yes</v>
          </cell>
        </row>
        <row r="637">
          <cell r="A637">
            <v>601</v>
          </cell>
          <cell r="B637">
            <v>50827</v>
          </cell>
          <cell r="C637" t="str">
            <v>CBW05583-407211</v>
          </cell>
          <cell r="D637">
            <v>24</v>
          </cell>
          <cell r="E637" t="str">
            <v>Entiat</v>
          </cell>
          <cell r="F637">
            <v>41099</v>
          </cell>
          <cell r="G637" t="str">
            <v>Entiat Scout - June 25</v>
          </cell>
          <cell r="H637" t="str">
            <v>Joe Crew</v>
          </cell>
          <cell r="I637">
            <v>2012</v>
          </cell>
          <cell r="J637">
            <v>2</v>
          </cell>
          <cell r="K637" t="str">
            <v>Transport-Private</v>
          </cell>
          <cell r="L637" t="str">
            <v>Annual</v>
          </cell>
          <cell r="M637">
            <v>41099</v>
          </cell>
          <cell r="N637">
            <v>806</v>
          </cell>
          <cell r="O637">
            <v>1</v>
          </cell>
          <cell r="S637" t="str">
            <v>Yes</v>
          </cell>
          <cell r="V637" t="str">
            <v>Yes</v>
          </cell>
        </row>
        <row r="638">
          <cell r="A638">
            <v>1371</v>
          </cell>
          <cell r="B638">
            <v>50827</v>
          </cell>
          <cell r="C638" t="str">
            <v>CBW05583-407211</v>
          </cell>
          <cell r="D638">
            <v>24</v>
          </cell>
          <cell r="E638" t="str">
            <v>Entiat</v>
          </cell>
          <cell r="F638">
            <v>41451</v>
          </cell>
          <cell r="G638" t="str">
            <v>Hitch #1 (MN)- June 25 - June 28 (Entiat)</v>
          </cell>
          <cell r="H638" t="str">
            <v>Martin Crew</v>
          </cell>
          <cell r="I638">
            <v>2013</v>
          </cell>
          <cell r="J638">
            <v>3</v>
          </cell>
          <cell r="K638" t="str">
            <v>Transport-Private</v>
          </cell>
          <cell r="L638" t="str">
            <v>Annual</v>
          </cell>
          <cell r="M638">
            <v>41451</v>
          </cell>
          <cell r="N638">
            <v>1966</v>
          </cell>
          <cell r="O638">
            <v>1</v>
          </cell>
          <cell r="S638" t="str">
            <v>Yes</v>
          </cell>
          <cell r="V638" t="str">
            <v>Yes</v>
          </cell>
        </row>
        <row r="639">
          <cell r="A639">
            <v>2458</v>
          </cell>
          <cell r="B639">
            <v>50827</v>
          </cell>
          <cell r="C639" t="str">
            <v>CBW05583-407211</v>
          </cell>
          <cell r="D639">
            <v>24</v>
          </cell>
          <cell r="E639" t="str">
            <v>Entiat</v>
          </cell>
          <cell r="F639">
            <v>41843</v>
          </cell>
          <cell r="G639" t="str">
            <v>Hitch2_JE_July23toJuly30_Entiat</v>
          </cell>
          <cell r="H639" t="str">
            <v>Joe Crew</v>
          </cell>
          <cell r="I639">
            <v>2014</v>
          </cell>
          <cell r="J639">
            <v>4</v>
          </cell>
          <cell r="K639" t="str">
            <v>Transport-Private</v>
          </cell>
          <cell r="L639" t="str">
            <v>Annual</v>
          </cell>
          <cell r="M639">
            <v>41843</v>
          </cell>
          <cell r="N639">
            <v>2020</v>
          </cell>
          <cell r="O639">
            <v>1</v>
          </cell>
          <cell r="S639" t="str">
            <v>Yes</v>
          </cell>
          <cell r="V639" t="str">
            <v>Yes</v>
          </cell>
        </row>
        <row r="640">
          <cell r="A640">
            <v>3102</v>
          </cell>
          <cell r="B640">
            <v>50827</v>
          </cell>
          <cell r="C640" t="str">
            <v>CBW05583-407211</v>
          </cell>
          <cell r="D640">
            <v>24</v>
          </cell>
          <cell r="E640" t="str">
            <v>Entiat</v>
          </cell>
          <cell r="F640">
            <v>42176</v>
          </cell>
          <cell r="G640" t="str">
            <v>Entiat_S/T_Hitch_20150617-20151014</v>
          </cell>
          <cell r="H640" t="str">
            <v>van den Broek Crew</v>
          </cell>
          <cell r="I640">
            <v>2015</v>
          </cell>
          <cell r="J640">
            <v>5</v>
          </cell>
          <cell r="K640" t="str">
            <v>Transport-Private</v>
          </cell>
          <cell r="L640" t="str">
            <v>Annual</v>
          </cell>
          <cell r="M640">
            <v>42176</v>
          </cell>
          <cell r="N640">
            <v>2020</v>
          </cell>
          <cell r="O640">
            <v>1</v>
          </cell>
          <cell r="R640" t="str">
            <v>Yes</v>
          </cell>
          <cell r="S640" t="str">
            <v>Yes</v>
          </cell>
          <cell r="V640" t="str">
            <v>Yes</v>
          </cell>
        </row>
        <row r="641">
          <cell r="A641">
            <v>3443</v>
          </cell>
          <cell r="B641">
            <v>50827</v>
          </cell>
          <cell r="C641" t="str">
            <v>CBW05583-407211</v>
          </cell>
          <cell r="D641">
            <v>24</v>
          </cell>
          <cell r="E641" t="str">
            <v>Entiat</v>
          </cell>
          <cell r="F641">
            <v>42207</v>
          </cell>
          <cell r="G641" t="str">
            <v>Entiat_Repeat_Sampling</v>
          </cell>
          <cell r="H641" t="str">
            <v>Martin Crew</v>
          </cell>
          <cell r="I641">
            <v>2015</v>
          </cell>
          <cell r="J641">
            <v>5</v>
          </cell>
          <cell r="K641" t="str">
            <v>Transport-Private</v>
          </cell>
          <cell r="L641" t="str">
            <v>Annual</v>
          </cell>
          <cell r="M641">
            <v>42207</v>
          </cell>
          <cell r="N641">
            <v>2020</v>
          </cell>
          <cell r="O641">
            <v>1</v>
          </cell>
          <cell r="R641" t="str">
            <v>Yes</v>
          </cell>
          <cell r="S641" t="str">
            <v>Yes</v>
          </cell>
          <cell r="V641" t="str">
            <v>Yes</v>
          </cell>
        </row>
        <row r="642">
          <cell r="A642">
            <v>3989</v>
          </cell>
          <cell r="B642">
            <v>50827</v>
          </cell>
          <cell r="C642" t="str">
            <v>CBW05583-407211</v>
          </cell>
          <cell r="D642">
            <v>24</v>
          </cell>
          <cell r="E642" t="str">
            <v>Entiat</v>
          </cell>
          <cell r="F642">
            <v>42544</v>
          </cell>
          <cell r="G642" t="str">
            <v>Entiat_ST_2016</v>
          </cell>
          <cell r="H642" t="str">
            <v>van den Broek Crew</v>
          </cell>
          <cell r="I642">
            <v>2016</v>
          </cell>
          <cell r="J642">
            <v>6</v>
          </cell>
          <cell r="K642" t="str">
            <v>Transport-Private</v>
          </cell>
          <cell r="L642" t="str">
            <v>Annual</v>
          </cell>
          <cell r="M642">
            <v>42544</v>
          </cell>
          <cell r="N642">
            <v>2020</v>
          </cell>
          <cell r="O642">
            <v>1</v>
          </cell>
          <cell r="S642" t="str">
            <v>Yes</v>
          </cell>
          <cell r="V642" t="str">
            <v>Yes</v>
          </cell>
        </row>
        <row r="643">
          <cell r="A643">
            <v>34</v>
          </cell>
          <cell r="B643">
            <v>51776</v>
          </cell>
          <cell r="C643" t="str">
            <v>CBW05583-415403</v>
          </cell>
          <cell r="D643">
            <v>24</v>
          </cell>
          <cell r="E643" t="str">
            <v>Entiat</v>
          </cell>
          <cell r="F643">
            <v>40743</v>
          </cell>
          <cell r="G643" t="str">
            <v>2011- Terraqua - Local Crew</v>
          </cell>
          <cell r="H643" t="str">
            <v>Local Crew</v>
          </cell>
          <cell r="I643">
            <v>2011</v>
          </cell>
          <cell r="J643">
            <v>1</v>
          </cell>
          <cell r="K643" t="str">
            <v>Source-Public</v>
          </cell>
          <cell r="L643" t="str">
            <v>Annual</v>
          </cell>
          <cell r="M643">
            <v>40743</v>
          </cell>
          <cell r="N643">
            <v>416</v>
          </cell>
          <cell r="O643">
            <v>1</v>
          </cell>
          <cell r="S643" t="str">
            <v>Yes</v>
          </cell>
          <cell r="V643" t="str">
            <v>Yes</v>
          </cell>
        </row>
        <row r="644">
          <cell r="A644">
            <v>720</v>
          </cell>
          <cell r="B644">
            <v>51776</v>
          </cell>
          <cell r="C644" t="str">
            <v>CBW05583-415403</v>
          </cell>
          <cell r="D644">
            <v>24</v>
          </cell>
          <cell r="E644" t="str">
            <v>Entiat</v>
          </cell>
          <cell r="F644">
            <v>41102</v>
          </cell>
          <cell r="G644" t="str">
            <v>Hitch_2_Entiat_BP_July_9to13</v>
          </cell>
          <cell r="H644" t="str">
            <v>Joe Crew</v>
          </cell>
          <cell r="I644">
            <v>2012</v>
          </cell>
          <cell r="J644">
            <v>2</v>
          </cell>
          <cell r="K644" t="str">
            <v>Source-Public</v>
          </cell>
          <cell r="L644" t="str">
            <v>Annual</v>
          </cell>
          <cell r="M644">
            <v>41102</v>
          </cell>
          <cell r="N644">
            <v>806</v>
          </cell>
          <cell r="O644">
            <v>1</v>
          </cell>
          <cell r="S644" t="str">
            <v>Yes</v>
          </cell>
          <cell r="V644" t="str">
            <v>Yes</v>
          </cell>
        </row>
        <row r="645">
          <cell r="A645">
            <v>1372</v>
          </cell>
          <cell r="B645">
            <v>51776</v>
          </cell>
          <cell r="C645" t="str">
            <v>CBW05583-415403</v>
          </cell>
          <cell r="D645">
            <v>24</v>
          </cell>
          <cell r="E645" t="str">
            <v>Entiat</v>
          </cell>
          <cell r="F645">
            <v>41450</v>
          </cell>
          <cell r="G645" t="str">
            <v>Hitch #1 (MN)- June 25 - June 28 (Entiat)</v>
          </cell>
          <cell r="H645" t="str">
            <v>Martin Crew</v>
          </cell>
          <cell r="I645">
            <v>2013</v>
          </cell>
          <cell r="J645">
            <v>3</v>
          </cell>
          <cell r="K645" t="str">
            <v>Source-Public</v>
          </cell>
          <cell r="L645" t="str">
            <v>Annual</v>
          </cell>
          <cell r="M645">
            <v>41450</v>
          </cell>
          <cell r="N645">
            <v>1966</v>
          </cell>
          <cell r="O645">
            <v>1</v>
          </cell>
          <cell r="S645" t="str">
            <v>Yes</v>
          </cell>
          <cell r="V645" t="str">
            <v>Yes</v>
          </cell>
        </row>
        <row r="646">
          <cell r="A646">
            <v>894</v>
          </cell>
          <cell r="B646">
            <v>54158</v>
          </cell>
          <cell r="C646" t="str">
            <v>CBW05583-420523</v>
          </cell>
          <cell r="D646">
            <v>24</v>
          </cell>
          <cell r="E646" t="str">
            <v>Entiat</v>
          </cell>
          <cell r="F646">
            <v>41117</v>
          </cell>
          <cell r="G646" t="str">
            <v>hitch_4_Ent_MN_July 25-30</v>
          </cell>
          <cell r="H646" t="str">
            <v>Martin Crew</v>
          </cell>
          <cell r="I646">
            <v>2012</v>
          </cell>
          <cell r="J646">
            <v>2</v>
          </cell>
          <cell r="K646" t="str">
            <v>Depositional-Public</v>
          </cell>
          <cell r="L646" t="str">
            <v>Rotating Panel 2</v>
          </cell>
          <cell r="M646">
            <v>41117</v>
          </cell>
          <cell r="N646">
            <v>806</v>
          </cell>
          <cell r="O646">
            <v>1</v>
          </cell>
          <cell r="S646" t="str">
            <v>Yes</v>
          </cell>
        </row>
        <row r="647">
          <cell r="A647">
            <v>3299</v>
          </cell>
          <cell r="B647">
            <v>54158</v>
          </cell>
          <cell r="C647" t="str">
            <v>CBW05583-420523</v>
          </cell>
          <cell r="D647">
            <v>24</v>
          </cell>
          <cell r="E647" t="str">
            <v>Entiat</v>
          </cell>
          <cell r="F647">
            <v>42197</v>
          </cell>
          <cell r="G647" t="str">
            <v>Entiat_Hitch_2015</v>
          </cell>
          <cell r="H647" t="str">
            <v>van den Broek Crew</v>
          </cell>
          <cell r="I647">
            <v>2015</v>
          </cell>
          <cell r="J647">
            <v>5</v>
          </cell>
          <cell r="K647" t="str">
            <v>Depositional-Public</v>
          </cell>
          <cell r="L647" t="str">
            <v>Rotating Panel 2</v>
          </cell>
          <cell r="M647">
            <v>42197</v>
          </cell>
          <cell r="N647">
            <v>2020</v>
          </cell>
          <cell r="O647">
            <v>1</v>
          </cell>
          <cell r="S647" t="str">
            <v>Yes</v>
          </cell>
          <cell r="V647" t="str">
            <v>Yes</v>
          </cell>
        </row>
        <row r="648">
          <cell r="A648">
            <v>309</v>
          </cell>
          <cell r="B648">
            <v>57903</v>
          </cell>
          <cell r="C648" t="str">
            <v>CBW05583-433579</v>
          </cell>
          <cell r="D648">
            <v>24</v>
          </cell>
          <cell r="E648" t="str">
            <v>Entiat</v>
          </cell>
          <cell r="F648">
            <v>40785</v>
          </cell>
          <cell r="G648" t="str">
            <v>2011- Terraqua - Local Crew</v>
          </cell>
          <cell r="H648" t="str">
            <v>Local Crew</v>
          </cell>
          <cell r="I648">
            <v>2011</v>
          </cell>
          <cell r="J648">
            <v>1</v>
          </cell>
          <cell r="K648" t="str">
            <v>Depositional-Public</v>
          </cell>
          <cell r="L648" t="str">
            <v>Annual</v>
          </cell>
          <cell r="M648">
            <v>40785</v>
          </cell>
          <cell r="N648">
            <v>416</v>
          </cell>
          <cell r="O648">
            <v>1</v>
          </cell>
          <cell r="S648" t="str">
            <v>Yes</v>
          </cell>
          <cell r="V648" t="str">
            <v>Yes</v>
          </cell>
        </row>
        <row r="649">
          <cell r="A649">
            <v>590</v>
          </cell>
          <cell r="B649">
            <v>57903</v>
          </cell>
          <cell r="C649" t="str">
            <v>CBW05583-433579</v>
          </cell>
          <cell r="D649">
            <v>24</v>
          </cell>
          <cell r="E649" t="str">
            <v>Entiat</v>
          </cell>
          <cell r="F649">
            <v>41148</v>
          </cell>
          <cell r="G649" t="str">
            <v>Hitch_8_KC_Entiat_Aug27-31</v>
          </cell>
          <cell r="H649" t="str">
            <v>Kevin Crew</v>
          </cell>
          <cell r="I649">
            <v>2012</v>
          </cell>
          <cell r="J649">
            <v>2</v>
          </cell>
          <cell r="K649" t="str">
            <v>Depositional-Public</v>
          </cell>
          <cell r="L649" t="str">
            <v>Annual</v>
          </cell>
          <cell r="M649">
            <v>41148</v>
          </cell>
          <cell r="N649">
            <v>806</v>
          </cell>
          <cell r="O649">
            <v>1</v>
          </cell>
          <cell r="S649" t="str">
            <v>Yes</v>
          </cell>
          <cell r="V649" t="str">
            <v>Yes</v>
          </cell>
        </row>
        <row r="650">
          <cell r="A650">
            <v>1790</v>
          </cell>
          <cell r="B650">
            <v>57903</v>
          </cell>
          <cell r="C650" t="str">
            <v>CBW05583-433579</v>
          </cell>
          <cell r="D650">
            <v>24</v>
          </cell>
          <cell r="E650" t="str">
            <v>Entiat</v>
          </cell>
          <cell r="F650">
            <v>41509</v>
          </cell>
          <cell r="G650" t="str">
            <v>Hitch #5 (RM): Aug 21 to Aug 28 (Entiat)</v>
          </cell>
          <cell r="H650" t="str">
            <v>Rueben Crew</v>
          </cell>
          <cell r="I650">
            <v>2013</v>
          </cell>
          <cell r="J650">
            <v>3</v>
          </cell>
          <cell r="K650" t="str">
            <v>Depositional-Public</v>
          </cell>
          <cell r="L650" t="str">
            <v>Annual</v>
          </cell>
          <cell r="M650">
            <v>41509</v>
          </cell>
          <cell r="N650">
            <v>1966</v>
          </cell>
          <cell r="O650">
            <v>1</v>
          </cell>
          <cell r="S650" t="str">
            <v>Yes</v>
          </cell>
          <cell r="V650" t="str">
            <v>Yes</v>
          </cell>
        </row>
        <row r="651">
          <cell r="A651">
            <v>3300</v>
          </cell>
          <cell r="B651">
            <v>57903</v>
          </cell>
          <cell r="C651" t="str">
            <v>CBW05583-433579</v>
          </cell>
          <cell r="D651">
            <v>24</v>
          </cell>
          <cell r="E651" t="str">
            <v>Entiat</v>
          </cell>
          <cell r="F651">
            <v>42209</v>
          </cell>
          <cell r="G651" t="str">
            <v>Entiat_Hitch_2015</v>
          </cell>
          <cell r="H651" t="str">
            <v>van den Broek Crew</v>
          </cell>
          <cell r="I651">
            <v>2015</v>
          </cell>
          <cell r="J651">
            <v>5</v>
          </cell>
          <cell r="K651" t="str">
            <v>Depositional-Public</v>
          </cell>
          <cell r="L651" t="str">
            <v>Annual</v>
          </cell>
          <cell r="M651">
            <v>42209</v>
          </cell>
          <cell r="N651">
            <v>2020</v>
          </cell>
          <cell r="O651">
            <v>1</v>
          </cell>
          <cell r="S651" t="str">
            <v>Yes</v>
          </cell>
          <cell r="V651" t="str">
            <v>Yes</v>
          </cell>
        </row>
        <row r="652">
          <cell r="A652">
            <v>3990</v>
          </cell>
          <cell r="B652">
            <v>57903</v>
          </cell>
          <cell r="C652" t="str">
            <v>CBW05583-433579</v>
          </cell>
          <cell r="D652">
            <v>24</v>
          </cell>
          <cell r="E652" t="str">
            <v>Entiat</v>
          </cell>
          <cell r="F652">
            <v>42639</v>
          </cell>
          <cell r="G652" t="str">
            <v>Entiat_ST_2016</v>
          </cell>
          <cell r="H652" t="str">
            <v>van den Broek Crew</v>
          </cell>
          <cell r="I652">
            <v>2016</v>
          </cell>
          <cell r="J652">
            <v>6</v>
          </cell>
          <cell r="K652" t="str">
            <v>Depositional-Public</v>
          </cell>
          <cell r="L652" t="str">
            <v>Annual</v>
          </cell>
          <cell r="M652">
            <v>42639</v>
          </cell>
          <cell r="N652">
            <v>2020</v>
          </cell>
          <cell r="O652">
            <v>1</v>
          </cell>
        </row>
        <row r="653">
          <cell r="A653">
            <v>36</v>
          </cell>
          <cell r="B653">
            <v>60263</v>
          </cell>
          <cell r="C653" t="str">
            <v>CBW05583-481963</v>
          </cell>
          <cell r="D653">
            <v>24</v>
          </cell>
          <cell r="E653" t="str">
            <v>Entiat</v>
          </cell>
          <cell r="F653">
            <v>40732</v>
          </cell>
          <cell r="G653" t="str">
            <v>2011- Terraqua - Local Crew</v>
          </cell>
          <cell r="H653" t="str">
            <v>Local Crew</v>
          </cell>
          <cell r="I653">
            <v>2011</v>
          </cell>
          <cell r="J653">
            <v>1</v>
          </cell>
          <cell r="K653" t="str">
            <v>Source-Public</v>
          </cell>
          <cell r="L653" t="str">
            <v>Rotating Panel 1</v>
          </cell>
          <cell r="M653">
            <v>40732</v>
          </cell>
          <cell r="N653">
            <v>416</v>
          </cell>
          <cell r="O653">
            <v>1</v>
          </cell>
          <cell r="S653" t="str">
            <v>Yes</v>
          </cell>
          <cell r="V653" t="str">
            <v>Yes</v>
          </cell>
        </row>
        <row r="654">
          <cell r="A654">
            <v>717</v>
          </cell>
          <cell r="B654">
            <v>61163</v>
          </cell>
          <cell r="C654" t="str">
            <v>CBW05583-489131</v>
          </cell>
          <cell r="D654">
            <v>24</v>
          </cell>
          <cell r="E654" t="str">
            <v>Entiat</v>
          </cell>
          <cell r="F654">
            <v>41102</v>
          </cell>
          <cell r="G654" t="str">
            <v>Hitch_2_Entiat_MG_July_9to13</v>
          </cell>
          <cell r="H654" t="str">
            <v>Joe Crew</v>
          </cell>
          <cell r="I654">
            <v>2012</v>
          </cell>
          <cell r="J654">
            <v>2</v>
          </cell>
          <cell r="K654" t="str">
            <v>Source-Public</v>
          </cell>
          <cell r="L654" t="str">
            <v>Rotating Panel 2</v>
          </cell>
          <cell r="M654">
            <v>41102</v>
          </cell>
          <cell r="N654">
            <v>806</v>
          </cell>
          <cell r="O654">
            <v>1</v>
          </cell>
          <cell r="S654" t="str">
            <v>Yes</v>
          </cell>
        </row>
        <row r="655">
          <cell r="A655">
            <v>895</v>
          </cell>
          <cell r="B655">
            <v>62802</v>
          </cell>
          <cell r="C655" t="str">
            <v>CBW05583-502443</v>
          </cell>
          <cell r="D655">
            <v>24</v>
          </cell>
          <cell r="E655" t="str">
            <v>Entiat</v>
          </cell>
          <cell r="F655">
            <v>41115</v>
          </cell>
          <cell r="G655" t="str">
            <v>hitch_4_Ent_MN_July 25-30</v>
          </cell>
          <cell r="H655" t="str">
            <v>Martin Crew</v>
          </cell>
          <cell r="I655">
            <v>2012</v>
          </cell>
          <cell r="J655">
            <v>2</v>
          </cell>
          <cell r="K655" t="str">
            <v>Depositional-Public</v>
          </cell>
          <cell r="L655" t="str">
            <v>Rotating Panel 2</v>
          </cell>
          <cell r="M655">
            <v>41115</v>
          </cell>
          <cell r="N655">
            <v>806</v>
          </cell>
          <cell r="O655">
            <v>1</v>
          </cell>
          <cell r="S655" t="str">
            <v>Yes</v>
          </cell>
        </row>
        <row r="656">
          <cell r="A656">
            <v>3301</v>
          </cell>
          <cell r="B656">
            <v>62802</v>
          </cell>
          <cell r="C656" t="str">
            <v>CBW05583-502443</v>
          </cell>
          <cell r="D656">
            <v>24</v>
          </cell>
          <cell r="E656" t="str">
            <v>Entiat</v>
          </cell>
          <cell r="F656">
            <v>42195</v>
          </cell>
          <cell r="G656" t="str">
            <v>Entiat_Hitch_2015</v>
          </cell>
          <cell r="H656" t="str">
            <v>van den Broek Crew</v>
          </cell>
          <cell r="I656">
            <v>2015</v>
          </cell>
          <cell r="J656">
            <v>5</v>
          </cell>
          <cell r="K656" t="str">
            <v>Depositional-Public</v>
          </cell>
          <cell r="L656" t="str">
            <v>Rotating Panel 2</v>
          </cell>
          <cell r="M656">
            <v>42195</v>
          </cell>
          <cell r="N656">
            <v>2020</v>
          </cell>
          <cell r="O656">
            <v>1</v>
          </cell>
          <cell r="S656" t="str">
            <v>Yes</v>
          </cell>
          <cell r="V656" t="str">
            <v>Yes</v>
          </cell>
        </row>
        <row r="657">
          <cell r="A657">
            <v>268</v>
          </cell>
          <cell r="B657">
            <v>64985</v>
          </cell>
          <cell r="C657" t="str">
            <v>CBW05583-503467</v>
          </cell>
          <cell r="D657">
            <v>24</v>
          </cell>
          <cell r="E657" t="str">
            <v>Entiat</v>
          </cell>
          <cell r="F657">
            <v>40742</v>
          </cell>
          <cell r="G657" t="str">
            <v>2011- Terraqua - Local Crew</v>
          </cell>
          <cell r="H657" t="str">
            <v>Local Crew</v>
          </cell>
          <cell r="I657">
            <v>2011</v>
          </cell>
          <cell r="J657">
            <v>1</v>
          </cell>
          <cell r="K657" t="str">
            <v>Source-Public</v>
          </cell>
          <cell r="L657" t="str">
            <v>Annual</v>
          </cell>
          <cell r="M657">
            <v>40742</v>
          </cell>
          <cell r="N657">
            <v>416</v>
          </cell>
          <cell r="O657">
            <v>1</v>
          </cell>
          <cell r="S657" t="str">
            <v>Yes</v>
          </cell>
          <cell r="V657" t="str">
            <v>Yes</v>
          </cell>
        </row>
        <row r="658">
          <cell r="A658">
            <v>600</v>
          </cell>
          <cell r="B658">
            <v>64985</v>
          </cell>
          <cell r="C658" t="str">
            <v>CBW05583-503467</v>
          </cell>
          <cell r="D658">
            <v>24</v>
          </cell>
          <cell r="E658" t="str">
            <v>Entiat</v>
          </cell>
          <cell r="F658">
            <v>41095</v>
          </cell>
          <cell r="G658" t="str">
            <v>Entiat Scout - June 25</v>
          </cell>
          <cell r="H658" t="str">
            <v>Joe Crew</v>
          </cell>
          <cell r="I658">
            <v>2012</v>
          </cell>
          <cell r="J658">
            <v>2</v>
          </cell>
          <cell r="K658" t="str">
            <v>Source-Public</v>
          </cell>
          <cell r="L658" t="str">
            <v>Annual</v>
          </cell>
          <cell r="M658">
            <v>41095</v>
          </cell>
          <cell r="N658">
            <v>806</v>
          </cell>
          <cell r="O658">
            <v>1</v>
          </cell>
          <cell r="S658" t="str">
            <v>Yes</v>
          </cell>
          <cell r="V658" t="str">
            <v>Yes</v>
          </cell>
        </row>
        <row r="659">
          <cell r="A659">
            <v>1366</v>
          </cell>
          <cell r="B659">
            <v>64985</v>
          </cell>
          <cell r="C659" t="str">
            <v>CBW05583-503467</v>
          </cell>
          <cell r="D659">
            <v>24</v>
          </cell>
          <cell r="E659" t="str">
            <v>Entiat</v>
          </cell>
          <cell r="F659">
            <v>41451</v>
          </cell>
          <cell r="G659" t="str">
            <v>Hitch #1 (SD)- June 25 - June 28 (Entiat)</v>
          </cell>
          <cell r="H659" t="str">
            <v>Surya Crew</v>
          </cell>
          <cell r="I659">
            <v>2013</v>
          </cell>
          <cell r="J659">
            <v>3</v>
          </cell>
          <cell r="K659" t="str">
            <v>Source-Public</v>
          </cell>
          <cell r="L659" t="str">
            <v>Annual</v>
          </cell>
          <cell r="M659">
            <v>41451</v>
          </cell>
          <cell r="N659">
            <v>1966</v>
          </cell>
          <cell r="O659">
            <v>1</v>
          </cell>
          <cell r="S659" t="str">
            <v>Yes</v>
          </cell>
          <cell r="V659" t="str">
            <v>Yes</v>
          </cell>
        </row>
        <row r="660">
          <cell r="A660">
            <v>2525</v>
          </cell>
          <cell r="B660">
            <v>64985</v>
          </cell>
          <cell r="C660" t="str">
            <v>CBW05583-503467</v>
          </cell>
          <cell r="D660">
            <v>24</v>
          </cell>
          <cell r="E660" t="str">
            <v>Entiat</v>
          </cell>
          <cell r="F660">
            <v>41910</v>
          </cell>
          <cell r="G660" t="str">
            <v>hitch_all_Aug6toend_Entiat</v>
          </cell>
          <cell r="H660" t="str">
            <v>Steve Crew</v>
          </cell>
          <cell r="I660">
            <v>2014</v>
          </cell>
          <cell r="J660">
            <v>4</v>
          </cell>
          <cell r="K660" t="str">
            <v>Source-Public</v>
          </cell>
          <cell r="L660" t="str">
            <v>Annual</v>
          </cell>
          <cell r="M660">
            <v>41910</v>
          </cell>
          <cell r="N660">
            <v>2020</v>
          </cell>
          <cell r="O660">
            <v>1</v>
          </cell>
          <cell r="S660" t="str">
            <v>Yes</v>
          </cell>
          <cell r="V660" t="str">
            <v>Yes</v>
          </cell>
        </row>
        <row r="661">
          <cell r="A661">
            <v>3103</v>
          </cell>
          <cell r="B661">
            <v>64985</v>
          </cell>
          <cell r="C661" t="str">
            <v>CBW05583-503467</v>
          </cell>
          <cell r="D661">
            <v>24</v>
          </cell>
          <cell r="E661" t="str">
            <v>Entiat</v>
          </cell>
          <cell r="F661">
            <v>42173</v>
          </cell>
          <cell r="G661" t="str">
            <v>Entiat_S/T_Hitch_20150617-20151014</v>
          </cell>
          <cell r="H661" t="str">
            <v>van den Broek Crew</v>
          </cell>
          <cell r="I661">
            <v>2015</v>
          </cell>
          <cell r="J661">
            <v>5</v>
          </cell>
          <cell r="K661" t="str">
            <v>Source-Public</v>
          </cell>
          <cell r="L661" t="str">
            <v>Annual</v>
          </cell>
          <cell r="M661">
            <v>42173</v>
          </cell>
          <cell r="N661">
            <v>2020</v>
          </cell>
          <cell r="O661">
            <v>1</v>
          </cell>
          <cell r="R661" t="str">
            <v>Yes</v>
          </cell>
          <cell r="S661" t="str">
            <v>Yes</v>
          </cell>
          <cell r="V661" t="str">
            <v>Yes</v>
          </cell>
        </row>
        <row r="662">
          <cell r="A662">
            <v>3444</v>
          </cell>
          <cell r="B662">
            <v>64985</v>
          </cell>
          <cell r="C662" t="str">
            <v>CBW05583-503467</v>
          </cell>
          <cell r="D662">
            <v>24</v>
          </cell>
          <cell r="E662" t="str">
            <v>Entiat</v>
          </cell>
          <cell r="F662">
            <v>42208</v>
          </cell>
          <cell r="G662" t="str">
            <v>Entiat_Repeat_Sampling</v>
          </cell>
          <cell r="H662" t="str">
            <v>Martin Crew</v>
          </cell>
          <cell r="I662">
            <v>2015</v>
          </cell>
          <cell r="J662">
            <v>5</v>
          </cell>
          <cell r="K662" t="str">
            <v>Source-Public</v>
          </cell>
          <cell r="L662" t="str">
            <v>Annual</v>
          </cell>
          <cell r="M662">
            <v>42208</v>
          </cell>
          <cell r="N662">
            <v>2020</v>
          </cell>
          <cell r="O662">
            <v>1</v>
          </cell>
          <cell r="R662" t="str">
            <v>Yes</v>
          </cell>
          <cell r="S662" t="str">
            <v>Yes</v>
          </cell>
          <cell r="V662" t="str">
            <v>Yes</v>
          </cell>
        </row>
        <row r="663">
          <cell r="A663">
            <v>3991</v>
          </cell>
          <cell r="B663">
            <v>64985</v>
          </cell>
          <cell r="C663" t="str">
            <v>CBW05583-503467</v>
          </cell>
          <cell r="D663">
            <v>24</v>
          </cell>
          <cell r="E663" t="str">
            <v>Entiat</v>
          </cell>
          <cell r="F663">
            <v>42545</v>
          </cell>
          <cell r="G663" t="str">
            <v>Entiat_ST_2016</v>
          </cell>
          <cell r="H663" t="str">
            <v>van den Broek Crew</v>
          </cell>
          <cell r="I663">
            <v>2016</v>
          </cell>
          <cell r="J663">
            <v>6</v>
          </cell>
          <cell r="K663" t="str">
            <v>Source-Public</v>
          </cell>
          <cell r="L663" t="str">
            <v>Annual</v>
          </cell>
          <cell r="M663">
            <v>42545</v>
          </cell>
          <cell r="N663">
            <v>2020</v>
          </cell>
          <cell r="O663">
            <v>1</v>
          </cell>
          <cell r="S663" t="str">
            <v>Yes</v>
          </cell>
          <cell r="V663" t="str">
            <v>Yes</v>
          </cell>
        </row>
        <row r="664">
          <cell r="A664">
            <v>2699</v>
          </cell>
          <cell r="B664">
            <v>67153</v>
          </cell>
          <cell r="C664" t="str">
            <v>CBW05583-529899</v>
          </cell>
          <cell r="D664">
            <v>24</v>
          </cell>
          <cell r="E664" t="str">
            <v>Entiat</v>
          </cell>
          <cell r="F664">
            <v>41904</v>
          </cell>
          <cell r="G664" t="str">
            <v>hitch_all_Aug6toend_Entiat</v>
          </cell>
          <cell r="H664" t="str">
            <v>Steve Crew</v>
          </cell>
          <cell r="I664">
            <v>2014</v>
          </cell>
          <cell r="J664">
            <v>4</v>
          </cell>
          <cell r="K664" t="str">
            <v>Source-Private</v>
          </cell>
          <cell r="L664" t="str">
            <v>Rotating Panel 1</v>
          </cell>
          <cell r="M664">
            <v>41904</v>
          </cell>
          <cell r="N664">
            <v>2020</v>
          </cell>
          <cell r="O664">
            <v>1</v>
          </cell>
          <cell r="S664" t="str">
            <v>Yes</v>
          </cell>
          <cell r="V664" t="str">
            <v>Yes</v>
          </cell>
        </row>
        <row r="665">
          <cell r="A665">
            <v>375</v>
          </cell>
          <cell r="B665">
            <v>68506</v>
          </cell>
          <cell r="C665" t="str">
            <v>ENT00001-1BC1</v>
          </cell>
          <cell r="D665">
            <v>24</v>
          </cell>
          <cell r="E665" t="str">
            <v>Entiat</v>
          </cell>
          <cell r="F665">
            <v>40827</v>
          </cell>
          <cell r="G665" t="str">
            <v>2011- Terraqua - Local Crew</v>
          </cell>
          <cell r="H665" t="str">
            <v>Local Crew</v>
          </cell>
          <cell r="I665">
            <v>2011</v>
          </cell>
          <cell r="J665">
            <v>1</v>
          </cell>
          <cell r="K665" t="str">
            <v>Entiat IMW</v>
          </cell>
          <cell r="L665" t="str">
            <v>Annual</v>
          </cell>
          <cell r="M665">
            <v>40827</v>
          </cell>
          <cell r="N665">
            <v>416</v>
          </cell>
          <cell r="O665">
            <v>1</v>
          </cell>
          <cell r="W665" t="str">
            <v>Yes</v>
          </cell>
        </row>
        <row r="666">
          <cell r="A666">
            <v>1838</v>
          </cell>
          <cell r="B666">
            <v>68506</v>
          </cell>
          <cell r="C666" t="str">
            <v>ENT00001-1BC1</v>
          </cell>
          <cell r="D666">
            <v>24</v>
          </cell>
          <cell r="E666" t="str">
            <v>Entiat</v>
          </cell>
          <cell r="F666">
            <v>41530</v>
          </cell>
          <cell r="G666" t="str">
            <v>Hitch #6 (KC): Sept 4 to Sept 11 (Entiat)</v>
          </cell>
          <cell r="H666" t="str">
            <v>Kevin Crew</v>
          </cell>
          <cell r="I666">
            <v>2013</v>
          </cell>
          <cell r="J666">
            <v>3</v>
          </cell>
          <cell r="K666" t="str">
            <v>Entiat IMW</v>
          </cell>
          <cell r="L666" t="str">
            <v>Annual</v>
          </cell>
          <cell r="M666">
            <v>41530</v>
          </cell>
          <cell r="N666">
            <v>1966</v>
          </cell>
          <cell r="O666">
            <v>1</v>
          </cell>
          <cell r="U666" t="str">
            <v>Yes</v>
          </cell>
          <cell r="W666" t="str">
            <v>Yes</v>
          </cell>
        </row>
        <row r="667">
          <cell r="A667">
            <v>2447</v>
          </cell>
          <cell r="B667">
            <v>68506</v>
          </cell>
          <cell r="C667" t="str">
            <v>ENT00001-1BC1</v>
          </cell>
          <cell r="D667">
            <v>24</v>
          </cell>
          <cell r="E667" t="str">
            <v>Entiat</v>
          </cell>
          <cell r="F667">
            <v>41849</v>
          </cell>
          <cell r="G667" t="str">
            <v>Hitch2_KC_July23toJuly30_Entiat</v>
          </cell>
          <cell r="H667" t="str">
            <v>Kevin Crew</v>
          </cell>
          <cell r="I667">
            <v>2014</v>
          </cell>
          <cell r="J667">
            <v>4</v>
          </cell>
          <cell r="K667" t="str">
            <v>1BC</v>
          </cell>
          <cell r="L667" t="str">
            <v>Annual</v>
          </cell>
          <cell r="M667">
            <v>41849</v>
          </cell>
          <cell r="N667">
            <v>2020</v>
          </cell>
          <cell r="O667">
            <v>1</v>
          </cell>
          <cell r="U667" t="str">
            <v>Yes</v>
          </cell>
          <cell r="W667" t="str">
            <v>Yes</v>
          </cell>
        </row>
        <row r="668">
          <cell r="A668">
            <v>4187</v>
          </cell>
          <cell r="B668">
            <v>68506</v>
          </cell>
          <cell r="C668" t="str">
            <v>ENT00001-1BC1</v>
          </cell>
          <cell r="D668">
            <v>24</v>
          </cell>
          <cell r="E668" t="str">
            <v>Entiat</v>
          </cell>
          <cell r="F668">
            <v>42621</v>
          </cell>
          <cell r="G668" t="str">
            <v>Entiat_IMW_2016</v>
          </cell>
          <cell r="H668" t="str">
            <v>van den Broek Crew</v>
          </cell>
          <cell r="I668">
            <v>2016</v>
          </cell>
          <cell r="J668">
            <v>6</v>
          </cell>
          <cell r="K668" t="str">
            <v>1BC</v>
          </cell>
          <cell r="L668" t="str">
            <v>2016, 2019</v>
          </cell>
          <cell r="M668">
            <v>42621</v>
          </cell>
          <cell r="N668">
            <v>2020</v>
          </cell>
          <cell r="O668">
            <v>1</v>
          </cell>
          <cell r="V668" t="str">
            <v>Yes</v>
          </cell>
          <cell r="W668" t="str">
            <v>Yes</v>
          </cell>
        </row>
        <row r="669">
          <cell r="A669">
            <v>395</v>
          </cell>
          <cell r="B669">
            <v>68508</v>
          </cell>
          <cell r="C669" t="str">
            <v>ENT00001-1BC11</v>
          </cell>
          <cell r="D669">
            <v>24</v>
          </cell>
          <cell r="E669" t="str">
            <v>Entiat</v>
          </cell>
          <cell r="F669">
            <v>40834</v>
          </cell>
          <cell r="G669" t="str">
            <v>2011- Terraqua - Local Crew</v>
          </cell>
          <cell r="H669" t="str">
            <v>Local Crew</v>
          </cell>
          <cell r="I669">
            <v>2011</v>
          </cell>
          <cell r="J669">
            <v>1</v>
          </cell>
          <cell r="K669" t="str">
            <v>Entiat IMW</v>
          </cell>
          <cell r="L669" t="str">
            <v>Annual</v>
          </cell>
          <cell r="M669">
            <v>40834</v>
          </cell>
          <cell r="N669">
            <v>416</v>
          </cell>
          <cell r="O669">
            <v>1</v>
          </cell>
          <cell r="W669" t="str">
            <v>Yes</v>
          </cell>
        </row>
        <row r="670">
          <cell r="A670">
            <v>1037</v>
          </cell>
          <cell r="B670">
            <v>68508</v>
          </cell>
          <cell r="C670" t="str">
            <v>ENT00001-1BC11</v>
          </cell>
          <cell r="D670">
            <v>24</v>
          </cell>
          <cell r="E670" t="str">
            <v>Entiat</v>
          </cell>
          <cell r="F670">
            <v>41161</v>
          </cell>
          <cell r="G670" t="str">
            <v>Hitch_9_Entiat_JR_Sept5-12</v>
          </cell>
          <cell r="H670" t="str">
            <v>Jon Crew</v>
          </cell>
          <cell r="I670">
            <v>2012</v>
          </cell>
          <cell r="J670">
            <v>2</v>
          </cell>
          <cell r="K670" t="str">
            <v>Entiat IMW</v>
          </cell>
          <cell r="L670" t="str">
            <v>Annual</v>
          </cell>
          <cell r="M670">
            <v>41161</v>
          </cell>
          <cell r="N670">
            <v>806</v>
          </cell>
          <cell r="O670">
            <v>1</v>
          </cell>
          <cell r="W670" t="str">
            <v>Yes</v>
          </cell>
        </row>
        <row r="671">
          <cell r="A671">
            <v>1752</v>
          </cell>
          <cell r="B671">
            <v>68508</v>
          </cell>
          <cell r="C671" t="str">
            <v>ENT00001-1BC11</v>
          </cell>
          <cell r="D671">
            <v>24</v>
          </cell>
          <cell r="E671" t="str">
            <v>Entiat</v>
          </cell>
          <cell r="F671">
            <v>41508</v>
          </cell>
          <cell r="G671" t="str">
            <v>Hitch #5 (KC): Aug 21 to Aug 28 (Entiat)</v>
          </cell>
          <cell r="H671" t="str">
            <v>Kevin Crew</v>
          </cell>
          <cell r="I671">
            <v>2013</v>
          </cell>
          <cell r="J671">
            <v>3</v>
          </cell>
          <cell r="K671" t="str">
            <v>Entiat IMW</v>
          </cell>
          <cell r="L671" t="str">
            <v>Annual</v>
          </cell>
          <cell r="M671">
            <v>41508</v>
          </cell>
          <cell r="N671">
            <v>1966</v>
          </cell>
          <cell r="O671">
            <v>1</v>
          </cell>
          <cell r="Q671" t="str">
            <v>Yes</v>
          </cell>
          <cell r="U671" t="str">
            <v>Yes</v>
          </cell>
          <cell r="V671" t="str">
            <v>Yes</v>
          </cell>
          <cell r="W671" t="str">
            <v>Yes</v>
          </cell>
          <cell r="Y671" t="str">
            <v>Yes</v>
          </cell>
        </row>
        <row r="672">
          <cell r="A672">
            <v>2570</v>
          </cell>
          <cell r="B672">
            <v>68508</v>
          </cell>
          <cell r="C672" t="str">
            <v>ENT00001-1BC11</v>
          </cell>
          <cell r="D672">
            <v>24</v>
          </cell>
          <cell r="E672" t="str">
            <v>Entiat</v>
          </cell>
          <cell r="F672">
            <v>41871</v>
          </cell>
          <cell r="G672" t="str">
            <v>hitch_all_Aug6toend_Entiat</v>
          </cell>
          <cell r="H672" t="str">
            <v>Steve Crew</v>
          </cell>
          <cell r="I672">
            <v>2014</v>
          </cell>
          <cell r="J672">
            <v>4</v>
          </cell>
          <cell r="K672" t="str">
            <v>1BC</v>
          </cell>
          <cell r="L672" t="str">
            <v>Annual</v>
          </cell>
          <cell r="M672">
            <v>41871</v>
          </cell>
          <cell r="N672">
            <v>2020</v>
          </cell>
          <cell r="O672">
            <v>1</v>
          </cell>
          <cell r="U672" t="str">
            <v>Yes</v>
          </cell>
          <cell r="V672" t="str">
            <v>Yes</v>
          </cell>
          <cell r="W672" t="str">
            <v>Yes</v>
          </cell>
        </row>
        <row r="673">
          <cell r="A673">
            <v>3303</v>
          </cell>
          <cell r="B673">
            <v>68508</v>
          </cell>
          <cell r="C673" t="str">
            <v>ENT00001-1BC11</v>
          </cell>
          <cell r="D673">
            <v>24</v>
          </cell>
          <cell r="E673" t="str">
            <v>Entiat</v>
          </cell>
          <cell r="F673">
            <v>42260</v>
          </cell>
          <cell r="G673" t="str">
            <v>IMW_Hitch_2015</v>
          </cell>
          <cell r="H673" t="str">
            <v>van den Broek Crew</v>
          </cell>
          <cell r="I673">
            <v>2015</v>
          </cell>
          <cell r="J673">
            <v>5</v>
          </cell>
          <cell r="K673" t="str">
            <v>1BC</v>
          </cell>
          <cell r="L673" t="str">
            <v>2015, 2016, 2017, 2019, 2020</v>
          </cell>
          <cell r="M673">
            <v>42260</v>
          </cell>
          <cell r="N673">
            <v>2020</v>
          </cell>
          <cell r="O673">
            <v>1</v>
          </cell>
          <cell r="U673" t="str">
            <v>Yes</v>
          </cell>
          <cell r="V673" t="str">
            <v>Yes</v>
          </cell>
          <cell r="W673" t="str">
            <v>Yes</v>
          </cell>
        </row>
        <row r="674">
          <cell r="A674">
            <v>4188</v>
          </cell>
          <cell r="B674">
            <v>68508</v>
          </cell>
          <cell r="C674" t="str">
            <v>ENT00001-1BC11</v>
          </cell>
          <cell r="D674">
            <v>24</v>
          </cell>
          <cell r="E674" t="str">
            <v>Entiat</v>
          </cell>
          <cell r="F674">
            <v>42606</v>
          </cell>
          <cell r="G674" t="str">
            <v>Entiat_IMW_2016</v>
          </cell>
          <cell r="H674" t="str">
            <v>van den Broek Crew</v>
          </cell>
          <cell r="I674">
            <v>2016</v>
          </cell>
          <cell r="J674">
            <v>6</v>
          </cell>
          <cell r="K674" t="str">
            <v>1BC</v>
          </cell>
          <cell r="L674" t="str">
            <v>2015, 2016, 2017, 2019, 2020</v>
          </cell>
          <cell r="M674">
            <v>42606</v>
          </cell>
          <cell r="N674">
            <v>2020</v>
          </cell>
          <cell r="O674">
            <v>1</v>
          </cell>
          <cell r="V674" t="str">
            <v>Yes</v>
          </cell>
          <cell r="W674" t="str">
            <v>Yes</v>
          </cell>
        </row>
        <row r="675">
          <cell r="A675">
            <v>4189</v>
          </cell>
          <cell r="B675">
            <v>68509</v>
          </cell>
          <cell r="C675" t="str">
            <v>ENT00001-1BC12</v>
          </cell>
          <cell r="D675">
            <v>24</v>
          </cell>
          <cell r="E675" t="str">
            <v>Entiat</v>
          </cell>
          <cell r="F675">
            <v>42606</v>
          </cell>
          <cell r="G675" t="str">
            <v>Entiat_IMW_2016</v>
          </cell>
          <cell r="H675" t="str">
            <v>van den Broek Crew</v>
          </cell>
          <cell r="I675">
            <v>2016</v>
          </cell>
          <cell r="J675">
            <v>6</v>
          </cell>
          <cell r="K675" t="str">
            <v>1BC</v>
          </cell>
          <cell r="L675" t="str">
            <v>2016, 2017, 2020</v>
          </cell>
          <cell r="M675">
            <v>42606</v>
          </cell>
          <cell r="N675">
            <v>2020</v>
          </cell>
          <cell r="O675">
            <v>1</v>
          </cell>
          <cell r="W675" t="str">
            <v>Yes</v>
          </cell>
        </row>
        <row r="676">
          <cell r="A676">
            <v>4190</v>
          </cell>
          <cell r="B676">
            <v>68510</v>
          </cell>
          <cell r="C676" t="str">
            <v>ENT00001-1BC13</v>
          </cell>
          <cell r="D676">
            <v>24</v>
          </cell>
          <cell r="E676" t="str">
            <v>Entiat</v>
          </cell>
          <cell r="F676">
            <v>42626</v>
          </cell>
          <cell r="G676" t="str">
            <v>Entiat_IMW_2016</v>
          </cell>
          <cell r="H676" t="str">
            <v>van den Broek Crew</v>
          </cell>
          <cell r="I676">
            <v>2016</v>
          </cell>
          <cell r="J676">
            <v>6</v>
          </cell>
          <cell r="K676" t="str">
            <v>1BC</v>
          </cell>
          <cell r="L676" t="str">
            <v>2016, 2017, 2020</v>
          </cell>
          <cell r="M676">
            <v>42626</v>
          </cell>
          <cell r="N676">
            <v>2020</v>
          </cell>
          <cell r="O676">
            <v>1</v>
          </cell>
          <cell r="W676" t="str">
            <v>Yes</v>
          </cell>
        </row>
        <row r="677">
          <cell r="A677">
            <v>376</v>
          </cell>
          <cell r="B677">
            <v>68511</v>
          </cell>
          <cell r="C677" t="str">
            <v>ENT00001-1BC14</v>
          </cell>
          <cell r="D677">
            <v>24</v>
          </cell>
          <cell r="E677" t="str">
            <v>Entiat</v>
          </cell>
          <cell r="F677">
            <v>40830</v>
          </cell>
          <cell r="G677" t="str">
            <v>2011- Terraqua - Local Crew</v>
          </cell>
          <cell r="H677" t="str">
            <v>Local Crew</v>
          </cell>
          <cell r="I677">
            <v>2011</v>
          </cell>
          <cell r="J677">
            <v>1</v>
          </cell>
          <cell r="K677" t="str">
            <v>Entiat IMW</v>
          </cell>
          <cell r="L677" t="str">
            <v>Annual</v>
          </cell>
          <cell r="M677">
            <v>40830</v>
          </cell>
          <cell r="N677">
            <v>416</v>
          </cell>
          <cell r="O677">
            <v>1</v>
          </cell>
          <cell r="V677" t="str">
            <v>Yes</v>
          </cell>
          <cell r="W677" t="str">
            <v>Yes</v>
          </cell>
        </row>
        <row r="678">
          <cell r="A678">
            <v>1781</v>
          </cell>
          <cell r="B678">
            <v>68511</v>
          </cell>
          <cell r="C678" t="str">
            <v>ENT00001-1BC14</v>
          </cell>
          <cell r="D678">
            <v>24</v>
          </cell>
          <cell r="E678" t="str">
            <v>Entiat</v>
          </cell>
          <cell r="F678">
            <v>41512</v>
          </cell>
          <cell r="G678" t="str">
            <v>Hitch #5 (JE): Aug 21 to Aug 28 (Entiat)</v>
          </cell>
          <cell r="H678" t="str">
            <v>Joe Crew</v>
          </cell>
          <cell r="I678">
            <v>2013</v>
          </cell>
          <cell r="J678">
            <v>3</v>
          </cell>
          <cell r="K678" t="str">
            <v>Entiat IMW</v>
          </cell>
          <cell r="L678" t="str">
            <v>Annual</v>
          </cell>
          <cell r="M678">
            <v>41512</v>
          </cell>
          <cell r="N678">
            <v>1966</v>
          </cell>
          <cell r="O678">
            <v>1</v>
          </cell>
          <cell r="U678" t="str">
            <v>Yes</v>
          </cell>
          <cell r="V678" t="str">
            <v>Yes</v>
          </cell>
          <cell r="W678" t="str">
            <v>Yes</v>
          </cell>
        </row>
        <row r="679">
          <cell r="A679">
            <v>2443</v>
          </cell>
          <cell r="B679">
            <v>68511</v>
          </cell>
          <cell r="C679" t="str">
            <v>ENT00001-1BC14</v>
          </cell>
          <cell r="D679">
            <v>24</v>
          </cell>
          <cell r="E679" t="str">
            <v>Entiat</v>
          </cell>
          <cell r="F679">
            <v>41846</v>
          </cell>
          <cell r="G679" t="str">
            <v>Hitch2_SD_July23toJuly30_Entiat</v>
          </cell>
          <cell r="H679" t="str">
            <v>Surya Crew</v>
          </cell>
          <cell r="I679">
            <v>2014</v>
          </cell>
          <cell r="J679">
            <v>4</v>
          </cell>
          <cell r="K679" t="str">
            <v>1BC</v>
          </cell>
          <cell r="L679" t="str">
            <v>Annual</v>
          </cell>
          <cell r="M679">
            <v>41846</v>
          </cell>
          <cell r="N679">
            <v>2020</v>
          </cell>
          <cell r="O679">
            <v>1</v>
          </cell>
          <cell r="U679" t="str">
            <v>Yes</v>
          </cell>
          <cell r="W679" t="str">
            <v>Yes</v>
          </cell>
        </row>
        <row r="680">
          <cell r="A680">
            <v>3304</v>
          </cell>
          <cell r="B680">
            <v>68511</v>
          </cell>
          <cell r="C680" t="str">
            <v>ENT00001-1BC14</v>
          </cell>
          <cell r="D680">
            <v>24</v>
          </cell>
          <cell r="E680" t="str">
            <v>Entiat</v>
          </cell>
          <cell r="F680">
            <v>42226</v>
          </cell>
          <cell r="G680" t="str">
            <v>IMW_Hitch_2015</v>
          </cell>
          <cell r="H680" t="str">
            <v>van den Broek Crew</v>
          </cell>
          <cell r="I680">
            <v>2015</v>
          </cell>
          <cell r="J680">
            <v>5</v>
          </cell>
          <cell r="K680" t="str">
            <v>1BC</v>
          </cell>
          <cell r="L680" t="str">
            <v>2015, 2016, 2017, 2019, 2020</v>
          </cell>
          <cell r="M680">
            <v>42226</v>
          </cell>
          <cell r="N680">
            <v>2020</v>
          </cell>
          <cell r="O680">
            <v>1</v>
          </cell>
          <cell r="U680" t="str">
            <v>Yes</v>
          </cell>
          <cell r="W680" t="str">
            <v>Yes</v>
          </cell>
        </row>
        <row r="681">
          <cell r="A681">
            <v>4191</v>
          </cell>
          <cell r="B681">
            <v>68511</v>
          </cell>
          <cell r="C681" t="str">
            <v>ENT00001-1BC14</v>
          </cell>
          <cell r="D681">
            <v>24</v>
          </cell>
          <cell r="E681" t="str">
            <v>Entiat</v>
          </cell>
          <cell r="F681">
            <v>42605</v>
          </cell>
          <cell r="G681" t="str">
            <v>Entiat_IMW_2016</v>
          </cell>
          <cell r="H681" t="str">
            <v>van den Broek Crew</v>
          </cell>
          <cell r="I681">
            <v>2016</v>
          </cell>
          <cell r="J681">
            <v>6</v>
          </cell>
          <cell r="K681" t="str">
            <v>1BC</v>
          </cell>
          <cell r="L681" t="str">
            <v>2015, 2016, 2017, 2019, 2020</v>
          </cell>
          <cell r="M681">
            <v>42605</v>
          </cell>
          <cell r="N681">
            <v>2020</v>
          </cell>
          <cell r="O681">
            <v>1</v>
          </cell>
          <cell r="V681" t="str">
            <v>Yes</v>
          </cell>
          <cell r="W681" t="str">
            <v>Yes</v>
          </cell>
        </row>
        <row r="682">
          <cell r="A682">
            <v>2459</v>
          </cell>
          <cell r="B682">
            <v>68512</v>
          </cell>
          <cell r="C682" t="str">
            <v>ENT00001-1BC15</v>
          </cell>
          <cell r="D682">
            <v>24</v>
          </cell>
          <cell r="E682" t="str">
            <v>Entiat</v>
          </cell>
          <cell r="F682">
            <v>41846</v>
          </cell>
          <cell r="G682" t="str">
            <v>Hitch2_JE_July23toJuly30_Entiat</v>
          </cell>
          <cell r="H682" t="str">
            <v>Joe Crew</v>
          </cell>
          <cell r="I682">
            <v>2014</v>
          </cell>
          <cell r="J682">
            <v>4</v>
          </cell>
          <cell r="K682" t="str">
            <v>1BC</v>
          </cell>
          <cell r="L682" t="str">
            <v>Annual</v>
          </cell>
          <cell r="M682">
            <v>41846</v>
          </cell>
          <cell r="N682">
            <v>2020</v>
          </cell>
          <cell r="O682">
            <v>1</v>
          </cell>
          <cell r="U682" t="str">
            <v>Yes</v>
          </cell>
          <cell r="W682" t="str">
            <v>Yes</v>
          </cell>
        </row>
        <row r="683">
          <cell r="A683">
            <v>3305</v>
          </cell>
          <cell r="B683">
            <v>68512</v>
          </cell>
          <cell r="C683" t="str">
            <v>ENT00001-1BC15</v>
          </cell>
          <cell r="D683">
            <v>24</v>
          </cell>
          <cell r="E683" t="str">
            <v>Entiat</v>
          </cell>
          <cell r="F683">
            <v>42261</v>
          </cell>
          <cell r="G683" t="str">
            <v>IMW_Hitch_2015</v>
          </cell>
          <cell r="H683" t="str">
            <v>van den Broek Crew</v>
          </cell>
          <cell r="I683">
            <v>2015</v>
          </cell>
          <cell r="J683">
            <v>5</v>
          </cell>
          <cell r="K683" t="str">
            <v>1BC</v>
          </cell>
          <cell r="L683" t="str">
            <v>2015, 2017, 2020</v>
          </cell>
          <cell r="M683">
            <v>42261</v>
          </cell>
          <cell r="N683">
            <v>2020</v>
          </cell>
          <cell r="O683">
            <v>1</v>
          </cell>
          <cell r="U683" t="str">
            <v>Yes</v>
          </cell>
          <cell r="W683" t="str">
            <v>Yes</v>
          </cell>
        </row>
        <row r="684">
          <cell r="A684">
            <v>2448</v>
          </cell>
          <cell r="B684">
            <v>68514</v>
          </cell>
          <cell r="C684" t="str">
            <v>ENT00001-1BC2</v>
          </cell>
          <cell r="D684">
            <v>24</v>
          </cell>
          <cell r="E684" t="str">
            <v>Entiat</v>
          </cell>
          <cell r="F684">
            <v>41844</v>
          </cell>
          <cell r="G684" t="str">
            <v>Hitch2_KC_July23toJuly30_Entiat</v>
          </cell>
          <cell r="H684" t="str">
            <v>Kevin Crew</v>
          </cell>
          <cell r="I684">
            <v>2014</v>
          </cell>
          <cell r="J684">
            <v>4</v>
          </cell>
          <cell r="K684" t="str">
            <v>1BC</v>
          </cell>
          <cell r="L684" t="str">
            <v>Annual</v>
          </cell>
          <cell r="M684">
            <v>41844</v>
          </cell>
          <cell r="N684">
            <v>2020</v>
          </cell>
          <cell r="O684">
            <v>1</v>
          </cell>
          <cell r="U684" t="str">
            <v>Yes</v>
          </cell>
          <cell r="W684" t="str">
            <v>Yes</v>
          </cell>
        </row>
        <row r="685">
          <cell r="A685">
            <v>3306</v>
          </cell>
          <cell r="B685">
            <v>68514</v>
          </cell>
          <cell r="C685" t="str">
            <v>ENT00001-1BC2</v>
          </cell>
          <cell r="D685">
            <v>24</v>
          </cell>
          <cell r="E685" t="str">
            <v>Entiat</v>
          </cell>
          <cell r="F685">
            <v>42224</v>
          </cell>
          <cell r="G685" t="str">
            <v>IMW_Hitch_2015</v>
          </cell>
          <cell r="H685" t="str">
            <v>van den Broek Crew</v>
          </cell>
          <cell r="I685">
            <v>2015</v>
          </cell>
          <cell r="J685">
            <v>5</v>
          </cell>
          <cell r="K685" t="str">
            <v>1BC</v>
          </cell>
          <cell r="L685" t="str">
            <v>2015, 2019</v>
          </cell>
          <cell r="M685">
            <v>42224</v>
          </cell>
          <cell r="N685">
            <v>2020</v>
          </cell>
          <cell r="O685">
            <v>1</v>
          </cell>
          <cell r="U685" t="str">
            <v>Yes</v>
          </cell>
          <cell r="W685" t="str">
            <v>Yes</v>
          </cell>
        </row>
        <row r="686">
          <cell r="A686">
            <v>2449</v>
          </cell>
          <cell r="B686">
            <v>68515</v>
          </cell>
          <cell r="C686" t="str">
            <v>ENT00001-1BC3</v>
          </cell>
          <cell r="D686">
            <v>24</v>
          </cell>
          <cell r="E686" t="str">
            <v>Entiat</v>
          </cell>
          <cell r="F686">
            <v>41846</v>
          </cell>
          <cell r="G686" t="str">
            <v>Hitch2_KC_July23toJuly30_Entiat</v>
          </cell>
          <cell r="H686" t="str">
            <v>Kevin Crew</v>
          </cell>
          <cell r="I686">
            <v>2014</v>
          </cell>
          <cell r="J686">
            <v>4</v>
          </cell>
          <cell r="K686" t="str">
            <v>1BC</v>
          </cell>
          <cell r="L686" t="str">
            <v>Annual</v>
          </cell>
          <cell r="M686">
            <v>41846</v>
          </cell>
          <cell r="N686">
            <v>2020</v>
          </cell>
          <cell r="O686">
            <v>1</v>
          </cell>
          <cell r="U686" t="str">
            <v>Yes</v>
          </cell>
          <cell r="W686" t="str">
            <v>Yes</v>
          </cell>
        </row>
        <row r="687">
          <cell r="A687">
            <v>3307</v>
          </cell>
          <cell r="B687">
            <v>68515</v>
          </cell>
          <cell r="C687" t="str">
            <v>ENT00001-1BC3</v>
          </cell>
          <cell r="D687">
            <v>24</v>
          </cell>
          <cell r="E687" t="str">
            <v>Entiat</v>
          </cell>
          <cell r="F687">
            <v>42225</v>
          </cell>
          <cell r="G687" t="str">
            <v>IMW_Hitch_2015</v>
          </cell>
          <cell r="H687" t="str">
            <v>van den Broek Crew</v>
          </cell>
          <cell r="I687">
            <v>2015</v>
          </cell>
          <cell r="J687">
            <v>5</v>
          </cell>
          <cell r="K687" t="str">
            <v>1BC</v>
          </cell>
          <cell r="L687" t="str">
            <v>2015, 2016, 2019</v>
          </cell>
          <cell r="M687">
            <v>42225</v>
          </cell>
          <cell r="N687">
            <v>2020</v>
          </cell>
          <cell r="O687">
            <v>1</v>
          </cell>
          <cell r="U687" t="str">
            <v>Yes</v>
          </cell>
          <cell r="W687" t="str">
            <v>Yes</v>
          </cell>
        </row>
        <row r="688">
          <cell r="A688">
            <v>426</v>
          </cell>
          <cell r="B688">
            <v>68516</v>
          </cell>
          <cell r="C688" t="str">
            <v>ENT00001-1BC4</v>
          </cell>
          <cell r="D688">
            <v>24</v>
          </cell>
          <cell r="E688" t="str">
            <v>Entiat</v>
          </cell>
          <cell r="F688">
            <v>40798</v>
          </cell>
          <cell r="G688" t="str">
            <v>2011- Terraqua - Local Crew</v>
          </cell>
          <cell r="H688" t="str">
            <v>Local Crew</v>
          </cell>
          <cell r="I688">
            <v>2011</v>
          </cell>
          <cell r="J688">
            <v>1</v>
          </cell>
          <cell r="K688" t="str">
            <v>Entiat IMW</v>
          </cell>
          <cell r="L688" t="str">
            <v>Annual</v>
          </cell>
          <cell r="M688">
            <v>40798</v>
          </cell>
          <cell r="N688">
            <v>416</v>
          </cell>
          <cell r="O688">
            <v>1</v>
          </cell>
          <cell r="W688" t="str">
            <v>Yes</v>
          </cell>
        </row>
        <row r="689">
          <cell r="A689">
            <v>1039</v>
          </cell>
          <cell r="B689">
            <v>68516</v>
          </cell>
          <cell r="C689" t="str">
            <v>ENT00001-1BC4</v>
          </cell>
          <cell r="D689">
            <v>24</v>
          </cell>
          <cell r="E689" t="str">
            <v>Entiat</v>
          </cell>
          <cell r="F689">
            <v>41160</v>
          </cell>
          <cell r="G689" t="str">
            <v>Hitch_9_Entiat_JR_Sept5-12</v>
          </cell>
          <cell r="H689" t="str">
            <v>Jon Crew</v>
          </cell>
          <cell r="I689">
            <v>2012</v>
          </cell>
          <cell r="J689">
            <v>2</v>
          </cell>
          <cell r="K689" t="str">
            <v>Entiat IMW</v>
          </cell>
          <cell r="L689" t="str">
            <v>Annual</v>
          </cell>
          <cell r="M689">
            <v>41160</v>
          </cell>
          <cell r="N689">
            <v>806</v>
          </cell>
          <cell r="O689">
            <v>1</v>
          </cell>
          <cell r="W689" t="str">
            <v>Yes</v>
          </cell>
        </row>
        <row r="690">
          <cell r="A690">
            <v>1782</v>
          </cell>
          <cell r="B690">
            <v>68516</v>
          </cell>
          <cell r="C690" t="str">
            <v>ENT00001-1BC4</v>
          </cell>
          <cell r="D690">
            <v>24</v>
          </cell>
          <cell r="E690" t="str">
            <v>Entiat</v>
          </cell>
          <cell r="F690">
            <v>41507</v>
          </cell>
          <cell r="G690" t="str">
            <v>Hitch #5 (JE): Aug 21 to Aug 28 (Entiat)</v>
          </cell>
          <cell r="H690" t="str">
            <v>Joe Crew</v>
          </cell>
          <cell r="I690">
            <v>2013</v>
          </cell>
          <cell r="J690">
            <v>3</v>
          </cell>
          <cell r="K690" t="str">
            <v>Entiat IMW</v>
          </cell>
          <cell r="L690" t="str">
            <v>Annual</v>
          </cell>
          <cell r="M690">
            <v>41507</v>
          </cell>
          <cell r="N690">
            <v>1966</v>
          </cell>
          <cell r="O690">
            <v>1</v>
          </cell>
          <cell r="U690" t="str">
            <v>Yes</v>
          </cell>
          <cell r="W690" t="str">
            <v>Yes</v>
          </cell>
        </row>
        <row r="691">
          <cell r="A691">
            <v>2454</v>
          </cell>
          <cell r="B691">
            <v>68516</v>
          </cell>
          <cell r="C691" t="str">
            <v>ENT00001-1BC4</v>
          </cell>
          <cell r="D691">
            <v>24</v>
          </cell>
          <cell r="E691" t="str">
            <v>Entiat</v>
          </cell>
          <cell r="F691">
            <v>41843</v>
          </cell>
          <cell r="G691" t="str">
            <v>Hitch2_KW_July23toJuly30_Entiat</v>
          </cell>
          <cell r="H691" t="str">
            <v>Steve Crew</v>
          </cell>
          <cell r="I691">
            <v>2014</v>
          </cell>
          <cell r="J691">
            <v>4</v>
          </cell>
          <cell r="K691" t="str">
            <v>1BC</v>
          </cell>
          <cell r="L691" t="str">
            <v>Annual</v>
          </cell>
          <cell r="M691">
            <v>41843</v>
          </cell>
          <cell r="N691">
            <v>2020</v>
          </cell>
          <cell r="O691">
            <v>1</v>
          </cell>
          <cell r="U691" t="str">
            <v>Yes</v>
          </cell>
          <cell r="V691" t="str">
            <v>Yes</v>
          </cell>
          <cell r="W691" t="str">
            <v>Yes</v>
          </cell>
        </row>
        <row r="692">
          <cell r="A692">
            <v>3308</v>
          </cell>
          <cell r="B692">
            <v>68516</v>
          </cell>
          <cell r="C692" t="str">
            <v>ENT00001-1BC4</v>
          </cell>
          <cell r="D692">
            <v>24</v>
          </cell>
          <cell r="E692" t="str">
            <v>Entiat</v>
          </cell>
          <cell r="F692">
            <v>42221</v>
          </cell>
          <cell r="G692" t="str">
            <v>IMW_Hitch_2015</v>
          </cell>
          <cell r="H692" t="str">
            <v>van den Broek Crew</v>
          </cell>
          <cell r="I692">
            <v>2015</v>
          </cell>
          <cell r="J692">
            <v>5</v>
          </cell>
          <cell r="K692" t="str">
            <v>1BC</v>
          </cell>
          <cell r="L692" t="str">
            <v>2015, 2016, 2017, 2019, 2020</v>
          </cell>
          <cell r="M692">
            <v>42221</v>
          </cell>
          <cell r="N692">
            <v>2020</v>
          </cell>
          <cell r="O692">
            <v>1</v>
          </cell>
          <cell r="U692" t="str">
            <v>Yes</v>
          </cell>
          <cell r="W692" t="str">
            <v>Yes</v>
          </cell>
        </row>
        <row r="693">
          <cell r="A693">
            <v>4192</v>
          </cell>
          <cell r="B693">
            <v>68516</v>
          </cell>
          <cell r="C693" t="str">
            <v>ENT00001-1BC4</v>
          </cell>
          <cell r="D693">
            <v>24</v>
          </cell>
          <cell r="E693" t="str">
            <v>Entiat</v>
          </cell>
          <cell r="F693">
            <v>42625</v>
          </cell>
          <cell r="G693" t="str">
            <v>Entiat_IMW_2016</v>
          </cell>
          <cell r="H693" t="str">
            <v>van den Broek Crew</v>
          </cell>
          <cell r="I693">
            <v>2016</v>
          </cell>
          <cell r="J693">
            <v>6</v>
          </cell>
          <cell r="K693" t="str">
            <v>1BC</v>
          </cell>
          <cell r="L693" t="str">
            <v>2015, 2016, 2017, 2019, 2020</v>
          </cell>
          <cell r="M693">
            <v>42625</v>
          </cell>
          <cell r="N693">
            <v>2020</v>
          </cell>
          <cell r="O693">
            <v>1</v>
          </cell>
          <cell r="W693" t="str">
            <v>Yes</v>
          </cell>
        </row>
        <row r="694">
          <cell r="A694">
            <v>2455</v>
          </cell>
          <cell r="B694">
            <v>68517</v>
          </cell>
          <cell r="C694" t="str">
            <v>ENT00001-1BC5</v>
          </cell>
          <cell r="D694">
            <v>24</v>
          </cell>
          <cell r="E694" t="str">
            <v>Entiat</v>
          </cell>
          <cell r="F694">
            <v>41844</v>
          </cell>
          <cell r="G694" t="str">
            <v>Hitch2_KW_July23toJuly30_Entiat</v>
          </cell>
          <cell r="H694" t="str">
            <v>Steve Crew</v>
          </cell>
          <cell r="I694">
            <v>2014</v>
          </cell>
          <cell r="J694">
            <v>4</v>
          </cell>
          <cell r="K694" t="str">
            <v>1BC</v>
          </cell>
          <cell r="L694" t="str">
            <v>Annual</v>
          </cell>
          <cell r="M694">
            <v>41844</v>
          </cell>
          <cell r="N694">
            <v>2020</v>
          </cell>
          <cell r="O694">
            <v>1</v>
          </cell>
          <cell r="U694" t="str">
            <v>Yes</v>
          </cell>
          <cell r="W694" t="str">
            <v>Yes</v>
          </cell>
        </row>
        <row r="695">
          <cell r="A695">
            <v>3309</v>
          </cell>
          <cell r="B695">
            <v>68517</v>
          </cell>
          <cell r="C695" t="str">
            <v>ENT00001-1BC5</v>
          </cell>
          <cell r="D695">
            <v>24</v>
          </cell>
          <cell r="E695" t="str">
            <v>Entiat</v>
          </cell>
          <cell r="F695">
            <v>42222</v>
          </cell>
          <cell r="G695" t="str">
            <v>IMW_Hitch_2015</v>
          </cell>
          <cell r="H695" t="str">
            <v>van den Broek Crew</v>
          </cell>
          <cell r="I695">
            <v>2015</v>
          </cell>
          <cell r="J695">
            <v>5</v>
          </cell>
          <cell r="K695" t="str">
            <v>1BC</v>
          </cell>
          <cell r="L695" t="str">
            <v>2015, 2016, 2019</v>
          </cell>
          <cell r="M695">
            <v>42222</v>
          </cell>
          <cell r="N695">
            <v>2020</v>
          </cell>
          <cell r="O695">
            <v>1</v>
          </cell>
          <cell r="U695" t="str">
            <v>Yes</v>
          </cell>
          <cell r="W695" t="str">
            <v>Yes</v>
          </cell>
        </row>
        <row r="696">
          <cell r="A696">
            <v>4193</v>
          </cell>
          <cell r="B696">
            <v>68517</v>
          </cell>
          <cell r="C696" t="str">
            <v>ENT00001-1BC5</v>
          </cell>
          <cell r="D696">
            <v>24</v>
          </cell>
          <cell r="E696" t="str">
            <v>Entiat</v>
          </cell>
          <cell r="F696">
            <v>42623</v>
          </cell>
          <cell r="G696" t="str">
            <v>Entiat_IMW_2016</v>
          </cell>
          <cell r="H696" t="str">
            <v>van den Broek Crew</v>
          </cell>
          <cell r="I696">
            <v>2016</v>
          </cell>
          <cell r="J696">
            <v>6</v>
          </cell>
          <cell r="K696" t="str">
            <v>1BC</v>
          </cell>
          <cell r="L696" t="str">
            <v>2015, 2016, 2019</v>
          </cell>
          <cell r="M696">
            <v>42623</v>
          </cell>
          <cell r="N696">
            <v>2020</v>
          </cell>
          <cell r="O696">
            <v>1</v>
          </cell>
          <cell r="W696" t="str">
            <v>Yes</v>
          </cell>
        </row>
        <row r="697">
          <cell r="A697">
            <v>2460</v>
          </cell>
          <cell r="B697">
            <v>68518</v>
          </cell>
          <cell r="C697" t="str">
            <v>ENT00001-1BC6</v>
          </cell>
          <cell r="D697">
            <v>24</v>
          </cell>
          <cell r="E697" t="str">
            <v>Entiat</v>
          </cell>
          <cell r="F697">
            <v>41845</v>
          </cell>
          <cell r="G697" t="str">
            <v>Hitch2_JE_July23toJuly30_Entiat</v>
          </cell>
          <cell r="H697" t="str">
            <v>Joe Crew</v>
          </cell>
          <cell r="I697">
            <v>2014</v>
          </cell>
          <cell r="J697">
            <v>4</v>
          </cell>
          <cell r="K697" t="str">
            <v>1BC</v>
          </cell>
          <cell r="L697" t="str">
            <v>Annual</v>
          </cell>
          <cell r="M697">
            <v>41845</v>
          </cell>
          <cell r="N697">
            <v>2020</v>
          </cell>
          <cell r="O697">
            <v>1</v>
          </cell>
          <cell r="U697" t="str">
            <v>Yes</v>
          </cell>
          <cell r="W697" t="str">
            <v>Yes</v>
          </cell>
        </row>
        <row r="698">
          <cell r="A698">
            <v>3310</v>
          </cell>
          <cell r="B698">
            <v>68518</v>
          </cell>
          <cell r="C698" t="str">
            <v>ENT00001-1BC6</v>
          </cell>
          <cell r="D698">
            <v>24</v>
          </cell>
          <cell r="E698" t="str">
            <v>Entiat</v>
          </cell>
          <cell r="F698">
            <v>42223</v>
          </cell>
          <cell r="G698" t="str">
            <v>IMW_Hitch_2015</v>
          </cell>
          <cell r="H698" t="str">
            <v>van den Broek Crew</v>
          </cell>
          <cell r="I698">
            <v>2015</v>
          </cell>
          <cell r="J698">
            <v>5</v>
          </cell>
          <cell r="K698" t="str">
            <v>1BC</v>
          </cell>
          <cell r="L698" t="str">
            <v>2015, 2016, 2019</v>
          </cell>
          <cell r="M698">
            <v>42223</v>
          </cell>
          <cell r="N698">
            <v>2020</v>
          </cell>
          <cell r="O698">
            <v>1</v>
          </cell>
          <cell r="U698" t="str">
            <v>Yes</v>
          </cell>
          <cell r="W698" t="str">
            <v>Yes</v>
          </cell>
        </row>
        <row r="699">
          <cell r="A699">
            <v>394</v>
          </cell>
          <cell r="B699">
            <v>68519</v>
          </cell>
          <cell r="C699" t="str">
            <v>ENT00001-1BC7</v>
          </cell>
          <cell r="D699">
            <v>24</v>
          </cell>
          <cell r="E699" t="str">
            <v>Entiat</v>
          </cell>
          <cell r="F699">
            <v>40827</v>
          </cell>
          <cell r="I699">
            <v>2011</v>
          </cell>
          <cell r="J699">
            <v>1</v>
          </cell>
          <cell r="K699" t="str">
            <v>Entiat IMW</v>
          </cell>
          <cell r="L699" t="str">
            <v>Annual</v>
          </cell>
          <cell r="M699">
            <v>40827</v>
          </cell>
          <cell r="N699">
            <v>416</v>
          </cell>
          <cell r="O699">
            <v>1</v>
          </cell>
          <cell r="W699" t="str">
            <v>Yes</v>
          </cell>
        </row>
        <row r="700">
          <cell r="A700">
            <v>1783</v>
          </cell>
          <cell r="B700">
            <v>68519</v>
          </cell>
          <cell r="C700" t="str">
            <v>ENT00001-1BC7</v>
          </cell>
          <cell r="D700">
            <v>24</v>
          </cell>
          <cell r="E700" t="str">
            <v>Entiat</v>
          </cell>
          <cell r="F700">
            <v>41511</v>
          </cell>
          <cell r="G700" t="str">
            <v>Hitch #5 (JE): Aug 21 to Aug 28 (Entiat)</v>
          </cell>
          <cell r="H700" t="str">
            <v>Joe Crew</v>
          </cell>
          <cell r="I700">
            <v>2013</v>
          </cell>
          <cell r="J700">
            <v>3</v>
          </cell>
          <cell r="K700" t="str">
            <v>Entiat IMW</v>
          </cell>
          <cell r="L700" t="str">
            <v>Annual</v>
          </cell>
          <cell r="M700">
            <v>41511</v>
          </cell>
          <cell r="N700">
            <v>1966</v>
          </cell>
          <cell r="O700">
            <v>1</v>
          </cell>
          <cell r="U700" t="str">
            <v>Yes</v>
          </cell>
          <cell r="W700" t="str">
            <v>Yes</v>
          </cell>
        </row>
        <row r="701">
          <cell r="A701">
            <v>377</v>
          </cell>
          <cell r="B701">
            <v>68520</v>
          </cell>
          <cell r="C701" t="str">
            <v>ENT00001-1BC8</v>
          </cell>
          <cell r="D701">
            <v>24</v>
          </cell>
          <cell r="E701" t="str">
            <v>Entiat</v>
          </cell>
          <cell r="F701">
            <v>40827</v>
          </cell>
          <cell r="G701" t="str">
            <v>2011- Terraqua - Local Crew</v>
          </cell>
          <cell r="H701" t="str">
            <v>Local Crew</v>
          </cell>
          <cell r="I701">
            <v>2011</v>
          </cell>
          <cell r="J701">
            <v>1</v>
          </cell>
          <cell r="K701" t="str">
            <v>Entiat IMW</v>
          </cell>
          <cell r="L701" t="str">
            <v>Annual</v>
          </cell>
          <cell r="M701">
            <v>40827</v>
          </cell>
          <cell r="N701">
            <v>416</v>
          </cell>
          <cell r="O701">
            <v>1</v>
          </cell>
          <cell r="W701" t="str">
            <v>Yes</v>
          </cell>
        </row>
        <row r="702">
          <cell r="A702">
            <v>1059</v>
          </cell>
          <cell r="B702">
            <v>68520</v>
          </cell>
          <cell r="C702" t="str">
            <v>ENT00001-1BC8</v>
          </cell>
          <cell r="D702">
            <v>24</v>
          </cell>
          <cell r="E702" t="str">
            <v>Entiat</v>
          </cell>
          <cell r="F702">
            <v>41158</v>
          </cell>
          <cell r="G702" t="str">
            <v>Hitch_9_Entiat_BP_Sept5-12</v>
          </cell>
          <cell r="H702" t="str">
            <v>Brent Crew</v>
          </cell>
          <cell r="I702">
            <v>2012</v>
          </cell>
          <cell r="J702">
            <v>2</v>
          </cell>
          <cell r="K702" t="str">
            <v>Entiat IMW</v>
          </cell>
          <cell r="L702" t="str">
            <v>Annual</v>
          </cell>
          <cell r="M702">
            <v>41158</v>
          </cell>
          <cell r="N702">
            <v>806</v>
          </cell>
          <cell r="O702">
            <v>1</v>
          </cell>
          <cell r="W702" t="str">
            <v>Yes</v>
          </cell>
        </row>
        <row r="703">
          <cell r="A703">
            <v>1784</v>
          </cell>
          <cell r="B703">
            <v>68520</v>
          </cell>
          <cell r="C703" t="str">
            <v>ENT00001-1BC8</v>
          </cell>
          <cell r="D703">
            <v>24</v>
          </cell>
          <cell r="E703" t="str">
            <v>Entiat</v>
          </cell>
          <cell r="F703">
            <v>41509</v>
          </cell>
          <cell r="G703" t="str">
            <v>Hitch #5 (JE): Aug 21 to Aug 28 (Entiat)</v>
          </cell>
          <cell r="H703" t="str">
            <v>Joe Crew</v>
          </cell>
          <cell r="I703">
            <v>2013</v>
          </cell>
          <cell r="J703">
            <v>3</v>
          </cell>
          <cell r="K703" t="str">
            <v>Entiat IMW</v>
          </cell>
          <cell r="L703" t="str">
            <v>Annual</v>
          </cell>
          <cell r="M703">
            <v>41509</v>
          </cell>
          <cell r="N703">
            <v>1966</v>
          </cell>
          <cell r="O703">
            <v>1</v>
          </cell>
          <cell r="U703" t="str">
            <v>Yes</v>
          </cell>
          <cell r="W703" t="str">
            <v>Yes</v>
          </cell>
        </row>
        <row r="704">
          <cell r="A704">
            <v>378</v>
          </cell>
          <cell r="B704">
            <v>68522</v>
          </cell>
          <cell r="C704" t="str">
            <v>ENT00001-1D1</v>
          </cell>
          <cell r="D704">
            <v>24</v>
          </cell>
          <cell r="E704" t="str">
            <v>Entiat</v>
          </cell>
          <cell r="F704">
            <v>40822</v>
          </cell>
          <cell r="G704" t="str">
            <v>2011- Terraqua - Local Crew</v>
          </cell>
          <cell r="H704" t="str">
            <v>Local Crew</v>
          </cell>
          <cell r="I704">
            <v>2011</v>
          </cell>
          <cell r="J704">
            <v>1</v>
          </cell>
          <cell r="K704" t="str">
            <v>Entiat IMW</v>
          </cell>
          <cell r="L704" t="str">
            <v>Annual</v>
          </cell>
          <cell r="M704">
            <v>40822</v>
          </cell>
          <cell r="N704">
            <v>416</v>
          </cell>
          <cell r="O704">
            <v>1</v>
          </cell>
          <cell r="W704" t="str">
            <v>Yes</v>
          </cell>
        </row>
        <row r="705">
          <cell r="A705">
            <v>1839</v>
          </cell>
          <cell r="B705">
            <v>68522</v>
          </cell>
          <cell r="C705" t="str">
            <v>ENT00001-1D1</v>
          </cell>
          <cell r="D705">
            <v>24</v>
          </cell>
          <cell r="E705" t="str">
            <v>Entiat</v>
          </cell>
          <cell r="F705">
            <v>41521</v>
          </cell>
          <cell r="G705" t="str">
            <v>Hitch #6 (KC): Sept 4 to Sept 11 (Entiat)</v>
          </cell>
          <cell r="H705" t="str">
            <v>Kevin Crew</v>
          </cell>
          <cell r="I705">
            <v>2013</v>
          </cell>
          <cell r="J705">
            <v>3</v>
          </cell>
          <cell r="K705" t="str">
            <v>Entiat IMW</v>
          </cell>
          <cell r="L705" t="str">
            <v>Annual</v>
          </cell>
          <cell r="M705">
            <v>41521</v>
          </cell>
          <cell r="N705">
            <v>1966</v>
          </cell>
          <cell r="O705">
            <v>1</v>
          </cell>
          <cell r="U705" t="str">
            <v>Yes</v>
          </cell>
          <cell r="W705" t="str">
            <v>Yes</v>
          </cell>
        </row>
        <row r="706">
          <cell r="A706">
            <v>379</v>
          </cell>
          <cell r="B706">
            <v>68523</v>
          </cell>
          <cell r="C706" t="str">
            <v>ENT00001-1D2</v>
          </cell>
          <cell r="D706">
            <v>24</v>
          </cell>
          <cell r="E706" t="str">
            <v>Entiat</v>
          </cell>
          <cell r="F706">
            <v>40823</v>
          </cell>
          <cell r="G706" t="str">
            <v>2011- Terraqua - Local Crew</v>
          </cell>
          <cell r="H706" t="str">
            <v>Local Crew</v>
          </cell>
          <cell r="I706">
            <v>2011</v>
          </cell>
          <cell r="J706">
            <v>1</v>
          </cell>
          <cell r="K706" t="str">
            <v>Entiat IMW</v>
          </cell>
          <cell r="L706" t="str">
            <v>Annual</v>
          </cell>
          <cell r="M706">
            <v>40823</v>
          </cell>
          <cell r="N706">
            <v>416</v>
          </cell>
          <cell r="O706">
            <v>1</v>
          </cell>
          <cell r="W706" t="str">
            <v>Yes</v>
          </cell>
        </row>
        <row r="707">
          <cell r="A707">
            <v>1061</v>
          </cell>
          <cell r="B707">
            <v>68523</v>
          </cell>
          <cell r="C707" t="str">
            <v>ENT00001-1D2</v>
          </cell>
          <cell r="D707">
            <v>24</v>
          </cell>
          <cell r="E707" t="str">
            <v>Entiat</v>
          </cell>
          <cell r="F707">
            <v>41160</v>
          </cell>
          <cell r="G707" t="str">
            <v>Hitch_9_Entiat_BP_Sept5-12</v>
          </cell>
          <cell r="H707" t="str">
            <v>Brent Crew</v>
          </cell>
          <cell r="I707">
            <v>2012</v>
          </cell>
          <cell r="J707">
            <v>2</v>
          </cell>
          <cell r="K707" t="str">
            <v>Entiat IMW</v>
          </cell>
          <cell r="L707" t="str">
            <v>Annual</v>
          </cell>
          <cell r="M707">
            <v>41160</v>
          </cell>
          <cell r="N707">
            <v>806</v>
          </cell>
          <cell r="O707">
            <v>1</v>
          </cell>
          <cell r="W707" t="str">
            <v>Yes</v>
          </cell>
        </row>
        <row r="708">
          <cell r="A708">
            <v>1840</v>
          </cell>
          <cell r="B708">
            <v>68523</v>
          </cell>
          <cell r="C708" t="str">
            <v>ENT00001-1D2</v>
          </cell>
          <cell r="D708">
            <v>24</v>
          </cell>
          <cell r="E708" t="str">
            <v>Entiat</v>
          </cell>
          <cell r="F708">
            <v>41522</v>
          </cell>
          <cell r="G708" t="str">
            <v>Hitch #6 (KC): Sept 4 to Sept 11 (Entiat)</v>
          </cell>
          <cell r="H708" t="str">
            <v>Kevin Crew</v>
          </cell>
          <cell r="I708">
            <v>2013</v>
          </cell>
          <cell r="J708">
            <v>3</v>
          </cell>
          <cell r="K708" t="str">
            <v>Entiat IMW</v>
          </cell>
          <cell r="L708" t="str">
            <v>Annual</v>
          </cell>
          <cell r="M708">
            <v>41522</v>
          </cell>
          <cell r="N708">
            <v>1966</v>
          </cell>
          <cell r="O708">
            <v>1</v>
          </cell>
          <cell r="U708" t="str">
            <v>Yes</v>
          </cell>
          <cell r="W708" t="str">
            <v>Yes</v>
          </cell>
        </row>
        <row r="709">
          <cell r="A709">
            <v>411</v>
          </cell>
          <cell r="B709">
            <v>68525</v>
          </cell>
          <cell r="C709" t="str">
            <v>ENT00001-1D4</v>
          </cell>
          <cell r="D709">
            <v>24</v>
          </cell>
          <cell r="E709" t="str">
            <v>Entiat</v>
          </cell>
          <cell r="F709">
            <v>40801</v>
          </cell>
          <cell r="G709" t="str">
            <v>2011- Terraqua - Local Crew</v>
          </cell>
          <cell r="H709" t="str">
            <v>Local Crew</v>
          </cell>
          <cell r="I709">
            <v>2011</v>
          </cell>
          <cell r="J709">
            <v>1</v>
          </cell>
          <cell r="K709" t="str">
            <v>Entiat IMW</v>
          </cell>
          <cell r="L709" t="str">
            <v>Annual</v>
          </cell>
          <cell r="M709">
            <v>40801</v>
          </cell>
          <cell r="N709">
            <v>416</v>
          </cell>
          <cell r="O709">
            <v>1</v>
          </cell>
          <cell r="V709" t="str">
            <v>Yes</v>
          </cell>
          <cell r="W709" t="str">
            <v>Yes</v>
          </cell>
        </row>
        <row r="710">
          <cell r="A710">
            <v>1158</v>
          </cell>
          <cell r="B710">
            <v>68525</v>
          </cell>
          <cell r="C710" t="str">
            <v>ENT00001-1D4</v>
          </cell>
          <cell r="D710">
            <v>24</v>
          </cell>
          <cell r="E710" t="str">
            <v>Entiat</v>
          </cell>
          <cell r="F710">
            <v>41249</v>
          </cell>
          <cell r="G710" t="str">
            <v>Hitch_11_Entiat_SF_Dec4-8</v>
          </cell>
          <cell r="H710" t="str">
            <v>Steve Crew</v>
          </cell>
          <cell r="I710">
            <v>2012</v>
          </cell>
          <cell r="J710">
            <v>2</v>
          </cell>
          <cell r="K710" t="str">
            <v>Entiat IMW</v>
          </cell>
          <cell r="L710" t="str">
            <v>Annual</v>
          </cell>
          <cell r="M710">
            <v>41249</v>
          </cell>
          <cell r="N710">
            <v>806</v>
          </cell>
          <cell r="O710">
            <v>1</v>
          </cell>
          <cell r="V710" t="str">
            <v>Yes</v>
          </cell>
          <cell r="W710" t="str">
            <v>Yes</v>
          </cell>
        </row>
        <row r="711">
          <cell r="A711">
            <v>1777</v>
          </cell>
          <cell r="B711">
            <v>68525</v>
          </cell>
          <cell r="C711" t="str">
            <v>ENT00001-1D4</v>
          </cell>
          <cell r="D711">
            <v>24</v>
          </cell>
          <cell r="E711" t="str">
            <v>Entiat</v>
          </cell>
          <cell r="F711">
            <v>41509</v>
          </cell>
          <cell r="G711" t="str">
            <v>Hitch #5 (KC): Aug 21 to Aug 28 (Entiat)</v>
          </cell>
          <cell r="H711" t="str">
            <v>Kevin Crew</v>
          </cell>
          <cell r="I711">
            <v>2013</v>
          </cell>
          <cell r="J711">
            <v>3</v>
          </cell>
          <cell r="K711" t="str">
            <v>Entiat IMW</v>
          </cell>
          <cell r="L711" t="str">
            <v>Annual</v>
          </cell>
          <cell r="M711">
            <v>41509</v>
          </cell>
          <cell r="N711">
            <v>1966</v>
          </cell>
          <cell r="O711">
            <v>1</v>
          </cell>
          <cell r="Q711" t="str">
            <v>Yes</v>
          </cell>
          <cell r="U711" t="str">
            <v>Yes</v>
          </cell>
          <cell r="V711" t="str">
            <v>Yes</v>
          </cell>
          <cell r="W711" t="str">
            <v>Yes</v>
          </cell>
          <cell r="Y711" t="str">
            <v>Yes</v>
          </cell>
        </row>
        <row r="712">
          <cell r="A712">
            <v>2511</v>
          </cell>
          <cell r="B712">
            <v>68525</v>
          </cell>
          <cell r="C712" t="str">
            <v>ENT00001-1D4</v>
          </cell>
          <cell r="D712">
            <v>24</v>
          </cell>
          <cell r="E712" t="str">
            <v>Entiat</v>
          </cell>
          <cell r="F712">
            <v>41858</v>
          </cell>
          <cell r="G712" t="str">
            <v>Hitch3_RM_Aug6toAug13_Entiat</v>
          </cell>
          <cell r="H712" t="str">
            <v>Rueben Crew</v>
          </cell>
          <cell r="I712">
            <v>2014</v>
          </cell>
          <cell r="J712">
            <v>4</v>
          </cell>
          <cell r="K712" t="str">
            <v>1D</v>
          </cell>
          <cell r="L712" t="str">
            <v>Annual</v>
          </cell>
          <cell r="M712">
            <v>41858</v>
          </cell>
          <cell r="N712">
            <v>2020</v>
          </cell>
          <cell r="O712">
            <v>1</v>
          </cell>
          <cell r="U712" t="str">
            <v>Yes</v>
          </cell>
          <cell r="V712" t="str">
            <v>Yes</v>
          </cell>
          <cell r="W712" t="str">
            <v>Yes</v>
          </cell>
        </row>
        <row r="713">
          <cell r="A713">
            <v>3311</v>
          </cell>
          <cell r="B713">
            <v>68525</v>
          </cell>
          <cell r="C713" t="str">
            <v>ENT00001-1D4</v>
          </cell>
          <cell r="D713">
            <v>24</v>
          </cell>
          <cell r="E713" t="str">
            <v>Entiat</v>
          </cell>
          <cell r="F713">
            <v>42256</v>
          </cell>
          <cell r="G713" t="str">
            <v>IMW_Hitch_2015</v>
          </cell>
          <cell r="H713" t="str">
            <v>van den Broek Crew</v>
          </cell>
          <cell r="I713">
            <v>2015</v>
          </cell>
          <cell r="J713">
            <v>5</v>
          </cell>
          <cell r="K713" t="str">
            <v>1D</v>
          </cell>
          <cell r="L713" t="str">
            <v>2015, 2017, 2018, 2020</v>
          </cell>
          <cell r="M713">
            <v>42256</v>
          </cell>
          <cell r="N713">
            <v>2020</v>
          </cell>
          <cell r="O713">
            <v>1</v>
          </cell>
          <cell r="U713" t="str">
            <v>Yes</v>
          </cell>
          <cell r="V713" t="str">
            <v>Yes</v>
          </cell>
          <cell r="W713" t="str">
            <v>Yes</v>
          </cell>
        </row>
        <row r="714">
          <cell r="A714">
            <v>380</v>
          </cell>
          <cell r="B714">
            <v>68526</v>
          </cell>
          <cell r="C714" t="str">
            <v>ENT00001-1D5</v>
          </cell>
          <cell r="D714">
            <v>24</v>
          </cell>
          <cell r="E714" t="str">
            <v>Entiat</v>
          </cell>
          <cell r="F714">
            <v>40829</v>
          </cell>
          <cell r="G714" t="str">
            <v>2011- Terraqua - Local Crew</v>
          </cell>
          <cell r="H714" t="str">
            <v>Local Crew</v>
          </cell>
          <cell r="I714">
            <v>2011</v>
          </cell>
          <cell r="J714">
            <v>1</v>
          </cell>
          <cell r="K714" t="str">
            <v>Entiat IMW</v>
          </cell>
          <cell r="L714" t="str">
            <v>Annual</v>
          </cell>
          <cell r="M714">
            <v>40829</v>
          </cell>
          <cell r="N714">
            <v>416</v>
          </cell>
          <cell r="O714">
            <v>1</v>
          </cell>
          <cell r="W714" t="str">
            <v>Yes</v>
          </cell>
        </row>
        <row r="715">
          <cell r="A715">
            <v>1841</v>
          </cell>
          <cell r="B715">
            <v>68526</v>
          </cell>
          <cell r="C715" t="str">
            <v>ENT00001-1D5</v>
          </cell>
          <cell r="D715">
            <v>24</v>
          </cell>
          <cell r="E715" t="str">
            <v>Entiat</v>
          </cell>
          <cell r="F715">
            <v>41529</v>
          </cell>
          <cell r="G715" t="str">
            <v>Hitch #6 (KC): Sept 4 to Sept 11 (Entiat)</v>
          </cell>
          <cell r="H715" t="str">
            <v>Kevin Crew</v>
          </cell>
          <cell r="I715">
            <v>2013</v>
          </cell>
          <cell r="J715">
            <v>3</v>
          </cell>
          <cell r="K715" t="str">
            <v>Entiat IMW</v>
          </cell>
          <cell r="L715" t="str">
            <v>Annual</v>
          </cell>
          <cell r="M715">
            <v>41529</v>
          </cell>
          <cell r="N715">
            <v>1966</v>
          </cell>
          <cell r="O715">
            <v>1</v>
          </cell>
          <cell r="U715" t="str">
            <v>Yes</v>
          </cell>
          <cell r="W715" t="str">
            <v>Yes</v>
          </cell>
        </row>
        <row r="716">
          <cell r="A716">
            <v>3312</v>
          </cell>
          <cell r="B716">
            <v>68526</v>
          </cell>
          <cell r="C716" t="str">
            <v>ENT00001-1D5</v>
          </cell>
          <cell r="D716">
            <v>24</v>
          </cell>
          <cell r="E716" t="str">
            <v>Entiat</v>
          </cell>
          <cell r="F716">
            <v>42257</v>
          </cell>
          <cell r="G716" t="str">
            <v>IMW_Hitch_2015</v>
          </cell>
          <cell r="H716" t="str">
            <v>van den Broek Crew</v>
          </cell>
          <cell r="I716">
            <v>2015</v>
          </cell>
          <cell r="J716">
            <v>5</v>
          </cell>
          <cell r="K716" t="str">
            <v>1D</v>
          </cell>
          <cell r="L716">
            <v>2015</v>
          </cell>
          <cell r="M716">
            <v>42257</v>
          </cell>
          <cell r="N716">
            <v>2020</v>
          </cell>
          <cell r="O716">
            <v>1</v>
          </cell>
          <cell r="U716" t="str">
            <v>Yes</v>
          </cell>
          <cell r="W716" t="str">
            <v>Yes</v>
          </cell>
        </row>
        <row r="717">
          <cell r="A717">
            <v>381</v>
          </cell>
          <cell r="B717">
            <v>68528</v>
          </cell>
          <cell r="C717" t="str">
            <v>ENT00001-1D7</v>
          </cell>
          <cell r="D717">
            <v>24</v>
          </cell>
          <cell r="E717" t="str">
            <v>Entiat</v>
          </cell>
          <cell r="F717">
            <v>40829</v>
          </cell>
          <cell r="G717" t="str">
            <v>2011- Terraqua - Local Crew</v>
          </cell>
          <cell r="H717" t="str">
            <v>Local Crew</v>
          </cell>
          <cell r="I717">
            <v>2011</v>
          </cell>
          <cell r="J717">
            <v>1</v>
          </cell>
          <cell r="K717" t="str">
            <v>Entiat IMW</v>
          </cell>
          <cell r="L717" t="str">
            <v>Annual</v>
          </cell>
          <cell r="M717">
            <v>40829</v>
          </cell>
          <cell r="N717">
            <v>416</v>
          </cell>
          <cell r="O717">
            <v>1</v>
          </cell>
          <cell r="W717" t="str">
            <v>Yes</v>
          </cell>
        </row>
        <row r="718">
          <cell r="A718">
            <v>1791</v>
          </cell>
          <cell r="B718">
            <v>68528</v>
          </cell>
          <cell r="C718" t="str">
            <v>ENT00001-1D7</v>
          </cell>
          <cell r="D718">
            <v>24</v>
          </cell>
          <cell r="E718" t="str">
            <v>Entiat</v>
          </cell>
          <cell r="F718">
            <v>41507</v>
          </cell>
          <cell r="G718" t="str">
            <v>Hitch #5 (JR): Aug 21 to Aug 28 (Entiat)</v>
          </cell>
          <cell r="H718" t="str">
            <v>Jon Crew</v>
          </cell>
          <cell r="I718">
            <v>2013</v>
          </cell>
          <cell r="J718">
            <v>3</v>
          </cell>
          <cell r="K718" t="str">
            <v>Entiat IMW</v>
          </cell>
          <cell r="L718" t="str">
            <v>Annual</v>
          </cell>
          <cell r="M718">
            <v>41507</v>
          </cell>
          <cell r="N718">
            <v>1966</v>
          </cell>
          <cell r="O718">
            <v>1</v>
          </cell>
          <cell r="U718" t="str">
            <v>Yes</v>
          </cell>
          <cell r="V718" t="str">
            <v>Yes</v>
          </cell>
          <cell r="W718" t="str">
            <v>Yes</v>
          </cell>
        </row>
        <row r="719">
          <cell r="A719">
            <v>3313</v>
          </cell>
          <cell r="B719">
            <v>68528</v>
          </cell>
          <cell r="C719" t="str">
            <v>ENT00001-1D7</v>
          </cell>
          <cell r="D719">
            <v>24</v>
          </cell>
          <cell r="E719" t="str">
            <v>Entiat</v>
          </cell>
          <cell r="F719">
            <v>42235</v>
          </cell>
          <cell r="G719" t="str">
            <v>IMW_Hitch_2015</v>
          </cell>
          <cell r="H719" t="str">
            <v>van den Broek Crew</v>
          </cell>
          <cell r="I719">
            <v>2015</v>
          </cell>
          <cell r="J719">
            <v>5</v>
          </cell>
          <cell r="K719" t="str">
            <v>1D</v>
          </cell>
          <cell r="L719" t="str">
            <v>2015, 2016, 2019</v>
          </cell>
          <cell r="M719">
            <v>42235</v>
          </cell>
          <cell r="N719">
            <v>2020</v>
          </cell>
          <cell r="O719">
            <v>1</v>
          </cell>
          <cell r="U719" t="str">
            <v>Yes</v>
          </cell>
          <cell r="W719" t="str">
            <v>Yes</v>
          </cell>
        </row>
        <row r="720">
          <cell r="A720">
            <v>4194</v>
          </cell>
          <cell r="B720">
            <v>68528</v>
          </cell>
          <cell r="C720" t="str">
            <v>ENT00001-1D7</v>
          </cell>
          <cell r="D720">
            <v>24</v>
          </cell>
          <cell r="E720" t="str">
            <v>Entiat</v>
          </cell>
          <cell r="F720">
            <v>42587</v>
          </cell>
          <cell r="G720" t="str">
            <v>Entiat_IMW_2016</v>
          </cell>
          <cell r="H720" t="str">
            <v>van den Broek Crew</v>
          </cell>
          <cell r="I720">
            <v>2016</v>
          </cell>
          <cell r="J720">
            <v>6</v>
          </cell>
          <cell r="K720" t="str">
            <v>1D</v>
          </cell>
          <cell r="L720" t="str">
            <v>2015, 2016, 2019</v>
          </cell>
          <cell r="M720">
            <v>42587</v>
          </cell>
          <cell r="N720">
            <v>2020</v>
          </cell>
          <cell r="O720">
            <v>1</v>
          </cell>
          <cell r="V720" t="str">
            <v>Yes</v>
          </cell>
          <cell r="W720" t="str">
            <v>Yes</v>
          </cell>
        </row>
        <row r="721">
          <cell r="A721">
            <v>382</v>
          </cell>
          <cell r="B721">
            <v>68529</v>
          </cell>
          <cell r="C721" t="str">
            <v>ENT00001-1D8</v>
          </cell>
          <cell r="D721">
            <v>24</v>
          </cell>
          <cell r="E721" t="str">
            <v>Entiat</v>
          </cell>
          <cell r="F721">
            <v>40829</v>
          </cell>
          <cell r="G721" t="str">
            <v>2011- Terraqua - Local Crew</v>
          </cell>
          <cell r="H721" t="str">
            <v>Local Crew</v>
          </cell>
          <cell r="I721">
            <v>2011</v>
          </cell>
          <cell r="J721">
            <v>1</v>
          </cell>
          <cell r="K721" t="str">
            <v>Entiat IMW</v>
          </cell>
          <cell r="L721" t="str">
            <v>Annual</v>
          </cell>
          <cell r="M721">
            <v>40829</v>
          </cell>
          <cell r="N721">
            <v>416</v>
          </cell>
          <cell r="O721">
            <v>1</v>
          </cell>
          <cell r="W721" t="str">
            <v>Yes</v>
          </cell>
        </row>
        <row r="722">
          <cell r="A722">
            <v>1792</v>
          </cell>
          <cell r="B722">
            <v>68529</v>
          </cell>
          <cell r="C722" t="str">
            <v>ENT00001-1D8</v>
          </cell>
          <cell r="D722">
            <v>24</v>
          </cell>
          <cell r="E722" t="str">
            <v>Entiat</v>
          </cell>
          <cell r="F722">
            <v>41509</v>
          </cell>
          <cell r="G722" t="str">
            <v>Hitch #5 (JR): Aug 21 to Aug 28 (Entiat)</v>
          </cell>
          <cell r="H722" t="str">
            <v>Jon Crew</v>
          </cell>
          <cell r="I722">
            <v>2013</v>
          </cell>
          <cell r="J722">
            <v>3</v>
          </cell>
          <cell r="K722" t="str">
            <v>Entiat IMW</v>
          </cell>
          <cell r="L722" t="str">
            <v>Annual</v>
          </cell>
          <cell r="M722">
            <v>41509</v>
          </cell>
          <cell r="N722">
            <v>1966</v>
          </cell>
          <cell r="O722">
            <v>1</v>
          </cell>
          <cell r="U722" t="str">
            <v>Yes</v>
          </cell>
          <cell r="W722" t="str">
            <v>Yes</v>
          </cell>
        </row>
        <row r="723">
          <cell r="A723">
            <v>3314</v>
          </cell>
          <cell r="B723">
            <v>68529</v>
          </cell>
          <cell r="C723" t="str">
            <v>ENT00001-1D8</v>
          </cell>
          <cell r="D723">
            <v>24</v>
          </cell>
          <cell r="E723" t="str">
            <v>Entiat</v>
          </cell>
          <cell r="F723">
            <v>42236</v>
          </cell>
          <cell r="G723" t="str">
            <v>IMW_Hitch_2015</v>
          </cell>
          <cell r="H723" t="str">
            <v>van den Broek Crew</v>
          </cell>
          <cell r="I723">
            <v>2015</v>
          </cell>
          <cell r="J723">
            <v>5</v>
          </cell>
          <cell r="K723" t="str">
            <v>1D</v>
          </cell>
          <cell r="L723">
            <v>2015</v>
          </cell>
          <cell r="M723">
            <v>42236</v>
          </cell>
          <cell r="N723">
            <v>2020</v>
          </cell>
          <cell r="O723">
            <v>1</v>
          </cell>
          <cell r="U723" t="str">
            <v>Yes</v>
          </cell>
          <cell r="W723" t="str">
            <v>Yes</v>
          </cell>
        </row>
        <row r="724">
          <cell r="A724">
            <v>383</v>
          </cell>
          <cell r="B724">
            <v>68531</v>
          </cell>
          <cell r="C724" t="str">
            <v>ENT00001-1E1</v>
          </cell>
          <cell r="D724">
            <v>24</v>
          </cell>
          <cell r="E724" t="str">
            <v>Entiat</v>
          </cell>
          <cell r="F724">
            <v>40822</v>
          </cell>
          <cell r="G724" t="str">
            <v>2011- Terraqua - Local Crew</v>
          </cell>
          <cell r="H724" t="str">
            <v>Local Crew</v>
          </cell>
          <cell r="I724">
            <v>2011</v>
          </cell>
          <cell r="J724">
            <v>1</v>
          </cell>
          <cell r="K724" t="str">
            <v>Entiat IMW</v>
          </cell>
          <cell r="L724" t="str">
            <v>Annual</v>
          </cell>
          <cell r="M724">
            <v>40822</v>
          </cell>
          <cell r="N724">
            <v>416</v>
          </cell>
          <cell r="O724">
            <v>1</v>
          </cell>
          <cell r="W724" t="str">
            <v>Yes</v>
          </cell>
        </row>
        <row r="725">
          <cell r="A725">
            <v>1040</v>
          </cell>
          <cell r="B725">
            <v>68531</v>
          </cell>
          <cell r="C725" t="str">
            <v>ENT00001-1E1</v>
          </cell>
          <cell r="D725">
            <v>24</v>
          </cell>
          <cell r="E725" t="str">
            <v>Entiat</v>
          </cell>
          <cell r="F725">
            <v>41158</v>
          </cell>
          <cell r="G725" t="str">
            <v>Hitch_9_Entiat_JR_Sept5-12</v>
          </cell>
          <cell r="H725" t="str">
            <v>Jon Crew</v>
          </cell>
          <cell r="I725">
            <v>2012</v>
          </cell>
          <cell r="J725">
            <v>2</v>
          </cell>
          <cell r="K725" t="str">
            <v>Entiat IMW</v>
          </cell>
          <cell r="L725" t="str">
            <v>Annual</v>
          </cell>
          <cell r="M725">
            <v>41158</v>
          </cell>
          <cell r="N725">
            <v>806</v>
          </cell>
          <cell r="O725">
            <v>1</v>
          </cell>
          <cell r="W725" t="str">
            <v>Yes</v>
          </cell>
        </row>
        <row r="726">
          <cell r="A726">
            <v>1726</v>
          </cell>
          <cell r="B726">
            <v>68531</v>
          </cell>
          <cell r="C726" t="str">
            <v>ENT00001-1E1</v>
          </cell>
          <cell r="D726">
            <v>24</v>
          </cell>
          <cell r="E726" t="str">
            <v>Entiat</v>
          </cell>
          <cell r="F726">
            <v>41510</v>
          </cell>
          <cell r="G726" t="str">
            <v>Hitch #5 (JR): Aug 21 to Aug 28 (Entiat)</v>
          </cell>
          <cell r="H726" t="str">
            <v>Jon Crew</v>
          </cell>
          <cell r="I726">
            <v>2013</v>
          </cell>
          <cell r="J726">
            <v>3</v>
          </cell>
          <cell r="K726" t="str">
            <v>Entiat IMW</v>
          </cell>
          <cell r="L726" t="str">
            <v>Annual</v>
          </cell>
          <cell r="M726">
            <v>41510</v>
          </cell>
          <cell r="N726">
            <v>1966</v>
          </cell>
          <cell r="O726">
            <v>1</v>
          </cell>
          <cell r="U726" t="str">
            <v>Yes</v>
          </cell>
          <cell r="W726" t="str">
            <v>Yes</v>
          </cell>
        </row>
        <row r="727">
          <cell r="A727">
            <v>3315</v>
          </cell>
          <cell r="B727">
            <v>68531</v>
          </cell>
          <cell r="C727" t="str">
            <v>ENT00001-1E1</v>
          </cell>
          <cell r="D727">
            <v>24</v>
          </cell>
          <cell r="E727" t="str">
            <v>Entiat</v>
          </cell>
          <cell r="F727">
            <v>42256</v>
          </cell>
          <cell r="G727" t="str">
            <v>IMW_Hitch_2015</v>
          </cell>
          <cell r="H727" t="str">
            <v>van den Broek Crew</v>
          </cell>
          <cell r="I727">
            <v>2015</v>
          </cell>
          <cell r="J727">
            <v>5</v>
          </cell>
          <cell r="K727" t="str">
            <v>1E</v>
          </cell>
          <cell r="L727" t="str">
            <v>2015, 2017, 2018</v>
          </cell>
          <cell r="M727">
            <v>42256</v>
          </cell>
          <cell r="N727">
            <v>2020</v>
          </cell>
          <cell r="O727">
            <v>1</v>
          </cell>
          <cell r="U727" t="str">
            <v>Yes</v>
          </cell>
          <cell r="V727" t="str">
            <v>Yes</v>
          </cell>
          <cell r="W727" t="str">
            <v>Yes</v>
          </cell>
        </row>
        <row r="728">
          <cell r="A728">
            <v>384</v>
          </cell>
          <cell r="B728">
            <v>68532</v>
          </cell>
          <cell r="C728" t="str">
            <v>ENT00001-1E2</v>
          </cell>
          <cell r="D728">
            <v>24</v>
          </cell>
          <cell r="E728" t="str">
            <v>Entiat</v>
          </cell>
          <cell r="F728">
            <v>40819</v>
          </cell>
          <cell r="G728" t="str">
            <v>2011- Terraqua - Local Crew</v>
          </cell>
          <cell r="H728" t="str">
            <v>Local Crew</v>
          </cell>
          <cell r="I728">
            <v>2011</v>
          </cell>
          <cell r="J728">
            <v>1</v>
          </cell>
          <cell r="K728" t="str">
            <v>Entiat IMW</v>
          </cell>
          <cell r="L728" t="str">
            <v>Annual</v>
          </cell>
          <cell r="M728">
            <v>40819</v>
          </cell>
          <cell r="N728">
            <v>416</v>
          </cell>
          <cell r="O728">
            <v>1</v>
          </cell>
          <cell r="V728" t="str">
            <v>Yes</v>
          </cell>
          <cell r="W728" t="str">
            <v>Yes</v>
          </cell>
        </row>
        <row r="729">
          <cell r="A729">
            <v>1041</v>
          </cell>
          <cell r="B729">
            <v>68532</v>
          </cell>
          <cell r="C729" t="str">
            <v>ENT00001-1E2</v>
          </cell>
          <cell r="D729">
            <v>24</v>
          </cell>
          <cell r="E729" t="str">
            <v>Entiat</v>
          </cell>
          <cell r="F729">
            <v>41157</v>
          </cell>
          <cell r="G729" t="str">
            <v>Hitch_9_Entiat_JR_Sept5-12</v>
          </cell>
          <cell r="H729" t="str">
            <v>Jon Crew</v>
          </cell>
          <cell r="I729">
            <v>2012</v>
          </cell>
          <cell r="J729">
            <v>2</v>
          </cell>
          <cell r="K729" t="str">
            <v>Entiat IMW</v>
          </cell>
          <cell r="L729" t="str">
            <v>Annual</v>
          </cell>
          <cell r="M729">
            <v>41157</v>
          </cell>
          <cell r="N729">
            <v>806</v>
          </cell>
          <cell r="O729">
            <v>1</v>
          </cell>
          <cell r="W729" t="str">
            <v>Yes</v>
          </cell>
        </row>
        <row r="730">
          <cell r="A730">
            <v>1727</v>
          </cell>
          <cell r="B730">
            <v>68532</v>
          </cell>
          <cell r="C730" t="str">
            <v>ENT00001-1E2</v>
          </cell>
          <cell r="D730">
            <v>24</v>
          </cell>
          <cell r="E730" t="str">
            <v>Entiat</v>
          </cell>
          <cell r="F730">
            <v>41499</v>
          </cell>
          <cell r="G730" t="str">
            <v>Hitch #4 (JR): Aug 7 to Aug 14 (Entiat)</v>
          </cell>
          <cell r="H730" t="str">
            <v>Jon Crew</v>
          </cell>
          <cell r="I730">
            <v>2013</v>
          </cell>
          <cell r="J730">
            <v>3</v>
          </cell>
          <cell r="K730" t="str">
            <v>Entiat IMW</v>
          </cell>
          <cell r="L730" t="str">
            <v>Annual</v>
          </cell>
          <cell r="M730">
            <v>41499</v>
          </cell>
          <cell r="N730">
            <v>1966</v>
          </cell>
          <cell r="O730">
            <v>1</v>
          </cell>
          <cell r="U730" t="str">
            <v>Yes</v>
          </cell>
          <cell r="W730" t="str">
            <v>Yes</v>
          </cell>
        </row>
        <row r="731">
          <cell r="A731">
            <v>2509</v>
          </cell>
          <cell r="B731">
            <v>68532</v>
          </cell>
          <cell r="C731" t="str">
            <v>ENT00001-1E2</v>
          </cell>
          <cell r="D731">
            <v>24</v>
          </cell>
          <cell r="E731" t="str">
            <v>Entiat</v>
          </cell>
          <cell r="F731">
            <v>41857</v>
          </cell>
          <cell r="G731" t="str">
            <v>Hitch3_SD_Aug6toAug13_Entiat</v>
          </cell>
          <cell r="H731" t="str">
            <v>Surya Crew</v>
          </cell>
          <cell r="I731">
            <v>2014</v>
          </cell>
          <cell r="J731">
            <v>4</v>
          </cell>
          <cell r="K731" t="str">
            <v>1E</v>
          </cell>
          <cell r="L731" t="str">
            <v>Annual</v>
          </cell>
          <cell r="M731">
            <v>41857</v>
          </cell>
          <cell r="N731">
            <v>2020</v>
          </cell>
          <cell r="O731">
            <v>1</v>
          </cell>
          <cell r="U731" t="str">
            <v>Yes</v>
          </cell>
          <cell r="V731" t="str">
            <v>Yes</v>
          </cell>
          <cell r="W731" t="str">
            <v>Yes</v>
          </cell>
        </row>
        <row r="732">
          <cell r="A732">
            <v>3316</v>
          </cell>
          <cell r="B732">
            <v>68532</v>
          </cell>
          <cell r="C732" t="str">
            <v>ENT00001-1E2</v>
          </cell>
          <cell r="D732">
            <v>24</v>
          </cell>
          <cell r="E732" t="str">
            <v>Entiat</v>
          </cell>
          <cell r="F732">
            <v>42258</v>
          </cell>
          <cell r="G732" t="str">
            <v>IMW_Hitch_2015</v>
          </cell>
          <cell r="H732" t="str">
            <v>van den Broek Crew</v>
          </cell>
          <cell r="I732">
            <v>2015</v>
          </cell>
          <cell r="J732">
            <v>5</v>
          </cell>
          <cell r="K732" t="str">
            <v>1E</v>
          </cell>
          <cell r="L732" t="str">
            <v>2015, 2017, 2020</v>
          </cell>
          <cell r="M732">
            <v>42258</v>
          </cell>
          <cell r="N732">
            <v>2020</v>
          </cell>
          <cell r="O732">
            <v>1</v>
          </cell>
          <cell r="U732" t="str">
            <v>Yes</v>
          </cell>
          <cell r="W732" t="str">
            <v>Yes</v>
          </cell>
        </row>
        <row r="733">
          <cell r="A733">
            <v>385</v>
          </cell>
          <cell r="B733">
            <v>68533</v>
          </cell>
          <cell r="C733" t="str">
            <v>ENT00001-1E3</v>
          </cell>
          <cell r="D733">
            <v>24</v>
          </cell>
          <cell r="E733" t="str">
            <v>Entiat</v>
          </cell>
          <cell r="F733">
            <v>40823</v>
          </cell>
          <cell r="G733" t="str">
            <v>2011- Terraqua - Local Crew</v>
          </cell>
          <cell r="H733" t="str">
            <v>Local Crew</v>
          </cell>
          <cell r="I733">
            <v>2011</v>
          </cell>
          <cell r="J733">
            <v>1</v>
          </cell>
          <cell r="K733" t="str">
            <v>Entiat IMW</v>
          </cell>
          <cell r="L733" t="str">
            <v>Annual</v>
          </cell>
          <cell r="M733">
            <v>40823</v>
          </cell>
          <cell r="N733">
            <v>416</v>
          </cell>
          <cell r="O733">
            <v>1</v>
          </cell>
          <cell r="W733" t="str">
            <v>Yes</v>
          </cell>
        </row>
        <row r="734">
          <cell r="A734">
            <v>1042</v>
          </cell>
          <cell r="B734">
            <v>68533</v>
          </cell>
          <cell r="C734" t="str">
            <v>ENT00001-1E3</v>
          </cell>
          <cell r="D734">
            <v>24</v>
          </cell>
          <cell r="E734" t="str">
            <v>Entiat</v>
          </cell>
          <cell r="F734">
            <v>41158</v>
          </cell>
          <cell r="G734" t="str">
            <v>Hitch_9_Entiat_JE_Sept5-12</v>
          </cell>
          <cell r="H734" t="str">
            <v>Joe Crew</v>
          </cell>
          <cell r="I734">
            <v>2012</v>
          </cell>
          <cell r="J734">
            <v>2</v>
          </cell>
          <cell r="K734" t="str">
            <v>Entiat IMW</v>
          </cell>
          <cell r="L734" t="str">
            <v>Annual</v>
          </cell>
          <cell r="M734">
            <v>41158</v>
          </cell>
          <cell r="N734">
            <v>806</v>
          </cell>
          <cell r="O734">
            <v>1</v>
          </cell>
          <cell r="W734" t="str">
            <v>Yes</v>
          </cell>
        </row>
        <row r="735">
          <cell r="A735">
            <v>1753</v>
          </cell>
          <cell r="B735">
            <v>68533</v>
          </cell>
          <cell r="C735" t="str">
            <v>ENT00001-1E3</v>
          </cell>
          <cell r="D735">
            <v>24</v>
          </cell>
          <cell r="E735" t="str">
            <v>Entiat</v>
          </cell>
          <cell r="F735">
            <v>41497</v>
          </cell>
          <cell r="G735" t="str">
            <v>Hitch #4 (KC): Aug 7 to Aug 14 (Entiat)</v>
          </cell>
          <cell r="H735" t="str">
            <v>Kevin Crew</v>
          </cell>
          <cell r="I735">
            <v>2013</v>
          </cell>
          <cell r="J735">
            <v>3</v>
          </cell>
          <cell r="K735" t="str">
            <v>Entiat IMW</v>
          </cell>
          <cell r="L735" t="str">
            <v>Annual</v>
          </cell>
          <cell r="M735">
            <v>41497</v>
          </cell>
          <cell r="N735">
            <v>1966</v>
          </cell>
          <cell r="O735">
            <v>1</v>
          </cell>
          <cell r="Q735" t="str">
            <v>Yes</v>
          </cell>
          <cell r="U735" t="str">
            <v>Yes</v>
          </cell>
          <cell r="V735" t="str">
            <v>Yes</v>
          </cell>
          <cell r="W735" t="str">
            <v>Yes</v>
          </cell>
          <cell r="Y735" t="str">
            <v>Yes</v>
          </cell>
        </row>
        <row r="736">
          <cell r="A736">
            <v>2510</v>
          </cell>
          <cell r="B736">
            <v>68533</v>
          </cell>
          <cell r="C736" t="str">
            <v>ENT00001-1E3</v>
          </cell>
          <cell r="D736">
            <v>24</v>
          </cell>
          <cell r="E736" t="str">
            <v>Entiat</v>
          </cell>
          <cell r="F736">
            <v>41858</v>
          </cell>
          <cell r="G736" t="str">
            <v>Hitch3_SD_Aug6toAug13_Entiat</v>
          </cell>
          <cell r="H736" t="str">
            <v>Surya Crew</v>
          </cell>
          <cell r="I736">
            <v>2014</v>
          </cell>
          <cell r="J736">
            <v>4</v>
          </cell>
          <cell r="K736" t="str">
            <v>1E</v>
          </cell>
          <cell r="L736" t="str">
            <v>Annual</v>
          </cell>
          <cell r="M736">
            <v>41858</v>
          </cell>
          <cell r="N736">
            <v>2020</v>
          </cell>
          <cell r="O736">
            <v>1</v>
          </cell>
          <cell r="U736" t="str">
            <v>Yes</v>
          </cell>
          <cell r="V736" t="str">
            <v>Yes</v>
          </cell>
          <cell r="W736" t="str">
            <v>Yes</v>
          </cell>
        </row>
        <row r="737">
          <cell r="A737">
            <v>3317</v>
          </cell>
          <cell r="B737">
            <v>68533</v>
          </cell>
          <cell r="C737" t="str">
            <v>ENT00001-1E3</v>
          </cell>
          <cell r="D737">
            <v>24</v>
          </cell>
          <cell r="E737" t="str">
            <v>Entiat</v>
          </cell>
          <cell r="F737">
            <v>42259</v>
          </cell>
          <cell r="G737" t="str">
            <v>IMW_Hitch_2015</v>
          </cell>
          <cell r="H737" t="str">
            <v>van den Broek Crew</v>
          </cell>
          <cell r="I737">
            <v>2015</v>
          </cell>
          <cell r="J737">
            <v>5</v>
          </cell>
          <cell r="K737" t="str">
            <v>1E</v>
          </cell>
          <cell r="L737" t="str">
            <v>2015, 2016, 2017, 2018</v>
          </cell>
          <cell r="M737">
            <v>42259</v>
          </cell>
          <cell r="N737">
            <v>2020</v>
          </cell>
          <cell r="O737">
            <v>1</v>
          </cell>
          <cell r="U737" t="str">
            <v>Yes</v>
          </cell>
          <cell r="V737" t="str">
            <v>Yes</v>
          </cell>
          <cell r="W737" t="str">
            <v>Yes</v>
          </cell>
        </row>
        <row r="738">
          <cell r="A738">
            <v>4195</v>
          </cell>
          <cell r="B738">
            <v>68533</v>
          </cell>
          <cell r="C738" t="str">
            <v>ENT00001-1E3</v>
          </cell>
          <cell r="D738">
            <v>24</v>
          </cell>
          <cell r="E738" t="str">
            <v>Entiat</v>
          </cell>
          <cell r="F738">
            <v>42605</v>
          </cell>
          <cell r="G738" t="str">
            <v>Entiat_IMW_2016</v>
          </cell>
          <cell r="H738" t="str">
            <v>van den Broek Crew</v>
          </cell>
          <cell r="I738">
            <v>2016</v>
          </cell>
          <cell r="J738">
            <v>6</v>
          </cell>
          <cell r="K738" t="str">
            <v>1E</v>
          </cell>
          <cell r="L738" t="str">
            <v>2015, 2016, 2017, 2018</v>
          </cell>
          <cell r="M738">
            <v>42605</v>
          </cell>
          <cell r="N738">
            <v>2020</v>
          </cell>
          <cell r="O738">
            <v>1</v>
          </cell>
          <cell r="V738" t="str">
            <v>Yes</v>
          </cell>
          <cell r="W738" t="str">
            <v>Yes</v>
          </cell>
        </row>
        <row r="739">
          <cell r="A739">
            <v>386</v>
          </cell>
          <cell r="B739">
            <v>68534</v>
          </cell>
          <cell r="C739" t="str">
            <v>ENT00001-1F1</v>
          </cell>
          <cell r="D739">
            <v>24</v>
          </cell>
          <cell r="E739" t="str">
            <v>Entiat</v>
          </cell>
          <cell r="F739">
            <v>40834</v>
          </cell>
          <cell r="G739" t="str">
            <v>2011- Terraqua - Local Crew</v>
          </cell>
          <cell r="H739" t="str">
            <v>Local Crew</v>
          </cell>
          <cell r="I739">
            <v>2011</v>
          </cell>
          <cell r="J739">
            <v>1</v>
          </cell>
          <cell r="K739" t="str">
            <v>Entiat IMW</v>
          </cell>
          <cell r="L739" t="str">
            <v>Annual</v>
          </cell>
          <cell r="M739">
            <v>40834</v>
          </cell>
          <cell r="N739">
            <v>416</v>
          </cell>
          <cell r="O739">
            <v>1</v>
          </cell>
          <cell r="W739" t="str">
            <v>Yes</v>
          </cell>
        </row>
        <row r="740">
          <cell r="A740">
            <v>1066</v>
          </cell>
          <cell r="B740">
            <v>68534</v>
          </cell>
          <cell r="C740" t="str">
            <v>ENT00001-1F1</v>
          </cell>
          <cell r="D740">
            <v>24</v>
          </cell>
          <cell r="E740" t="str">
            <v>Entiat</v>
          </cell>
          <cell r="F740">
            <v>41161</v>
          </cell>
          <cell r="G740" t="str">
            <v>Hitch_9_Entiat_MG_Sept5-12</v>
          </cell>
          <cell r="H740" t="str">
            <v>Matt Crew</v>
          </cell>
          <cell r="I740">
            <v>2012</v>
          </cell>
          <cell r="J740">
            <v>2</v>
          </cell>
          <cell r="K740" t="str">
            <v>Entiat IMW</v>
          </cell>
          <cell r="L740" t="str">
            <v>Annual</v>
          </cell>
          <cell r="M740">
            <v>41161</v>
          </cell>
          <cell r="N740">
            <v>806</v>
          </cell>
          <cell r="O740">
            <v>1</v>
          </cell>
          <cell r="W740" t="str">
            <v>Yes</v>
          </cell>
        </row>
        <row r="741">
          <cell r="A741">
            <v>1849</v>
          </cell>
          <cell r="B741">
            <v>68534</v>
          </cell>
          <cell r="C741" t="str">
            <v>ENT00001-1F1</v>
          </cell>
          <cell r="D741">
            <v>24</v>
          </cell>
          <cell r="E741" t="str">
            <v>Entiat</v>
          </cell>
          <cell r="F741">
            <v>41522</v>
          </cell>
          <cell r="G741" t="str">
            <v>Hitch #6 (JE): Sept 4 to Sept 11 (Entiat)</v>
          </cell>
          <cell r="H741" t="str">
            <v>Joe Crew</v>
          </cell>
          <cell r="I741">
            <v>2013</v>
          </cell>
          <cell r="J741">
            <v>3</v>
          </cell>
          <cell r="K741" t="str">
            <v>Entiat IMW</v>
          </cell>
          <cell r="L741" t="str">
            <v>Annual</v>
          </cell>
          <cell r="M741">
            <v>41522</v>
          </cell>
          <cell r="N741">
            <v>1966</v>
          </cell>
          <cell r="O741">
            <v>1</v>
          </cell>
          <cell r="U741" t="str">
            <v>Yes</v>
          </cell>
          <cell r="W741" t="str">
            <v>Yes</v>
          </cell>
        </row>
        <row r="742">
          <cell r="A742">
            <v>405</v>
          </cell>
          <cell r="B742">
            <v>68538</v>
          </cell>
          <cell r="C742" t="str">
            <v>ENT00001-1F13</v>
          </cell>
          <cell r="D742">
            <v>24</v>
          </cell>
          <cell r="E742" t="str">
            <v>Entiat</v>
          </cell>
          <cell r="F742">
            <v>40821</v>
          </cell>
          <cell r="G742" t="str">
            <v>2011- Terraqua - Local Crew</v>
          </cell>
          <cell r="H742" t="str">
            <v>Local Crew</v>
          </cell>
          <cell r="I742">
            <v>2011</v>
          </cell>
          <cell r="J742">
            <v>1</v>
          </cell>
          <cell r="K742" t="str">
            <v>Entiat IMW</v>
          </cell>
          <cell r="L742" t="str">
            <v>Annual</v>
          </cell>
          <cell r="M742">
            <v>40821</v>
          </cell>
          <cell r="N742">
            <v>416</v>
          </cell>
          <cell r="O742">
            <v>1</v>
          </cell>
          <cell r="V742" t="str">
            <v>Yes</v>
          </cell>
          <cell r="W742" t="str">
            <v>Yes</v>
          </cell>
        </row>
        <row r="743">
          <cell r="A743">
            <v>1043</v>
          </cell>
          <cell r="B743">
            <v>68538</v>
          </cell>
          <cell r="C743" t="str">
            <v>ENT00001-1F13</v>
          </cell>
          <cell r="D743">
            <v>24</v>
          </cell>
          <cell r="E743" t="str">
            <v>Entiat</v>
          </cell>
          <cell r="F743">
            <v>41157</v>
          </cell>
          <cell r="G743" t="str">
            <v>Hitch_9_Entiat_JE_Sept5-12</v>
          </cell>
          <cell r="H743" t="str">
            <v>Joe Crew</v>
          </cell>
          <cell r="I743">
            <v>2012</v>
          </cell>
          <cell r="J743">
            <v>2</v>
          </cell>
          <cell r="K743" t="str">
            <v>Entiat IMW</v>
          </cell>
          <cell r="L743" t="str">
            <v>Annual</v>
          </cell>
          <cell r="M743">
            <v>41157</v>
          </cell>
          <cell r="N743">
            <v>806</v>
          </cell>
          <cell r="O743">
            <v>1</v>
          </cell>
          <cell r="W743" t="str">
            <v>Yes</v>
          </cell>
        </row>
        <row r="744">
          <cell r="A744">
            <v>1778</v>
          </cell>
          <cell r="B744">
            <v>68538</v>
          </cell>
          <cell r="C744" t="str">
            <v>ENT00001-1F13</v>
          </cell>
          <cell r="D744">
            <v>24</v>
          </cell>
          <cell r="E744" t="str">
            <v>Entiat</v>
          </cell>
          <cell r="F744">
            <v>41511</v>
          </cell>
          <cell r="G744" t="str">
            <v>Hitch #5 (KC): Aug 21 to Aug 28 (Entiat)</v>
          </cell>
          <cell r="H744" t="str">
            <v>Kevin Crew</v>
          </cell>
          <cell r="I744">
            <v>2013</v>
          </cell>
          <cell r="J744">
            <v>3</v>
          </cell>
          <cell r="K744" t="str">
            <v>Entiat IMW</v>
          </cell>
          <cell r="L744" t="str">
            <v>Annual</v>
          </cell>
          <cell r="M744">
            <v>41511</v>
          </cell>
          <cell r="N744">
            <v>1966</v>
          </cell>
          <cell r="O744">
            <v>1</v>
          </cell>
          <cell r="Q744" t="str">
            <v>Yes</v>
          </cell>
          <cell r="U744" t="str">
            <v>Yes</v>
          </cell>
          <cell r="V744" t="str">
            <v>Yes</v>
          </cell>
          <cell r="W744" t="str">
            <v>Yes</v>
          </cell>
          <cell r="Y744" t="str">
            <v>Yes</v>
          </cell>
        </row>
        <row r="745">
          <cell r="A745">
            <v>2504</v>
          </cell>
          <cell r="B745">
            <v>68538</v>
          </cell>
          <cell r="C745" t="str">
            <v>ENT00001-1F13</v>
          </cell>
          <cell r="D745">
            <v>24</v>
          </cell>
          <cell r="E745" t="str">
            <v>Entiat</v>
          </cell>
          <cell r="F745">
            <v>41858</v>
          </cell>
          <cell r="G745" t="str">
            <v>Hitch3_JE_Aug6toAug13_Entiat</v>
          </cell>
          <cell r="H745" t="str">
            <v>Joe Crew</v>
          </cell>
          <cell r="I745">
            <v>2014</v>
          </cell>
          <cell r="J745">
            <v>4</v>
          </cell>
          <cell r="K745" t="str">
            <v>1F</v>
          </cell>
          <cell r="L745" t="str">
            <v>Annual</v>
          </cell>
          <cell r="M745">
            <v>41858</v>
          </cell>
          <cell r="N745">
            <v>2020</v>
          </cell>
          <cell r="O745">
            <v>1</v>
          </cell>
          <cell r="U745" t="str">
            <v>Yes</v>
          </cell>
          <cell r="V745" t="str">
            <v>Yes</v>
          </cell>
          <cell r="W745" t="str">
            <v>Yes</v>
          </cell>
        </row>
        <row r="746">
          <cell r="A746">
            <v>4196</v>
          </cell>
          <cell r="B746">
            <v>68538</v>
          </cell>
          <cell r="C746" t="str">
            <v>ENT00001-1F13</v>
          </cell>
          <cell r="D746">
            <v>24</v>
          </cell>
          <cell r="E746" t="str">
            <v>Entiat</v>
          </cell>
          <cell r="F746">
            <v>42590</v>
          </cell>
          <cell r="G746" t="str">
            <v>Entiat_IMW_2016</v>
          </cell>
          <cell r="H746" t="str">
            <v>van den Broek Crew</v>
          </cell>
          <cell r="I746">
            <v>2016</v>
          </cell>
          <cell r="J746">
            <v>6</v>
          </cell>
          <cell r="K746" t="str">
            <v>1F</v>
          </cell>
          <cell r="L746" t="str">
            <v>2016, 2017, 2019, 2020</v>
          </cell>
          <cell r="M746">
            <v>42590</v>
          </cell>
          <cell r="N746">
            <v>2020</v>
          </cell>
          <cell r="O746">
            <v>1</v>
          </cell>
          <cell r="V746" t="str">
            <v>Yes</v>
          </cell>
          <cell r="W746" t="str">
            <v>Yes</v>
          </cell>
        </row>
        <row r="747">
          <cell r="A747">
            <v>387</v>
          </cell>
          <cell r="B747">
            <v>68543</v>
          </cell>
          <cell r="C747" t="str">
            <v>ENT00001-1F18</v>
          </cell>
          <cell r="D747">
            <v>24</v>
          </cell>
          <cell r="E747" t="str">
            <v>Entiat</v>
          </cell>
          <cell r="F747">
            <v>40830</v>
          </cell>
          <cell r="G747" t="str">
            <v>2011- Terraqua - Local Crew</v>
          </cell>
          <cell r="H747" t="str">
            <v>Local Crew</v>
          </cell>
          <cell r="I747">
            <v>2011</v>
          </cell>
          <cell r="J747">
            <v>1</v>
          </cell>
          <cell r="K747" t="str">
            <v>Entiat IMW</v>
          </cell>
          <cell r="L747" t="str">
            <v>Annual</v>
          </cell>
          <cell r="M747">
            <v>40830</v>
          </cell>
          <cell r="N747">
            <v>416</v>
          </cell>
          <cell r="O747">
            <v>1</v>
          </cell>
          <cell r="W747" t="str">
            <v>Yes</v>
          </cell>
        </row>
        <row r="748">
          <cell r="A748">
            <v>1067</v>
          </cell>
          <cell r="B748">
            <v>68543</v>
          </cell>
          <cell r="C748" t="str">
            <v>ENT00001-1F18</v>
          </cell>
          <cell r="D748">
            <v>24</v>
          </cell>
          <cell r="E748" t="str">
            <v>Entiat</v>
          </cell>
          <cell r="F748">
            <v>41160</v>
          </cell>
          <cell r="G748" t="str">
            <v>Hitch_9_Entiat_MG_Sept5-12</v>
          </cell>
          <cell r="H748" t="str">
            <v>Matt Crew</v>
          </cell>
          <cell r="I748">
            <v>2012</v>
          </cell>
          <cell r="J748">
            <v>2</v>
          </cell>
          <cell r="K748" t="str">
            <v>Entiat IMW</v>
          </cell>
          <cell r="L748" t="str">
            <v>Annual</v>
          </cell>
          <cell r="M748">
            <v>41160</v>
          </cell>
          <cell r="N748">
            <v>806</v>
          </cell>
          <cell r="O748">
            <v>1</v>
          </cell>
          <cell r="W748" t="str">
            <v>Yes</v>
          </cell>
        </row>
        <row r="749">
          <cell r="A749">
            <v>1793</v>
          </cell>
          <cell r="B749">
            <v>68543</v>
          </cell>
          <cell r="C749" t="str">
            <v>ENT00001-1F18</v>
          </cell>
          <cell r="D749">
            <v>24</v>
          </cell>
          <cell r="E749" t="str">
            <v>Entiat</v>
          </cell>
          <cell r="F749">
            <v>41512</v>
          </cell>
          <cell r="G749" t="str">
            <v>Hitch #5 (JR): Aug 21 to Aug 28 (Entiat)</v>
          </cell>
          <cell r="H749" t="str">
            <v>Jon Crew</v>
          </cell>
          <cell r="I749">
            <v>2013</v>
          </cell>
          <cell r="J749">
            <v>3</v>
          </cell>
          <cell r="K749" t="str">
            <v>Entiat IMW</v>
          </cell>
          <cell r="L749" t="str">
            <v>Annual</v>
          </cell>
          <cell r="M749">
            <v>41512</v>
          </cell>
          <cell r="N749">
            <v>1966</v>
          </cell>
          <cell r="O749">
            <v>1</v>
          </cell>
          <cell r="U749" t="str">
            <v>Yes</v>
          </cell>
          <cell r="V749" t="str">
            <v>Yes</v>
          </cell>
          <cell r="W749" t="str">
            <v>Yes</v>
          </cell>
        </row>
        <row r="750">
          <cell r="A750">
            <v>4197</v>
          </cell>
          <cell r="B750">
            <v>68543</v>
          </cell>
          <cell r="C750" t="str">
            <v>ENT00001-1F18</v>
          </cell>
          <cell r="D750">
            <v>24</v>
          </cell>
          <cell r="E750" t="str">
            <v>Entiat</v>
          </cell>
          <cell r="F750">
            <v>42585</v>
          </cell>
          <cell r="G750" t="str">
            <v>Entiat_IMW_2016</v>
          </cell>
          <cell r="H750" t="str">
            <v>van den Broek Crew</v>
          </cell>
          <cell r="I750">
            <v>2016</v>
          </cell>
          <cell r="J750">
            <v>6</v>
          </cell>
          <cell r="K750" t="str">
            <v>1F</v>
          </cell>
          <cell r="L750" t="str">
            <v>2016, 2019</v>
          </cell>
          <cell r="M750">
            <v>42585</v>
          </cell>
          <cell r="N750">
            <v>2020</v>
          </cell>
          <cell r="O750">
            <v>1</v>
          </cell>
          <cell r="V750" t="str">
            <v>Yes</v>
          </cell>
          <cell r="W750" t="str">
            <v>Yes</v>
          </cell>
        </row>
        <row r="751">
          <cell r="A751">
            <v>388</v>
          </cell>
          <cell r="B751">
            <v>68549</v>
          </cell>
          <cell r="C751" t="str">
            <v>ENT00001-1F5</v>
          </cell>
          <cell r="D751">
            <v>24</v>
          </cell>
          <cell r="E751" t="str">
            <v>Entiat</v>
          </cell>
          <cell r="F751">
            <v>40828</v>
          </cell>
          <cell r="G751" t="str">
            <v>2011- Terraqua - Local Crew</v>
          </cell>
          <cell r="H751" t="str">
            <v>Local Crew</v>
          </cell>
          <cell r="I751">
            <v>2011</v>
          </cell>
          <cell r="J751">
            <v>1</v>
          </cell>
          <cell r="K751" t="str">
            <v>Entiat IMW</v>
          </cell>
          <cell r="L751" t="str">
            <v>Annual</v>
          </cell>
          <cell r="M751">
            <v>40828</v>
          </cell>
          <cell r="N751">
            <v>416</v>
          </cell>
          <cell r="O751">
            <v>1</v>
          </cell>
          <cell r="W751" t="str">
            <v>Yes</v>
          </cell>
        </row>
        <row r="752">
          <cell r="A752">
            <v>1850</v>
          </cell>
          <cell r="B752">
            <v>68549</v>
          </cell>
          <cell r="C752" t="str">
            <v>ENT00001-1F5</v>
          </cell>
          <cell r="D752">
            <v>24</v>
          </cell>
          <cell r="E752" t="str">
            <v>Entiat</v>
          </cell>
          <cell r="F752">
            <v>41521</v>
          </cell>
          <cell r="G752" t="str">
            <v>Hitch #6 (JE): Sept 4 to Sept 11 (Entiat)</v>
          </cell>
          <cell r="H752" t="str">
            <v>Joe Crew</v>
          </cell>
          <cell r="I752">
            <v>2013</v>
          </cell>
          <cell r="J752">
            <v>3</v>
          </cell>
          <cell r="K752" t="str">
            <v>Entiat IMW</v>
          </cell>
          <cell r="L752" t="str">
            <v>Annual</v>
          </cell>
          <cell r="M752">
            <v>41521</v>
          </cell>
          <cell r="N752">
            <v>1966</v>
          </cell>
          <cell r="O752">
            <v>1</v>
          </cell>
          <cell r="U752" t="str">
            <v>Yes</v>
          </cell>
          <cell r="W752" t="str">
            <v>Yes</v>
          </cell>
        </row>
        <row r="753">
          <cell r="A753">
            <v>389</v>
          </cell>
          <cell r="B753">
            <v>68552</v>
          </cell>
          <cell r="C753" t="str">
            <v>ENT00001-1F8</v>
          </cell>
          <cell r="D753">
            <v>24</v>
          </cell>
          <cell r="E753" t="str">
            <v>Entiat</v>
          </cell>
          <cell r="F753">
            <v>40828</v>
          </cell>
          <cell r="G753" t="str">
            <v>2011- Terraqua - Local Crew</v>
          </cell>
          <cell r="H753" t="str">
            <v>Local Crew</v>
          </cell>
          <cell r="I753">
            <v>2011</v>
          </cell>
          <cell r="J753">
            <v>1</v>
          </cell>
          <cell r="K753" t="str">
            <v>Entiat IMW</v>
          </cell>
          <cell r="L753" t="str">
            <v>Annual</v>
          </cell>
          <cell r="M753">
            <v>40828</v>
          </cell>
          <cell r="N753">
            <v>416</v>
          </cell>
          <cell r="O753">
            <v>1</v>
          </cell>
          <cell r="W753" t="str">
            <v>Yes</v>
          </cell>
        </row>
        <row r="754">
          <cell r="A754">
            <v>1851</v>
          </cell>
          <cell r="B754">
            <v>68552</v>
          </cell>
          <cell r="C754" t="str">
            <v>ENT00001-1F8</v>
          </cell>
          <cell r="D754">
            <v>24</v>
          </cell>
          <cell r="E754" t="str">
            <v>Entiat</v>
          </cell>
          <cell r="F754">
            <v>41529</v>
          </cell>
          <cell r="G754" t="str">
            <v>Hitch #6 (JE): Sept 4 to Sept 11 (Entiat)</v>
          </cell>
          <cell r="H754" t="str">
            <v>Joe Crew</v>
          </cell>
          <cell r="I754">
            <v>2013</v>
          </cell>
          <cell r="J754">
            <v>3</v>
          </cell>
          <cell r="K754" t="str">
            <v>Entiat IMW</v>
          </cell>
          <cell r="L754" t="str">
            <v>Annual</v>
          </cell>
          <cell r="M754">
            <v>41529</v>
          </cell>
          <cell r="N754">
            <v>1966</v>
          </cell>
          <cell r="O754">
            <v>1</v>
          </cell>
          <cell r="U754" t="str">
            <v>Yes</v>
          </cell>
          <cell r="W754" t="str">
            <v>Yes</v>
          </cell>
        </row>
        <row r="755">
          <cell r="A755">
            <v>2444</v>
          </cell>
          <cell r="B755">
            <v>68552</v>
          </cell>
          <cell r="C755" t="str">
            <v>ENT00001-1F8</v>
          </cell>
          <cell r="D755">
            <v>24</v>
          </cell>
          <cell r="E755" t="str">
            <v>Entiat</v>
          </cell>
          <cell r="F755">
            <v>41847</v>
          </cell>
          <cell r="G755" t="str">
            <v>Hitch2_SD_July23toJuly30_Entiat</v>
          </cell>
          <cell r="H755" t="str">
            <v>Surya Crew</v>
          </cell>
          <cell r="I755">
            <v>2014</v>
          </cell>
          <cell r="J755">
            <v>4</v>
          </cell>
          <cell r="K755" t="str">
            <v>1F</v>
          </cell>
          <cell r="L755" t="str">
            <v>Annual</v>
          </cell>
          <cell r="M755">
            <v>41847</v>
          </cell>
          <cell r="N755">
            <v>2020</v>
          </cell>
          <cell r="O755">
            <v>1</v>
          </cell>
          <cell r="U755" t="str">
            <v>Yes</v>
          </cell>
          <cell r="W755" t="str">
            <v>Yes</v>
          </cell>
        </row>
        <row r="756">
          <cell r="A756">
            <v>390</v>
          </cell>
          <cell r="B756">
            <v>68553</v>
          </cell>
          <cell r="C756" t="str">
            <v>ENT00001-1F9</v>
          </cell>
          <cell r="D756">
            <v>24</v>
          </cell>
          <cell r="E756" t="str">
            <v>Entiat</v>
          </cell>
          <cell r="F756">
            <v>40828</v>
          </cell>
          <cell r="G756" t="str">
            <v>2011- Terraqua - Local Crew</v>
          </cell>
          <cell r="H756" t="str">
            <v>Local Crew</v>
          </cell>
          <cell r="I756">
            <v>2011</v>
          </cell>
          <cell r="J756">
            <v>1</v>
          </cell>
          <cell r="K756" t="str">
            <v>Entiat IMW</v>
          </cell>
          <cell r="L756" t="str">
            <v>Annual</v>
          </cell>
          <cell r="M756">
            <v>40828</v>
          </cell>
          <cell r="N756">
            <v>416</v>
          </cell>
          <cell r="O756">
            <v>1</v>
          </cell>
          <cell r="W756" t="str">
            <v>Yes</v>
          </cell>
        </row>
        <row r="757">
          <cell r="A757">
            <v>1852</v>
          </cell>
          <cell r="B757">
            <v>68553</v>
          </cell>
          <cell r="C757" t="str">
            <v>ENT00001-1F9</v>
          </cell>
          <cell r="D757">
            <v>24</v>
          </cell>
          <cell r="E757" t="str">
            <v>Entiat</v>
          </cell>
          <cell r="F757">
            <v>41531</v>
          </cell>
          <cell r="G757" t="str">
            <v>Hitch #6 (JE): Sept 4 to Sept 11 (Entiat)</v>
          </cell>
          <cell r="H757" t="str">
            <v>Joe Crew</v>
          </cell>
          <cell r="I757">
            <v>2013</v>
          </cell>
          <cell r="J757">
            <v>3</v>
          </cell>
          <cell r="K757" t="str">
            <v>Entiat IMW</v>
          </cell>
          <cell r="L757" t="str">
            <v>Annual</v>
          </cell>
          <cell r="M757">
            <v>41531</v>
          </cell>
          <cell r="N757">
            <v>1966</v>
          </cell>
          <cell r="O757">
            <v>1</v>
          </cell>
          <cell r="U757" t="str">
            <v>Yes</v>
          </cell>
          <cell r="W757" t="str">
            <v>Yes</v>
          </cell>
        </row>
        <row r="758">
          <cell r="A758">
            <v>2445</v>
          </cell>
          <cell r="B758">
            <v>68553</v>
          </cell>
          <cell r="C758" t="str">
            <v>ENT00001-1F9</v>
          </cell>
          <cell r="D758">
            <v>24</v>
          </cell>
          <cell r="E758" t="str">
            <v>Entiat</v>
          </cell>
          <cell r="F758">
            <v>41848</v>
          </cell>
          <cell r="G758" t="str">
            <v>Hitch2_SD_July23toJuly30_Entiat</v>
          </cell>
          <cell r="H758" t="str">
            <v>Surya Crew</v>
          </cell>
          <cell r="I758">
            <v>2014</v>
          </cell>
          <cell r="J758">
            <v>4</v>
          </cell>
          <cell r="K758" t="str">
            <v>1F</v>
          </cell>
          <cell r="L758" t="str">
            <v>Annual</v>
          </cell>
          <cell r="M758">
            <v>41848</v>
          </cell>
          <cell r="N758">
            <v>2020</v>
          </cell>
          <cell r="O758">
            <v>1</v>
          </cell>
          <cell r="U758" t="str">
            <v>Yes</v>
          </cell>
          <cell r="W758" t="str">
            <v>Yes</v>
          </cell>
        </row>
        <row r="759">
          <cell r="A759">
            <v>3318</v>
          </cell>
          <cell r="B759">
            <v>68553</v>
          </cell>
          <cell r="C759" t="str">
            <v>ENT00001-1F9</v>
          </cell>
          <cell r="D759">
            <v>24</v>
          </cell>
          <cell r="E759" t="str">
            <v>Entiat</v>
          </cell>
          <cell r="F759">
            <v>42258</v>
          </cell>
          <cell r="G759" t="str">
            <v>IMW_Hitch_2015</v>
          </cell>
          <cell r="H759" t="str">
            <v>van den Broek Crew</v>
          </cell>
          <cell r="I759">
            <v>2015</v>
          </cell>
          <cell r="J759">
            <v>5</v>
          </cell>
          <cell r="K759" t="str">
            <v>1F</v>
          </cell>
          <cell r="L759" t="str">
            <v>2015, 2018</v>
          </cell>
          <cell r="M759">
            <v>42258</v>
          </cell>
          <cell r="N759">
            <v>2020</v>
          </cell>
          <cell r="O759">
            <v>1</v>
          </cell>
          <cell r="U759" t="str">
            <v>Yes</v>
          </cell>
          <cell r="V759" t="str">
            <v>Yes</v>
          </cell>
          <cell r="W759" t="str">
            <v>Yes</v>
          </cell>
        </row>
        <row r="760">
          <cell r="A760">
            <v>400</v>
          </cell>
          <cell r="B760">
            <v>68557</v>
          </cell>
          <cell r="C760" t="str">
            <v>ENT00001-1G12</v>
          </cell>
          <cell r="D760">
            <v>24</v>
          </cell>
          <cell r="E760" t="str">
            <v>Entiat</v>
          </cell>
          <cell r="F760">
            <v>40836</v>
          </cell>
          <cell r="G760" t="str">
            <v>2011- Terraqua - Local Crew</v>
          </cell>
          <cell r="H760" t="str">
            <v>Local Crew</v>
          </cell>
          <cell r="I760">
            <v>2011</v>
          </cell>
          <cell r="J760">
            <v>1</v>
          </cell>
          <cell r="K760" t="str">
            <v>Entiat IMW</v>
          </cell>
          <cell r="L760" t="str">
            <v>Annual</v>
          </cell>
          <cell r="M760">
            <v>40836</v>
          </cell>
          <cell r="N760">
            <v>416</v>
          </cell>
          <cell r="O760">
            <v>1</v>
          </cell>
          <cell r="W760" t="str">
            <v>Yes</v>
          </cell>
        </row>
        <row r="761">
          <cell r="A761">
            <v>1044</v>
          </cell>
          <cell r="B761">
            <v>68557</v>
          </cell>
          <cell r="C761" t="str">
            <v>ENT00001-1G12</v>
          </cell>
          <cell r="D761">
            <v>24</v>
          </cell>
          <cell r="E761" t="str">
            <v>Entiat</v>
          </cell>
          <cell r="F761">
            <v>41160</v>
          </cell>
          <cell r="G761" t="str">
            <v>Hitch_9_Entiat_JE_Sept5-12</v>
          </cell>
          <cell r="H761" t="str">
            <v>Joe Crew</v>
          </cell>
          <cell r="I761">
            <v>2012</v>
          </cell>
          <cell r="J761">
            <v>2</v>
          </cell>
          <cell r="K761" t="str">
            <v>Entiat IMW</v>
          </cell>
          <cell r="L761" t="str">
            <v>Annual</v>
          </cell>
          <cell r="M761">
            <v>41160</v>
          </cell>
          <cell r="N761">
            <v>806</v>
          </cell>
          <cell r="O761">
            <v>1</v>
          </cell>
          <cell r="W761" t="str">
            <v>Yes</v>
          </cell>
        </row>
        <row r="762">
          <cell r="A762">
            <v>1853</v>
          </cell>
          <cell r="B762">
            <v>68557</v>
          </cell>
          <cell r="C762" t="str">
            <v>ENT00001-1G12</v>
          </cell>
          <cell r="D762">
            <v>24</v>
          </cell>
          <cell r="E762" t="str">
            <v>Entiat</v>
          </cell>
          <cell r="F762">
            <v>41532</v>
          </cell>
          <cell r="G762" t="str">
            <v>Hitch #6 (JE): Sept 4 to Sept 11 (Entiat)</v>
          </cell>
          <cell r="H762" t="str">
            <v>Joe Crew</v>
          </cell>
          <cell r="I762">
            <v>2013</v>
          </cell>
          <cell r="J762">
            <v>3</v>
          </cell>
          <cell r="K762" t="str">
            <v>Entiat IMW</v>
          </cell>
          <cell r="L762" t="str">
            <v>Annual</v>
          </cell>
          <cell r="M762">
            <v>41532</v>
          </cell>
          <cell r="N762">
            <v>1966</v>
          </cell>
          <cell r="O762">
            <v>1</v>
          </cell>
          <cell r="W762" t="str">
            <v>Yes</v>
          </cell>
        </row>
        <row r="763">
          <cell r="A763">
            <v>391</v>
          </cell>
          <cell r="B763">
            <v>68561</v>
          </cell>
          <cell r="C763" t="str">
            <v>ENT00001-1G16</v>
          </cell>
          <cell r="D763">
            <v>24</v>
          </cell>
          <cell r="E763" t="str">
            <v>Entiat</v>
          </cell>
          <cell r="F763">
            <v>40834</v>
          </cell>
          <cell r="G763" t="str">
            <v>2011- Terraqua - Local Crew</v>
          </cell>
          <cell r="H763" t="str">
            <v>Local Crew</v>
          </cell>
          <cell r="I763">
            <v>2011</v>
          </cell>
          <cell r="J763">
            <v>1</v>
          </cell>
          <cell r="K763" t="str">
            <v>Entiat IMW</v>
          </cell>
          <cell r="L763" t="str">
            <v>Annual</v>
          </cell>
          <cell r="M763">
            <v>40834</v>
          </cell>
          <cell r="N763">
            <v>416</v>
          </cell>
          <cell r="O763">
            <v>1</v>
          </cell>
          <cell r="V763" t="str">
            <v>Yes</v>
          </cell>
          <cell r="W763" t="str">
            <v>Yes</v>
          </cell>
        </row>
        <row r="764">
          <cell r="A764">
            <v>1068</v>
          </cell>
          <cell r="B764">
            <v>68561</v>
          </cell>
          <cell r="C764" t="str">
            <v>ENT00001-1G16</v>
          </cell>
          <cell r="D764">
            <v>24</v>
          </cell>
          <cell r="E764" t="str">
            <v>Entiat</v>
          </cell>
          <cell r="F764">
            <v>41160</v>
          </cell>
          <cell r="G764" t="str">
            <v>Hitch_9_Entiat_MG_Sept5-12</v>
          </cell>
          <cell r="H764" t="str">
            <v>Matt Crew</v>
          </cell>
          <cell r="I764">
            <v>2012</v>
          </cell>
          <cell r="J764">
            <v>2</v>
          </cell>
          <cell r="K764" t="str">
            <v>Entiat IMW</v>
          </cell>
          <cell r="L764" t="str">
            <v>Annual</v>
          </cell>
          <cell r="M764">
            <v>41160</v>
          </cell>
          <cell r="N764">
            <v>806</v>
          </cell>
          <cell r="O764">
            <v>1</v>
          </cell>
          <cell r="W764" t="str">
            <v>Yes</v>
          </cell>
        </row>
        <row r="765">
          <cell r="A765">
            <v>1861</v>
          </cell>
          <cell r="B765">
            <v>68561</v>
          </cell>
          <cell r="C765" t="str">
            <v>ENT00001-1G16</v>
          </cell>
          <cell r="D765">
            <v>24</v>
          </cell>
          <cell r="E765" t="str">
            <v>Entiat</v>
          </cell>
          <cell r="F765">
            <v>41521</v>
          </cell>
          <cell r="G765" t="str">
            <v>Hitch #6 (CH): Sept 4 to Sept 11 (Entiat)</v>
          </cell>
          <cell r="H765" t="str">
            <v>Steve Crew</v>
          </cell>
          <cell r="I765">
            <v>2013</v>
          </cell>
          <cell r="J765">
            <v>3</v>
          </cell>
          <cell r="K765" t="str">
            <v>Entiat IMW</v>
          </cell>
          <cell r="L765" t="str">
            <v>Annual</v>
          </cell>
          <cell r="M765">
            <v>41521</v>
          </cell>
          <cell r="N765">
            <v>1966</v>
          </cell>
          <cell r="O765">
            <v>1</v>
          </cell>
          <cell r="W765" t="str">
            <v>Yes</v>
          </cell>
        </row>
        <row r="766">
          <cell r="A766">
            <v>2499</v>
          </cell>
          <cell r="B766">
            <v>68561</v>
          </cell>
          <cell r="C766" t="str">
            <v>ENT00001-1G16</v>
          </cell>
          <cell r="D766">
            <v>24</v>
          </cell>
          <cell r="E766" t="str">
            <v>Entiat</v>
          </cell>
          <cell r="F766">
            <v>41863</v>
          </cell>
          <cell r="G766" t="str">
            <v>Hitch3_MN_Aug6toAug13_Entiat</v>
          </cell>
          <cell r="H766" t="str">
            <v>Martin Crew</v>
          </cell>
          <cell r="I766">
            <v>2014</v>
          </cell>
          <cell r="J766">
            <v>4</v>
          </cell>
          <cell r="K766" t="str">
            <v>1G</v>
          </cell>
          <cell r="L766" t="str">
            <v>Annual</v>
          </cell>
          <cell r="M766">
            <v>41863</v>
          </cell>
          <cell r="N766">
            <v>2020</v>
          </cell>
          <cell r="O766">
            <v>1</v>
          </cell>
          <cell r="V766" t="str">
            <v>Yes</v>
          </cell>
          <cell r="W766" t="str">
            <v>Yes</v>
          </cell>
        </row>
        <row r="767">
          <cell r="A767">
            <v>398</v>
          </cell>
          <cell r="B767">
            <v>68564</v>
          </cell>
          <cell r="C767" t="str">
            <v>ENT00001-1G19</v>
          </cell>
          <cell r="D767">
            <v>24</v>
          </cell>
          <cell r="E767" t="str">
            <v>Entiat</v>
          </cell>
          <cell r="F767">
            <v>40835</v>
          </cell>
          <cell r="G767" t="str">
            <v>2011- Terraqua - Local Crew</v>
          </cell>
          <cell r="H767" t="str">
            <v>Local Crew</v>
          </cell>
          <cell r="I767">
            <v>2011</v>
          </cell>
          <cell r="J767">
            <v>1</v>
          </cell>
          <cell r="K767" t="str">
            <v>Entiat IMW</v>
          </cell>
          <cell r="L767" t="str">
            <v>Annual</v>
          </cell>
          <cell r="M767">
            <v>40835</v>
          </cell>
          <cell r="N767">
            <v>416</v>
          </cell>
          <cell r="O767">
            <v>1</v>
          </cell>
          <cell r="W767" t="str">
            <v>Yes</v>
          </cell>
        </row>
        <row r="768">
          <cell r="A768">
            <v>1063</v>
          </cell>
          <cell r="B768">
            <v>68564</v>
          </cell>
          <cell r="C768" t="str">
            <v>ENT00001-1G19</v>
          </cell>
          <cell r="D768">
            <v>24</v>
          </cell>
          <cell r="E768" t="str">
            <v>Entiat</v>
          </cell>
          <cell r="F768">
            <v>41161</v>
          </cell>
          <cell r="G768" t="str">
            <v>Hitch_9_Entiat_BP_Sept5-12</v>
          </cell>
          <cell r="H768" t="str">
            <v>Brent Crew</v>
          </cell>
          <cell r="I768">
            <v>2012</v>
          </cell>
          <cell r="J768">
            <v>2</v>
          </cell>
          <cell r="K768" t="str">
            <v>Entiat IMW</v>
          </cell>
          <cell r="L768" t="str">
            <v>Annual</v>
          </cell>
          <cell r="M768">
            <v>41161</v>
          </cell>
          <cell r="N768">
            <v>806</v>
          </cell>
          <cell r="O768">
            <v>1</v>
          </cell>
          <cell r="W768" t="str">
            <v>Yes</v>
          </cell>
        </row>
        <row r="769">
          <cell r="A769">
            <v>1779</v>
          </cell>
          <cell r="B769">
            <v>68564</v>
          </cell>
          <cell r="C769" t="str">
            <v>ENT00001-1G19</v>
          </cell>
          <cell r="D769">
            <v>24</v>
          </cell>
          <cell r="E769" t="str">
            <v>Entiat</v>
          </cell>
          <cell r="F769">
            <v>41512</v>
          </cell>
          <cell r="G769" t="str">
            <v>Hitch #5 (KC): Aug 21 to Aug 28 (Entiat)</v>
          </cell>
          <cell r="H769" t="str">
            <v>Kevin Crew</v>
          </cell>
          <cell r="I769">
            <v>2013</v>
          </cell>
          <cell r="J769">
            <v>3</v>
          </cell>
          <cell r="K769" t="str">
            <v>Entiat IMW</v>
          </cell>
          <cell r="L769" t="str">
            <v>Annual</v>
          </cell>
          <cell r="M769">
            <v>41512</v>
          </cell>
          <cell r="N769">
            <v>1966</v>
          </cell>
          <cell r="O769">
            <v>1</v>
          </cell>
          <cell r="Q769" t="str">
            <v>Yes</v>
          </cell>
          <cell r="V769" t="str">
            <v>Yes</v>
          </cell>
          <cell r="W769" t="str">
            <v>Yes</v>
          </cell>
          <cell r="Y769" t="str">
            <v>Yes</v>
          </cell>
        </row>
        <row r="770">
          <cell r="A770">
            <v>2500</v>
          </cell>
          <cell r="B770">
            <v>68564</v>
          </cell>
          <cell r="C770" t="str">
            <v>ENT00001-1G19</v>
          </cell>
          <cell r="D770">
            <v>24</v>
          </cell>
          <cell r="E770" t="str">
            <v>Entiat</v>
          </cell>
          <cell r="F770">
            <v>41862</v>
          </cell>
          <cell r="G770" t="str">
            <v>Hitch3_MN_Aug6toAug13_Entiat</v>
          </cell>
          <cell r="H770" t="str">
            <v>Martin Crew</v>
          </cell>
          <cell r="I770">
            <v>2014</v>
          </cell>
          <cell r="J770">
            <v>4</v>
          </cell>
          <cell r="K770" t="str">
            <v>1G</v>
          </cell>
          <cell r="L770" t="str">
            <v>Annual</v>
          </cell>
          <cell r="M770">
            <v>41862</v>
          </cell>
          <cell r="N770">
            <v>2020</v>
          </cell>
          <cell r="O770">
            <v>1</v>
          </cell>
          <cell r="V770" t="str">
            <v>Yes</v>
          </cell>
          <cell r="W770" t="str">
            <v>Yes</v>
          </cell>
        </row>
        <row r="771">
          <cell r="A771">
            <v>3319</v>
          </cell>
          <cell r="B771">
            <v>68564</v>
          </cell>
          <cell r="C771" t="str">
            <v>ENT00001-1G19</v>
          </cell>
          <cell r="D771">
            <v>24</v>
          </cell>
          <cell r="E771" t="str">
            <v>Entiat</v>
          </cell>
          <cell r="F771">
            <v>42261</v>
          </cell>
          <cell r="G771" t="str">
            <v>IMW_Hitch_2015</v>
          </cell>
          <cell r="H771" t="str">
            <v>van den Broek Crew</v>
          </cell>
          <cell r="I771">
            <v>2015</v>
          </cell>
          <cell r="J771">
            <v>5</v>
          </cell>
          <cell r="K771" t="str">
            <v>1G</v>
          </cell>
          <cell r="L771" t="str">
            <v>2015, 2017, 2018, 2020</v>
          </cell>
          <cell r="M771">
            <v>42261</v>
          </cell>
          <cell r="N771">
            <v>2020</v>
          </cell>
          <cell r="O771">
            <v>1</v>
          </cell>
          <cell r="V771" t="str">
            <v>Yes</v>
          </cell>
          <cell r="W771" t="str">
            <v>Yes</v>
          </cell>
        </row>
        <row r="772">
          <cell r="A772">
            <v>4198</v>
          </cell>
          <cell r="B772">
            <v>68564</v>
          </cell>
          <cell r="C772" t="str">
            <v>ENT00001-1G19</v>
          </cell>
          <cell r="D772">
            <v>24</v>
          </cell>
          <cell r="E772" t="str">
            <v>Entiat</v>
          </cell>
          <cell r="F772">
            <v>42585</v>
          </cell>
          <cell r="G772" t="str">
            <v>Entiat_IMW_2016</v>
          </cell>
          <cell r="H772" t="str">
            <v>van den Broek Crew</v>
          </cell>
          <cell r="I772">
            <v>2016</v>
          </cell>
          <cell r="J772">
            <v>6</v>
          </cell>
          <cell r="K772" t="str">
            <v>1G</v>
          </cell>
          <cell r="L772" t="str">
            <v>2015, 2016, 2017, 2018, 2020</v>
          </cell>
          <cell r="M772">
            <v>42585</v>
          </cell>
          <cell r="N772">
            <v>2020</v>
          </cell>
          <cell r="O772">
            <v>1</v>
          </cell>
          <cell r="V772" t="str">
            <v>Yes</v>
          </cell>
          <cell r="W772" t="str">
            <v>Yes</v>
          </cell>
        </row>
        <row r="773">
          <cell r="A773">
            <v>396</v>
          </cell>
          <cell r="B773">
            <v>68565</v>
          </cell>
          <cell r="C773" t="str">
            <v>ENT00001-1G2</v>
          </cell>
          <cell r="D773">
            <v>24</v>
          </cell>
          <cell r="E773" t="str">
            <v>Entiat</v>
          </cell>
          <cell r="F773">
            <v>40836</v>
          </cell>
          <cell r="G773" t="str">
            <v>2011- Terraqua - Local Crew</v>
          </cell>
          <cell r="H773" t="str">
            <v>Local Crew</v>
          </cell>
          <cell r="I773">
            <v>2011</v>
          </cell>
          <cell r="J773">
            <v>1</v>
          </cell>
          <cell r="K773" t="str">
            <v>Entiat IMW</v>
          </cell>
          <cell r="L773" t="str">
            <v>Annual</v>
          </cell>
          <cell r="M773">
            <v>40836</v>
          </cell>
          <cell r="N773">
            <v>416</v>
          </cell>
          <cell r="O773">
            <v>1</v>
          </cell>
          <cell r="W773" t="str">
            <v>Yes</v>
          </cell>
        </row>
        <row r="774">
          <cell r="A774">
            <v>1047</v>
          </cell>
          <cell r="B774">
            <v>68565</v>
          </cell>
          <cell r="C774" t="str">
            <v>ENT00001-1G2</v>
          </cell>
          <cell r="D774">
            <v>24</v>
          </cell>
          <cell r="E774" t="str">
            <v>Entiat</v>
          </cell>
          <cell r="F774">
            <v>41164</v>
          </cell>
          <cell r="G774" t="str">
            <v>Hitch_9_Entiat_SD_Sept5-12</v>
          </cell>
          <cell r="H774" t="str">
            <v>Surya Crew</v>
          </cell>
          <cell r="I774">
            <v>2012</v>
          </cell>
          <cell r="J774">
            <v>2</v>
          </cell>
          <cell r="K774" t="str">
            <v>Entiat IMW</v>
          </cell>
          <cell r="L774" t="str">
            <v>Annual</v>
          </cell>
          <cell r="M774">
            <v>41164</v>
          </cell>
          <cell r="N774">
            <v>806</v>
          </cell>
          <cell r="O774">
            <v>1</v>
          </cell>
          <cell r="W774" t="str">
            <v>Yes</v>
          </cell>
        </row>
        <row r="775">
          <cell r="A775">
            <v>1862</v>
          </cell>
          <cell r="B775">
            <v>68565</v>
          </cell>
          <cell r="C775" t="str">
            <v>ENT00001-1G2</v>
          </cell>
          <cell r="D775">
            <v>24</v>
          </cell>
          <cell r="E775" t="str">
            <v>Entiat</v>
          </cell>
          <cell r="F775">
            <v>41522</v>
          </cell>
          <cell r="G775" t="str">
            <v>Hitch #6 (CH): Sept 4 to Sept 11 (Entiat)</v>
          </cell>
          <cell r="H775" t="str">
            <v>Steve Crew</v>
          </cell>
          <cell r="I775">
            <v>2013</v>
          </cell>
          <cell r="J775">
            <v>3</v>
          </cell>
          <cell r="K775" t="str">
            <v>Entiat IMW</v>
          </cell>
          <cell r="L775" t="str">
            <v>Annual</v>
          </cell>
          <cell r="M775">
            <v>41522</v>
          </cell>
          <cell r="N775">
            <v>1966</v>
          </cell>
          <cell r="O775">
            <v>1</v>
          </cell>
          <cell r="W775" t="str">
            <v>Yes</v>
          </cell>
        </row>
        <row r="776">
          <cell r="A776">
            <v>3320</v>
          </cell>
          <cell r="B776">
            <v>68565</v>
          </cell>
          <cell r="C776" t="str">
            <v>ENT00001-1G2</v>
          </cell>
          <cell r="D776">
            <v>24</v>
          </cell>
          <cell r="E776" t="str">
            <v>Entiat</v>
          </cell>
          <cell r="F776">
            <v>42260</v>
          </cell>
          <cell r="G776" t="str">
            <v>IMW_Hitch_2015</v>
          </cell>
          <cell r="H776" t="str">
            <v>van den Broek Crew</v>
          </cell>
          <cell r="I776">
            <v>2015</v>
          </cell>
          <cell r="J776">
            <v>5</v>
          </cell>
          <cell r="K776" t="str">
            <v>1G</v>
          </cell>
          <cell r="L776" t="str">
            <v>2015, 2018</v>
          </cell>
          <cell r="M776">
            <v>42260</v>
          </cell>
          <cell r="N776">
            <v>2020</v>
          </cell>
          <cell r="O776">
            <v>1</v>
          </cell>
          <cell r="V776" t="str">
            <v>Yes</v>
          </cell>
          <cell r="W776" t="str">
            <v>Yes</v>
          </cell>
        </row>
        <row r="777">
          <cell r="A777">
            <v>399</v>
          </cell>
          <cell r="B777">
            <v>68570</v>
          </cell>
          <cell r="C777" t="str">
            <v>ENT00001-1G24</v>
          </cell>
          <cell r="D777">
            <v>24</v>
          </cell>
          <cell r="E777" t="str">
            <v>Entiat</v>
          </cell>
          <cell r="F777">
            <v>40835</v>
          </cell>
          <cell r="G777" t="str">
            <v>2011- Terraqua - Local Crew</v>
          </cell>
          <cell r="H777" t="str">
            <v>Local Crew</v>
          </cell>
          <cell r="I777">
            <v>2011</v>
          </cell>
          <cell r="J777">
            <v>1</v>
          </cell>
          <cell r="K777" t="str">
            <v>Entiat IMW</v>
          </cell>
          <cell r="L777" t="str">
            <v>Annual</v>
          </cell>
          <cell r="M777">
            <v>40835</v>
          </cell>
          <cell r="N777">
            <v>416</v>
          </cell>
          <cell r="O777">
            <v>1</v>
          </cell>
          <cell r="W777" t="str">
            <v>Yes</v>
          </cell>
        </row>
        <row r="778">
          <cell r="A778">
            <v>1863</v>
          </cell>
          <cell r="B778">
            <v>68570</v>
          </cell>
          <cell r="C778" t="str">
            <v>ENT00001-1G24</v>
          </cell>
          <cell r="D778">
            <v>24</v>
          </cell>
          <cell r="E778" t="str">
            <v>Entiat</v>
          </cell>
          <cell r="F778">
            <v>41529</v>
          </cell>
          <cell r="G778" t="str">
            <v>Hitch #6 (CH): Sept 4 to Sept 11 (Entiat)</v>
          </cell>
          <cell r="H778" t="str">
            <v>Steve Crew</v>
          </cell>
          <cell r="I778">
            <v>2013</v>
          </cell>
          <cell r="J778">
            <v>3</v>
          </cell>
          <cell r="K778" t="str">
            <v>Entiat IMW</v>
          </cell>
          <cell r="L778" t="str">
            <v>Annual</v>
          </cell>
          <cell r="M778">
            <v>41529</v>
          </cell>
          <cell r="N778">
            <v>1966</v>
          </cell>
          <cell r="O778">
            <v>1</v>
          </cell>
          <cell r="W778" t="str">
            <v>Yes</v>
          </cell>
        </row>
        <row r="779">
          <cell r="A779">
            <v>1916</v>
          </cell>
          <cell r="B779">
            <v>68581</v>
          </cell>
          <cell r="C779" t="str">
            <v>ENT00001-2A1</v>
          </cell>
          <cell r="D779">
            <v>24</v>
          </cell>
          <cell r="E779" t="str">
            <v>Entiat</v>
          </cell>
          <cell r="F779">
            <v>41542</v>
          </cell>
          <cell r="G779" t="str">
            <v>Hitch #7 (KC): Sept 25 to Oct 2 (Entiat)</v>
          </cell>
          <cell r="H779" t="str">
            <v>Kevin Crew</v>
          </cell>
          <cell r="I779">
            <v>2013</v>
          </cell>
          <cell r="J779">
            <v>3</v>
          </cell>
          <cell r="K779" t="str">
            <v>Entiat IMW</v>
          </cell>
          <cell r="L779" t="str">
            <v>Annual</v>
          </cell>
          <cell r="M779">
            <v>41542</v>
          </cell>
          <cell r="N779">
            <v>1966</v>
          </cell>
          <cell r="O779">
            <v>1</v>
          </cell>
          <cell r="U779" t="str">
            <v>Yes</v>
          </cell>
          <cell r="W779" t="str">
            <v>Yes</v>
          </cell>
        </row>
        <row r="780">
          <cell r="A780">
            <v>3321</v>
          </cell>
          <cell r="B780">
            <v>68581</v>
          </cell>
          <cell r="C780" t="str">
            <v>ENT00001-2A1</v>
          </cell>
          <cell r="D780">
            <v>24</v>
          </cell>
          <cell r="E780" t="str">
            <v>Entiat</v>
          </cell>
          <cell r="F780">
            <v>42261</v>
          </cell>
          <cell r="G780" t="str">
            <v>IMW_Hitch_2015</v>
          </cell>
          <cell r="H780" t="str">
            <v>van den Broek Crew</v>
          </cell>
          <cell r="I780">
            <v>2015</v>
          </cell>
          <cell r="J780">
            <v>5</v>
          </cell>
          <cell r="K780" t="str">
            <v>2A</v>
          </cell>
          <cell r="L780" t="str">
            <v>2015, 2016, 2018</v>
          </cell>
          <cell r="M780">
            <v>42261</v>
          </cell>
          <cell r="N780">
            <v>2020</v>
          </cell>
          <cell r="O780">
            <v>1</v>
          </cell>
          <cell r="U780" t="str">
            <v>Yes</v>
          </cell>
          <cell r="V780" t="str">
            <v>Yes</v>
          </cell>
          <cell r="W780" t="str">
            <v>Yes</v>
          </cell>
        </row>
        <row r="781">
          <cell r="A781">
            <v>404</v>
          </cell>
          <cell r="B781">
            <v>68582</v>
          </cell>
          <cell r="C781" t="str">
            <v>ENT00001-2A2</v>
          </cell>
          <cell r="D781">
            <v>24</v>
          </cell>
          <cell r="E781" t="str">
            <v>Entiat</v>
          </cell>
          <cell r="F781">
            <v>40770</v>
          </cell>
          <cell r="G781" t="str">
            <v>2011- Terraqua - Local Crew</v>
          </cell>
          <cell r="H781" t="str">
            <v>Local Crew</v>
          </cell>
          <cell r="I781">
            <v>2011</v>
          </cell>
          <cell r="J781">
            <v>1</v>
          </cell>
          <cell r="K781" t="str">
            <v>Entiat IMW</v>
          </cell>
          <cell r="L781" t="str">
            <v>Annual</v>
          </cell>
          <cell r="M781">
            <v>40770</v>
          </cell>
          <cell r="N781">
            <v>416</v>
          </cell>
          <cell r="O781">
            <v>1</v>
          </cell>
          <cell r="V781" t="str">
            <v>Yes</v>
          </cell>
          <cell r="W781" t="str">
            <v>Yes</v>
          </cell>
        </row>
        <row r="782">
          <cell r="A782">
            <v>1045</v>
          </cell>
          <cell r="B782">
            <v>68582</v>
          </cell>
          <cell r="C782" t="str">
            <v>ENT00001-2A2</v>
          </cell>
          <cell r="D782">
            <v>24</v>
          </cell>
          <cell r="E782" t="str">
            <v>Entiat</v>
          </cell>
          <cell r="F782">
            <v>41162</v>
          </cell>
          <cell r="G782" t="str">
            <v>Hitch_9_Entiat_JE_Sept5-12</v>
          </cell>
          <cell r="H782" t="str">
            <v>Joe Crew</v>
          </cell>
          <cell r="I782">
            <v>2012</v>
          </cell>
          <cell r="J782">
            <v>2</v>
          </cell>
          <cell r="K782" t="str">
            <v>Entiat IMW</v>
          </cell>
          <cell r="L782" t="str">
            <v>Annual</v>
          </cell>
          <cell r="M782">
            <v>41162</v>
          </cell>
          <cell r="N782">
            <v>806</v>
          </cell>
          <cell r="O782">
            <v>1</v>
          </cell>
          <cell r="W782" t="str">
            <v>Yes</v>
          </cell>
        </row>
        <row r="783">
          <cell r="A783">
            <v>1728</v>
          </cell>
          <cell r="B783">
            <v>68582</v>
          </cell>
          <cell r="C783" t="str">
            <v>ENT00001-2A2</v>
          </cell>
          <cell r="D783">
            <v>24</v>
          </cell>
          <cell r="E783" t="str">
            <v>Entiat</v>
          </cell>
          <cell r="F783">
            <v>41497</v>
          </cell>
          <cell r="G783" t="str">
            <v>Hitch #4 (JR): Aug 7 to Aug 14 (Entiat)</v>
          </cell>
          <cell r="H783" t="str">
            <v>Jon Crew</v>
          </cell>
          <cell r="I783">
            <v>2013</v>
          </cell>
          <cell r="J783">
            <v>3</v>
          </cell>
          <cell r="K783" t="str">
            <v>Entiat IMW</v>
          </cell>
          <cell r="L783" t="str">
            <v>Annual</v>
          </cell>
          <cell r="M783">
            <v>41497</v>
          </cell>
          <cell r="N783">
            <v>1966</v>
          </cell>
          <cell r="O783">
            <v>1</v>
          </cell>
          <cell r="U783" t="str">
            <v>Yes</v>
          </cell>
          <cell r="W783" t="str">
            <v>Yes</v>
          </cell>
        </row>
        <row r="784">
          <cell r="A784">
            <v>2501</v>
          </cell>
          <cell r="B784">
            <v>68582</v>
          </cell>
          <cell r="C784" t="str">
            <v>ENT00001-2A2</v>
          </cell>
          <cell r="D784">
            <v>24</v>
          </cell>
          <cell r="E784" t="str">
            <v>Entiat</v>
          </cell>
          <cell r="F784">
            <v>41861</v>
          </cell>
          <cell r="G784" t="str">
            <v>Hitch3_MN_Aug6toAug13_Entiat</v>
          </cell>
          <cell r="H784" t="str">
            <v>Martin Crew</v>
          </cell>
          <cell r="I784">
            <v>2014</v>
          </cell>
          <cell r="J784">
            <v>4</v>
          </cell>
          <cell r="K784" t="str">
            <v>2A</v>
          </cell>
          <cell r="L784" t="str">
            <v>Annual</v>
          </cell>
          <cell r="M784">
            <v>41861</v>
          </cell>
          <cell r="N784">
            <v>2020</v>
          </cell>
          <cell r="O784">
            <v>1</v>
          </cell>
          <cell r="U784" t="str">
            <v>Yes</v>
          </cell>
          <cell r="V784" t="str">
            <v>Yes</v>
          </cell>
          <cell r="W784" t="str">
            <v>Yes</v>
          </cell>
        </row>
        <row r="785">
          <cell r="A785">
            <v>425</v>
          </cell>
          <cell r="B785">
            <v>68583</v>
          </cell>
          <cell r="C785" t="str">
            <v>ENT00001-2A3</v>
          </cell>
          <cell r="D785">
            <v>24</v>
          </cell>
          <cell r="E785" t="str">
            <v>Entiat</v>
          </cell>
          <cell r="F785">
            <v>40770</v>
          </cell>
          <cell r="G785" t="str">
            <v>2011- Terraqua - Local Crew</v>
          </cell>
          <cell r="H785" t="str">
            <v>Local Crew</v>
          </cell>
          <cell r="I785">
            <v>2011</v>
          </cell>
          <cell r="J785">
            <v>1</v>
          </cell>
          <cell r="K785" t="str">
            <v>Entiat IMW</v>
          </cell>
          <cell r="L785" t="str">
            <v>Annual</v>
          </cell>
          <cell r="M785">
            <v>40770</v>
          </cell>
          <cell r="N785">
            <v>416</v>
          </cell>
          <cell r="O785">
            <v>1</v>
          </cell>
          <cell r="W785" t="str">
            <v>Yes</v>
          </cell>
        </row>
        <row r="786">
          <cell r="A786">
            <v>414</v>
          </cell>
          <cell r="B786">
            <v>68585</v>
          </cell>
          <cell r="C786" t="str">
            <v>ENT00001-2A5</v>
          </cell>
          <cell r="D786">
            <v>24</v>
          </cell>
          <cell r="E786" t="str">
            <v>Entiat</v>
          </cell>
          <cell r="F786">
            <v>40765</v>
          </cell>
          <cell r="G786" t="str">
            <v>2011- Terraqua - Local Crew</v>
          </cell>
          <cell r="H786" t="str">
            <v>Local Crew</v>
          </cell>
          <cell r="I786">
            <v>2011</v>
          </cell>
          <cell r="J786">
            <v>1</v>
          </cell>
          <cell r="K786" t="str">
            <v>Entiat IMW</v>
          </cell>
          <cell r="L786" t="str">
            <v>Annual</v>
          </cell>
          <cell r="M786">
            <v>40765</v>
          </cell>
          <cell r="N786">
            <v>416</v>
          </cell>
          <cell r="O786">
            <v>1</v>
          </cell>
          <cell r="W786" t="str">
            <v>Yes</v>
          </cell>
        </row>
        <row r="787">
          <cell r="A787">
            <v>1048</v>
          </cell>
          <cell r="B787">
            <v>68585</v>
          </cell>
          <cell r="C787" t="str">
            <v>ENT00001-2A5</v>
          </cell>
          <cell r="D787">
            <v>24</v>
          </cell>
          <cell r="E787" t="str">
            <v>Entiat</v>
          </cell>
          <cell r="F787">
            <v>41162</v>
          </cell>
          <cell r="G787" t="str">
            <v>Hitch_9_Entiat_SD_Sept5-12</v>
          </cell>
          <cell r="H787" t="str">
            <v>Surya Crew</v>
          </cell>
          <cell r="I787">
            <v>2012</v>
          </cell>
          <cell r="J787">
            <v>2</v>
          </cell>
          <cell r="K787" t="str">
            <v>Entiat IMW</v>
          </cell>
          <cell r="L787" t="str">
            <v>Annual</v>
          </cell>
          <cell r="M787">
            <v>41162</v>
          </cell>
          <cell r="N787">
            <v>806</v>
          </cell>
          <cell r="O787">
            <v>1</v>
          </cell>
          <cell r="W787" t="str">
            <v>Yes</v>
          </cell>
        </row>
        <row r="788">
          <cell r="A788">
            <v>1754</v>
          </cell>
          <cell r="B788">
            <v>68585</v>
          </cell>
          <cell r="C788" t="str">
            <v>ENT00001-2A5</v>
          </cell>
          <cell r="D788">
            <v>24</v>
          </cell>
          <cell r="E788" t="str">
            <v>Entiat</v>
          </cell>
          <cell r="F788">
            <v>41498</v>
          </cell>
          <cell r="G788" t="str">
            <v>Hitch #4 (KC): Aug 7 to Aug 14 (Entiat)</v>
          </cell>
          <cell r="H788" t="str">
            <v>Kevin Crew</v>
          </cell>
          <cell r="I788">
            <v>2013</v>
          </cell>
          <cell r="J788">
            <v>3</v>
          </cell>
          <cell r="K788" t="str">
            <v>Entiat IMW</v>
          </cell>
          <cell r="L788" t="str">
            <v>Annual</v>
          </cell>
          <cell r="M788">
            <v>41498</v>
          </cell>
          <cell r="N788">
            <v>1966</v>
          </cell>
          <cell r="O788">
            <v>1</v>
          </cell>
          <cell r="Q788" t="str">
            <v>Yes</v>
          </cell>
          <cell r="U788" t="str">
            <v>Yes</v>
          </cell>
          <cell r="V788" t="str">
            <v>Yes</v>
          </cell>
          <cell r="W788" t="str">
            <v>Yes</v>
          </cell>
          <cell r="Y788" t="str">
            <v>Yes</v>
          </cell>
        </row>
        <row r="789">
          <cell r="A789">
            <v>2502</v>
          </cell>
          <cell r="B789">
            <v>68585</v>
          </cell>
          <cell r="C789" t="str">
            <v>ENT00001-2A5</v>
          </cell>
          <cell r="D789">
            <v>24</v>
          </cell>
          <cell r="E789" t="str">
            <v>Entiat</v>
          </cell>
          <cell r="F789">
            <v>41859</v>
          </cell>
          <cell r="G789" t="str">
            <v>Hitch3_MN_Aug6toAug13_Entiat</v>
          </cell>
          <cell r="H789" t="str">
            <v>Martin Crew</v>
          </cell>
          <cell r="I789">
            <v>2014</v>
          </cell>
          <cell r="J789">
            <v>4</v>
          </cell>
          <cell r="K789" t="str">
            <v>2A</v>
          </cell>
          <cell r="L789" t="str">
            <v>Annual</v>
          </cell>
          <cell r="M789">
            <v>41859</v>
          </cell>
          <cell r="N789">
            <v>2020</v>
          </cell>
          <cell r="O789">
            <v>1</v>
          </cell>
          <cell r="U789" t="str">
            <v>Yes</v>
          </cell>
          <cell r="V789" t="str">
            <v>Yes</v>
          </cell>
          <cell r="W789" t="str">
            <v>Yes</v>
          </cell>
        </row>
        <row r="790">
          <cell r="A790">
            <v>3322</v>
          </cell>
          <cell r="B790">
            <v>68585</v>
          </cell>
          <cell r="C790" t="str">
            <v>ENT00001-2A5</v>
          </cell>
          <cell r="D790">
            <v>24</v>
          </cell>
          <cell r="E790" t="str">
            <v>Entiat</v>
          </cell>
          <cell r="F790">
            <v>42275</v>
          </cell>
          <cell r="G790" t="str">
            <v>IMW_Hitch_2015</v>
          </cell>
          <cell r="H790" t="str">
            <v>van den Broek Crew</v>
          </cell>
          <cell r="I790">
            <v>2015</v>
          </cell>
          <cell r="J790">
            <v>5</v>
          </cell>
          <cell r="K790" t="str">
            <v>2A</v>
          </cell>
          <cell r="L790" t="str">
            <v>2015, 2016, 2017, 2018</v>
          </cell>
          <cell r="M790">
            <v>42275</v>
          </cell>
          <cell r="N790">
            <v>2020</v>
          </cell>
          <cell r="O790">
            <v>1</v>
          </cell>
          <cell r="U790" t="str">
            <v>Yes</v>
          </cell>
          <cell r="V790" t="str">
            <v>Yes</v>
          </cell>
          <cell r="W790" t="str">
            <v>Yes</v>
          </cell>
        </row>
        <row r="791">
          <cell r="A791">
            <v>4199</v>
          </cell>
          <cell r="B791">
            <v>68585</v>
          </cell>
          <cell r="C791" t="str">
            <v>ENT00001-2A5</v>
          </cell>
          <cell r="D791">
            <v>24</v>
          </cell>
          <cell r="E791" t="str">
            <v>Entiat</v>
          </cell>
          <cell r="F791">
            <v>42587</v>
          </cell>
          <cell r="G791" t="str">
            <v>Entiat_IMW_2016</v>
          </cell>
          <cell r="H791" t="str">
            <v>van den Broek Crew</v>
          </cell>
          <cell r="I791">
            <v>2016</v>
          </cell>
          <cell r="J791">
            <v>6</v>
          </cell>
          <cell r="K791" t="str">
            <v>2A</v>
          </cell>
          <cell r="L791" t="str">
            <v>2015, 2016, 2017, 2018</v>
          </cell>
          <cell r="M791">
            <v>42587</v>
          </cell>
          <cell r="N791">
            <v>2020</v>
          </cell>
          <cell r="O791">
            <v>1</v>
          </cell>
          <cell r="V791" t="str">
            <v>Yes</v>
          </cell>
          <cell r="W791" t="str">
            <v>Yes</v>
          </cell>
        </row>
        <row r="792">
          <cell r="A792">
            <v>413</v>
          </cell>
          <cell r="B792">
            <v>68586</v>
          </cell>
          <cell r="C792" t="str">
            <v>ENT00001-2A6</v>
          </cell>
          <cell r="D792">
            <v>24</v>
          </cell>
          <cell r="E792" t="str">
            <v>Entiat</v>
          </cell>
          <cell r="F792">
            <v>40765</v>
          </cell>
          <cell r="G792" t="str">
            <v>2011- Terraqua - Local Crew</v>
          </cell>
          <cell r="H792" t="str">
            <v>Local Crew</v>
          </cell>
          <cell r="I792">
            <v>2011</v>
          </cell>
          <cell r="J792">
            <v>1</v>
          </cell>
          <cell r="K792" t="str">
            <v>Entiat IMW</v>
          </cell>
          <cell r="L792" t="str">
            <v>Annual</v>
          </cell>
          <cell r="M792">
            <v>40765</v>
          </cell>
          <cell r="N792">
            <v>416</v>
          </cell>
          <cell r="O792">
            <v>1</v>
          </cell>
          <cell r="W792" t="str">
            <v>Yes</v>
          </cell>
        </row>
        <row r="793">
          <cell r="A793">
            <v>1014</v>
          </cell>
          <cell r="B793">
            <v>68586</v>
          </cell>
          <cell r="C793" t="str">
            <v>ENT00001-2A6</v>
          </cell>
          <cell r="D793">
            <v>24</v>
          </cell>
          <cell r="E793" t="str">
            <v>Entiat</v>
          </cell>
          <cell r="F793">
            <v>41148</v>
          </cell>
          <cell r="G793" t="str">
            <v>RemoteHitch_4_MN_Entiat_Aug22-29</v>
          </cell>
          <cell r="H793" t="str">
            <v>Martin Crew</v>
          </cell>
          <cell r="I793">
            <v>2012</v>
          </cell>
          <cell r="J793">
            <v>2</v>
          </cell>
          <cell r="K793" t="str">
            <v>Entiat IMW</v>
          </cell>
          <cell r="L793" t="str">
            <v>Annual</v>
          </cell>
          <cell r="M793">
            <v>41148</v>
          </cell>
          <cell r="N793">
            <v>806</v>
          </cell>
          <cell r="O793">
            <v>1</v>
          </cell>
          <cell r="R793" t="str">
            <v>Yes</v>
          </cell>
          <cell r="T793" t="str">
            <v>Yes</v>
          </cell>
          <cell r="W793" t="str">
            <v>Yes</v>
          </cell>
        </row>
        <row r="794">
          <cell r="A794">
            <v>1015</v>
          </cell>
          <cell r="B794">
            <v>68586</v>
          </cell>
          <cell r="C794" t="str">
            <v>ENT00001-2A6</v>
          </cell>
          <cell r="D794">
            <v>24</v>
          </cell>
          <cell r="E794" t="str">
            <v>Entiat</v>
          </cell>
          <cell r="F794">
            <v>41143</v>
          </cell>
          <cell r="G794" t="str">
            <v>RemoteHitch_4_SD_Entiat_Aug22-29</v>
          </cell>
          <cell r="H794" t="str">
            <v>Surya Crew</v>
          </cell>
          <cell r="I794">
            <v>2012</v>
          </cell>
          <cell r="J794">
            <v>2</v>
          </cell>
          <cell r="K794" t="str">
            <v>Entiat IMW</v>
          </cell>
          <cell r="L794" t="str">
            <v>Annual</v>
          </cell>
          <cell r="M794">
            <v>41143</v>
          </cell>
          <cell r="N794">
            <v>806</v>
          </cell>
          <cell r="O794">
            <v>1</v>
          </cell>
          <cell r="R794" t="str">
            <v>Yes</v>
          </cell>
          <cell r="T794" t="str">
            <v>Yes</v>
          </cell>
          <cell r="W794" t="str">
            <v>Yes</v>
          </cell>
        </row>
        <row r="795">
          <cell r="A795">
            <v>1020</v>
          </cell>
          <cell r="B795">
            <v>68586</v>
          </cell>
          <cell r="C795" t="str">
            <v>ENT00001-2A6</v>
          </cell>
          <cell r="D795">
            <v>24</v>
          </cell>
          <cell r="E795" t="str">
            <v>Entiat</v>
          </cell>
          <cell r="F795">
            <v>41150</v>
          </cell>
          <cell r="G795" t="str">
            <v>Hitch_8_KC_Entiat_Aug27-31</v>
          </cell>
          <cell r="H795" t="str">
            <v>Kevin Crew</v>
          </cell>
          <cell r="I795">
            <v>2012</v>
          </cell>
          <cell r="J795">
            <v>2</v>
          </cell>
          <cell r="K795" t="str">
            <v>Entiat IMW</v>
          </cell>
          <cell r="L795" t="str">
            <v>Annual</v>
          </cell>
          <cell r="M795">
            <v>41150</v>
          </cell>
          <cell r="N795">
            <v>806</v>
          </cell>
          <cell r="O795">
            <v>1</v>
          </cell>
          <cell r="R795" t="str">
            <v>Yes</v>
          </cell>
          <cell r="T795" t="str">
            <v>Yes</v>
          </cell>
          <cell r="W795" t="str">
            <v>Yes</v>
          </cell>
        </row>
        <row r="796">
          <cell r="A796">
            <v>1046</v>
          </cell>
          <cell r="B796">
            <v>68586</v>
          </cell>
          <cell r="C796" t="str">
            <v>ENT00001-2A6</v>
          </cell>
          <cell r="D796">
            <v>24</v>
          </cell>
          <cell r="E796" t="str">
            <v>Entiat</v>
          </cell>
          <cell r="F796">
            <v>41161</v>
          </cell>
          <cell r="G796" t="str">
            <v>Hitch_9_Entiat_JE_Sept5-12</v>
          </cell>
          <cell r="H796" t="str">
            <v>Joe Crew</v>
          </cell>
          <cell r="I796">
            <v>2012</v>
          </cell>
          <cell r="J796">
            <v>2</v>
          </cell>
          <cell r="K796" t="str">
            <v>Entiat IMW</v>
          </cell>
          <cell r="L796" t="str">
            <v>Annual</v>
          </cell>
          <cell r="M796">
            <v>41161</v>
          </cell>
          <cell r="N796">
            <v>806</v>
          </cell>
          <cell r="O796">
            <v>1</v>
          </cell>
          <cell r="W796" t="str">
            <v>Yes</v>
          </cell>
        </row>
        <row r="797">
          <cell r="A797">
            <v>1729</v>
          </cell>
          <cell r="B797">
            <v>68586</v>
          </cell>
          <cell r="C797" t="str">
            <v>ENT00001-2A6</v>
          </cell>
          <cell r="D797">
            <v>24</v>
          </cell>
          <cell r="E797" t="str">
            <v>Entiat</v>
          </cell>
          <cell r="F797">
            <v>41495</v>
          </cell>
          <cell r="G797" t="str">
            <v>Hitch #4 (JR): Aug 7 to Aug 14 (Entiat)</v>
          </cell>
          <cell r="H797" t="str">
            <v>Jon Crew</v>
          </cell>
          <cell r="I797">
            <v>2013</v>
          </cell>
          <cell r="J797">
            <v>3</v>
          </cell>
          <cell r="K797" t="str">
            <v>Entiat IMW</v>
          </cell>
          <cell r="L797" t="str">
            <v>Annual</v>
          </cell>
          <cell r="M797">
            <v>41495</v>
          </cell>
          <cell r="N797">
            <v>1966</v>
          </cell>
          <cell r="O797">
            <v>1</v>
          </cell>
          <cell r="U797" t="str">
            <v>Yes</v>
          </cell>
          <cell r="W797" t="str">
            <v>Yes</v>
          </cell>
        </row>
        <row r="798">
          <cell r="A798">
            <v>4200</v>
          </cell>
          <cell r="B798">
            <v>68586</v>
          </cell>
          <cell r="C798" t="str">
            <v>ENT00001-2A6</v>
          </cell>
          <cell r="D798">
            <v>24</v>
          </cell>
          <cell r="E798" t="str">
            <v>Entiat</v>
          </cell>
          <cell r="F798">
            <v>42589</v>
          </cell>
          <cell r="G798" t="str">
            <v>Entiat_IMW_2016</v>
          </cell>
          <cell r="H798" t="str">
            <v>van den Broek Crew</v>
          </cell>
          <cell r="I798">
            <v>2016</v>
          </cell>
          <cell r="J798">
            <v>6</v>
          </cell>
          <cell r="K798" t="str">
            <v>2A</v>
          </cell>
          <cell r="L798" t="str">
            <v>2016, 2017, 2018, 2019, 2020</v>
          </cell>
          <cell r="M798">
            <v>42589</v>
          </cell>
          <cell r="N798">
            <v>2020</v>
          </cell>
          <cell r="O798">
            <v>1</v>
          </cell>
          <cell r="W798" t="str">
            <v>Yes</v>
          </cell>
        </row>
        <row r="799">
          <cell r="A799">
            <v>4280</v>
          </cell>
          <cell r="B799">
            <v>68587</v>
          </cell>
          <cell r="C799" t="str">
            <v>ENT00001-2A7</v>
          </cell>
          <cell r="D799">
            <v>24</v>
          </cell>
          <cell r="E799" t="str">
            <v>Entiat</v>
          </cell>
          <cell r="F799">
            <v>42623</v>
          </cell>
          <cell r="G799" t="str">
            <v>Entiat_IMW_2016</v>
          </cell>
          <cell r="H799" t="str">
            <v>van den Broek Crew</v>
          </cell>
          <cell r="I799">
            <v>2016</v>
          </cell>
          <cell r="J799">
            <v>6</v>
          </cell>
          <cell r="K799" t="str">
            <v>2A</v>
          </cell>
          <cell r="L799" t="str">
            <v>2016, 2017, 2018, 2019, 2020</v>
          </cell>
          <cell r="M799">
            <v>42623</v>
          </cell>
          <cell r="N799">
            <v>2020</v>
          </cell>
          <cell r="O799">
            <v>1</v>
          </cell>
          <cell r="V799" t="str">
            <v>Yes</v>
          </cell>
          <cell r="W799" t="str">
            <v>Yes</v>
          </cell>
        </row>
        <row r="800">
          <cell r="A800">
            <v>407</v>
          </cell>
          <cell r="B800">
            <v>68588</v>
          </cell>
          <cell r="C800" t="str">
            <v>ENT00001-2A8</v>
          </cell>
          <cell r="D800">
            <v>24</v>
          </cell>
          <cell r="E800" t="str">
            <v>Entiat</v>
          </cell>
          <cell r="F800">
            <v>40764</v>
          </cell>
          <cell r="G800" t="str">
            <v>2011- Terraqua - Local Crew</v>
          </cell>
          <cell r="H800" t="str">
            <v>Local Crew</v>
          </cell>
          <cell r="I800">
            <v>2011</v>
          </cell>
          <cell r="J800">
            <v>1</v>
          </cell>
          <cell r="K800" t="str">
            <v>Entiat IMW</v>
          </cell>
          <cell r="L800" t="str">
            <v>Annual</v>
          </cell>
          <cell r="M800">
            <v>40764</v>
          </cell>
          <cell r="N800">
            <v>416</v>
          </cell>
          <cell r="O800">
            <v>1</v>
          </cell>
          <cell r="W800" t="str">
            <v>Yes</v>
          </cell>
        </row>
        <row r="801">
          <cell r="A801">
            <v>1053</v>
          </cell>
          <cell r="B801">
            <v>68588</v>
          </cell>
          <cell r="C801" t="str">
            <v>ENT00001-2A8</v>
          </cell>
          <cell r="D801">
            <v>24</v>
          </cell>
          <cell r="E801" t="str">
            <v>Entiat</v>
          </cell>
          <cell r="F801">
            <v>41157</v>
          </cell>
          <cell r="G801" t="str">
            <v>Hitch_9_Entiat_MN_Sept5-12</v>
          </cell>
          <cell r="H801" t="str">
            <v>Martin Crew</v>
          </cell>
          <cell r="I801">
            <v>2012</v>
          </cell>
          <cell r="J801">
            <v>2</v>
          </cell>
          <cell r="K801" t="str">
            <v>Entiat IMW</v>
          </cell>
          <cell r="L801" t="str">
            <v>Annual</v>
          </cell>
          <cell r="M801">
            <v>41157</v>
          </cell>
          <cell r="N801">
            <v>806</v>
          </cell>
          <cell r="O801">
            <v>1</v>
          </cell>
          <cell r="W801" t="str">
            <v>Yes</v>
          </cell>
        </row>
        <row r="802">
          <cell r="A802">
            <v>1730</v>
          </cell>
          <cell r="B802">
            <v>68588</v>
          </cell>
          <cell r="C802" t="str">
            <v>ENT00001-2A8</v>
          </cell>
          <cell r="D802">
            <v>24</v>
          </cell>
          <cell r="E802" t="str">
            <v>Entiat</v>
          </cell>
          <cell r="F802">
            <v>41494</v>
          </cell>
          <cell r="G802" t="str">
            <v>Hitch #4 (JR): Aug 7 to Aug 14 (Entiat)</v>
          </cell>
          <cell r="H802" t="str">
            <v>Jon Crew</v>
          </cell>
          <cell r="I802">
            <v>2013</v>
          </cell>
          <cell r="J802">
            <v>3</v>
          </cell>
          <cell r="K802" t="str">
            <v>Entiat IMW</v>
          </cell>
          <cell r="L802" t="str">
            <v>Annual</v>
          </cell>
          <cell r="M802">
            <v>41494</v>
          </cell>
          <cell r="N802">
            <v>1966</v>
          </cell>
          <cell r="O802">
            <v>1</v>
          </cell>
          <cell r="U802" t="str">
            <v>Yes</v>
          </cell>
          <cell r="W802" t="str">
            <v>Yes</v>
          </cell>
        </row>
        <row r="803">
          <cell r="A803">
            <v>4201</v>
          </cell>
          <cell r="B803">
            <v>68588</v>
          </cell>
          <cell r="C803" t="str">
            <v>ENT00001-2A8</v>
          </cell>
          <cell r="D803">
            <v>24</v>
          </cell>
          <cell r="E803" t="str">
            <v>Entiat</v>
          </cell>
          <cell r="F803">
            <v>42585</v>
          </cell>
          <cell r="G803" t="str">
            <v>Entiat_IMW_2016</v>
          </cell>
          <cell r="H803" t="str">
            <v>van den Broek Crew</v>
          </cell>
          <cell r="I803">
            <v>2016</v>
          </cell>
          <cell r="J803">
            <v>6</v>
          </cell>
          <cell r="K803" t="str">
            <v>2A</v>
          </cell>
          <cell r="L803" t="str">
            <v>2015, 2016, 2018, 2019</v>
          </cell>
          <cell r="M803">
            <v>42585</v>
          </cell>
          <cell r="N803">
            <v>2020</v>
          </cell>
          <cell r="O803">
            <v>1</v>
          </cell>
          <cell r="V803" t="str">
            <v>Yes</v>
          </cell>
          <cell r="W803" t="str">
            <v>Yes</v>
          </cell>
        </row>
        <row r="804">
          <cell r="A804">
            <v>406</v>
          </cell>
          <cell r="B804">
            <v>68589</v>
          </cell>
          <cell r="C804" t="str">
            <v>ENT00001-2A9</v>
          </cell>
          <cell r="D804">
            <v>24</v>
          </cell>
          <cell r="E804" t="str">
            <v>Entiat</v>
          </cell>
          <cell r="F804">
            <v>40764</v>
          </cell>
          <cell r="G804" t="str">
            <v>2011- Terraqua - Local Crew</v>
          </cell>
          <cell r="H804" t="str">
            <v>Local Crew</v>
          </cell>
          <cell r="I804">
            <v>2011</v>
          </cell>
          <cell r="J804">
            <v>1</v>
          </cell>
          <cell r="K804" t="str">
            <v>Entiat IMW</v>
          </cell>
          <cell r="L804" t="str">
            <v>Annual</v>
          </cell>
          <cell r="M804">
            <v>40764</v>
          </cell>
          <cell r="N804">
            <v>416</v>
          </cell>
          <cell r="O804">
            <v>1</v>
          </cell>
          <cell r="W804" t="str">
            <v>Yes</v>
          </cell>
        </row>
        <row r="805">
          <cell r="A805">
            <v>1054</v>
          </cell>
          <cell r="B805">
            <v>68589</v>
          </cell>
          <cell r="C805" t="str">
            <v>ENT00001-2A9</v>
          </cell>
          <cell r="D805">
            <v>24</v>
          </cell>
          <cell r="E805" t="str">
            <v>Entiat</v>
          </cell>
          <cell r="F805">
            <v>41128</v>
          </cell>
          <cell r="G805" t="str">
            <v>Hitch_9_Entiat_MN_Sept5-12</v>
          </cell>
          <cell r="H805" t="str">
            <v>Martin Crew</v>
          </cell>
          <cell r="I805">
            <v>2012</v>
          </cell>
          <cell r="J805">
            <v>2</v>
          </cell>
          <cell r="K805" t="str">
            <v>Entiat IMW</v>
          </cell>
          <cell r="L805" t="str">
            <v>Annual</v>
          </cell>
          <cell r="M805">
            <v>41128</v>
          </cell>
          <cell r="N805">
            <v>806</v>
          </cell>
          <cell r="O805">
            <v>1</v>
          </cell>
          <cell r="W805" t="str">
            <v>Yes</v>
          </cell>
        </row>
        <row r="806">
          <cell r="A806">
            <v>1731</v>
          </cell>
          <cell r="B806">
            <v>68589</v>
          </cell>
          <cell r="C806" t="str">
            <v>ENT00001-2A9</v>
          </cell>
          <cell r="D806">
            <v>24</v>
          </cell>
          <cell r="E806" t="str">
            <v>Entiat</v>
          </cell>
          <cell r="F806">
            <v>41493</v>
          </cell>
          <cell r="G806" t="str">
            <v>Hitch #4 (JR): Aug 7 to Aug 14 (Entiat)</v>
          </cell>
          <cell r="H806" t="str">
            <v>Jon Crew</v>
          </cell>
          <cell r="I806">
            <v>2013</v>
          </cell>
          <cell r="J806">
            <v>3</v>
          </cell>
          <cell r="K806" t="str">
            <v>Entiat IMW</v>
          </cell>
          <cell r="L806" t="str">
            <v>Annual</v>
          </cell>
          <cell r="M806">
            <v>41493</v>
          </cell>
          <cell r="N806">
            <v>1966</v>
          </cell>
          <cell r="O806">
            <v>1</v>
          </cell>
          <cell r="U806" t="str">
            <v>Yes</v>
          </cell>
          <cell r="W806" t="str">
            <v>Yes</v>
          </cell>
        </row>
        <row r="807">
          <cell r="A807">
            <v>3323</v>
          </cell>
          <cell r="B807">
            <v>68589</v>
          </cell>
          <cell r="C807" t="str">
            <v>ENT00001-2A9</v>
          </cell>
          <cell r="D807">
            <v>24</v>
          </cell>
          <cell r="E807" t="str">
            <v>Entiat</v>
          </cell>
          <cell r="F807">
            <v>42273</v>
          </cell>
          <cell r="G807" t="str">
            <v>IMW_Hitch_2015</v>
          </cell>
          <cell r="H807" t="str">
            <v>van den Broek Crew</v>
          </cell>
          <cell r="I807">
            <v>2015</v>
          </cell>
          <cell r="J807">
            <v>5</v>
          </cell>
          <cell r="K807" t="str">
            <v>2A</v>
          </cell>
          <cell r="L807" t="str">
            <v>2015, 2016, 2018</v>
          </cell>
          <cell r="M807">
            <v>42273</v>
          </cell>
          <cell r="N807">
            <v>2020</v>
          </cell>
          <cell r="O807">
            <v>1</v>
          </cell>
          <cell r="U807" t="str">
            <v>Yes</v>
          </cell>
          <cell r="V807" t="str">
            <v>Yes</v>
          </cell>
          <cell r="W807" t="str">
            <v>Yes</v>
          </cell>
        </row>
        <row r="808">
          <cell r="A808">
            <v>397</v>
          </cell>
          <cell r="B808">
            <v>68590</v>
          </cell>
          <cell r="C808" t="str">
            <v>ENT00001-2C1</v>
          </cell>
          <cell r="D808">
            <v>24</v>
          </cell>
          <cell r="E808" t="str">
            <v>Entiat</v>
          </cell>
          <cell r="F808">
            <v>40826</v>
          </cell>
          <cell r="G808" t="str">
            <v>2011- Terraqua - Local Crew</v>
          </cell>
          <cell r="H808" t="str">
            <v>Local Crew</v>
          </cell>
          <cell r="I808">
            <v>2011</v>
          </cell>
          <cell r="J808">
            <v>1</v>
          </cell>
          <cell r="K808" t="str">
            <v>Entiat IMW</v>
          </cell>
          <cell r="L808" t="str">
            <v>Annual</v>
          </cell>
          <cell r="M808">
            <v>40826</v>
          </cell>
          <cell r="N808">
            <v>416</v>
          </cell>
          <cell r="O808">
            <v>1</v>
          </cell>
          <cell r="V808" t="str">
            <v>Yes</v>
          </cell>
          <cell r="W808" t="str">
            <v>Yes</v>
          </cell>
        </row>
        <row r="809">
          <cell r="A809">
            <v>1071</v>
          </cell>
          <cell r="B809">
            <v>68590</v>
          </cell>
          <cell r="C809" t="str">
            <v>ENT00001-2C1</v>
          </cell>
          <cell r="D809">
            <v>24</v>
          </cell>
          <cell r="E809" t="str">
            <v>Entiat</v>
          </cell>
          <cell r="F809">
            <v>41192</v>
          </cell>
          <cell r="G809" t="str">
            <v>Hitch_10_Entiat_KC_Sept12-18</v>
          </cell>
          <cell r="H809" t="str">
            <v>Kevin Crew</v>
          </cell>
          <cell r="I809">
            <v>2012</v>
          </cell>
          <cell r="J809">
            <v>2</v>
          </cell>
          <cell r="K809" t="str">
            <v>Entiat IMW</v>
          </cell>
          <cell r="L809" t="str">
            <v>Annual</v>
          </cell>
          <cell r="M809">
            <v>41192</v>
          </cell>
          <cell r="N809">
            <v>806</v>
          </cell>
          <cell r="O809">
            <v>1</v>
          </cell>
          <cell r="W809" t="str">
            <v>Yes</v>
          </cell>
        </row>
        <row r="810">
          <cell r="A810">
            <v>1864</v>
          </cell>
          <cell r="B810">
            <v>68590</v>
          </cell>
          <cell r="C810" t="str">
            <v>ENT00001-2C1</v>
          </cell>
          <cell r="D810">
            <v>24</v>
          </cell>
          <cell r="E810" t="str">
            <v>Entiat</v>
          </cell>
          <cell r="F810">
            <v>41529</v>
          </cell>
          <cell r="G810" t="str">
            <v>Hitch #6 (CH): Sept 4 to Sept 11 (Entiat)</v>
          </cell>
          <cell r="H810" t="str">
            <v>Steve Crew</v>
          </cell>
          <cell r="I810">
            <v>2013</v>
          </cell>
          <cell r="J810">
            <v>3</v>
          </cell>
          <cell r="K810" t="str">
            <v>Entiat IMW</v>
          </cell>
          <cell r="L810" t="str">
            <v>Annual</v>
          </cell>
          <cell r="M810">
            <v>41529</v>
          </cell>
          <cell r="N810">
            <v>1966</v>
          </cell>
          <cell r="O810">
            <v>1</v>
          </cell>
          <cell r="U810" t="str">
            <v>Yes</v>
          </cell>
          <cell r="W810" t="str">
            <v>Yes</v>
          </cell>
        </row>
        <row r="811">
          <cell r="A811">
            <v>392</v>
          </cell>
          <cell r="B811">
            <v>68591</v>
          </cell>
          <cell r="C811" t="str">
            <v>ENT00001-2C10</v>
          </cell>
          <cell r="D811">
            <v>24</v>
          </cell>
          <cell r="E811" t="str">
            <v>Entiat</v>
          </cell>
          <cell r="F811">
            <v>40826</v>
          </cell>
          <cell r="G811" t="str">
            <v>2011- Terraqua - Local Crew</v>
          </cell>
          <cell r="H811" t="str">
            <v>Local Crew</v>
          </cell>
          <cell r="I811">
            <v>2011</v>
          </cell>
          <cell r="J811">
            <v>1</v>
          </cell>
          <cell r="K811" t="str">
            <v>Entiat IMW</v>
          </cell>
          <cell r="L811" t="str">
            <v>Annual</v>
          </cell>
          <cell r="M811">
            <v>40826</v>
          </cell>
          <cell r="N811">
            <v>416</v>
          </cell>
          <cell r="O811">
            <v>1</v>
          </cell>
          <cell r="W811" t="str">
            <v>Yes</v>
          </cell>
        </row>
        <row r="812">
          <cell r="A812">
            <v>1894</v>
          </cell>
          <cell r="B812">
            <v>68591</v>
          </cell>
          <cell r="C812" t="str">
            <v>ENT00001-2C10</v>
          </cell>
          <cell r="D812">
            <v>24</v>
          </cell>
          <cell r="E812" t="str">
            <v>Entiat</v>
          </cell>
          <cell r="F812">
            <v>41530</v>
          </cell>
          <cell r="G812" t="str">
            <v>Hitch #6 (RM): Sept 11 to Sept 18 (Entiat)</v>
          </cell>
          <cell r="H812" t="str">
            <v>Rueben Crew</v>
          </cell>
          <cell r="I812">
            <v>2013</v>
          </cell>
          <cell r="J812">
            <v>3</v>
          </cell>
          <cell r="K812" t="str">
            <v>Entiat IMW</v>
          </cell>
          <cell r="L812" t="str">
            <v>Annual</v>
          </cell>
          <cell r="M812">
            <v>41530</v>
          </cell>
          <cell r="N812">
            <v>1966</v>
          </cell>
          <cell r="O812">
            <v>1</v>
          </cell>
          <cell r="U812" t="str">
            <v>Yes</v>
          </cell>
          <cell r="W812" t="str">
            <v>Yes</v>
          </cell>
        </row>
        <row r="813">
          <cell r="A813">
            <v>4217</v>
          </cell>
          <cell r="B813">
            <v>68591</v>
          </cell>
          <cell r="C813" t="str">
            <v>ENT00001-2C10</v>
          </cell>
          <cell r="D813">
            <v>24</v>
          </cell>
          <cell r="E813" t="str">
            <v>Entiat</v>
          </cell>
          <cell r="F813">
            <v>42590</v>
          </cell>
          <cell r="G813" t="str">
            <v>Entiat_IMW_2016</v>
          </cell>
          <cell r="H813" t="str">
            <v>van den Broek Crew</v>
          </cell>
          <cell r="I813">
            <v>2016</v>
          </cell>
          <cell r="J813">
            <v>6</v>
          </cell>
          <cell r="K813" t="str">
            <v>2C</v>
          </cell>
          <cell r="L813" t="str">
            <v>2015, 2016, 2018, 2020</v>
          </cell>
          <cell r="M813">
            <v>42590</v>
          </cell>
          <cell r="N813">
            <v>2020</v>
          </cell>
          <cell r="O813">
            <v>1</v>
          </cell>
          <cell r="W813" t="str">
            <v>Yes</v>
          </cell>
        </row>
        <row r="814">
          <cell r="A814">
            <v>3324</v>
          </cell>
          <cell r="B814">
            <v>68591</v>
          </cell>
          <cell r="C814" t="str">
            <v>ENT00001-2C10</v>
          </cell>
          <cell r="D814">
            <v>24</v>
          </cell>
          <cell r="E814" t="str">
            <v>Entiat</v>
          </cell>
          <cell r="F814">
            <v>42270</v>
          </cell>
          <cell r="G814" t="str">
            <v>IMW_Hitch_2015</v>
          </cell>
          <cell r="H814" t="str">
            <v>van den Broek Crew</v>
          </cell>
          <cell r="I814">
            <v>2015</v>
          </cell>
          <cell r="J814">
            <v>5</v>
          </cell>
          <cell r="K814" t="str">
            <v>2C</v>
          </cell>
          <cell r="L814" t="str">
            <v>2015, 2017, 2018, 2020</v>
          </cell>
          <cell r="M814">
            <v>42270</v>
          </cell>
          <cell r="N814">
            <v>2030</v>
          </cell>
          <cell r="O814">
            <v>1</v>
          </cell>
          <cell r="P814" t="str">
            <v>Yes</v>
          </cell>
          <cell r="U814" t="str">
            <v>Yes</v>
          </cell>
          <cell r="V814" t="str">
            <v>Yes</v>
          </cell>
          <cell r="W814" t="str">
            <v>Yes</v>
          </cell>
        </row>
        <row r="815">
          <cell r="A815">
            <v>2664</v>
          </cell>
          <cell r="B815">
            <v>68591</v>
          </cell>
          <cell r="C815" t="str">
            <v>ENT00001-2C10</v>
          </cell>
          <cell r="D815">
            <v>24</v>
          </cell>
          <cell r="E815" t="str">
            <v>Entiat</v>
          </cell>
          <cell r="F815">
            <v>41885</v>
          </cell>
          <cell r="G815" t="str">
            <v>hitch_all_Aug6toend_Entiat</v>
          </cell>
          <cell r="H815" t="str">
            <v>Steve Crew</v>
          </cell>
          <cell r="I815">
            <v>2014</v>
          </cell>
          <cell r="J815">
            <v>4</v>
          </cell>
          <cell r="K815" t="str">
            <v>2C</v>
          </cell>
          <cell r="L815" t="str">
            <v>Extra</v>
          </cell>
          <cell r="M815">
            <v>41885</v>
          </cell>
          <cell r="N815">
            <v>2030</v>
          </cell>
          <cell r="O815">
            <v>1</v>
          </cell>
          <cell r="P815" t="str">
            <v>Yes</v>
          </cell>
          <cell r="U815" t="str">
            <v>Yes</v>
          </cell>
          <cell r="W815" t="str">
            <v>Yes</v>
          </cell>
        </row>
        <row r="816">
          <cell r="A816">
            <v>4202</v>
          </cell>
          <cell r="B816">
            <v>68592</v>
          </cell>
          <cell r="C816" t="str">
            <v>ENT00001-2C11</v>
          </cell>
          <cell r="D816">
            <v>24</v>
          </cell>
          <cell r="E816" t="str">
            <v>Entiat</v>
          </cell>
          <cell r="F816">
            <v>42590</v>
          </cell>
          <cell r="G816" t="str">
            <v>Entiat_IMW_2016</v>
          </cell>
          <cell r="H816" t="str">
            <v>van den Broek Crew</v>
          </cell>
          <cell r="I816">
            <v>2016</v>
          </cell>
          <cell r="J816">
            <v>6</v>
          </cell>
          <cell r="K816" t="str">
            <v>2C</v>
          </cell>
          <cell r="L816" t="str">
            <v>2016, 2017, 2018, 2020</v>
          </cell>
          <cell r="M816">
            <v>42590</v>
          </cell>
          <cell r="N816">
            <v>2020</v>
          </cell>
          <cell r="O816">
            <v>1</v>
          </cell>
          <cell r="W816" t="str">
            <v>Yes</v>
          </cell>
        </row>
        <row r="817">
          <cell r="A817">
            <v>4203</v>
          </cell>
          <cell r="B817">
            <v>68593</v>
          </cell>
          <cell r="C817" t="str">
            <v>ENT00001-2C12</v>
          </cell>
          <cell r="D817">
            <v>24</v>
          </cell>
          <cell r="E817" t="str">
            <v>Entiat</v>
          </cell>
          <cell r="F817">
            <v>42624</v>
          </cell>
          <cell r="G817" t="str">
            <v>Entiat_IMW_2016</v>
          </cell>
          <cell r="H817" t="str">
            <v>van den Broek Crew</v>
          </cell>
          <cell r="I817">
            <v>2016</v>
          </cell>
          <cell r="J817">
            <v>6</v>
          </cell>
          <cell r="K817" t="str">
            <v>2C</v>
          </cell>
          <cell r="L817" t="str">
            <v>2016, 2018, 2020</v>
          </cell>
          <cell r="M817">
            <v>42624</v>
          </cell>
          <cell r="N817">
            <v>2020</v>
          </cell>
          <cell r="O817">
            <v>1</v>
          </cell>
          <cell r="V817" t="str">
            <v>Yes</v>
          </cell>
          <cell r="W817" t="str">
            <v>Yes</v>
          </cell>
        </row>
        <row r="818">
          <cell r="A818">
            <v>401</v>
          </cell>
          <cell r="B818">
            <v>68594</v>
          </cell>
          <cell r="C818" t="str">
            <v>ENT00001-2C13</v>
          </cell>
          <cell r="D818">
            <v>24</v>
          </cell>
          <cell r="E818" t="str">
            <v>Entiat</v>
          </cell>
          <cell r="F818">
            <v>40820</v>
          </cell>
          <cell r="G818" t="str">
            <v>2011- Terraqua - Local Crew</v>
          </cell>
          <cell r="H818" t="str">
            <v>Local Crew</v>
          </cell>
          <cell r="I818">
            <v>2011</v>
          </cell>
          <cell r="J818">
            <v>1</v>
          </cell>
          <cell r="K818" t="str">
            <v>Entiat IMW</v>
          </cell>
          <cell r="L818" t="str">
            <v>Annual</v>
          </cell>
          <cell r="M818">
            <v>40820</v>
          </cell>
          <cell r="N818">
            <v>416</v>
          </cell>
          <cell r="O818">
            <v>1</v>
          </cell>
          <cell r="W818" t="str">
            <v>Yes</v>
          </cell>
        </row>
        <row r="819">
          <cell r="A819">
            <v>1854</v>
          </cell>
          <cell r="B819">
            <v>68594</v>
          </cell>
          <cell r="C819" t="str">
            <v>ENT00001-2C13</v>
          </cell>
          <cell r="D819">
            <v>24</v>
          </cell>
          <cell r="E819" t="str">
            <v>Entiat</v>
          </cell>
          <cell r="F819">
            <v>41532</v>
          </cell>
          <cell r="G819" t="str">
            <v>Hitch #6 (KC): Sept 4 to Sept 11 (Entiat)</v>
          </cell>
          <cell r="H819" t="str">
            <v>Kevin Crew</v>
          </cell>
          <cell r="I819">
            <v>2013</v>
          </cell>
          <cell r="J819">
            <v>3</v>
          </cell>
          <cell r="K819" t="str">
            <v>Entiat IMW</v>
          </cell>
          <cell r="L819" t="str">
            <v>Annual</v>
          </cell>
          <cell r="M819">
            <v>41532</v>
          </cell>
          <cell r="N819">
            <v>1966</v>
          </cell>
          <cell r="O819">
            <v>1</v>
          </cell>
          <cell r="U819" t="str">
            <v>Yes</v>
          </cell>
          <cell r="W819" t="str">
            <v>Yes</v>
          </cell>
        </row>
        <row r="820">
          <cell r="A820">
            <v>3325</v>
          </cell>
          <cell r="B820">
            <v>68594</v>
          </cell>
          <cell r="C820" t="str">
            <v>ENT00001-2C13</v>
          </cell>
          <cell r="D820">
            <v>24</v>
          </cell>
          <cell r="E820" t="str">
            <v>Entiat</v>
          </cell>
          <cell r="F820">
            <v>42276</v>
          </cell>
          <cell r="G820" t="str">
            <v>IMW_Hitch_2015</v>
          </cell>
          <cell r="H820" t="str">
            <v>van den Broek Crew</v>
          </cell>
          <cell r="I820">
            <v>2015</v>
          </cell>
          <cell r="J820">
            <v>5</v>
          </cell>
          <cell r="K820" t="str">
            <v>2C</v>
          </cell>
          <cell r="L820" t="str">
            <v>2015, 2017, 2018, 2020</v>
          </cell>
          <cell r="M820">
            <v>42276</v>
          </cell>
          <cell r="N820">
            <v>2020</v>
          </cell>
          <cell r="O820">
            <v>1</v>
          </cell>
          <cell r="U820" t="str">
            <v>Yes</v>
          </cell>
          <cell r="V820" t="str">
            <v>Yes</v>
          </cell>
          <cell r="W820" t="str">
            <v>Yes</v>
          </cell>
        </row>
        <row r="821">
          <cell r="A821">
            <v>4204</v>
          </cell>
          <cell r="B821">
            <v>68595</v>
          </cell>
          <cell r="C821" t="str">
            <v>ENT00001-2C14</v>
          </cell>
          <cell r="D821">
            <v>24</v>
          </cell>
          <cell r="E821" t="str">
            <v>Entiat</v>
          </cell>
          <cell r="F821">
            <v>42585</v>
          </cell>
          <cell r="G821" t="str">
            <v>Entiat_IMW_2016</v>
          </cell>
          <cell r="H821" t="str">
            <v>van den Broek Crew</v>
          </cell>
          <cell r="I821">
            <v>2016</v>
          </cell>
          <cell r="J821">
            <v>6</v>
          </cell>
          <cell r="K821" t="str">
            <v>2C</v>
          </cell>
          <cell r="L821" t="str">
            <v>2016, 2019</v>
          </cell>
          <cell r="M821">
            <v>42585</v>
          </cell>
          <cell r="N821">
            <v>2020</v>
          </cell>
          <cell r="O821">
            <v>1</v>
          </cell>
          <cell r="V821" t="str">
            <v>Yes</v>
          </cell>
          <cell r="W821" t="str">
            <v>Yes</v>
          </cell>
        </row>
        <row r="822">
          <cell r="A822">
            <v>402</v>
          </cell>
          <cell r="B822">
            <v>68596</v>
          </cell>
          <cell r="C822" t="str">
            <v>ENT00001-2C15</v>
          </cell>
          <cell r="D822">
            <v>24</v>
          </cell>
          <cell r="E822" t="str">
            <v>Entiat</v>
          </cell>
          <cell r="F822">
            <v>40821</v>
          </cell>
          <cell r="G822" t="str">
            <v>2011- Terraqua - Local Crew</v>
          </cell>
          <cell r="H822" t="str">
            <v>Local Crew</v>
          </cell>
          <cell r="I822">
            <v>2011</v>
          </cell>
          <cell r="J822">
            <v>1</v>
          </cell>
          <cell r="K822" t="str">
            <v>Entiat IMW</v>
          </cell>
          <cell r="L822" t="str">
            <v>Annual</v>
          </cell>
          <cell r="M822">
            <v>40821</v>
          </cell>
          <cell r="N822">
            <v>416</v>
          </cell>
          <cell r="O822">
            <v>1</v>
          </cell>
          <cell r="W822" t="str">
            <v>Yes</v>
          </cell>
        </row>
        <row r="823">
          <cell r="A823">
            <v>1844</v>
          </cell>
          <cell r="B823">
            <v>68596</v>
          </cell>
          <cell r="C823" t="str">
            <v>ENT00001-2C15</v>
          </cell>
          <cell r="D823">
            <v>24</v>
          </cell>
          <cell r="E823" t="str">
            <v>Entiat</v>
          </cell>
          <cell r="F823">
            <v>41526</v>
          </cell>
          <cell r="G823" t="str">
            <v>Hitch #6 (SD): Sept 4 to Sept 11 (Entiat)</v>
          </cell>
          <cell r="H823" t="str">
            <v>Surya Crew</v>
          </cell>
          <cell r="I823">
            <v>2013</v>
          </cell>
          <cell r="J823">
            <v>3</v>
          </cell>
          <cell r="K823" t="str">
            <v>Entiat IMW</v>
          </cell>
          <cell r="L823" t="str">
            <v>Annual</v>
          </cell>
          <cell r="M823">
            <v>41526</v>
          </cell>
          <cell r="N823">
            <v>1966</v>
          </cell>
          <cell r="O823">
            <v>1</v>
          </cell>
          <cell r="U823" t="str">
            <v>Yes</v>
          </cell>
          <cell r="W823" t="str">
            <v>Yes</v>
          </cell>
        </row>
        <row r="824">
          <cell r="A824">
            <v>2526</v>
          </cell>
          <cell r="B824">
            <v>68596</v>
          </cell>
          <cell r="C824" t="str">
            <v>ENT00001-2C15</v>
          </cell>
          <cell r="D824">
            <v>24</v>
          </cell>
          <cell r="E824" t="str">
            <v>Entiat</v>
          </cell>
          <cell r="F824">
            <v>41886</v>
          </cell>
          <cell r="G824" t="str">
            <v>hitch_all_Aug6toend_Entiat</v>
          </cell>
          <cell r="H824" t="str">
            <v>Steve Crew</v>
          </cell>
          <cell r="I824">
            <v>2014</v>
          </cell>
          <cell r="J824">
            <v>4</v>
          </cell>
          <cell r="K824" t="str">
            <v>2C</v>
          </cell>
          <cell r="L824" t="str">
            <v>Annual</v>
          </cell>
          <cell r="M824">
            <v>41886</v>
          </cell>
          <cell r="N824">
            <v>2030</v>
          </cell>
          <cell r="O824">
            <v>1</v>
          </cell>
          <cell r="P824" t="str">
            <v>Yes</v>
          </cell>
          <cell r="U824" t="str">
            <v>Yes</v>
          </cell>
          <cell r="W824" t="str">
            <v>Yes</v>
          </cell>
        </row>
        <row r="825">
          <cell r="A825">
            <v>424</v>
          </cell>
          <cell r="B825">
            <v>68599</v>
          </cell>
          <cell r="C825" t="str">
            <v>ENT00001-2C4</v>
          </cell>
          <cell r="D825">
            <v>24</v>
          </cell>
          <cell r="E825" t="str">
            <v>Entiat</v>
          </cell>
          <cell r="F825">
            <v>40766</v>
          </cell>
          <cell r="G825" t="str">
            <v>2011- Terraqua - Local Crew</v>
          </cell>
          <cell r="H825" t="str">
            <v>Local Crew</v>
          </cell>
          <cell r="I825">
            <v>2011</v>
          </cell>
          <cell r="J825">
            <v>1</v>
          </cell>
          <cell r="K825" t="str">
            <v>Entiat IMW</v>
          </cell>
          <cell r="L825" t="str">
            <v>Annual</v>
          </cell>
          <cell r="M825">
            <v>40766</v>
          </cell>
          <cell r="N825">
            <v>416</v>
          </cell>
          <cell r="O825">
            <v>1</v>
          </cell>
          <cell r="W825" t="str">
            <v>Yes</v>
          </cell>
        </row>
        <row r="826">
          <cell r="A826">
            <v>1075</v>
          </cell>
          <cell r="B826">
            <v>68599</v>
          </cell>
          <cell r="C826" t="str">
            <v>ENT00001-2C4</v>
          </cell>
          <cell r="D826">
            <v>24</v>
          </cell>
          <cell r="E826" t="str">
            <v>Entiat</v>
          </cell>
          <cell r="F826">
            <v>41193</v>
          </cell>
          <cell r="G826" t="str">
            <v>Hitch_10_Entiat_KC_Sept12-18</v>
          </cell>
          <cell r="H826" t="str">
            <v>Kevin Crew</v>
          </cell>
          <cell r="I826">
            <v>2012</v>
          </cell>
          <cell r="J826">
            <v>2</v>
          </cell>
          <cell r="K826" t="str">
            <v>Entiat IMW</v>
          </cell>
          <cell r="L826" t="str">
            <v>Annual</v>
          </cell>
          <cell r="M826">
            <v>41193</v>
          </cell>
          <cell r="N826">
            <v>806</v>
          </cell>
          <cell r="O826">
            <v>1</v>
          </cell>
          <cell r="W826" t="str">
            <v>Yes</v>
          </cell>
        </row>
        <row r="827">
          <cell r="A827">
            <v>1780</v>
          </cell>
          <cell r="B827">
            <v>68599</v>
          </cell>
          <cell r="C827" t="str">
            <v>ENT00001-2C4</v>
          </cell>
          <cell r="D827">
            <v>24</v>
          </cell>
          <cell r="E827" t="str">
            <v>Entiat</v>
          </cell>
          <cell r="F827">
            <v>41513</v>
          </cell>
          <cell r="G827" t="str">
            <v>Hitch #5 (KC): Aug 21 to Aug 28 (Entiat)</v>
          </cell>
          <cell r="H827" t="str">
            <v>Kevin Crew</v>
          </cell>
          <cell r="I827">
            <v>2013</v>
          </cell>
          <cell r="J827">
            <v>3</v>
          </cell>
          <cell r="K827" t="str">
            <v>Entiat IMW</v>
          </cell>
          <cell r="L827" t="str">
            <v>Annual</v>
          </cell>
          <cell r="M827">
            <v>41513</v>
          </cell>
          <cell r="N827">
            <v>1966</v>
          </cell>
          <cell r="O827">
            <v>1</v>
          </cell>
          <cell r="Q827" t="str">
            <v>Yes</v>
          </cell>
          <cell r="U827" t="str">
            <v>Yes</v>
          </cell>
          <cell r="V827" t="str">
            <v>Yes</v>
          </cell>
          <cell r="W827" t="str">
            <v>Yes</v>
          </cell>
          <cell r="Y827" t="str">
            <v>Yes</v>
          </cell>
        </row>
        <row r="828">
          <cell r="A828">
            <v>2503</v>
          </cell>
          <cell r="B828">
            <v>68599</v>
          </cell>
          <cell r="C828" t="str">
            <v>ENT00001-2C4</v>
          </cell>
          <cell r="D828">
            <v>24</v>
          </cell>
          <cell r="E828" t="str">
            <v>Entiat</v>
          </cell>
          <cell r="F828">
            <v>41857</v>
          </cell>
          <cell r="G828" t="str">
            <v>Hitch3_MN_Aug6toAug13_Entiat</v>
          </cell>
          <cell r="H828" t="str">
            <v>Martin Crew</v>
          </cell>
          <cell r="I828">
            <v>2014</v>
          </cell>
          <cell r="J828">
            <v>4</v>
          </cell>
          <cell r="K828" t="str">
            <v>2C</v>
          </cell>
          <cell r="L828" t="str">
            <v>Annual</v>
          </cell>
          <cell r="M828">
            <v>41857</v>
          </cell>
          <cell r="N828">
            <v>2020</v>
          </cell>
          <cell r="O828">
            <v>1</v>
          </cell>
          <cell r="U828" t="str">
            <v>Yes</v>
          </cell>
          <cell r="V828" t="str">
            <v>Yes</v>
          </cell>
          <cell r="W828" t="str">
            <v>Yes</v>
          </cell>
        </row>
        <row r="829">
          <cell r="A829">
            <v>4205</v>
          </cell>
          <cell r="B829">
            <v>68599</v>
          </cell>
          <cell r="C829" t="str">
            <v>ENT00001-2C4</v>
          </cell>
          <cell r="D829">
            <v>24</v>
          </cell>
          <cell r="E829" t="str">
            <v>Entiat</v>
          </cell>
          <cell r="F829">
            <v>42587</v>
          </cell>
          <cell r="G829" t="str">
            <v>Entiat_IMW_2016</v>
          </cell>
          <cell r="H829" t="str">
            <v>van den Broek Crew</v>
          </cell>
          <cell r="I829">
            <v>2016</v>
          </cell>
          <cell r="J829">
            <v>6</v>
          </cell>
          <cell r="K829" t="str">
            <v>2C</v>
          </cell>
          <cell r="L829" t="str">
            <v>2016, 2017, 2019, 2020</v>
          </cell>
          <cell r="M829">
            <v>42587</v>
          </cell>
          <cell r="N829">
            <v>2020</v>
          </cell>
          <cell r="O829">
            <v>1</v>
          </cell>
          <cell r="V829" t="str">
            <v>Yes</v>
          </cell>
          <cell r="W829" t="str">
            <v>Yes</v>
          </cell>
        </row>
        <row r="830">
          <cell r="A830">
            <v>4206</v>
          </cell>
          <cell r="B830">
            <v>68600</v>
          </cell>
          <cell r="C830" t="str">
            <v>ENT00001-2C5</v>
          </cell>
          <cell r="D830">
            <v>24</v>
          </cell>
          <cell r="E830" t="str">
            <v>Entiat</v>
          </cell>
          <cell r="F830">
            <v>42589</v>
          </cell>
          <cell r="G830" t="str">
            <v>Entiat_IMW_2016</v>
          </cell>
          <cell r="H830" t="str">
            <v>van den Broek Crew</v>
          </cell>
          <cell r="I830">
            <v>2016</v>
          </cell>
          <cell r="J830">
            <v>6</v>
          </cell>
          <cell r="K830" t="str">
            <v>2C</v>
          </cell>
          <cell r="L830" t="str">
            <v>2016, 2018, 2020</v>
          </cell>
          <cell r="M830">
            <v>42589</v>
          </cell>
          <cell r="N830">
            <v>2020</v>
          </cell>
          <cell r="O830">
            <v>1</v>
          </cell>
          <cell r="W830" t="str">
            <v>Yes</v>
          </cell>
        </row>
        <row r="831">
          <cell r="A831">
            <v>3326</v>
          </cell>
          <cell r="B831">
            <v>68601</v>
          </cell>
          <cell r="C831" t="str">
            <v>ENT00001-2C6</v>
          </cell>
          <cell r="D831">
            <v>24</v>
          </cell>
          <cell r="E831" t="str">
            <v>Entiat</v>
          </cell>
          <cell r="F831">
            <v>42270</v>
          </cell>
          <cell r="G831" t="str">
            <v>IMW_Hitch_2015</v>
          </cell>
          <cell r="H831" t="str">
            <v>van den Broek Crew</v>
          </cell>
          <cell r="I831">
            <v>2015</v>
          </cell>
          <cell r="J831">
            <v>5</v>
          </cell>
          <cell r="K831" t="str">
            <v>2C</v>
          </cell>
          <cell r="L831" t="str">
            <v>2015, 2017, 2018, 2020</v>
          </cell>
          <cell r="M831">
            <v>42270</v>
          </cell>
          <cell r="N831">
            <v>2020</v>
          </cell>
          <cell r="O831">
            <v>1</v>
          </cell>
          <cell r="U831" t="str">
            <v>Yes</v>
          </cell>
          <cell r="V831" t="str">
            <v>Yes</v>
          </cell>
          <cell r="W831" t="str">
            <v>Yes</v>
          </cell>
        </row>
        <row r="832">
          <cell r="A832">
            <v>4207</v>
          </cell>
          <cell r="B832">
            <v>68601</v>
          </cell>
          <cell r="C832" t="str">
            <v>ENT00001-2C6</v>
          </cell>
          <cell r="D832">
            <v>24</v>
          </cell>
          <cell r="E832" t="str">
            <v>Entiat</v>
          </cell>
          <cell r="F832">
            <v>42638</v>
          </cell>
          <cell r="G832" t="str">
            <v>Entiat_IMW_2016</v>
          </cell>
          <cell r="H832" t="str">
            <v>van den Broek Crew</v>
          </cell>
          <cell r="I832">
            <v>2016</v>
          </cell>
          <cell r="J832">
            <v>6</v>
          </cell>
          <cell r="K832" t="str">
            <v>2C</v>
          </cell>
          <cell r="L832" t="str">
            <v>2015, 2016, 2018, 2020</v>
          </cell>
          <cell r="M832">
            <v>42638</v>
          </cell>
          <cell r="N832">
            <v>2020</v>
          </cell>
          <cell r="O832">
            <v>1</v>
          </cell>
          <cell r="W832" t="str">
            <v>Yes</v>
          </cell>
        </row>
        <row r="833">
          <cell r="A833">
            <v>393</v>
          </cell>
          <cell r="B833">
            <v>68602</v>
          </cell>
          <cell r="C833" t="str">
            <v>ENT00001-2C7</v>
          </cell>
          <cell r="D833">
            <v>24</v>
          </cell>
          <cell r="E833" t="str">
            <v>Entiat</v>
          </cell>
          <cell r="F833">
            <v>40826</v>
          </cell>
          <cell r="G833" t="str">
            <v>2011- Terraqua - Local Crew</v>
          </cell>
          <cell r="H833" t="str">
            <v>Local Crew</v>
          </cell>
          <cell r="I833">
            <v>2011</v>
          </cell>
          <cell r="J833">
            <v>1</v>
          </cell>
          <cell r="K833" t="str">
            <v>Entiat IMW</v>
          </cell>
          <cell r="L833" t="str">
            <v>Annual</v>
          </cell>
          <cell r="M833">
            <v>40826</v>
          </cell>
          <cell r="N833">
            <v>416</v>
          </cell>
          <cell r="O833">
            <v>1</v>
          </cell>
          <cell r="W833" t="str">
            <v>Yes</v>
          </cell>
        </row>
        <row r="834">
          <cell r="A834">
            <v>1785</v>
          </cell>
          <cell r="B834">
            <v>68602</v>
          </cell>
          <cell r="C834" t="str">
            <v>ENT00001-2C7</v>
          </cell>
          <cell r="D834">
            <v>24</v>
          </cell>
          <cell r="E834" t="str">
            <v>Entiat</v>
          </cell>
          <cell r="F834">
            <v>41510</v>
          </cell>
          <cell r="G834" t="str">
            <v>Hitch #5 (JE): Aug 21 to Aug 28 (Entiat)</v>
          </cell>
          <cell r="H834" t="str">
            <v>Joe Crew</v>
          </cell>
          <cell r="I834">
            <v>2013</v>
          </cell>
          <cell r="J834">
            <v>3</v>
          </cell>
          <cell r="K834" t="str">
            <v>Entiat IMW</v>
          </cell>
          <cell r="L834" t="str">
            <v>Annual</v>
          </cell>
          <cell r="M834">
            <v>41510</v>
          </cell>
          <cell r="N834">
            <v>1966</v>
          </cell>
          <cell r="O834">
            <v>1</v>
          </cell>
          <cell r="U834" t="str">
            <v>Yes</v>
          </cell>
          <cell r="V834" t="str">
            <v>Yes</v>
          </cell>
          <cell r="W834" t="str">
            <v>Yes</v>
          </cell>
        </row>
        <row r="835">
          <cell r="A835">
            <v>4208</v>
          </cell>
          <cell r="B835">
            <v>68602</v>
          </cell>
          <cell r="C835" t="str">
            <v>ENT00001-2C7</v>
          </cell>
          <cell r="D835">
            <v>24</v>
          </cell>
          <cell r="E835" t="str">
            <v>Entiat</v>
          </cell>
          <cell r="F835">
            <v>42587</v>
          </cell>
          <cell r="G835" t="str">
            <v>Entiat_IMW_2016</v>
          </cell>
          <cell r="H835" t="str">
            <v>van den Broek Crew</v>
          </cell>
          <cell r="I835">
            <v>2016</v>
          </cell>
          <cell r="J835">
            <v>6</v>
          </cell>
          <cell r="K835" t="str">
            <v>2C</v>
          </cell>
          <cell r="L835" t="str">
            <v>2016, 2017, 2018, 2019, 2020</v>
          </cell>
          <cell r="M835">
            <v>42587</v>
          </cell>
          <cell r="N835">
            <v>2020</v>
          </cell>
          <cell r="O835">
            <v>1</v>
          </cell>
          <cell r="V835" t="str">
            <v>Yes</v>
          </cell>
          <cell r="W835" t="str">
            <v>Yes</v>
          </cell>
        </row>
        <row r="836">
          <cell r="A836">
            <v>4209</v>
          </cell>
          <cell r="B836">
            <v>68603</v>
          </cell>
          <cell r="C836" t="str">
            <v>ENT00001-2C8</v>
          </cell>
          <cell r="D836">
            <v>24</v>
          </cell>
          <cell r="E836" t="str">
            <v>Entiat</v>
          </cell>
          <cell r="F836">
            <v>42590</v>
          </cell>
          <cell r="G836" t="str">
            <v>Entiat_IMW_2016</v>
          </cell>
          <cell r="H836" t="str">
            <v>van den Broek Crew</v>
          </cell>
          <cell r="I836">
            <v>2016</v>
          </cell>
          <cell r="J836">
            <v>6</v>
          </cell>
          <cell r="K836" t="str">
            <v>2C</v>
          </cell>
          <cell r="L836" t="str">
            <v>2016, 2017, 2018, 2020</v>
          </cell>
          <cell r="M836">
            <v>42590</v>
          </cell>
          <cell r="N836">
            <v>2020</v>
          </cell>
          <cell r="O836">
            <v>1</v>
          </cell>
          <cell r="W836" t="str">
            <v>Yes</v>
          </cell>
        </row>
        <row r="837">
          <cell r="A837">
            <v>4210</v>
          </cell>
          <cell r="B837">
            <v>68604</v>
          </cell>
          <cell r="C837" t="str">
            <v>ENT00001-2C9</v>
          </cell>
          <cell r="D837">
            <v>24</v>
          </cell>
          <cell r="E837" t="str">
            <v>Entiat</v>
          </cell>
          <cell r="F837">
            <v>42588</v>
          </cell>
          <cell r="G837" t="str">
            <v>Entiat_IMW_2016</v>
          </cell>
          <cell r="H837" t="str">
            <v>van den Broek Crew</v>
          </cell>
          <cell r="I837">
            <v>2016</v>
          </cell>
          <cell r="J837">
            <v>6</v>
          </cell>
          <cell r="K837" t="str">
            <v>2C</v>
          </cell>
          <cell r="L837" t="str">
            <v>2016, 2018, 2020</v>
          </cell>
          <cell r="M837">
            <v>42588</v>
          </cell>
          <cell r="N837">
            <v>2020</v>
          </cell>
          <cell r="O837">
            <v>1</v>
          </cell>
          <cell r="W837" t="str">
            <v>Yes</v>
          </cell>
        </row>
        <row r="838">
          <cell r="A838">
            <v>428</v>
          </cell>
          <cell r="B838">
            <v>68606</v>
          </cell>
          <cell r="C838" t="str">
            <v>ENT00001-3A2</v>
          </cell>
          <cell r="D838">
            <v>24</v>
          </cell>
          <cell r="E838" t="str">
            <v>Entiat</v>
          </cell>
          <cell r="F838">
            <v>40787</v>
          </cell>
          <cell r="G838" t="str">
            <v>2011- Terraqua - Local Crew</v>
          </cell>
          <cell r="H838" t="str">
            <v>Local Crew</v>
          </cell>
          <cell r="I838">
            <v>2011</v>
          </cell>
          <cell r="J838">
            <v>1</v>
          </cell>
          <cell r="K838" t="str">
            <v>Entiat IMW</v>
          </cell>
          <cell r="L838" t="str">
            <v>Annual</v>
          </cell>
          <cell r="M838">
            <v>40787</v>
          </cell>
          <cell r="N838">
            <v>416</v>
          </cell>
          <cell r="O838">
            <v>1</v>
          </cell>
          <cell r="W838" t="str">
            <v>Yes</v>
          </cell>
        </row>
        <row r="839">
          <cell r="A839">
            <v>1031</v>
          </cell>
          <cell r="B839">
            <v>68606</v>
          </cell>
          <cell r="C839" t="str">
            <v>ENT00001-3A2</v>
          </cell>
          <cell r="D839">
            <v>24</v>
          </cell>
          <cell r="E839" t="str">
            <v>Entiat</v>
          </cell>
          <cell r="F839">
            <v>41158</v>
          </cell>
          <cell r="G839" t="str">
            <v>Hitch_9_Entiat_KC_Sept5-12</v>
          </cell>
          <cell r="H839" t="str">
            <v>Kevin Crew</v>
          </cell>
          <cell r="I839">
            <v>2012</v>
          </cell>
          <cell r="J839">
            <v>2</v>
          </cell>
          <cell r="K839" t="str">
            <v>Entiat IMW</v>
          </cell>
          <cell r="L839" t="str">
            <v>Annual</v>
          </cell>
          <cell r="M839">
            <v>41158</v>
          </cell>
          <cell r="N839">
            <v>806</v>
          </cell>
          <cell r="O839">
            <v>1</v>
          </cell>
          <cell r="W839" t="str">
            <v>Yes</v>
          </cell>
        </row>
        <row r="840">
          <cell r="A840">
            <v>1845</v>
          </cell>
          <cell r="B840">
            <v>68606</v>
          </cell>
          <cell r="C840" t="str">
            <v>ENT00001-3A2</v>
          </cell>
          <cell r="D840">
            <v>24</v>
          </cell>
          <cell r="E840" t="str">
            <v>Entiat</v>
          </cell>
          <cell r="F840">
            <v>41523</v>
          </cell>
          <cell r="G840" t="str">
            <v>Hitch #6 (SD): Sept 4 to Sept 11 (Entiat)</v>
          </cell>
          <cell r="H840" t="str">
            <v>Surya Crew</v>
          </cell>
          <cell r="I840">
            <v>2013</v>
          </cell>
          <cell r="J840">
            <v>3</v>
          </cell>
          <cell r="K840" t="str">
            <v>Entiat IMW</v>
          </cell>
          <cell r="L840" t="str">
            <v>Annual</v>
          </cell>
          <cell r="M840">
            <v>41523</v>
          </cell>
          <cell r="N840">
            <v>1966</v>
          </cell>
          <cell r="O840">
            <v>1</v>
          </cell>
          <cell r="U840" t="str">
            <v>Yes</v>
          </cell>
          <cell r="W840" t="str">
            <v>Yes</v>
          </cell>
        </row>
        <row r="841">
          <cell r="A841">
            <v>2527</v>
          </cell>
          <cell r="B841">
            <v>68606</v>
          </cell>
          <cell r="C841" t="str">
            <v>ENT00001-3A2</v>
          </cell>
          <cell r="D841">
            <v>24</v>
          </cell>
          <cell r="E841" t="str">
            <v>Entiat</v>
          </cell>
          <cell r="F841">
            <v>41872</v>
          </cell>
          <cell r="G841" t="str">
            <v>hitch_all_Aug6toend_Entiat</v>
          </cell>
          <cell r="H841" t="str">
            <v>Steve Crew</v>
          </cell>
          <cell r="I841">
            <v>2014</v>
          </cell>
          <cell r="J841">
            <v>4</v>
          </cell>
          <cell r="K841" t="str">
            <v>3A</v>
          </cell>
          <cell r="L841" t="str">
            <v>Annual</v>
          </cell>
          <cell r="M841">
            <v>41872</v>
          </cell>
          <cell r="N841">
            <v>2020</v>
          </cell>
          <cell r="O841">
            <v>1</v>
          </cell>
          <cell r="U841" t="str">
            <v>Yes</v>
          </cell>
          <cell r="W841" t="str">
            <v>Yes</v>
          </cell>
        </row>
        <row r="842">
          <cell r="A842">
            <v>4211</v>
          </cell>
          <cell r="B842">
            <v>68606</v>
          </cell>
          <cell r="C842" t="str">
            <v>ENT00001-3A2</v>
          </cell>
          <cell r="D842">
            <v>24</v>
          </cell>
          <cell r="E842" t="str">
            <v>Entiat</v>
          </cell>
          <cell r="F842">
            <v>42585</v>
          </cell>
          <cell r="G842" t="str">
            <v>Entiat_IMW_2016</v>
          </cell>
          <cell r="H842" t="str">
            <v>van den Broek Crew</v>
          </cell>
          <cell r="I842">
            <v>2016</v>
          </cell>
          <cell r="J842">
            <v>6</v>
          </cell>
          <cell r="K842" t="str">
            <v>3A</v>
          </cell>
          <cell r="L842" t="str">
            <v>2016, 2017, 2019</v>
          </cell>
          <cell r="M842">
            <v>42585</v>
          </cell>
          <cell r="N842">
            <v>2020</v>
          </cell>
          <cell r="O842">
            <v>1</v>
          </cell>
          <cell r="V842" t="str">
            <v>Yes</v>
          </cell>
          <cell r="W842" t="str">
            <v>Yes</v>
          </cell>
        </row>
        <row r="843">
          <cell r="A843">
            <v>415</v>
          </cell>
          <cell r="B843">
            <v>68607</v>
          </cell>
          <cell r="C843" t="str">
            <v>ENT00001-3A3</v>
          </cell>
          <cell r="D843">
            <v>24</v>
          </cell>
          <cell r="E843" t="str">
            <v>Entiat</v>
          </cell>
          <cell r="F843">
            <v>40787</v>
          </cell>
          <cell r="G843" t="str">
            <v>2011- Terraqua - Local Crew</v>
          </cell>
          <cell r="H843" t="str">
            <v>Local Crew</v>
          </cell>
          <cell r="I843">
            <v>2011</v>
          </cell>
          <cell r="J843">
            <v>1</v>
          </cell>
          <cell r="K843" t="str">
            <v>Entiat IMW</v>
          </cell>
          <cell r="L843" t="str">
            <v>Annual</v>
          </cell>
          <cell r="M843">
            <v>40787</v>
          </cell>
          <cell r="N843">
            <v>416</v>
          </cell>
          <cell r="O843">
            <v>1</v>
          </cell>
          <cell r="W843" t="str">
            <v>Yes</v>
          </cell>
        </row>
        <row r="844">
          <cell r="A844">
            <v>1032</v>
          </cell>
          <cell r="B844">
            <v>68607</v>
          </cell>
          <cell r="C844" t="str">
            <v>ENT00001-3A3</v>
          </cell>
          <cell r="D844">
            <v>24</v>
          </cell>
          <cell r="E844" t="str">
            <v>Entiat</v>
          </cell>
          <cell r="F844">
            <v>41159</v>
          </cell>
          <cell r="G844" t="str">
            <v>Hitch_9_Entiat_KC_Sept5-12</v>
          </cell>
          <cell r="H844" t="str">
            <v>Kevin Crew</v>
          </cell>
          <cell r="I844">
            <v>2012</v>
          </cell>
          <cell r="J844">
            <v>2</v>
          </cell>
          <cell r="K844" t="str">
            <v>Entiat IMW</v>
          </cell>
          <cell r="L844" t="str">
            <v>Annual</v>
          </cell>
          <cell r="M844">
            <v>41159</v>
          </cell>
          <cell r="N844">
            <v>806</v>
          </cell>
          <cell r="O844">
            <v>1</v>
          </cell>
          <cell r="W844" t="str">
            <v>Yes</v>
          </cell>
        </row>
        <row r="845">
          <cell r="A845">
            <v>1794</v>
          </cell>
          <cell r="B845">
            <v>68607</v>
          </cell>
          <cell r="C845" t="str">
            <v>ENT00001-3A3</v>
          </cell>
          <cell r="D845">
            <v>24</v>
          </cell>
          <cell r="E845" t="str">
            <v>Entiat</v>
          </cell>
          <cell r="F845">
            <v>41511</v>
          </cell>
          <cell r="G845" t="str">
            <v>Hitch #5 (MN): Aug 21 to Aug 28 (Entiat)</v>
          </cell>
          <cell r="H845" t="str">
            <v>Martin Crew</v>
          </cell>
          <cell r="I845">
            <v>2013</v>
          </cell>
          <cell r="J845">
            <v>3</v>
          </cell>
          <cell r="K845" t="str">
            <v>Entiat IMW</v>
          </cell>
          <cell r="L845" t="str">
            <v>Annual</v>
          </cell>
          <cell r="M845">
            <v>41511</v>
          </cell>
          <cell r="N845">
            <v>1966</v>
          </cell>
          <cell r="O845">
            <v>1</v>
          </cell>
          <cell r="U845" t="str">
            <v>Yes</v>
          </cell>
          <cell r="V845" t="str">
            <v>Yes</v>
          </cell>
          <cell r="W845" t="str">
            <v>Yes</v>
          </cell>
        </row>
        <row r="846">
          <cell r="A846">
            <v>2531</v>
          </cell>
          <cell r="B846">
            <v>68607</v>
          </cell>
          <cell r="C846" t="str">
            <v>ENT00001-3A3</v>
          </cell>
          <cell r="D846">
            <v>24</v>
          </cell>
          <cell r="E846" t="str">
            <v>Entiat</v>
          </cell>
          <cell r="F846">
            <v>41885</v>
          </cell>
          <cell r="G846" t="str">
            <v>hitch_all_Aug6toend_Entiat</v>
          </cell>
          <cell r="H846" t="str">
            <v>Steve Crew</v>
          </cell>
          <cell r="I846">
            <v>2014</v>
          </cell>
          <cell r="J846">
            <v>4</v>
          </cell>
          <cell r="K846" t="str">
            <v>3A</v>
          </cell>
          <cell r="L846" t="str">
            <v>Annual</v>
          </cell>
          <cell r="M846">
            <v>41885</v>
          </cell>
          <cell r="N846">
            <v>2030</v>
          </cell>
          <cell r="O846">
            <v>1</v>
          </cell>
          <cell r="P846" t="str">
            <v>Yes</v>
          </cell>
          <cell r="U846" t="str">
            <v>Yes</v>
          </cell>
          <cell r="V846" t="str">
            <v>Yes</v>
          </cell>
          <cell r="W846" t="str">
            <v>Yes</v>
          </cell>
        </row>
        <row r="847">
          <cell r="A847">
            <v>3593</v>
          </cell>
          <cell r="B847">
            <v>68607</v>
          </cell>
          <cell r="C847" t="str">
            <v>ENT00001-3A3</v>
          </cell>
          <cell r="D847">
            <v>24</v>
          </cell>
          <cell r="E847" t="str">
            <v>Entiat</v>
          </cell>
          <cell r="F847">
            <v>42273</v>
          </cell>
          <cell r="G847" t="str">
            <v>IMW_Hitch_2015</v>
          </cell>
          <cell r="H847" t="str">
            <v>van den Broek Crew</v>
          </cell>
          <cell r="I847">
            <v>2015</v>
          </cell>
          <cell r="J847">
            <v>5</v>
          </cell>
          <cell r="K847" t="str">
            <v>3A</v>
          </cell>
          <cell r="L847" t="str">
            <v>2015, 2017, 2018, 2020</v>
          </cell>
          <cell r="M847">
            <v>42273</v>
          </cell>
          <cell r="N847">
            <v>2020</v>
          </cell>
          <cell r="O847">
            <v>1</v>
          </cell>
          <cell r="U847" t="str">
            <v>Yes</v>
          </cell>
          <cell r="V847" t="str">
            <v>Yes</v>
          </cell>
          <cell r="W847" t="str">
            <v>Yes</v>
          </cell>
        </row>
        <row r="848">
          <cell r="A848">
            <v>416</v>
          </cell>
          <cell r="B848">
            <v>68609</v>
          </cell>
          <cell r="C848" t="str">
            <v>ENT00001-3A5</v>
          </cell>
          <cell r="D848">
            <v>24</v>
          </cell>
          <cell r="E848" t="str">
            <v>Entiat</v>
          </cell>
          <cell r="F848">
            <v>40772</v>
          </cell>
          <cell r="G848" t="str">
            <v>2011- Terraqua - Local Crew</v>
          </cell>
          <cell r="H848" t="str">
            <v>Local Crew</v>
          </cell>
          <cell r="I848">
            <v>2011</v>
          </cell>
          <cell r="J848">
            <v>1</v>
          </cell>
          <cell r="K848" t="str">
            <v>Entiat IMW</v>
          </cell>
          <cell r="L848" t="str">
            <v>Annual</v>
          </cell>
          <cell r="M848">
            <v>40772</v>
          </cell>
          <cell r="N848">
            <v>416</v>
          </cell>
          <cell r="O848">
            <v>1</v>
          </cell>
          <cell r="W848" t="str">
            <v>Yes</v>
          </cell>
        </row>
        <row r="849">
          <cell r="A849">
            <v>1033</v>
          </cell>
          <cell r="B849">
            <v>68609</v>
          </cell>
          <cell r="C849" t="str">
            <v>ENT00001-3A5</v>
          </cell>
          <cell r="D849">
            <v>24</v>
          </cell>
          <cell r="E849" t="str">
            <v>Entiat</v>
          </cell>
          <cell r="F849">
            <v>41159</v>
          </cell>
          <cell r="G849" t="str">
            <v>Hitch_9_Entiat_KC_Sept5-12</v>
          </cell>
          <cell r="H849" t="str">
            <v>Kevin Crew</v>
          </cell>
          <cell r="I849">
            <v>2012</v>
          </cell>
          <cell r="J849">
            <v>2</v>
          </cell>
          <cell r="K849" t="str">
            <v>Entiat IMW</v>
          </cell>
          <cell r="L849" t="str">
            <v>Annual</v>
          </cell>
          <cell r="M849">
            <v>41159</v>
          </cell>
          <cell r="N849">
            <v>806</v>
          </cell>
          <cell r="O849">
            <v>1</v>
          </cell>
          <cell r="W849" t="str">
            <v>Yes</v>
          </cell>
        </row>
        <row r="850">
          <cell r="A850">
            <v>1846</v>
          </cell>
          <cell r="B850">
            <v>68609</v>
          </cell>
          <cell r="C850" t="str">
            <v>ENT00001-3A5</v>
          </cell>
          <cell r="D850">
            <v>24</v>
          </cell>
          <cell r="E850" t="str">
            <v>Entiat</v>
          </cell>
          <cell r="F850">
            <v>41522</v>
          </cell>
          <cell r="G850" t="str">
            <v>Hitch #6 (SD): Sept 4 to Sept 11 (Entiat)</v>
          </cell>
          <cell r="H850" t="str">
            <v>Surya Crew</v>
          </cell>
          <cell r="I850">
            <v>2013</v>
          </cell>
          <cell r="J850">
            <v>3</v>
          </cell>
          <cell r="K850" t="str">
            <v>Entiat IMW</v>
          </cell>
          <cell r="L850" t="str">
            <v>Annual</v>
          </cell>
          <cell r="M850">
            <v>41522</v>
          </cell>
          <cell r="N850">
            <v>1966</v>
          </cell>
          <cell r="O850">
            <v>1</v>
          </cell>
          <cell r="U850" t="str">
            <v>Yes</v>
          </cell>
          <cell r="W850" t="str">
            <v>Yes</v>
          </cell>
        </row>
        <row r="851">
          <cell r="A851">
            <v>3328</v>
          </cell>
          <cell r="B851">
            <v>68609</v>
          </cell>
          <cell r="C851" t="str">
            <v>ENT00001-3A5</v>
          </cell>
          <cell r="D851">
            <v>24</v>
          </cell>
          <cell r="E851" t="str">
            <v>Entiat</v>
          </cell>
          <cell r="F851">
            <v>42271</v>
          </cell>
          <cell r="G851" t="str">
            <v>IMW_Hitch_2015</v>
          </cell>
          <cell r="H851" t="str">
            <v>van den Broek Crew</v>
          </cell>
          <cell r="I851">
            <v>2015</v>
          </cell>
          <cell r="J851">
            <v>5</v>
          </cell>
          <cell r="K851" t="str">
            <v>3A</v>
          </cell>
          <cell r="L851" t="str">
            <v>2015, 2017, 2020</v>
          </cell>
          <cell r="M851">
            <v>42271</v>
          </cell>
          <cell r="N851">
            <v>2030</v>
          </cell>
          <cell r="O851">
            <v>1</v>
          </cell>
          <cell r="P851" t="str">
            <v>Yes</v>
          </cell>
          <cell r="U851" t="str">
            <v>Yes</v>
          </cell>
          <cell r="V851" t="str">
            <v>Yes</v>
          </cell>
          <cell r="W851" t="str">
            <v>Yes</v>
          </cell>
        </row>
        <row r="852">
          <cell r="A852">
            <v>2532</v>
          </cell>
          <cell r="B852">
            <v>68609</v>
          </cell>
          <cell r="C852" t="str">
            <v>ENT00001-3A5</v>
          </cell>
          <cell r="D852">
            <v>24</v>
          </cell>
          <cell r="E852" t="str">
            <v>Entiat</v>
          </cell>
          <cell r="F852">
            <v>41886</v>
          </cell>
          <cell r="G852" t="str">
            <v>hitch_all_Aug6toend_Entiat</v>
          </cell>
          <cell r="H852" t="str">
            <v>Steve Crew</v>
          </cell>
          <cell r="I852">
            <v>2014</v>
          </cell>
          <cell r="J852">
            <v>4</v>
          </cell>
          <cell r="K852" t="str">
            <v>3A</v>
          </cell>
          <cell r="L852" t="str">
            <v>Annual</v>
          </cell>
          <cell r="M852">
            <v>41886</v>
          </cell>
          <cell r="N852">
            <v>2030</v>
          </cell>
          <cell r="O852">
            <v>1</v>
          </cell>
          <cell r="P852" t="str">
            <v>Yes</v>
          </cell>
          <cell r="U852" t="str">
            <v>Yes</v>
          </cell>
          <cell r="V852" t="str">
            <v>Yes</v>
          </cell>
          <cell r="W852" t="str">
            <v>Yes</v>
          </cell>
        </row>
        <row r="853">
          <cell r="A853">
            <v>421</v>
          </cell>
          <cell r="B853">
            <v>68610</v>
          </cell>
          <cell r="C853" t="str">
            <v>ENT00001-3A6</v>
          </cell>
          <cell r="D853">
            <v>24</v>
          </cell>
          <cell r="E853" t="str">
            <v>Entiat</v>
          </cell>
          <cell r="F853">
            <v>40788</v>
          </cell>
          <cell r="G853" t="str">
            <v>2011- Terraqua - Local Crew</v>
          </cell>
          <cell r="H853" t="str">
            <v>Local Crew</v>
          </cell>
          <cell r="I853">
            <v>2011</v>
          </cell>
          <cell r="J853">
            <v>1</v>
          </cell>
          <cell r="K853" t="str">
            <v>Entiat IMW</v>
          </cell>
          <cell r="L853" t="str">
            <v>Annual</v>
          </cell>
          <cell r="M853">
            <v>40788</v>
          </cell>
          <cell r="N853">
            <v>416</v>
          </cell>
          <cell r="O853">
            <v>1</v>
          </cell>
          <cell r="W853" t="str">
            <v>Yes</v>
          </cell>
        </row>
        <row r="854">
          <cell r="A854">
            <v>1034</v>
          </cell>
          <cell r="B854">
            <v>68610</v>
          </cell>
          <cell r="C854" t="str">
            <v>ENT00001-3A6</v>
          </cell>
          <cell r="D854">
            <v>24</v>
          </cell>
          <cell r="E854" t="str">
            <v>Entiat</v>
          </cell>
          <cell r="F854">
            <v>41160</v>
          </cell>
          <cell r="G854" t="str">
            <v>Hitch_9_Entiat_KC_Sept5-12</v>
          </cell>
          <cell r="H854" t="str">
            <v>Kevin Crew</v>
          </cell>
          <cell r="I854">
            <v>2012</v>
          </cell>
          <cell r="J854">
            <v>2</v>
          </cell>
          <cell r="K854" t="str">
            <v>Entiat IMW</v>
          </cell>
          <cell r="L854" t="str">
            <v>Annual</v>
          </cell>
          <cell r="M854">
            <v>41160</v>
          </cell>
          <cell r="N854">
            <v>806</v>
          </cell>
          <cell r="O854">
            <v>1</v>
          </cell>
          <cell r="W854" t="str">
            <v>Yes</v>
          </cell>
        </row>
        <row r="855">
          <cell r="A855">
            <v>1847</v>
          </cell>
          <cell r="B855">
            <v>68610</v>
          </cell>
          <cell r="C855" t="str">
            <v>ENT00001-3A6</v>
          </cell>
          <cell r="D855">
            <v>24</v>
          </cell>
          <cell r="E855" t="str">
            <v>Entiat</v>
          </cell>
          <cell r="F855">
            <v>41521</v>
          </cell>
          <cell r="G855" t="str">
            <v>Hitch #6 (SD): Sept 4 to Sept 11 (Entiat)</v>
          </cell>
          <cell r="H855" t="str">
            <v>Surya Crew</v>
          </cell>
          <cell r="I855">
            <v>2013</v>
          </cell>
          <cell r="J855">
            <v>3</v>
          </cell>
          <cell r="K855" t="str">
            <v>Entiat IMW</v>
          </cell>
          <cell r="L855" t="str">
            <v>Annual</v>
          </cell>
          <cell r="M855">
            <v>41521</v>
          </cell>
          <cell r="N855">
            <v>1966</v>
          </cell>
          <cell r="O855">
            <v>1</v>
          </cell>
          <cell r="U855" t="str">
            <v>Yes</v>
          </cell>
          <cell r="W855" t="str">
            <v>Yes</v>
          </cell>
        </row>
        <row r="856">
          <cell r="A856">
            <v>429</v>
          </cell>
          <cell r="B856">
            <v>68612</v>
          </cell>
          <cell r="C856" t="str">
            <v>ENT00001-3A8</v>
          </cell>
          <cell r="D856">
            <v>24</v>
          </cell>
          <cell r="E856" t="str">
            <v>Entiat</v>
          </cell>
          <cell r="F856">
            <v>40788</v>
          </cell>
          <cell r="G856" t="str">
            <v>2011- Terraqua - Local Crew</v>
          </cell>
          <cell r="H856" t="str">
            <v>Local Crew</v>
          </cell>
          <cell r="I856">
            <v>2011</v>
          </cell>
          <cell r="J856">
            <v>1</v>
          </cell>
          <cell r="K856" t="str">
            <v>Entiat IMW</v>
          </cell>
          <cell r="L856" t="str">
            <v>Annual</v>
          </cell>
          <cell r="M856">
            <v>40788</v>
          </cell>
          <cell r="N856">
            <v>416</v>
          </cell>
          <cell r="O856">
            <v>1</v>
          </cell>
          <cell r="W856" t="str">
            <v>Yes</v>
          </cell>
        </row>
        <row r="857">
          <cell r="A857">
            <v>1077</v>
          </cell>
          <cell r="B857">
            <v>68612</v>
          </cell>
          <cell r="C857" t="str">
            <v>ENT00001-3A8</v>
          </cell>
          <cell r="D857">
            <v>24</v>
          </cell>
          <cell r="E857" t="str">
            <v>Entiat</v>
          </cell>
          <cell r="G857" t="str">
            <v>Hitch_9_Entiat_KC_Sept5-12</v>
          </cell>
          <cell r="H857" t="str">
            <v>Kevin Crew</v>
          </cell>
          <cell r="I857">
            <v>2012</v>
          </cell>
          <cell r="J857">
            <v>2</v>
          </cell>
          <cell r="K857" t="str">
            <v>Entiat IMW</v>
          </cell>
          <cell r="L857" t="str">
            <v>Annual</v>
          </cell>
          <cell r="N857">
            <v>806</v>
          </cell>
          <cell r="O857">
            <v>1</v>
          </cell>
          <cell r="W857" t="str">
            <v>Yes</v>
          </cell>
        </row>
        <row r="858">
          <cell r="A858">
            <v>1888</v>
          </cell>
          <cell r="B858">
            <v>68612</v>
          </cell>
          <cell r="C858" t="str">
            <v>ENT00001-3A8</v>
          </cell>
          <cell r="D858">
            <v>24</v>
          </cell>
          <cell r="E858" t="str">
            <v>Entiat</v>
          </cell>
          <cell r="F858">
            <v>41528</v>
          </cell>
          <cell r="G858" t="str">
            <v>Hitch #6 (RM): Sept 11 to Sept 18 (Entiat)</v>
          </cell>
          <cell r="H858" t="str">
            <v>Rueben Crew</v>
          </cell>
          <cell r="I858">
            <v>2013</v>
          </cell>
          <cell r="J858">
            <v>3</v>
          </cell>
          <cell r="K858" t="str">
            <v>Entiat IMW</v>
          </cell>
          <cell r="L858" t="str">
            <v>Annual</v>
          </cell>
          <cell r="M858">
            <v>41528</v>
          </cell>
          <cell r="N858">
            <v>1966</v>
          </cell>
          <cell r="O858">
            <v>1</v>
          </cell>
          <cell r="U858" t="str">
            <v>Yes</v>
          </cell>
          <cell r="W858" t="str">
            <v>Yes</v>
          </cell>
        </row>
        <row r="859">
          <cell r="A859">
            <v>3329</v>
          </cell>
          <cell r="B859">
            <v>68612</v>
          </cell>
          <cell r="C859" t="str">
            <v>ENT00001-3A8</v>
          </cell>
          <cell r="D859">
            <v>24</v>
          </cell>
          <cell r="E859" t="str">
            <v>Entiat</v>
          </cell>
          <cell r="F859">
            <v>42274</v>
          </cell>
          <cell r="G859" t="str">
            <v>IMW_Hitch_2015</v>
          </cell>
          <cell r="H859" t="str">
            <v>van den Broek Crew</v>
          </cell>
          <cell r="I859">
            <v>2015</v>
          </cell>
          <cell r="J859">
            <v>5</v>
          </cell>
          <cell r="K859" t="str">
            <v>3A</v>
          </cell>
          <cell r="L859" t="str">
            <v>2015, 2017, 2018, 2020</v>
          </cell>
          <cell r="M859">
            <v>42274</v>
          </cell>
          <cell r="N859">
            <v>2020</v>
          </cell>
          <cell r="O859">
            <v>1</v>
          </cell>
          <cell r="U859" t="str">
            <v>Yes</v>
          </cell>
          <cell r="V859" t="str">
            <v>Yes</v>
          </cell>
          <cell r="W859" t="str">
            <v>Yes</v>
          </cell>
        </row>
        <row r="860">
          <cell r="A860">
            <v>430</v>
          </cell>
          <cell r="B860">
            <v>68613</v>
          </cell>
          <cell r="C860" t="str">
            <v>ENT00001-3A9</v>
          </cell>
          <cell r="D860">
            <v>24</v>
          </cell>
          <cell r="E860" t="str">
            <v>Entiat</v>
          </cell>
          <cell r="F860">
            <v>40788</v>
          </cell>
          <cell r="G860" t="str">
            <v>2011- Terraqua - Local Crew</v>
          </cell>
          <cell r="H860" t="str">
            <v>Local Crew</v>
          </cell>
          <cell r="I860">
            <v>2011</v>
          </cell>
          <cell r="J860">
            <v>1</v>
          </cell>
          <cell r="K860" t="str">
            <v>Entiat IMW</v>
          </cell>
          <cell r="L860" t="str">
            <v>Annual</v>
          </cell>
          <cell r="M860">
            <v>40788</v>
          </cell>
          <cell r="N860">
            <v>416</v>
          </cell>
          <cell r="O860">
            <v>1</v>
          </cell>
          <cell r="W860" t="str">
            <v>Yes</v>
          </cell>
        </row>
        <row r="861">
          <cell r="A861">
            <v>1889</v>
          </cell>
          <cell r="B861">
            <v>68613</v>
          </cell>
          <cell r="C861" t="str">
            <v>ENT00001-3A9</v>
          </cell>
          <cell r="D861">
            <v>24</v>
          </cell>
          <cell r="E861" t="str">
            <v>Entiat</v>
          </cell>
          <cell r="F861">
            <v>41529</v>
          </cell>
          <cell r="G861" t="str">
            <v>Hitch #6 (RM): Sept 11 to Sept 18 (Entiat)</v>
          </cell>
          <cell r="H861" t="str">
            <v>Rueben Crew</v>
          </cell>
          <cell r="I861">
            <v>2013</v>
          </cell>
          <cell r="J861">
            <v>3</v>
          </cell>
          <cell r="K861" t="str">
            <v>Entiat IMW</v>
          </cell>
          <cell r="L861" t="str">
            <v>Annual</v>
          </cell>
          <cell r="M861">
            <v>41529</v>
          </cell>
          <cell r="N861">
            <v>1966</v>
          </cell>
          <cell r="O861">
            <v>1</v>
          </cell>
          <cell r="U861" t="str">
            <v>Yes</v>
          </cell>
          <cell r="W861" t="str">
            <v>Yes</v>
          </cell>
        </row>
        <row r="862">
          <cell r="A862">
            <v>403</v>
          </cell>
          <cell r="B862">
            <v>68614</v>
          </cell>
          <cell r="C862" t="str">
            <v>ENT00001-3C1</v>
          </cell>
          <cell r="D862">
            <v>24</v>
          </cell>
          <cell r="E862" t="str">
            <v>Entiat</v>
          </cell>
          <cell r="F862">
            <v>40799</v>
          </cell>
          <cell r="I862">
            <v>2011</v>
          </cell>
          <cell r="J862">
            <v>1</v>
          </cell>
          <cell r="K862" t="str">
            <v>Entiat IMW</v>
          </cell>
          <cell r="L862" t="str">
            <v>Annual</v>
          </cell>
          <cell r="M862">
            <v>40799</v>
          </cell>
          <cell r="N862">
            <v>416</v>
          </cell>
          <cell r="O862">
            <v>1</v>
          </cell>
          <cell r="W862" t="str">
            <v>Yes</v>
          </cell>
        </row>
        <row r="863">
          <cell r="A863">
            <v>1069</v>
          </cell>
          <cell r="B863">
            <v>68614</v>
          </cell>
          <cell r="C863" t="str">
            <v>ENT00001-3C1</v>
          </cell>
          <cell r="D863">
            <v>24</v>
          </cell>
          <cell r="E863" t="str">
            <v>Entiat</v>
          </cell>
          <cell r="F863">
            <v>41159</v>
          </cell>
          <cell r="G863" t="str">
            <v>Hitch_9_Entiat_MG_Sept5-12</v>
          </cell>
          <cell r="H863" t="str">
            <v>Matt Crew</v>
          </cell>
          <cell r="I863">
            <v>2012</v>
          </cell>
          <cell r="J863">
            <v>2</v>
          </cell>
          <cell r="K863" t="str">
            <v>Entiat IMW</v>
          </cell>
          <cell r="L863" t="str">
            <v>Annual</v>
          </cell>
          <cell r="M863">
            <v>41159</v>
          </cell>
          <cell r="N863">
            <v>806</v>
          </cell>
          <cell r="O863">
            <v>1</v>
          </cell>
          <cell r="W863" t="str">
            <v>Yes</v>
          </cell>
        </row>
        <row r="864">
          <cell r="A864">
            <v>1620</v>
          </cell>
          <cell r="B864">
            <v>68614</v>
          </cell>
          <cell r="C864" t="str">
            <v>ENT00001-3C1</v>
          </cell>
          <cell r="D864">
            <v>24</v>
          </cell>
          <cell r="E864" t="str">
            <v>Entiat</v>
          </cell>
          <cell r="F864">
            <v>41483</v>
          </cell>
          <cell r="G864" t="str">
            <v>Hitch #3 (JE): July 24 to July 31 (Entiat)</v>
          </cell>
          <cell r="H864" t="str">
            <v>Joe Crew</v>
          </cell>
          <cell r="I864">
            <v>2013</v>
          </cell>
          <cell r="J864">
            <v>3</v>
          </cell>
          <cell r="K864" t="str">
            <v>Entiat IMW</v>
          </cell>
          <cell r="L864" t="str">
            <v>Annual</v>
          </cell>
          <cell r="M864">
            <v>41483</v>
          </cell>
          <cell r="N864">
            <v>1966</v>
          </cell>
          <cell r="O864">
            <v>1</v>
          </cell>
          <cell r="U864" t="str">
            <v>Yes</v>
          </cell>
          <cell r="V864" t="str">
            <v>Yes</v>
          </cell>
          <cell r="W864" t="str">
            <v>Yes</v>
          </cell>
        </row>
        <row r="865">
          <cell r="A865">
            <v>2505</v>
          </cell>
          <cell r="B865">
            <v>68614</v>
          </cell>
          <cell r="C865" t="str">
            <v>ENT00001-3C1</v>
          </cell>
          <cell r="D865">
            <v>24</v>
          </cell>
          <cell r="E865" t="str">
            <v>Entiat</v>
          </cell>
          <cell r="F865">
            <v>41862</v>
          </cell>
          <cell r="G865" t="str">
            <v>Hitch3_JE_Aug6toAug13_Entiat</v>
          </cell>
          <cell r="H865" t="str">
            <v>Joe Crew</v>
          </cell>
          <cell r="I865">
            <v>2014</v>
          </cell>
          <cell r="J865">
            <v>4</v>
          </cell>
          <cell r="K865" t="str">
            <v>3C</v>
          </cell>
          <cell r="L865" t="str">
            <v>Annual</v>
          </cell>
          <cell r="M865">
            <v>41862</v>
          </cell>
          <cell r="N865">
            <v>2020</v>
          </cell>
          <cell r="O865">
            <v>1</v>
          </cell>
          <cell r="U865" t="str">
            <v>Yes</v>
          </cell>
          <cell r="V865" t="str">
            <v>Yes</v>
          </cell>
          <cell r="W865" t="str">
            <v>Yes</v>
          </cell>
        </row>
        <row r="866">
          <cell r="A866">
            <v>3330</v>
          </cell>
          <cell r="B866">
            <v>68614</v>
          </cell>
          <cell r="C866" t="str">
            <v>ENT00001-3C1</v>
          </cell>
          <cell r="D866">
            <v>24</v>
          </cell>
          <cell r="E866" t="str">
            <v>Entiat</v>
          </cell>
          <cell r="F866">
            <v>42274</v>
          </cell>
          <cell r="G866" t="str">
            <v>IMW_Hitch_2015</v>
          </cell>
          <cell r="H866" t="str">
            <v>van den Broek Crew</v>
          </cell>
          <cell r="I866">
            <v>2015</v>
          </cell>
          <cell r="J866">
            <v>5</v>
          </cell>
          <cell r="K866" t="str">
            <v>3C</v>
          </cell>
          <cell r="L866" t="str">
            <v>2015, 2016, 2017, 2018</v>
          </cell>
          <cell r="M866">
            <v>42274</v>
          </cell>
          <cell r="N866">
            <v>2020</v>
          </cell>
          <cell r="O866">
            <v>1</v>
          </cell>
          <cell r="U866" t="str">
            <v>Yes</v>
          </cell>
          <cell r="V866" t="str">
            <v>Yes</v>
          </cell>
          <cell r="W866" t="str">
            <v>Yes</v>
          </cell>
        </row>
        <row r="867">
          <cell r="A867">
            <v>4212</v>
          </cell>
          <cell r="B867">
            <v>68614</v>
          </cell>
          <cell r="C867" t="str">
            <v>ENT00001-3C1</v>
          </cell>
          <cell r="D867">
            <v>24</v>
          </cell>
          <cell r="E867" t="str">
            <v>Entiat</v>
          </cell>
          <cell r="F867">
            <v>42590</v>
          </cell>
          <cell r="G867" t="str">
            <v>Entiat_IMW_2016</v>
          </cell>
          <cell r="H867" t="str">
            <v>van den Broek Crew</v>
          </cell>
          <cell r="I867">
            <v>2016</v>
          </cell>
          <cell r="J867">
            <v>6</v>
          </cell>
          <cell r="K867" t="str">
            <v>3C</v>
          </cell>
          <cell r="L867" t="str">
            <v>2015, 2016, 2017, 2018</v>
          </cell>
          <cell r="M867">
            <v>42590</v>
          </cell>
          <cell r="N867">
            <v>2020</v>
          </cell>
          <cell r="O867">
            <v>1</v>
          </cell>
          <cell r="V867" t="str">
            <v>Yes</v>
          </cell>
          <cell r="W867" t="str">
            <v>Yes</v>
          </cell>
        </row>
        <row r="868">
          <cell r="A868">
            <v>412</v>
          </cell>
          <cell r="B868">
            <v>68615</v>
          </cell>
          <cell r="C868" t="str">
            <v>ENT00001-3C2</v>
          </cell>
          <cell r="D868">
            <v>24</v>
          </cell>
          <cell r="E868" t="str">
            <v>Entiat</v>
          </cell>
          <cell r="F868">
            <v>40799</v>
          </cell>
          <cell r="G868" t="str">
            <v>2011- Terraqua - Local Crew</v>
          </cell>
          <cell r="H868" t="str">
            <v>Local Crew</v>
          </cell>
          <cell r="I868">
            <v>2011</v>
          </cell>
          <cell r="J868">
            <v>1</v>
          </cell>
          <cell r="K868" t="str">
            <v>Entiat IMW</v>
          </cell>
          <cell r="L868" t="str">
            <v>Annual</v>
          </cell>
          <cell r="M868">
            <v>40799</v>
          </cell>
          <cell r="N868">
            <v>416</v>
          </cell>
          <cell r="O868">
            <v>1</v>
          </cell>
          <cell r="V868" t="str">
            <v>Yes</v>
          </cell>
          <cell r="W868" t="str">
            <v>Yes</v>
          </cell>
        </row>
        <row r="869">
          <cell r="A869">
            <v>1049</v>
          </cell>
          <cell r="B869">
            <v>68615</v>
          </cell>
          <cell r="C869" t="str">
            <v>ENT00001-3C2</v>
          </cell>
          <cell r="D869">
            <v>24</v>
          </cell>
          <cell r="E869" t="str">
            <v>Entiat</v>
          </cell>
          <cell r="F869">
            <v>41159</v>
          </cell>
          <cell r="G869" t="str">
            <v>Hitch_9_Entiat_SD_Sept5-12</v>
          </cell>
          <cell r="H869" t="str">
            <v>Surya Crew</v>
          </cell>
          <cell r="I869">
            <v>2012</v>
          </cell>
          <cell r="J869">
            <v>2</v>
          </cell>
          <cell r="K869" t="str">
            <v>Entiat IMW</v>
          </cell>
          <cell r="L869" t="str">
            <v>Annual</v>
          </cell>
          <cell r="M869">
            <v>41159</v>
          </cell>
          <cell r="N869">
            <v>806</v>
          </cell>
          <cell r="O869">
            <v>1</v>
          </cell>
          <cell r="W869" t="str">
            <v>Yes</v>
          </cell>
        </row>
        <row r="870">
          <cell r="A870">
            <v>1604</v>
          </cell>
          <cell r="B870">
            <v>68615</v>
          </cell>
          <cell r="C870" t="str">
            <v>ENT00001-3C2</v>
          </cell>
          <cell r="D870">
            <v>24</v>
          </cell>
          <cell r="E870" t="str">
            <v>Entiat</v>
          </cell>
          <cell r="F870">
            <v>41485</v>
          </cell>
          <cell r="G870" t="str">
            <v>Hitch #3 (MN): July 24 to July 31 (Entiat)</v>
          </cell>
          <cell r="H870" t="str">
            <v>Martin Crew</v>
          </cell>
          <cell r="I870">
            <v>2013</v>
          </cell>
          <cell r="J870">
            <v>3</v>
          </cell>
          <cell r="K870" t="str">
            <v>Entiat IMW</v>
          </cell>
          <cell r="L870" t="str">
            <v>Annual</v>
          </cell>
          <cell r="M870">
            <v>41485</v>
          </cell>
          <cell r="N870">
            <v>1966</v>
          </cell>
          <cell r="O870">
            <v>1</v>
          </cell>
          <cell r="U870" t="str">
            <v>Yes</v>
          </cell>
          <cell r="W870" t="str">
            <v>Yes</v>
          </cell>
        </row>
        <row r="871">
          <cell r="A871">
            <v>417</v>
          </cell>
          <cell r="B871">
            <v>68616</v>
          </cell>
          <cell r="C871" t="str">
            <v>ENT00001-3C3</v>
          </cell>
          <cell r="D871">
            <v>24</v>
          </cell>
          <cell r="E871" t="str">
            <v>Entiat</v>
          </cell>
          <cell r="F871">
            <v>40800</v>
          </cell>
          <cell r="G871" t="str">
            <v>2011- Terraqua - Local Crew</v>
          </cell>
          <cell r="H871" t="str">
            <v>Local Crew</v>
          </cell>
          <cell r="I871">
            <v>2011</v>
          </cell>
          <cell r="J871">
            <v>1</v>
          </cell>
          <cell r="K871" t="str">
            <v>Entiat IMW</v>
          </cell>
          <cell r="L871" t="str">
            <v>Annual</v>
          </cell>
          <cell r="M871">
            <v>40800</v>
          </cell>
          <cell r="N871">
            <v>416</v>
          </cell>
          <cell r="O871">
            <v>1</v>
          </cell>
          <cell r="W871" t="str">
            <v>Yes</v>
          </cell>
        </row>
        <row r="872">
          <cell r="A872">
            <v>1050</v>
          </cell>
          <cell r="B872">
            <v>68616</v>
          </cell>
          <cell r="C872" t="str">
            <v>ENT00001-3C3</v>
          </cell>
          <cell r="D872">
            <v>24</v>
          </cell>
          <cell r="E872" t="str">
            <v>Entiat</v>
          </cell>
          <cell r="F872">
            <v>41160</v>
          </cell>
          <cell r="G872" t="str">
            <v>Hitch_9_Entiat_SD_Sept5-12</v>
          </cell>
          <cell r="H872" t="str">
            <v>Surya Crew</v>
          </cell>
          <cell r="I872">
            <v>2012</v>
          </cell>
          <cell r="J872">
            <v>2</v>
          </cell>
          <cell r="K872" t="str">
            <v>Entiat IMW</v>
          </cell>
          <cell r="L872" t="str">
            <v>Annual</v>
          </cell>
          <cell r="M872">
            <v>41160</v>
          </cell>
          <cell r="N872">
            <v>806</v>
          </cell>
          <cell r="O872">
            <v>1</v>
          </cell>
          <cell r="W872" t="str">
            <v>Yes</v>
          </cell>
        </row>
        <row r="873">
          <cell r="A873">
            <v>1795</v>
          </cell>
          <cell r="B873">
            <v>68616</v>
          </cell>
          <cell r="C873" t="str">
            <v>ENT00001-3C3</v>
          </cell>
          <cell r="D873">
            <v>24</v>
          </cell>
          <cell r="E873" t="str">
            <v>Entiat</v>
          </cell>
          <cell r="F873">
            <v>41512</v>
          </cell>
          <cell r="G873" t="str">
            <v>Hitch #5 (MN): Aug 21 to Aug 28 (Entiat)</v>
          </cell>
          <cell r="H873" t="str">
            <v>Martin Crew</v>
          </cell>
          <cell r="I873">
            <v>2013</v>
          </cell>
          <cell r="J873">
            <v>3</v>
          </cell>
          <cell r="K873" t="str">
            <v>Entiat IMW</v>
          </cell>
          <cell r="L873" t="str">
            <v>Annual</v>
          </cell>
          <cell r="M873">
            <v>41512</v>
          </cell>
          <cell r="N873">
            <v>1966</v>
          </cell>
          <cell r="O873">
            <v>1</v>
          </cell>
          <cell r="U873" t="str">
            <v>Yes</v>
          </cell>
          <cell r="V873" t="str">
            <v>Yes</v>
          </cell>
          <cell r="W873" t="str">
            <v>Yes</v>
          </cell>
        </row>
        <row r="874">
          <cell r="A874">
            <v>4213</v>
          </cell>
          <cell r="B874">
            <v>68616</v>
          </cell>
          <cell r="C874" t="str">
            <v>ENT00001-3C3</v>
          </cell>
          <cell r="D874">
            <v>24</v>
          </cell>
          <cell r="E874" t="str">
            <v>Entiat</v>
          </cell>
          <cell r="F874">
            <v>42587</v>
          </cell>
          <cell r="G874" t="str">
            <v>Entiat_IMW_2016</v>
          </cell>
          <cell r="H874" t="str">
            <v>van den Broek Crew</v>
          </cell>
          <cell r="I874">
            <v>2016</v>
          </cell>
          <cell r="J874">
            <v>6</v>
          </cell>
          <cell r="K874" t="str">
            <v>3C</v>
          </cell>
          <cell r="L874" t="str">
            <v>2016, 2018, 2019</v>
          </cell>
          <cell r="M874">
            <v>42587</v>
          </cell>
          <cell r="N874">
            <v>2020</v>
          </cell>
          <cell r="O874">
            <v>1</v>
          </cell>
          <cell r="V874" t="str">
            <v>Yes</v>
          </cell>
          <cell r="W874" t="str">
            <v>Yes</v>
          </cell>
        </row>
        <row r="875">
          <cell r="A875">
            <v>410</v>
          </cell>
          <cell r="B875">
            <v>68617</v>
          </cell>
          <cell r="C875" t="str">
            <v>ENT00001-3D1</v>
          </cell>
          <cell r="D875">
            <v>24</v>
          </cell>
          <cell r="E875" t="str">
            <v>Entiat</v>
          </cell>
          <cell r="F875">
            <v>40794</v>
          </cell>
          <cell r="G875" t="str">
            <v>2011- Terraqua - Local Crew</v>
          </cell>
          <cell r="H875" t="str">
            <v>Local Crew</v>
          </cell>
          <cell r="I875">
            <v>2011</v>
          </cell>
          <cell r="J875">
            <v>1</v>
          </cell>
          <cell r="K875" t="str">
            <v>Entiat IMW</v>
          </cell>
          <cell r="L875" t="str">
            <v>Annual</v>
          </cell>
          <cell r="M875">
            <v>40794</v>
          </cell>
          <cell r="N875">
            <v>416</v>
          </cell>
          <cell r="O875">
            <v>1</v>
          </cell>
          <cell r="W875" t="str">
            <v>Yes</v>
          </cell>
        </row>
        <row r="876">
          <cell r="A876">
            <v>1051</v>
          </cell>
          <cell r="B876">
            <v>68617</v>
          </cell>
          <cell r="C876" t="str">
            <v>ENT00001-3D1</v>
          </cell>
          <cell r="D876">
            <v>24</v>
          </cell>
          <cell r="E876" t="str">
            <v>Entiat</v>
          </cell>
          <cell r="F876">
            <v>41065</v>
          </cell>
          <cell r="G876" t="str">
            <v>Hitch_9_Entiat_SD_Sept5-12</v>
          </cell>
          <cell r="H876" t="str">
            <v>Surya Crew</v>
          </cell>
          <cell r="I876">
            <v>2012</v>
          </cell>
          <cell r="J876">
            <v>2</v>
          </cell>
          <cell r="K876" t="str">
            <v>Entiat IMW</v>
          </cell>
          <cell r="L876" t="str">
            <v>Annual</v>
          </cell>
          <cell r="M876">
            <v>41065</v>
          </cell>
          <cell r="N876">
            <v>806</v>
          </cell>
          <cell r="O876">
            <v>1</v>
          </cell>
          <cell r="W876" t="str">
            <v>Yes</v>
          </cell>
        </row>
        <row r="877">
          <cell r="A877">
            <v>1606</v>
          </cell>
          <cell r="B877">
            <v>68617</v>
          </cell>
          <cell r="C877" t="str">
            <v>ENT00001-3D1</v>
          </cell>
          <cell r="D877">
            <v>24</v>
          </cell>
          <cell r="E877" t="str">
            <v>Entiat</v>
          </cell>
          <cell r="F877">
            <v>41482</v>
          </cell>
          <cell r="G877" t="str">
            <v>Hitch #3 (MN): July 24 to July 31 (Entiat)</v>
          </cell>
          <cell r="H877" t="str">
            <v>Martin Crew</v>
          </cell>
          <cell r="I877">
            <v>2013</v>
          </cell>
          <cell r="J877">
            <v>3</v>
          </cell>
          <cell r="K877" t="str">
            <v>Entiat IMW</v>
          </cell>
          <cell r="L877" t="str">
            <v>Annual</v>
          </cell>
          <cell r="M877">
            <v>41482</v>
          </cell>
          <cell r="N877">
            <v>1966</v>
          </cell>
          <cell r="O877">
            <v>1</v>
          </cell>
          <cell r="U877" t="str">
            <v>Yes</v>
          </cell>
          <cell r="W877" t="str">
            <v>Yes</v>
          </cell>
        </row>
        <row r="878">
          <cell r="A878">
            <v>2528</v>
          </cell>
          <cell r="B878">
            <v>68617</v>
          </cell>
          <cell r="C878" t="str">
            <v>ENT00001-3D1</v>
          </cell>
          <cell r="D878">
            <v>24</v>
          </cell>
          <cell r="E878" t="str">
            <v>Entiat</v>
          </cell>
          <cell r="F878">
            <v>41887</v>
          </cell>
          <cell r="G878" t="str">
            <v>hitch_all_Aug6toend_Entiat</v>
          </cell>
          <cell r="H878" t="str">
            <v>Steve Crew</v>
          </cell>
          <cell r="I878">
            <v>2014</v>
          </cell>
          <cell r="J878">
            <v>4</v>
          </cell>
          <cell r="K878" t="str">
            <v>3D</v>
          </cell>
          <cell r="L878" t="str">
            <v>Annual</v>
          </cell>
          <cell r="M878">
            <v>41887</v>
          </cell>
          <cell r="N878">
            <v>2020</v>
          </cell>
          <cell r="O878">
            <v>1</v>
          </cell>
          <cell r="U878" t="str">
            <v>Yes</v>
          </cell>
          <cell r="W878" t="str">
            <v>Yes</v>
          </cell>
        </row>
        <row r="879">
          <cell r="A879">
            <v>3331</v>
          </cell>
          <cell r="B879">
            <v>68617</v>
          </cell>
          <cell r="C879" t="str">
            <v>ENT00001-3D1</v>
          </cell>
          <cell r="D879">
            <v>24</v>
          </cell>
          <cell r="E879" t="str">
            <v>Entiat</v>
          </cell>
          <cell r="F879">
            <v>42235</v>
          </cell>
          <cell r="G879" t="str">
            <v>IMW_Hitch_2015</v>
          </cell>
          <cell r="H879" t="str">
            <v>van den Broek Crew</v>
          </cell>
          <cell r="I879">
            <v>2015</v>
          </cell>
          <cell r="J879">
            <v>5</v>
          </cell>
          <cell r="K879" t="str">
            <v>3D</v>
          </cell>
          <cell r="L879" t="str">
            <v>2015, 2016, 2017, 2018</v>
          </cell>
          <cell r="M879">
            <v>42235</v>
          </cell>
          <cell r="N879">
            <v>2020</v>
          </cell>
          <cell r="O879">
            <v>1</v>
          </cell>
          <cell r="U879" t="str">
            <v>Yes</v>
          </cell>
          <cell r="V879" t="str">
            <v>Yes</v>
          </cell>
          <cell r="W879" t="str">
            <v>Yes</v>
          </cell>
        </row>
        <row r="880">
          <cell r="A880">
            <v>409</v>
          </cell>
          <cell r="B880">
            <v>68618</v>
          </cell>
          <cell r="C880" t="str">
            <v>ENT00001-3D2</v>
          </cell>
          <cell r="D880">
            <v>24</v>
          </cell>
          <cell r="E880" t="str">
            <v>Entiat</v>
          </cell>
          <cell r="F880">
            <v>40793</v>
          </cell>
          <cell r="G880" t="str">
            <v>2011- Terraqua - Local Crew</v>
          </cell>
          <cell r="H880" t="str">
            <v>Local Crew</v>
          </cell>
          <cell r="I880">
            <v>2011</v>
          </cell>
          <cell r="J880">
            <v>1</v>
          </cell>
          <cell r="K880" t="str">
            <v>Entiat IMW</v>
          </cell>
          <cell r="L880" t="str">
            <v>Annual</v>
          </cell>
          <cell r="M880">
            <v>40793</v>
          </cell>
          <cell r="N880">
            <v>416</v>
          </cell>
          <cell r="O880">
            <v>1</v>
          </cell>
          <cell r="V880" t="str">
            <v>Yes</v>
          </cell>
          <cell r="W880" t="str">
            <v>Yes</v>
          </cell>
        </row>
        <row r="881">
          <cell r="A881">
            <v>1070</v>
          </cell>
          <cell r="B881">
            <v>68618</v>
          </cell>
          <cell r="C881" t="str">
            <v>ENT00001-3D2</v>
          </cell>
          <cell r="D881">
            <v>24</v>
          </cell>
          <cell r="E881" t="str">
            <v>Entiat</v>
          </cell>
          <cell r="F881">
            <v>41158</v>
          </cell>
          <cell r="G881" t="str">
            <v>Hitch_9_Entiat_MG_Sept5-12</v>
          </cell>
          <cell r="H881" t="str">
            <v>Matt Crew</v>
          </cell>
          <cell r="I881">
            <v>2012</v>
          </cell>
          <cell r="J881">
            <v>2</v>
          </cell>
          <cell r="K881" t="str">
            <v>Entiat IMW</v>
          </cell>
          <cell r="L881" t="str">
            <v>Annual</v>
          </cell>
          <cell r="M881">
            <v>41158</v>
          </cell>
          <cell r="N881">
            <v>806</v>
          </cell>
          <cell r="O881">
            <v>1</v>
          </cell>
          <cell r="W881" t="str">
            <v>Yes</v>
          </cell>
        </row>
        <row r="882">
          <cell r="A882">
            <v>1607</v>
          </cell>
          <cell r="B882">
            <v>68618</v>
          </cell>
          <cell r="C882" t="str">
            <v>ENT00001-3D2</v>
          </cell>
          <cell r="D882">
            <v>24</v>
          </cell>
          <cell r="E882" t="str">
            <v>Entiat</v>
          </cell>
          <cell r="F882">
            <v>41480</v>
          </cell>
          <cell r="G882" t="str">
            <v>Hitch #3 (MN): July 24 to July 31 (Entiat)</v>
          </cell>
          <cell r="H882" t="str">
            <v>Martin Crew</v>
          </cell>
          <cell r="I882">
            <v>2013</v>
          </cell>
          <cell r="J882">
            <v>3</v>
          </cell>
          <cell r="K882" t="str">
            <v>Entiat IMW</v>
          </cell>
          <cell r="L882" t="str">
            <v>Annual</v>
          </cell>
          <cell r="M882">
            <v>41480</v>
          </cell>
          <cell r="N882">
            <v>1966</v>
          </cell>
          <cell r="O882">
            <v>1</v>
          </cell>
          <cell r="U882" t="str">
            <v>Yes</v>
          </cell>
          <cell r="W882" t="str">
            <v>Yes</v>
          </cell>
        </row>
        <row r="883">
          <cell r="A883">
            <v>2506</v>
          </cell>
          <cell r="B883">
            <v>68618</v>
          </cell>
          <cell r="C883" t="str">
            <v>ENT00001-3D2</v>
          </cell>
          <cell r="D883">
            <v>24</v>
          </cell>
          <cell r="E883" t="str">
            <v>Entiat</v>
          </cell>
          <cell r="F883">
            <v>41861</v>
          </cell>
          <cell r="G883" t="str">
            <v>Hitch3_JE_Aug6toAug13_Entiat</v>
          </cell>
          <cell r="H883" t="str">
            <v>Joe Crew</v>
          </cell>
          <cell r="I883">
            <v>2014</v>
          </cell>
          <cell r="J883">
            <v>4</v>
          </cell>
          <cell r="K883" t="str">
            <v>3D</v>
          </cell>
          <cell r="L883" t="str">
            <v>Annual</v>
          </cell>
          <cell r="M883">
            <v>41861</v>
          </cell>
          <cell r="N883">
            <v>2020</v>
          </cell>
          <cell r="O883">
            <v>1</v>
          </cell>
          <cell r="U883" t="str">
            <v>Yes</v>
          </cell>
          <cell r="V883" t="str">
            <v>Yes</v>
          </cell>
          <cell r="W883" t="str">
            <v>Yes</v>
          </cell>
        </row>
        <row r="884">
          <cell r="A884">
            <v>4214</v>
          </cell>
          <cell r="B884">
            <v>68618</v>
          </cell>
          <cell r="C884" t="str">
            <v>ENT00001-3D2</v>
          </cell>
          <cell r="D884">
            <v>24</v>
          </cell>
          <cell r="E884" t="str">
            <v>Entiat</v>
          </cell>
          <cell r="F884">
            <v>42589</v>
          </cell>
          <cell r="G884" t="str">
            <v>Entiat_IMW_2016</v>
          </cell>
          <cell r="H884" t="str">
            <v>van den Broek Crew</v>
          </cell>
          <cell r="I884">
            <v>2016</v>
          </cell>
          <cell r="J884">
            <v>6</v>
          </cell>
          <cell r="K884" t="str">
            <v>3D</v>
          </cell>
          <cell r="L884" t="str">
            <v>2016, 2017, 2019, 2020</v>
          </cell>
          <cell r="M884">
            <v>42589</v>
          </cell>
          <cell r="N884">
            <v>2020</v>
          </cell>
          <cell r="O884">
            <v>1</v>
          </cell>
          <cell r="W884" t="str">
            <v>Yes</v>
          </cell>
        </row>
        <row r="885">
          <cell r="A885">
            <v>408</v>
          </cell>
          <cell r="B885">
            <v>68619</v>
          </cell>
          <cell r="C885" t="str">
            <v>ENT00001-3D3</v>
          </cell>
          <cell r="D885">
            <v>24</v>
          </cell>
          <cell r="E885" t="str">
            <v>Entiat</v>
          </cell>
          <cell r="F885">
            <v>40793</v>
          </cell>
          <cell r="G885" t="str">
            <v>2011- Terraqua - Local Crew</v>
          </cell>
          <cell r="H885" t="str">
            <v>Local Crew</v>
          </cell>
          <cell r="I885">
            <v>2011</v>
          </cell>
          <cell r="J885">
            <v>1</v>
          </cell>
          <cell r="K885" t="str">
            <v>Entiat IMW</v>
          </cell>
          <cell r="L885" t="str">
            <v>Annual</v>
          </cell>
          <cell r="M885">
            <v>40793</v>
          </cell>
          <cell r="N885">
            <v>416</v>
          </cell>
          <cell r="O885">
            <v>1</v>
          </cell>
          <cell r="W885" t="str">
            <v>Yes</v>
          </cell>
        </row>
        <row r="886">
          <cell r="A886">
            <v>1064</v>
          </cell>
          <cell r="B886">
            <v>68619</v>
          </cell>
          <cell r="C886" t="str">
            <v>ENT00001-3D3</v>
          </cell>
          <cell r="D886">
            <v>24</v>
          </cell>
          <cell r="E886" t="str">
            <v>Entiat</v>
          </cell>
          <cell r="F886">
            <v>41163</v>
          </cell>
          <cell r="G886" t="str">
            <v>Hitch_9_Entiat_BP_Sept5-12</v>
          </cell>
          <cell r="H886" t="str">
            <v>Brent Crew</v>
          </cell>
          <cell r="I886">
            <v>2012</v>
          </cell>
          <cell r="J886">
            <v>2</v>
          </cell>
          <cell r="K886" t="str">
            <v>Entiat IMW</v>
          </cell>
          <cell r="L886" t="str">
            <v>Annual</v>
          </cell>
          <cell r="M886">
            <v>41163</v>
          </cell>
          <cell r="N886">
            <v>806</v>
          </cell>
          <cell r="O886">
            <v>1</v>
          </cell>
          <cell r="W886" t="str">
            <v>Yes</v>
          </cell>
        </row>
        <row r="887">
          <cell r="A887">
            <v>1608</v>
          </cell>
          <cell r="B887">
            <v>68619</v>
          </cell>
          <cell r="C887" t="str">
            <v>ENT00001-3D3</v>
          </cell>
          <cell r="D887">
            <v>24</v>
          </cell>
          <cell r="E887" t="str">
            <v>Entiat</v>
          </cell>
          <cell r="F887">
            <v>41487</v>
          </cell>
          <cell r="G887" t="str">
            <v>Hitch #3 (MN): July 24 to July 31 (Entiat)</v>
          </cell>
          <cell r="H887" t="str">
            <v>Martin Crew</v>
          </cell>
          <cell r="I887">
            <v>2013</v>
          </cell>
          <cell r="J887">
            <v>3</v>
          </cell>
          <cell r="K887" t="str">
            <v>Entiat IMW</v>
          </cell>
          <cell r="L887" t="str">
            <v>Annual</v>
          </cell>
          <cell r="M887">
            <v>41487</v>
          </cell>
          <cell r="N887">
            <v>1966</v>
          </cell>
          <cell r="O887">
            <v>1</v>
          </cell>
          <cell r="U887" t="str">
            <v>Yes</v>
          </cell>
          <cell r="W887" t="str">
            <v>Yes</v>
          </cell>
        </row>
        <row r="888">
          <cell r="A888">
            <v>4215</v>
          </cell>
          <cell r="B888">
            <v>68619</v>
          </cell>
          <cell r="C888" t="str">
            <v>ENT00001-3D3</v>
          </cell>
          <cell r="D888">
            <v>24</v>
          </cell>
          <cell r="E888" t="str">
            <v>Entiat</v>
          </cell>
          <cell r="F888">
            <v>42576</v>
          </cell>
          <cell r="G888" t="str">
            <v>Entiat_IMW_2016</v>
          </cell>
          <cell r="H888" t="str">
            <v>van den Broek Crew</v>
          </cell>
          <cell r="I888">
            <v>2016</v>
          </cell>
          <cell r="J888">
            <v>6</v>
          </cell>
          <cell r="K888" t="str">
            <v>3D</v>
          </cell>
          <cell r="L888" t="str">
            <v>2016, 2019</v>
          </cell>
          <cell r="M888">
            <v>42576</v>
          </cell>
          <cell r="N888">
            <v>2020</v>
          </cell>
          <cell r="O888">
            <v>1</v>
          </cell>
          <cell r="W888" t="str">
            <v>Yes</v>
          </cell>
        </row>
        <row r="889">
          <cell r="A889">
            <v>423</v>
          </cell>
          <cell r="B889">
            <v>68620</v>
          </cell>
          <cell r="C889" t="str">
            <v>ENT00001-3D4</v>
          </cell>
          <cell r="D889">
            <v>24</v>
          </cell>
          <cell r="E889" t="str">
            <v>Entiat</v>
          </cell>
          <cell r="F889">
            <v>40793</v>
          </cell>
          <cell r="G889" t="str">
            <v>2011- Terraqua - Local Crew</v>
          </cell>
          <cell r="H889" t="str">
            <v>Local Crew</v>
          </cell>
          <cell r="I889">
            <v>2011</v>
          </cell>
          <cell r="J889">
            <v>1</v>
          </cell>
          <cell r="K889" t="str">
            <v>Entiat IMW</v>
          </cell>
          <cell r="L889" t="str">
            <v>Annual</v>
          </cell>
          <cell r="M889">
            <v>40793</v>
          </cell>
          <cell r="N889">
            <v>416</v>
          </cell>
          <cell r="O889">
            <v>1</v>
          </cell>
          <cell r="W889" t="str">
            <v>Yes</v>
          </cell>
        </row>
        <row r="890">
          <cell r="A890">
            <v>1055</v>
          </cell>
          <cell r="B890">
            <v>68620</v>
          </cell>
          <cell r="C890" t="str">
            <v>ENT00001-3D4</v>
          </cell>
          <cell r="D890">
            <v>24</v>
          </cell>
          <cell r="E890" t="str">
            <v>Entiat</v>
          </cell>
          <cell r="F890">
            <v>41162</v>
          </cell>
          <cell r="G890" t="str">
            <v>Hitch_9_Entiat_MN_Sept5-12</v>
          </cell>
          <cell r="H890" t="str">
            <v>Martin Crew</v>
          </cell>
          <cell r="I890">
            <v>2012</v>
          </cell>
          <cell r="J890">
            <v>2</v>
          </cell>
          <cell r="K890" t="str">
            <v>Entiat IMW</v>
          </cell>
          <cell r="L890" t="str">
            <v>Annual</v>
          </cell>
          <cell r="M890">
            <v>41162</v>
          </cell>
          <cell r="N890">
            <v>806</v>
          </cell>
          <cell r="O890">
            <v>1</v>
          </cell>
          <cell r="W890" t="str">
            <v>Yes</v>
          </cell>
        </row>
        <row r="891">
          <cell r="A891">
            <v>1786</v>
          </cell>
          <cell r="B891">
            <v>68620</v>
          </cell>
          <cell r="C891" t="str">
            <v>ENT00001-3D4</v>
          </cell>
          <cell r="D891">
            <v>24</v>
          </cell>
          <cell r="E891" t="str">
            <v>Entiat</v>
          </cell>
          <cell r="F891">
            <v>41512</v>
          </cell>
          <cell r="G891" t="str">
            <v>Hitch #5 (RM): Aug 21 to Aug 28 (Entiat)</v>
          </cell>
          <cell r="H891" t="str">
            <v>Rueben Crew</v>
          </cell>
          <cell r="I891">
            <v>2013</v>
          </cell>
          <cell r="J891">
            <v>3</v>
          </cell>
          <cell r="K891" t="str">
            <v>Entiat IMW</v>
          </cell>
          <cell r="L891" t="str">
            <v>Annual</v>
          </cell>
          <cell r="M891">
            <v>41512</v>
          </cell>
          <cell r="N891">
            <v>1966</v>
          </cell>
          <cell r="O891">
            <v>1</v>
          </cell>
          <cell r="U891" t="str">
            <v>Yes</v>
          </cell>
          <cell r="V891" t="str">
            <v>Yes</v>
          </cell>
          <cell r="W891" t="str">
            <v>Yes</v>
          </cell>
        </row>
        <row r="892">
          <cell r="A892">
            <v>4170</v>
          </cell>
          <cell r="B892">
            <v>68620</v>
          </cell>
          <cell r="C892" t="str">
            <v>ENT00001-3D4</v>
          </cell>
          <cell r="D892">
            <v>24</v>
          </cell>
          <cell r="E892" t="str">
            <v>Entiat</v>
          </cell>
          <cell r="F892">
            <v>42572</v>
          </cell>
          <cell r="G892" t="str">
            <v>Entiat_IMW_2016</v>
          </cell>
          <cell r="H892" t="str">
            <v>van den Broek Crew</v>
          </cell>
          <cell r="I892">
            <v>2016</v>
          </cell>
          <cell r="J892">
            <v>6</v>
          </cell>
          <cell r="K892" t="str">
            <v>3D</v>
          </cell>
          <cell r="L892" t="str">
            <v>2016, 2019</v>
          </cell>
          <cell r="M892">
            <v>42572</v>
          </cell>
          <cell r="N892">
            <v>2020</v>
          </cell>
          <cell r="O892">
            <v>1</v>
          </cell>
          <cell r="V892" t="str">
            <v>Yes</v>
          </cell>
          <cell r="W892" t="str">
            <v>Yes</v>
          </cell>
        </row>
        <row r="893">
          <cell r="A893">
            <v>422</v>
          </cell>
          <cell r="B893">
            <v>68621</v>
          </cell>
          <cell r="C893" t="str">
            <v>ENT00001-3D5</v>
          </cell>
          <cell r="D893">
            <v>24</v>
          </cell>
          <cell r="E893" t="str">
            <v>Entiat</v>
          </cell>
          <cell r="F893">
            <v>40793</v>
          </cell>
          <cell r="G893" t="str">
            <v>2011- Terraqua - Local Crew</v>
          </cell>
          <cell r="H893" t="str">
            <v>Local Crew</v>
          </cell>
          <cell r="I893">
            <v>2011</v>
          </cell>
          <cell r="J893">
            <v>1</v>
          </cell>
          <cell r="K893" t="str">
            <v>Entiat IMW</v>
          </cell>
          <cell r="L893" t="str">
            <v>Annual</v>
          </cell>
          <cell r="M893">
            <v>40793</v>
          </cell>
          <cell r="N893">
            <v>416</v>
          </cell>
          <cell r="O893">
            <v>1</v>
          </cell>
          <cell r="W893" t="str">
            <v>Yes</v>
          </cell>
        </row>
        <row r="894">
          <cell r="A894">
            <v>1056</v>
          </cell>
          <cell r="B894">
            <v>68621</v>
          </cell>
          <cell r="C894" t="str">
            <v>ENT00001-3D5</v>
          </cell>
          <cell r="D894">
            <v>24</v>
          </cell>
          <cell r="E894" t="str">
            <v>Entiat</v>
          </cell>
          <cell r="F894">
            <v>41161</v>
          </cell>
          <cell r="G894" t="str">
            <v>Hitch_9_Entiat_MN_Sept5-12</v>
          </cell>
          <cell r="H894" t="str">
            <v>Martin Crew</v>
          </cell>
          <cell r="I894">
            <v>2012</v>
          </cell>
          <cell r="J894">
            <v>2</v>
          </cell>
          <cell r="K894" t="str">
            <v>Entiat IMW</v>
          </cell>
          <cell r="L894" t="str">
            <v>Annual</v>
          </cell>
          <cell r="M894">
            <v>41161</v>
          </cell>
          <cell r="N894">
            <v>806</v>
          </cell>
          <cell r="O894">
            <v>1</v>
          </cell>
          <cell r="W894" t="str">
            <v>Yes</v>
          </cell>
        </row>
        <row r="895">
          <cell r="A895">
            <v>1787</v>
          </cell>
          <cell r="B895">
            <v>68621</v>
          </cell>
          <cell r="C895" t="str">
            <v>ENT00001-3D5</v>
          </cell>
          <cell r="D895">
            <v>24</v>
          </cell>
          <cell r="E895" t="str">
            <v>Entiat</v>
          </cell>
          <cell r="F895">
            <v>41513</v>
          </cell>
          <cell r="G895" t="str">
            <v>Hitch #5 (RM): Aug 21 to Aug 28 (Entiat)</v>
          </cell>
          <cell r="H895" t="str">
            <v>Rueben Crew</v>
          </cell>
          <cell r="I895">
            <v>2013</v>
          </cell>
          <cell r="J895">
            <v>3</v>
          </cell>
          <cell r="K895" t="str">
            <v>Entiat IMW</v>
          </cell>
          <cell r="L895" t="str">
            <v>Annual</v>
          </cell>
          <cell r="M895">
            <v>41513</v>
          </cell>
          <cell r="N895">
            <v>1966</v>
          </cell>
          <cell r="O895">
            <v>1</v>
          </cell>
          <cell r="U895" t="str">
            <v>Yes</v>
          </cell>
          <cell r="V895" t="str">
            <v>Yes</v>
          </cell>
          <cell r="W895" t="str">
            <v>Yes</v>
          </cell>
        </row>
        <row r="896">
          <cell r="A896">
            <v>2507</v>
          </cell>
          <cell r="B896">
            <v>68621</v>
          </cell>
          <cell r="C896" t="str">
            <v>ENT00001-3D5</v>
          </cell>
          <cell r="D896">
            <v>24</v>
          </cell>
          <cell r="E896" t="str">
            <v>Entiat</v>
          </cell>
          <cell r="F896">
            <v>41859</v>
          </cell>
          <cell r="G896" t="str">
            <v>Hitch3_JE_Aug6toAug13_Entiat</v>
          </cell>
          <cell r="H896" t="str">
            <v>Joe Crew</v>
          </cell>
          <cell r="I896">
            <v>2014</v>
          </cell>
          <cell r="J896">
            <v>4</v>
          </cell>
          <cell r="K896" t="str">
            <v>3D</v>
          </cell>
          <cell r="L896" t="str">
            <v>Annual</v>
          </cell>
          <cell r="M896">
            <v>41859</v>
          </cell>
          <cell r="N896">
            <v>2020</v>
          </cell>
          <cell r="O896">
            <v>1</v>
          </cell>
          <cell r="U896" t="str">
            <v>Yes</v>
          </cell>
          <cell r="V896" t="str">
            <v>Yes</v>
          </cell>
          <cell r="W896" t="str">
            <v>Yes</v>
          </cell>
        </row>
        <row r="897">
          <cell r="A897">
            <v>4171</v>
          </cell>
          <cell r="B897">
            <v>68621</v>
          </cell>
          <cell r="C897" t="str">
            <v>ENT00001-3D5</v>
          </cell>
          <cell r="D897">
            <v>24</v>
          </cell>
          <cell r="E897" t="str">
            <v>Entiat</v>
          </cell>
          <cell r="F897">
            <v>42573</v>
          </cell>
          <cell r="G897" t="str">
            <v>Entiat_IMW_2016</v>
          </cell>
          <cell r="H897" t="str">
            <v>van den Broek Crew</v>
          </cell>
          <cell r="I897">
            <v>2016</v>
          </cell>
          <cell r="J897">
            <v>6</v>
          </cell>
          <cell r="K897" t="str">
            <v>3D</v>
          </cell>
          <cell r="L897" t="str">
            <v>2016, 2017, 2019, 2020</v>
          </cell>
          <cell r="M897">
            <v>42573</v>
          </cell>
          <cell r="N897">
            <v>2020</v>
          </cell>
          <cell r="O897">
            <v>1</v>
          </cell>
          <cell r="V897" t="str">
            <v>Yes</v>
          </cell>
          <cell r="W897" t="str">
            <v>Yes</v>
          </cell>
        </row>
        <row r="898">
          <cell r="A898">
            <v>3332</v>
          </cell>
          <cell r="B898">
            <v>68622</v>
          </cell>
          <cell r="C898" t="str">
            <v>ENT00001-3F1</v>
          </cell>
          <cell r="D898">
            <v>24</v>
          </cell>
          <cell r="E898" t="str">
            <v>Entiat</v>
          </cell>
          <cell r="F898">
            <v>42236</v>
          </cell>
          <cell r="G898" t="str">
            <v>IMW_Hitch_2015</v>
          </cell>
          <cell r="H898" t="str">
            <v>van den Broek Crew</v>
          </cell>
          <cell r="I898">
            <v>2015</v>
          </cell>
          <cell r="J898">
            <v>5</v>
          </cell>
          <cell r="K898" t="str">
            <v>3F</v>
          </cell>
          <cell r="L898" t="str">
            <v>2015, 2018, 2020</v>
          </cell>
          <cell r="M898">
            <v>42236</v>
          </cell>
          <cell r="N898">
            <v>2020</v>
          </cell>
          <cell r="O898">
            <v>1</v>
          </cell>
          <cell r="U898" t="str">
            <v>Yes</v>
          </cell>
          <cell r="V898" t="str">
            <v>Yes</v>
          </cell>
          <cell r="W898" t="str">
            <v>Yes</v>
          </cell>
        </row>
        <row r="899">
          <cell r="A899">
            <v>438</v>
          </cell>
          <cell r="B899">
            <v>68623</v>
          </cell>
          <cell r="C899" t="str">
            <v>ENT00001-3F2</v>
          </cell>
          <cell r="D899">
            <v>24</v>
          </cell>
          <cell r="E899" t="str">
            <v>Entiat</v>
          </cell>
          <cell r="F899">
            <v>40795</v>
          </cell>
          <cell r="G899" t="str">
            <v>2011- Terraqua - Local Crew</v>
          </cell>
          <cell r="H899" t="str">
            <v>Local Crew</v>
          </cell>
          <cell r="I899">
            <v>2011</v>
          </cell>
          <cell r="J899">
            <v>1</v>
          </cell>
          <cell r="K899" t="str">
            <v>Entiat IMW</v>
          </cell>
          <cell r="L899" t="str">
            <v>Annual</v>
          </cell>
          <cell r="M899">
            <v>40795</v>
          </cell>
          <cell r="N899">
            <v>416</v>
          </cell>
          <cell r="O899">
            <v>1</v>
          </cell>
          <cell r="W899" t="str">
            <v>Yes</v>
          </cell>
        </row>
        <row r="900">
          <cell r="A900">
            <v>1159</v>
          </cell>
          <cell r="B900">
            <v>68623</v>
          </cell>
          <cell r="C900" t="str">
            <v>ENT00001-3F2</v>
          </cell>
          <cell r="D900">
            <v>24</v>
          </cell>
          <cell r="E900" t="str">
            <v>Entiat</v>
          </cell>
          <cell r="F900">
            <v>41253</v>
          </cell>
          <cell r="G900" t="str">
            <v>Hitch_11_Entiat_SF_Dec4-8</v>
          </cell>
          <cell r="H900" t="str">
            <v>Steve Crew</v>
          </cell>
          <cell r="I900">
            <v>2012</v>
          </cell>
          <cell r="J900">
            <v>2</v>
          </cell>
          <cell r="K900" t="str">
            <v>Entiat IMW</v>
          </cell>
          <cell r="L900" t="str">
            <v>Annual</v>
          </cell>
          <cell r="M900">
            <v>41253</v>
          </cell>
          <cell r="N900">
            <v>806</v>
          </cell>
          <cell r="O900">
            <v>1</v>
          </cell>
        </row>
        <row r="901">
          <cell r="A901">
            <v>1788</v>
          </cell>
          <cell r="B901">
            <v>68623</v>
          </cell>
          <cell r="C901" t="str">
            <v>ENT00001-3F2</v>
          </cell>
          <cell r="D901">
            <v>24</v>
          </cell>
          <cell r="E901" t="str">
            <v>Entiat</v>
          </cell>
          <cell r="F901">
            <v>41511</v>
          </cell>
          <cell r="G901" t="str">
            <v>Hitch #5 (RM): Aug 21 to Aug 28 (Entiat)</v>
          </cell>
          <cell r="H901" t="str">
            <v>Rueben Crew</v>
          </cell>
          <cell r="I901">
            <v>2013</v>
          </cell>
          <cell r="J901">
            <v>3</v>
          </cell>
          <cell r="K901" t="str">
            <v>Entiat IMW</v>
          </cell>
          <cell r="L901" t="str">
            <v>Annual</v>
          </cell>
          <cell r="M901">
            <v>41511</v>
          </cell>
          <cell r="N901">
            <v>1966</v>
          </cell>
          <cell r="O901">
            <v>1</v>
          </cell>
          <cell r="U901" t="str">
            <v>Yes</v>
          </cell>
          <cell r="V901" t="str">
            <v>Yes</v>
          </cell>
          <cell r="W901" t="str">
            <v>Yes</v>
          </cell>
        </row>
        <row r="902">
          <cell r="A902">
            <v>2508</v>
          </cell>
          <cell r="B902">
            <v>68623</v>
          </cell>
          <cell r="C902" t="str">
            <v>ENT00001-3F2</v>
          </cell>
          <cell r="D902">
            <v>24</v>
          </cell>
          <cell r="E902" t="str">
            <v>Entiat</v>
          </cell>
          <cell r="F902">
            <v>41857</v>
          </cell>
          <cell r="G902" t="str">
            <v>Hitch3_JE_Aug6toAug13_Entiat</v>
          </cell>
          <cell r="H902" t="str">
            <v>Joe Crew</v>
          </cell>
          <cell r="I902">
            <v>2014</v>
          </cell>
          <cell r="J902">
            <v>4</v>
          </cell>
          <cell r="K902" t="str">
            <v>3F</v>
          </cell>
          <cell r="L902" t="str">
            <v>Annual</v>
          </cell>
          <cell r="M902">
            <v>41857</v>
          </cell>
          <cell r="N902">
            <v>2020</v>
          </cell>
          <cell r="O902">
            <v>1</v>
          </cell>
          <cell r="U902" t="str">
            <v>Yes</v>
          </cell>
          <cell r="V902" t="str">
            <v>Yes</v>
          </cell>
          <cell r="W902" t="str">
            <v>Yes</v>
          </cell>
        </row>
        <row r="903">
          <cell r="A903">
            <v>427</v>
          </cell>
          <cell r="B903">
            <v>68629</v>
          </cell>
          <cell r="C903" t="str">
            <v>ENT00001-Mad14</v>
          </cell>
          <cell r="D903">
            <v>24</v>
          </cell>
          <cell r="E903" t="str">
            <v>Entiat</v>
          </cell>
          <cell r="F903">
            <v>40757</v>
          </cell>
          <cell r="G903" t="str">
            <v>2011- Terraqua - Local Crew</v>
          </cell>
          <cell r="H903" t="str">
            <v>Local Crew</v>
          </cell>
          <cell r="I903">
            <v>2011</v>
          </cell>
          <cell r="J903">
            <v>1</v>
          </cell>
          <cell r="K903" t="str">
            <v>Entiat IMW</v>
          </cell>
          <cell r="L903" t="str">
            <v>Annual</v>
          </cell>
          <cell r="M903">
            <v>40757</v>
          </cell>
          <cell r="N903">
            <v>416</v>
          </cell>
          <cell r="O903">
            <v>1</v>
          </cell>
          <cell r="V903" t="str">
            <v>Yes</v>
          </cell>
          <cell r="W903" t="str">
            <v>Yes</v>
          </cell>
        </row>
        <row r="904">
          <cell r="A904">
            <v>1021</v>
          </cell>
          <cell r="B904">
            <v>68629</v>
          </cell>
          <cell r="C904" t="str">
            <v>ENT00001-Mad14</v>
          </cell>
          <cell r="D904">
            <v>24</v>
          </cell>
          <cell r="E904" t="str">
            <v>Entiat</v>
          </cell>
          <cell r="F904">
            <v>41151</v>
          </cell>
          <cell r="G904" t="str">
            <v>Hitch_8_Ent_IMW_JR_Aug28-31</v>
          </cell>
          <cell r="H904" t="str">
            <v>Jon Crew</v>
          </cell>
          <cell r="I904">
            <v>2012</v>
          </cell>
          <cell r="J904">
            <v>2</v>
          </cell>
          <cell r="K904" t="str">
            <v>Entiat IMW</v>
          </cell>
          <cell r="L904" t="str">
            <v>Annual</v>
          </cell>
          <cell r="M904">
            <v>41151</v>
          </cell>
          <cell r="N904">
            <v>806</v>
          </cell>
          <cell r="O904">
            <v>1</v>
          </cell>
          <cell r="W904" t="str">
            <v>Yes</v>
          </cell>
        </row>
        <row r="905">
          <cell r="A905">
            <v>1755</v>
          </cell>
          <cell r="B905">
            <v>68629</v>
          </cell>
          <cell r="C905" t="str">
            <v>ENT00001-Mad14</v>
          </cell>
          <cell r="D905">
            <v>24</v>
          </cell>
          <cell r="E905" t="str">
            <v>Entiat</v>
          </cell>
          <cell r="F905">
            <v>41493</v>
          </cell>
          <cell r="G905" t="str">
            <v>Hitch #4 (KC): Aug 7 to Aug 14 (Entiat)</v>
          </cell>
          <cell r="H905" t="str">
            <v>Kevin Crew</v>
          </cell>
          <cell r="I905">
            <v>2013</v>
          </cell>
          <cell r="J905">
            <v>3</v>
          </cell>
          <cell r="K905" t="str">
            <v>Entiat IMW</v>
          </cell>
          <cell r="L905" t="str">
            <v>Annual</v>
          </cell>
          <cell r="M905">
            <v>41493</v>
          </cell>
          <cell r="N905">
            <v>1966</v>
          </cell>
          <cell r="O905">
            <v>1</v>
          </cell>
          <cell r="Q905" t="str">
            <v>Yes</v>
          </cell>
          <cell r="V905" t="str">
            <v>Yes</v>
          </cell>
          <cell r="W905" t="str">
            <v>Yes</v>
          </cell>
          <cell r="Y905" t="str">
            <v>Yes</v>
          </cell>
        </row>
        <row r="906">
          <cell r="A906">
            <v>2450</v>
          </cell>
          <cell r="B906">
            <v>68629</v>
          </cell>
          <cell r="C906" t="str">
            <v>ENT00001-Mad14</v>
          </cell>
          <cell r="D906">
            <v>24</v>
          </cell>
          <cell r="E906" t="str">
            <v>Entiat</v>
          </cell>
          <cell r="F906">
            <v>41844</v>
          </cell>
          <cell r="G906" t="str">
            <v>Hitch2_KC_July23toJuly30_Entiat</v>
          </cell>
          <cell r="H906" t="str">
            <v>Kevin Crew</v>
          </cell>
          <cell r="I906">
            <v>2014</v>
          </cell>
          <cell r="J906">
            <v>4</v>
          </cell>
          <cell r="K906" t="str">
            <v>Mad River</v>
          </cell>
          <cell r="L906" t="str">
            <v>Annual</v>
          </cell>
          <cell r="M906">
            <v>41844</v>
          </cell>
          <cell r="N906">
            <v>2020</v>
          </cell>
          <cell r="O906">
            <v>1</v>
          </cell>
          <cell r="V906" t="str">
            <v>Yes</v>
          </cell>
          <cell r="W906" t="str">
            <v>Yes</v>
          </cell>
        </row>
        <row r="907">
          <cell r="A907">
            <v>3333</v>
          </cell>
          <cell r="B907">
            <v>68629</v>
          </cell>
          <cell r="C907" t="str">
            <v>ENT00001-Mad14</v>
          </cell>
          <cell r="D907">
            <v>24</v>
          </cell>
          <cell r="E907" t="str">
            <v>Entiat</v>
          </cell>
          <cell r="F907">
            <v>42222</v>
          </cell>
          <cell r="G907" t="str">
            <v>IMW_Hitch_2015</v>
          </cell>
          <cell r="H907" t="str">
            <v>van den Broek Crew</v>
          </cell>
          <cell r="I907">
            <v>2015</v>
          </cell>
          <cell r="J907">
            <v>5</v>
          </cell>
          <cell r="K907" t="str">
            <v>Mad River</v>
          </cell>
          <cell r="L907" t="str">
            <v>Annual</v>
          </cell>
          <cell r="M907">
            <v>42222</v>
          </cell>
          <cell r="N907">
            <v>2020</v>
          </cell>
          <cell r="O907">
            <v>1</v>
          </cell>
          <cell r="V907" t="str">
            <v>Yes</v>
          </cell>
          <cell r="W907" t="str">
            <v>Yes</v>
          </cell>
        </row>
        <row r="908">
          <cell r="A908">
            <v>4044</v>
          </cell>
          <cell r="B908">
            <v>68629</v>
          </cell>
          <cell r="C908" t="str">
            <v>ENT00001-Mad14</v>
          </cell>
          <cell r="D908">
            <v>24</v>
          </cell>
          <cell r="E908" t="str">
            <v>Entiat</v>
          </cell>
          <cell r="F908">
            <v>42606</v>
          </cell>
          <cell r="G908" t="str">
            <v>Entiat_IMW_2016</v>
          </cell>
          <cell r="H908" t="str">
            <v>van den Broek Crew</v>
          </cell>
          <cell r="I908">
            <v>2016</v>
          </cell>
          <cell r="J908">
            <v>6</v>
          </cell>
          <cell r="K908" t="str">
            <v>Mad River</v>
          </cell>
          <cell r="L908" t="str">
            <v>Annual</v>
          </cell>
          <cell r="M908">
            <v>42606</v>
          </cell>
          <cell r="N908">
            <v>2020</v>
          </cell>
          <cell r="O908">
            <v>1</v>
          </cell>
          <cell r="V908" t="str">
            <v>Yes</v>
          </cell>
          <cell r="W908" t="str">
            <v>Yes</v>
          </cell>
        </row>
        <row r="909">
          <cell r="A909">
            <v>418</v>
          </cell>
          <cell r="B909">
            <v>68639</v>
          </cell>
          <cell r="C909" t="str">
            <v>ENT00001-Mad23</v>
          </cell>
          <cell r="D909">
            <v>24</v>
          </cell>
          <cell r="E909" t="str">
            <v>Entiat</v>
          </cell>
          <cell r="F909">
            <v>40756</v>
          </cell>
          <cell r="G909" t="str">
            <v>2011- Terraqua - Local Crew</v>
          </cell>
          <cell r="H909" t="str">
            <v>Local Crew</v>
          </cell>
          <cell r="I909">
            <v>2011</v>
          </cell>
          <cell r="J909">
            <v>1</v>
          </cell>
          <cell r="K909" t="str">
            <v>Entiat IMW</v>
          </cell>
          <cell r="L909" t="str">
            <v>Annual</v>
          </cell>
          <cell r="M909">
            <v>40756</v>
          </cell>
          <cell r="N909">
            <v>416</v>
          </cell>
          <cell r="O909">
            <v>1</v>
          </cell>
          <cell r="W909" t="str">
            <v>Yes</v>
          </cell>
        </row>
        <row r="910">
          <cell r="A910">
            <v>1022</v>
          </cell>
          <cell r="B910">
            <v>68639</v>
          </cell>
          <cell r="C910" t="str">
            <v>ENT00001-Mad23</v>
          </cell>
          <cell r="D910">
            <v>24</v>
          </cell>
          <cell r="E910" t="str">
            <v>Entiat</v>
          </cell>
          <cell r="F910">
            <v>41150</v>
          </cell>
          <cell r="G910" t="str">
            <v>Hitch_8_Ent_IMW_JR_Aug28-31</v>
          </cell>
          <cell r="H910" t="str">
            <v>Jon Crew</v>
          </cell>
          <cell r="I910">
            <v>2012</v>
          </cell>
          <cell r="J910">
            <v>2</v>
          </cell>
          <cell r="K910" t="str">
            <v>Entiat IMW</v>
          </cell>
          <cell r="L910" t="str">
            <v>Annual</v>
          </cell>
          <cell r="M910">
            <v>41150</v>
          </cell>
          <cell r="N910">
            <v>806</v>
          </cell>
          <cell r="O910">
            <v>1</v>
          </cell>
          <cell r="W910" t="str">
            <v>Yes</v>
          </cell>
        </row>
        <row r="911">
          <cell r="A911">
            <v>1732</v>
          </cell>
          <cell r="B911">
            <v>68639</v>
          </cell>
          <cell r="C911" t="str">
            <v>ENT00001-Mad23</v>
          </cell>
          <cell r="D911">
            <v>24</v>
          </cell>
          <cell r="E911" t="str">
            <v>Entiat</v>
          </cell>
          <cell r="F911">
            <v>41494</v>
          </cell>
          <cell r="G911" t="str">
            <v>Hitch #4 (KC): Aug 7 to Aug 14 (Entiat)</v>
          </cell>
          <cell r="H911" t="str">
            <v>Kevin Crew</v>
          </cell>
          <cell r="I911">
            <v>2013</v>
          </cell>
          <cell r="J911">
            <v>3</v>
          </cell>
          <cell r="K911" t="str">
            <v>Entiat IMW</v>
          </cell>
          <cell r="L911" t="str">
            <v>Annual</v>
          </cell>
          <cell r="M911">
            <v>41494</v>
          </cell>
          <cell r="N911">
            <v>1966</v>
          </cell>
          <cell r="O911">
            <v>1</v>
          </cell>
          <cell r="Q911" t="str">
            <v>Yes</v>
          </cell>
          <cell r="V911" t="str">
            <v>Yes</v>
          </cell>
          <cell r="W911" t="str">
            <v>Yes</v>
          </cell>
          <cell r="Y911" t="str">
            <v>Yes</v>
          </cell>
        </row>
        <row r="912">
          <cell r="A912">
            <v>2529</v>
          </cell>
          <cell r="B912">
            <v>68639</v>
          </cell>
          <cell r="C912" t="str">
            <v>ENT00001-Mad23</v>
          </cell>
          <cell r="D912">
            <v>24</v>
          </cell>
          <cell r="E912" t="str">
            <v>Entiat</v>
          </cell>
          <cell r="F912">
            <v>41890</v>
          </cell>
          <cell r="G912" t="str">
            <v>hitch_all_Aug6toend_Entiat</v>
          </cell>
          <cell r="H912" t="str">
            <v>Steve Crew</v>
          </cell>
          <cell r="I912">
            <v>2014</v>
          </cell>
          <cell r="J912">
            <v>4</v>
          </cell>
          <cell r="K912" t="str">
            <v>Mad River</v>
          </cell>
          <cell r="L912" t="str">
            <v>Annual</v>
          </cell>
          <cell r="M912">
            <v>41890</v>
          </cell>
          <cell r="N912">
            <v>2020</v>
          </cell>
          <cell r="O912">
            <v>1</v>
          </cell>
          <cell r="V912" t="str">
            <v>Yes</v>
          </cell>
          <cell r="W912" t="str">
            <v>Yes</v>
          </cell>
        </row>
        <row r="913">
          <cell r="A913">
            <v>3334</v>
          </cell>
          <cell r="B913">
            <v>68639</v>
          </cell>
          <cell r="C913" t="str">
            <v>ENT00001-Mad23</v>
          </cell>
          <cell r="D913">
            <v>24</v>
          </cell>
          <cell r="E913" t="str">
            <v>Entiat</v>
          </cell>
          <cell r="F913">
            <v>42221</v>
          </cell>
          <cell r="G913" t="str">
            <v>IMW_Hitch_2015</v>
          </cell>
          <cell r="H913" t="str">
            <v>van den Broek Crew</v>
          </cell>
          <cell r="I913">
            <v>2015</v>
          </cell>
          <cell r="J913">
            <v>5</v>
          </cell>
          <cell r="K913" t="str">
            <v>Mad River</v>
          </cell>
          <cell r="L913" t="str">
            <v>Annual</v>
          </cell>
          <cell r="M913">
            <v>42221</v>
          </cell>
          <cell r="N913">
            <v>2020</v>
          </cell>
          <cell r="O913">
            <v>1</v>
          </cell>
          <cell r="V913" t="str">
            <v>Yes</v>
          </cell>
          <cell r="W913" t="str">
            <v>Yes</v>
          </cell>
        </row>
        <row r="914">
          <cell r="A914">
            <v>4045</v>
          </cell>
          <cell r="B914">
            <v>68639</v>
          </cell>
          <cell r="C914" t="str">
            <v>ENT00001-Mad23</v>
          </cell>
          <cell r="D914">
            <v>24</v>
          </cell>
          <cell r="E914" t="str">
            <v>Entiat</v>
          </cell>
          <cell r="F914">
            <v>42590</v>
          </cell>
          <cell r="G914" t="str">
            <v>Entiat_IMW_2016</v>
          </cell>
          <cell r="H914" t="str">
            <v>van den Broek Crew</v>
          </cell>
          <cell r="I914">
            <v>2016</v>
          </cell>
          <cell r="J914">
            <v>6</v>
          </cell>
          <cell r="K914" t="str">
            <v>Mad River</v>
          </cell>
          <cell r="L914" t="str">
            <v>Annual</v>
          </cell>
          <cell r="M914">
            <v>42590</v>
          </cell>
          <cell r="N914">
            <v>2020</v>
          </cell>
          <cell r="O914">
            <v>1</v>
          </cell>
          <cell r="V914" t="str">
            <v>Yes</v>
          </cell>
          <cell r="W914" t="str">
            <v>Yes</v>
          </cell>
        </row>
        <row r="915">
          <cell r="A915">
            <v>419</v>
          </cell>
          <cell r="B915">
            <v>68647</v>
          </cell>
          <cell r="C915" t="str">
            <v>ENT00001-Mad4</v>
          </cell>
          <cell r="D915">
            <v>24</v>
          </cell>
          <cell r="E915" t="str">
            <v>Entiat</v>
          </cell>
          <cell r="F915">
            <v>40758</v>
          </cell>
          <cell r="G915" t="str">
            <v>2011- Terraqua - Local Crew</v>
          </cell>
          <cell r="H915" t="str">
            <v>Local Crew</v>
          </cell>
          <cell r="I915">
            <v>2011</v>
          </cell>
          <cell r="J915">
            <v>1</v>
          </cell>
          <cell r="K915" t="str">
            <v>Entiat IMW</v>
          </cell>
          <cell r="L915" t="str">
            <v>Annual</v>
          </cell>
          <cell r="M915">
            <v>40758</v>
          </cell>
          <cell r="N915">
            <v>416</v>
          </cell>
          <cell r="O915">
            <v>1</v>
          </cell>
          <cell r="W915" t="str">
            <v>Yes</v>
          </cell>
        </row>
        <row r="916">
          <cell r="A916">
            <v>982</v>
          </cell>
          <cell r="B916">
            <v>68647</v>
          </cell>
          <cell r="C916" t="str">
            <v>ENT00001-Mad4</v>
          </cell>
          <cell r="D916">
            <v>24</v>
          </cell>
          <cell r="E916" t="str">
            <v>Entiat</v>
          </cell>
          <cell r="F916">
            <v>41194</v>
          </cell>
          <cell r="G916" t="str">
            <v>hitch_6_Ent_KC_Aug14-17</v>
          </cell>
          <cell r="H916" t="str">
            <v>Kevin Crew</v>
          </cell>
          <cell r="I916">
            <v>2012</v>
          </cell>
          <cell r="J916">
            <v>2</v>
          </cell>
          <cell r="K916" t="str">
            <v>Entiat IMW</v>
          </cell>
          <cell r="L916" t="str">
            <v>Annual</v>
          </cell>
          <cell r="M916">
            <v>41194</v>
          </cell>
          <cell r="N916">
            <v>806</v>
          </cell>
          <cell r="O916">
            <v>1</v>
          </cell>
          <cell r="W916" t="str">
            <v>Yes</v>
          </cell>
        </row>
        <row r="917">
          <cell r="A917">
            <v>1733</v>
          </cell>
          <cell r="B917">
            <v>68647</v>
          </cell>
          <cell r="C917" t="str">
            <v>ENT00001-Mad4</v>
          </cell>
          <cell r="D917">
            <v>24</v>
          </cell>
          <cell r="E917" t="str">
            <v>Entiat</v>
          </cell>
          <cell r="F917">
            <v>41500</v>
          </cell>
          <cell r="G917" t="str">
            <v>Hitch #4 (KC): Aug 7 to Aug 14 (Entiat)</v>
          </cell>
          <cell r="H917" t="str">
            <v>Kevin Crew</v>
          </cell>
          <cell r="I917">
            <v>2013</v>
          </cell>
          <cell r="J917">
            <v>3</v>
          </cell>
          <cell r="K917" t="str">
            <v>Entiat IMW</v>
          </cell>
          <cell r="L917" t="str">
            <v>Annual</v>
          </cell>
          <cell r="M917">
            <v>41500</v>
          </cell>
          <cell r="N917">
            <v>1966</v>
          </cell>
          <cell r="O917">
            <v>1</v>
          </cell>
          <cell r="Q917" t="str">
            <v>Yes</v>
          </cell>
          <cell r="V917" t="str">
            <v>Yes</v>
          </cell>
          <cell r="W917" t="str">
            <v>Yes</v>
          </cell>
          <cell r="Y917" t="str">
            <v>Yes</v>
          </cell>
        </row>
        <row r="918">
          <cell r="A918">
            <v>2456</v>
          </cell>
          <cell r="B918">
            <v>68647</v>
          </cell>
          <cell r="C918" t="str">
            <v>ENT00001-Mad4</v>
          </cell>
          <cell r="D918">
            <v>24</v>
          </cell>
          <cell r="E918" t="str">
            <v>Entiat</v>
          </cell>
          <cell r="F918">
            <v>41846</v>
          </cell>
          <cell r="G918" t="str">
            <v>Hitch2_KW_July23toJuly30_Entiat</v>
          </cell>
          <cell r="H918" t="str">
            <v>Steve Crew</v>
          </cell>
          <cell r="I918">
            <v>2014</v>
          </cell>
          <cell r="J918">
            <v>4</v>
          </cell>
          <cell r="K918" t="str">
            <v>Mad River</v>
          </cell>
          <cell r="L918" t="str">
            <v>Annual</v>
          </cell>
          <cell r="M918">
            <v>41846</v>
          </cell>
          <cell r="N918">
            <v>2020</v>
          </cell>
          <cell r="O918">
            <v>1</v>
          </cell>
          <cell r="V918" t="str">
            <v>Yes</v>
          </cell>
          <cell r="W918" t="str">
            <v>Yes</v>
          </cell>
        </row>
        <row r="919">
          <cell r="A919">
            <v>3335</v>
          </cell>
          <cell r="B919">
            <v>68647</v>
          </cell>
          <cell r="C919" t="str">
            <v>ENT00001-Mad4</v>
          </cell>
          <cell r="D919">
            <v>24</v>
          </cell>
          <cell r="E919" t="str">
            <v>Entiat</v>
          </cell>
          <cell r="F919">
            <v>42223</v>
          </cell>
          <cell r="G919" t="str">
            <v>IMW_Hitch_2015</v>
          </cell>
          <cell r="H919" t="str">
            <v>van den Broek Crew</v>
          </cell>
          <cell r="I919">
            <v>2015</v>
          </cell>
          <cell r="J919">
            <v>5</v>
          </cell>
          <cell r="K919" t="str">
            <v>Mad River</v>
          </cell>
          <cell r="L919" t="str">
            <v>Annual</v>
          </cell>
          <cell r="M919">
            <v>42223</v>
          </cell>
          <cell r="N919">
            <v>2020</v>
          </cell>
          <cell r="O919">
            <v>1</v>
          </cell>
          <cell r="V919" t="str">
            <v>Yes</v>
          </cell>
          <cell r="W919" t="str">
            <v>Yes</v>
          </cell>
        </row>
        <row r="920">
          <cell r="A920">
            <v>4046</v>
          </cell>
          <cell r="B920">
            <v>68647</v>
          </cell>
          <cell r="C920" t="str">
            <v>ENT00001-Mad4</v>
          </cell>
          <cell r="D920">
            <v>24</v>
          </cell>
          <cell r="E920" t="str">
            <v>Entiat</v>
          </cell>
          <cell r="F920">
            <v>42572</v>
          </cell>
          <cell r="G920" t="str">
            <v>Entiat_IMW_2016</v>
          </cell>
          <cell r="H920" t="str">
            <v>van den Broek Crew</v>
          </cell>
          <cell r="I920">
            <v>2016</v>
          </cell>
          <cell r="J920">
            <v>6</v>
          </cell>
          <cell r="K920" t="str">
            <v>Mad River</v>
          </cell>
          <cell r="L920" t="str">
            <v>Annual</v>
          </cell>
          <cell r="M920">
            <v>42572</v>
          </cell>
          <cell r="N920">
            <v>2020</v>
          </cell>
          <cell r="O920">
            <v>1</v>
          </cell>
          <cell r="V920" t="str">
            <v>Yes</v>
          </cell>
          <cell r="W920" t="str">
            <v>Yes</v>
          </cell>
        </row>
        <row r="921">
          <cell r="A921">
            <v>439</v>
          </cell>
          <cell r="B921">
            <v>68668</v>
          </cell>
          <cell r="C921" t="str">
            <v>ENT00001-Sanray</v>
          </cell>
          <cell r="D921">
            <v>24</v>
          </cell>
          <cell r="E921" t="str">
            <v>Entiat</v>
          </cell>
          <cell r="F921">
            <v>40835</v>
          </cell>
          <cell r="G921" t="str">
            <v>2011- Terraqua - Local Crew</v>
          </cell>
          <cell r="H921" t="str">
            <v>Local Crew</v>
          </cell>
          <cell r="I921">
            <v>2011</v>
          </cell>
          <cell r="J921">
            <v>1</v>
          </cell>
          <cell r="K921" t="str">
            <v>Entiat IMW</v>
          </cell>
          <cell r="L921" t="str">
            <v>Annual</v>
          </cell>
          <cell r="M921">
            <v>40835</v>
          </cell>
          <cell r="N921">
            <v>416</v>
          </cell>
          <cell r="O921">
            <v>1</v>
          </cell>
          <cell r="W921" t="str">
            <v>Yes</v>
          </cell>
        </row>
        <row r="922">
          <cell r="A922">
            <v>1859</v>
          </cell>
          <cell r="B922">
            <v>68668</v>
          </cell>
          <cell r="C922" t="str">
            <v>ENT00001-Sanray</v>
          </cell>
          <cell r="D922">
            <v>24</v>
          </cell>
          <cell r="E922" t="str">
            <v>Entiat</v>
          </cell>
          <cell r="F922">
            <v>41533</v>
          </cell>
          <cell r="G922" t="str">
            <v>Hitch #6 (JE): Sept 4 to Sept 11 (Entiat)</v>
          </cell>
          <cell r="H922" t="str">
            <v>Joe Crew</v>
          </cell>
          <cell r="I922">
            <v>2013</v>
          </cell>
          <cell r="J922">
            <v>3</v>
          </cell>
          <cell r="K922" t="str">
            <v>Entiat IMW</v>
          </cell>
          <cell r="L922" t="str">
            <v>Annual</v>
          </cell>
          <cell r="M922">
            <v>41533</v>
          </cell>
          <cell r="N922">
            <v>1966</v>
          </cell>
          <cell r="O922">
            <v>1</v>
          </cell>
          <cell r="U922" t="str">
            <v>Yes</v>
          </cell>
          <cell r="V922" t="str">
            <v>Yes</v>
          </cell>
          <cell r="W922" t="str">
            <v>Yes</v>
          </cell>
        </row>
        <row r="923">
          <cell r="A923">
            <v>2446</v>
          </cell>
          <cell r="B923">
            <v>68668</v>
          </cell>
          <cell r="C923" t="str">
            <v>ENT00001-Sanray</v>
          </cell>
          <cell r="D923">
            <v>24</v>
          </cell>
          <cell r="E923" t="str">
            <v>Entiat</v>
          </cell>
          <cell r="F923">
            <v>41843</v>
          </cell>
          <cell r="G923" t="str">
            <v>Hitch2_SD_July23toJuly30_Entiat</v>
          </cell>
          <cell r="H923" t="str">
            <v>Surya Crew</v>
          </cell>
          <cell r="I923">
            <v>2014</v>
          </cell>
          <cell r="J923">
            <v>4</v>
          </cell>
          <cell r="K923" t="str">
            <v>IMW Side Channel Restoration</v>
          </cell>
          <cell r="L923" t="str">
            <v>Annual</v>
          </cell>
          <cell r="M923">
            <v>41843</v>
          </cell>
          <cell r="N923">
            <v>2020</v>
          </cell>
          <cell r="O923">
            <v>1</v>
          </cell>
          <cell r="U923" t="str">
            <v>Yes</v>
          </cell>
          <cell r="V923" t="str">
            <v>Yes</v>
          </cell>
          <cell r="W923" t="str">
            <v>Yes</v>
          </cell>
        </row>
        <row r="924">
          <cell r="A924">
            <v>3336</v>
          </cell>
          <cell r="B924">
            <v>68668</v>
          </cell>
          <cell r="C924" t="str">
            <v>ENT00001-Sanray</v>
          </cell>
          <cell r="D924">
            <v>24</v>
          </cell>
          <cell r="E924" t="str">
            <v>Entiat</v>
          </cell>
          <cell r="F924">
            <v>42196</v>
          </cell>
          <cell r="G924" t="str">
            <v>IMW_Hitch_2015</v>
          </cell>
          <cell r="H924" t="str">
            <v>van den Broek Crew</v>
          </cell>
          <cell r="I924">
            <v>2015</v>
          </cell>
          <cell r="J924">
            <v>5</v>
          </cell>
          <cell r="K924" t="str">
            <v>IMW Side Channel Restoration</v>
          </cell>
          <cell r="L924" t="str">
            <v>2015, 2019</v>
          </cell>
          <cell r="M924">
            <v>42196</v>
          </cell>
          <cell r="N924">
            <v>2020</v>
          </cell>
          <cell r="O924">
            <v>1</v>
          </cell>
          <cell r="U924" t="str">
            <v>Yes</v>
          </cell>
          <cell r="V924" t="str">
            <v>Yes</v>
          </cell>
          <cell r="W924" t="str">
            <v>Yes</v>
          </cell>
        </row>
        <row r="925">
          <cell r="A925">
            <v>440</v>
          </cell>
          <cell r="B925">
            <v>68669</v>
          </cell>
          <cell r="C925" t="str">
            <v>ENT00001-Wilson</v>
          </cell>
          <cell r="D925">
            <v>24</v>
          </cell>
          <cell r="E925" t="str">
            <v>Entiat</v>
          </cell>
          <cell r="F925">
            <v>40834</v>
          </cell>
          <cell r="G925" t="str">
            <v>2011- Terraqua - Local Crew</v>
          </cell>
          <cell r="H925" t="str">
            <v>Local Crew</v>
          </cell>
          <cell r="I925">
            <v>2011</v>
          </cell>
          <cell r="J925">
            <v>1</v>
          </cell>
          <cell r="K925" t="str">
            <v>Entiat IMW</v>
          </cell>
          <cell r="L925" t="str">
            <v>Annual</v>
          </cell>
          <cell r="M925">
            <v>40834</v>
          </cell>
          <cell r="N925">
            <v>416</v>
          </cell>
          <cell r="O925">
            <v>1</v>
          </cell>
          <cell r="W925" t="str">
            <v>Yes</v>
          </cell>
        </row>
        <row r="926">
          <cell r="A926">
            <v>1052</v>
          </cell>
          <cell r="B926">
            <v>68669</v>
          </cell>
          <cell r="C926" t="str">
            <v>ENT00001-Wilson</v>
          </cell>
          <cell r="D926">
            <v>24</v>
          </cell>
          <cell r="E926" t="str">
            <v>Entiat</v>
          </cell>
          <cell r="F926">
            <v>41161</v>
          </cell>
          <cell r="G926" t="str">
            <v>Hitch_9_Entiat_SD_Sept5-12</v>
          </cell>
          <cell r="H926" t="str">
            <v>Surya Crew</v>
          </cell>
          <cell r="I926">
            <v>2012</v>
          </cell>
          <cell r="J926">
            <v>2</v>
          </cell>
          <cell r="K926" t="str">
            <v>Entiat IMW</v>
          </cell>
          <cell r="L926" t="str">
            <v>Annual</v>
          </cell>
          <cell r="M926">
            <v>41161</v>
          </cell>
          <cell r="N926">
            <v>806</v>
          </cell>
          <cell r="O926">
            <v>1</v>
          </cell>
          <cell r="W926" t="str">
            <v>Yes</v>
          </cell>
        </row>
        <row r="927">
          <cell r="A927">
            <v>1609</v>
          </cell>
          <cell r="B927">
            <v>68669</v>
          </cell>
          <cell r="C927" t="str">
            <v>ENT00001-Wilson</v>
          </cell>
          <cell r="D927">
            <v>24</v>
          </cell>
          <cell r="E927" t="str">
            <v>Entiat</v>
          </cell>
          <cell r="F927">
            <v>41483</v>
          </cell>
          <cell r="G927" t="str">
            <v>Hitch #3 (MN): July 24 to July 31 (Entiat)</v>
          </cell>
          <cell r="H927" t="str">
            <v>Martin Crew</v>
          </cell>
          <cell r="I927">
            <v>2013</v>
          </cell>
          <cell r="J927">
            <v>3</v>
          </cell>
          <cell r="K927" t="str">
            <v>Entiat IMW</v>
          </cell>
          <cell r="L927" t="str">
            <v>Annual</v>
          </cell>
          <cell r="M927">
            <v>41483</v>
          </cell>
          <cell r="N927">
            <v>1966</v>
          </cell>
          <cell r="O927">
            <v>1</v>
          </cell>
          <cell r="U927" t="str">
            <v>Yes</v>
          </cell>
          <cell r="V927" t="str">
            <v>Yes</v>
          </cell>
          <cell r="W927" t="str">
            <v>Yes</v>
          </cell>
        </row>
        <row r="928">
          <cell r="A928">
            <v>2702</v>
          </cell>
          <cell r="B928">
            <v>68669</v>
          </cell>
          <cell r="C928" t="str">
            <v>ENT00001-Wilson</v>
          </cell>
          <cell r="D928">
            <v>24</v>
          </cell>
          <cell r="E928" t="str">
            <v>Entiat</v>
          </cell>
          <cell r="F928">
            <v>41915</v>
          </cell>
          <cell r="G928" t="str">
            <v>hitch_all_Aug6toend_Entiat</v>
          </cell>
          <cell r="H928" t="str">
            <v>Steve Crew</v>
          </cell>
          <cell r="I928">
            <v>2014</v>
          </cell>
          <cell r="J928">
            <v>4</v>
          </cell>
          <cell r="K928" t="str">
            <v>IMW Side Channel Restoration</v>
          </cell>
          <cell r="L928" t="str">
            <v>Annual</v>
          </cell>
          <cell r="M928">
            <v>41915</v>
          </cell>
          <cell r="N928">
            <v>2020</v>
          </cell>
          <cell r="O928">
            <v>1</v>
          </cell>
          <cell r="U928" t="str">
            <v>Yes</v>
          </cell>
          <cell r="V928" t="str">
            <v>Yes</v>
          </cell>
          <cell r="W928" t="str">
            <v>Yes</v>
          </cell>
        </row>
        <row r="929">
          <cell r="A929">
            <v>3337</v>
          </cell>
          <cell r="B929">
            <v>68669</v>
          </cell>
          <cell r="C929" t="str">
            <v>ENT00001-Wilson</v>
          </cell>
          <cell r="D929">
            <v>24</v>
          </cell>
          <cell r="E929" t="str">
            <v>Entiat</v>
          </cell>
          <cell r="F929">
            <v>42197</v>
          </cell>
          <cell r="G929" t="str">
            <v>IMW_Hitch_2015</v>
          </cell>
          <cell r="H929" t="str">
            <v>van den Broek Crew</v>
          </cell>
          <cell r="I929">
            <v>2015</v>
          </cell>
          <cell r="J929">
            <v>5</v>
          </cell>
          <cell r="K929" t="str">
            <v>IMW Side Channel Restoration</v>
          </cell>
          <cell r="L929" t="str">
            <v>2015, 2020</v>
          </cell>
          <cell r="M929">
            <v>42197</v>
          </cell>
          <cell r="N929">
            <v>2020</v>
          </cell>
          <cell r="O929">
            <v>1</v>
          </cell>
          <cell r="U929" t="str">
            <v>Yes</v>
          </cell>
          <cell r="V929" t="str">
            <v>Yes</v>
          </cell>
          <cell r="W929" t="str">
            <v>Yes</v>
          </cell>
        </row>
        <row r="930">
          <cell r="A930">
            <v>1848</v>
          </cell>
          <cell r="B930">
            <v>72198</v>
          </cell>
          <cell r="C930" t="str">
            <v>ENT201301-3D Side</v>
          </cell>
          <cell r="D930">
            <v>24</v>
          </cell>
          <cell r="E930" t="str">
            <v>Entiat</v>
          </cell>
          <cell r="F930">
            <v>41524</v>
          </cell>
          <cell r="G930" t="str">
            <v>Hitch #6 (SD): Sept 4 to Sept 11 (Entiat)</v>
          </cell>
          <cell r="H930" t="str">
            <v>Surya Crew</v>
          </cell>
          <cell r="I930">
            <v>2013</v>
          </cell>
          <cell r="J930">
            <v>3</v>
          </cell>
          <cell r="K930" t="str">
            <v>IMW Side Channel Restoration</v>
          </cell>
          <cell r="L930" t="str">
            <v>Annual</v>
          </cell>
          <cell r="M930">
            <v>41524</v>
          </cell>
          <cell r="N930">
            <v>1966</v>
          </cell>
          <cell r="O930">
            <v>1</v>
          </cell>
          <cell r="U930" t="str">
            <v>Yes</v>
          </cell>
          <cell r="V930" t="str">
            <v>Yes</v>
          </cell>
          <cell r="W930" t="str">
            <v>Yes</v>
          </cell>
        </row>
        <row r="931">
          <cell r="A931">
            <v>2461</v>
          </cell>
          <cell r="B931">
            <v>72198</v>
          </cell>
          <cell r="C931" t="str">
            <v>ENT201301-3D Side</v>
          </cell>
          <cell r="D931">
            <v>24</v>
          </cell>
          <cell r="E931" t="str">
            <v>Entiat</v>
          </cell>
          <cell r="F931">
            <v>41847</v>
          </cell>
          <cell r="G931" t="str">
            <v>Hitch2_JE_July23toJuly30_Entiat</v>
          </cell>
          <cell r="H931" t="str">
            <v>Joe Crew</v>
          </cell>
          <cell r="I931">
            <v>2014</v>
          </cell>
          <cell r="J931">
            <v>4</v>
          </cell>
          <cell r="K931" t="str">
            <v>IMW Side Channel Restoration</v>
          </cell>
          <cell r="L931" t="str">
            <v>Annual</v>
          </cell>
          <cell r="M931">
            <v>41847</v>
          </cell>
          <cell r="N931">
            <v>2020</v>
          </cell>
          <cell r="O931">
            <v>1</v>
          </cell>
          <cell r="U931" t="str">
            <v>Yes</v>
          </cell>
          <cell r="V931" t="str">
            <v>Yes</v>
          </cell>
          <cell r="W931" t="str">
            <v>Yes</v>
          </cell>
        </row>
        <row r="932">
          <cell r="A932">
            <v>3340</v>
          </cell>
          <cell r="B932">
            <v>72198</v>
          </cell>
          <cell r="C932" t="str">
            <v>ENT201301-3D Side</v>
          </cell>
          <cell r="D932">
            <v>24</v>
          </cell>
          <cell r="E932" t="str">
            <v>Entiat</v>
          </cell>
          <cell r="F932">
            <v>42199</v>
          </cell>
          <cell r="G932" t="str">
            <v>IMW_Hitch_2015</v>
          </cell>
          <cell r="H932" t="str">
            <v>van den Broek Crew</v>
          </cell>
          <cell r="I932">
            <v>2015</v>
          </cell>
          <cell r="J932">
            <v>5</v>
          </cell>
          <cell r="K932" t="str">
            <v>IMW Side Channel Restoration</v>
          </cell>
          <cell r="L932" t="str">
            <v>2015, 2016</v>
          </cell>
          <cell r="M932">
            <v>42199</v>
          </cell>
          <cell r="N932">
            <v>2020</v>
          </cell>
          <cell r="O932">
            <v>1</v>
          </cell>
          <cell r="U932" t="str">
            <v>Yes</v>
          </cell>
          <cell r="V932" t="str">
            <v>Yes</v>
          </cell>
          <cell r="W932" t="str">
            <v>Yes</v>
          </cell>
        </row>
        <row r="933">
          <cell r="A933">
            <v>4216</v>
          </cell>
          <cell r="B933">
            <v>72198</v>
          </cell>
          <cell r="C933" t="str">
            <v>ENT201301-3D Side</v>
          </cell>
          <cell r="D933">
            <v>24</v>
          </cell>
          <cell r="E933" t="str">
            <v>Entiat</v>
          </cell>
          <cell r="F933">
            <v>42589</v>
          </cell>
          <cell r="G933" t="str">
            <v>Entiat_IMW_2016</v>
          </cell>
          <cell r="H933" t="str">
            <v>van den Broek Crew</v>
          </cell>
          <cell r="I933">
            <v>2016</v>
          </cell>
          <cell r="J933">
            <v>6</v>
          </cell>
          <cell r="K933" t="str">
            <v>IMW Side Channel Restoration</v>
          </cell>
          <cell r="L933" t="str">
            <v>2015, 2016</v>
          </cell>
          <cell r="M933">
            <v>42589</v>
          </cell>
          <cell r="N933">
            <v>2020</v>
          </cell>
          <cell r="O933">
            <v>1</v>
          </cell>
          <cell r="W933" t="str">
            <v>Yes</v>
          </cell>
        </row>
        <row r="934">
          <cell r="A934">
            <v>1842</v>
          </cell>
          <cell r="B934">
            <v>72197</v>
          </cell>
          <cell r="C934" t="str">
            <v>ENT201301-Harrison Side</v>
          </cell>
          <cell r="D934">
            <v>24</v>
          </cell>
          <cell r="E934" t="str">
            <v>Entiat</v>
          </cell>
          <cell r="F934">
            <v>41540</v>
          </cell>
          <cell r="G934" t="str">
            <v>Hitch #7 (SD): Sept 18 to Sept 25 (Entiat)</v>
          </cell>
          <cell r="H934" t="str">
            <v>Surya Crew</v>
          </cell>
          <cell r="I934">
            <v>2013</v>
          </cell>
          <cell r="J934">
            <v>3</v>
          </cell>
          <cell r="K934" t="str">
            <v>IMW Side Channel Restoration</v>
          </cell>
          <cell r="L934" t="str">
            <v>Annual</v>
          </cell>
          <cell r="M934">
            <v>41540</v>
          </cell>
          <cell r="N934">
            <v>1966</v>
          </cell>
          <cell r="O934">
            <v>1</v>
          </cell>
          <cell r="U934" t="str">
            <v>Yes</v>
          </cell>
          <cell r="V934" t="str">
            <v>Yes</v>
          </cell>
          <cell r="W934" t="str">
            <v>Yes</v>
          </cell>
        </row>
        <row r="935">
          <cell r="A935">
            <v>2451</v>
          </cell>
          <cell r="B935">
            <v>72197</v>
          </cell>
          <cell r="C935" t="str">
            <v>ENT201301-Harrison Side</v>
          </cell>
          <cell r="D935">
            <v>24</v>
          </cell>
          <cell r="E935" t="str">
            <v>Entiat</v>
          </cell>
          <cell r="F935">
            <v>41845</v>
          </cell>
          <cell r="G935" t="str">
            <v>Hitch2_KC_July23toJuly30_Entiat</v>
          </cell>
          <cell r="H935" t="str">
            <v>Kevin Crew</v>
          </cell>
          <cell r="I935">
            <v>2014</v>
          </cell>
          <cell r="J935">
            <v>4</v>
          </cell>
          <cell r="K935" t="str">
            <v>IMW Side Channel Restoration</v>
          </cell>
          <cell r="L935" t="str">
            <v>Annual</v>
          </cell>
          <cell r="M935">
            <v>41845</v>
          </cell>
          <cell r="N935">
            <v>2020</v>
          </cell>
          <cell r="O935">
            <v>1</v>
          </cell>
          <cell r="U935" t="str">
            <v>Yes</v>
          </cell>
          <cell r="V935" t="str">
            <v>Yes</v>
          </cell>
          <cell r="W935" t="str">
            <v>Yes</v>
          </cell>
        </row>
        <row r="936">
          <cell r="A936">
            <v>3339</v>
          </cell>
          <cell r="B936">
            <v>72197</v>
          </cell>
          <cell r="C936" t="str">
            <v>ENT201301-Harrison Side</v>
          </cell>
          <cell r="D936">
            <v>24</v>
          </cell>
          <cell r="E936" t="str">
            <v>Entiat</v>
          </cell>
          <cell r="F936">
            <v>42193</v>
          </cell>
          <cell r="G936" t="str">
            <v>IMW_Hitch_2015</v>
          </cell>
          <cell r="H936" t="str">
            <v>van den Broek Crew</v>
          </cell>
          <cell r="I936">
            <v>2015</v>
          </cell>
          <cell r="J936">
            <v>5</v>
          </cell>
          <cell r="K936" t="str">
            <v>IMW Side Channel Restoration</v>
          </cell>
          <cell r="L936" t="str">
            <v>2015, 2017</v>
          </cell>
          <cell r="M936">
            <v>42193</v>
          </cell>
          <cell r="N936">
            <v>2020</v>
          </cell>
          <cell r="O936">
            <v>1</v>
          </cell>
          <cell r="U936" t="str">
            <v>Yes</v>
          </cell>
          <cell r="V936" t="str">
            <v>Yes</v>
          </cell>
          <cell r="W936" t="str">
            <v>Yes</v>
          </cell>
        </row>
        <row r="937">
          <cell r="A937">
            <v>1866</v>
          </cell>
          <cell r="B937">
            <v>72196</v>
          </cell>
          <cell r="C937" t="str">
            <v>ENT201301-Tyee Side</v>
          </cell>
          <cell r="D937">
            <v>24</v>
          </cell>
          <cell r="E937" t="str">
            <v>Entiat</v>
          </cell>
          <cell r="F937">
            <v>41531</v>
          </cell>
          <cell r="G937" t="str">
            <v>Hitch #6 (CH): Sept 4 to Sept 11 (Entiat)</v>
          </cell>
          <cell r="H937" t="str">
            <v>Steve Crew</v>
          </cell>
          <cell r="I937">
            <v>2013</v>
          </cell>
          <cell r="J937">
            <v>3</v>
          </cell>
          <cell r="K937" t="str">
            <v>IMW Side Channel Restoration</v>
          </cell>
          <cell r="L937" t="str">
            <v>Annual</v>
          </cell>
          <cell r="M937">
            <v>41531</v>
          </cell>
          <cell r="N937">
            <v>1966</v>
          </cell>
          <cell r="O937">
            <v>1</v>
          </cell>
          <cell r="U937" t="str">
            <v>Yes</v>
          </cell>
          <cell r="V937" t="str">
            <v>Yes</v>
          </cell>
          <cell r="W937" t="str">
            <v>Yes</v>
          </cell>
        </row>
        <row r="938">
          <cell r="A938">
            <v>2441</v>
          </cell>
          <cell r="B938">
            <v>72196</v>
          </cell>
          <cell r="C938" t="str">
            <v>ENT201301-Tyee Side</v>
          </cell>
          <cell r="D938">
            <v>24</v>
          </cell>
          <cell r="E938" t="str">
            <v>Entiat</v>
          </cell>
          <cell r="F938">
            <v>41843</v>
          </cell>
          <cell r="G938" t="str">
            <v>Hitch2_MN_July23toJuly30_Entiat</v>
          </cell>
          <cell r="H938" t="str">
            <v>Martin Crew</v>
          </cell>
          <cell r="I938">
            <v>2014</v>
          </cell>
          <cell r="J938">
            <v>4</v>
          </cell>
          <cell r="K938" t="str">
            <v>IMW Side Channel Restoration</v>
          </cell>
          <cell r="L938" t="str">
            <v>Annual</v>
          </cell>
          <cell r="M938">
            <v>41843</v>
          </cell>
          <cell r="N938">
            <v>2020</v>
          </cell>
          <cell r="O938">
            <v>1</v>
          </cell>
          <cell r="U938" t="str">
            <v>Yes</v>
          </cell>
          <cell r="V938" t="str">
            <v>Yes</v>
          </cell>
          <cell r="W938" t="str">
            <v>Yes</v>
          </cell>
        </row>
        <row r="939">
          <cell r="A939">
            <v>3338</v>
          </cell>
          <cell r="B939">
            <v>72196</v>
          </cell>
          <cell r="C939" t="str">
            <v>ENT201301-Tyee Side</v>
          </cell>
          <cell r="D939">
            <v>24</v>
          </cell>
          <cell r="E939" t="str">
            <v>Entiat</v>
          </cell>
          <cell r="F939">
            <v>42198</v>
          </cell>
          <cell r="G939" t="str">
            <v>IMW_Hitch_2015</v>
          </cell>
          <cell r="H939" t="str">
            <v>van den Broek Crew</v>
          </cell>
          <cell r="I939">
            <v>2015</v>
          </cell>
          <cell r="J939">
            <v>5</v>
          </cell>
          <cell r="K939" t="str">
            <v>IMW Side Channel Restoration</v>
          </cell>
          <cell r="L939" t="str">
            <v>2015, 2018</v>
          </cell>
          <cell r="M939">
            <v>42198</v>
          </cell>
          <cell r="N939">
            <v>2020</v>
          </cell>
          <cell r="O939">
            <v>1</v>
          </cell>
          <cell r="U939" t="str">
            <v>Yes</v>
          </cell>
          <cell r="V939" t="str">
            <v>Yes</v>
          </cell>
          <cell r="W939" t="str">
            <v>Yes</v>
          </cell>
        </row>
        <row r="940">
          <cell r="A940">
            <v>58</v>
          </cell>
          <cell r="B940">
            <v>67906</v>
          </cell>
          <cell r="C940" t="str">
            <v>WAW05541-000277</v>
          </cell>
          <cell r="D940">
            <v>24</v>
          </cell>
          <cell r="E940" t="str">
            <v>Entiat</v>
          </cell>
          <cell r="F940">
            <v>40730</v>
          </cell>
          <cell r="G940" t="str">
            <v>2011- Terraqua - Local Crew</v>
          </cell>
          <cell r="H940" t="str">
            <v>Local Crew</v>
          </cell>
          <cell r="I940">
            <v>2011</v>
          </cell>
          <cell r="J940">
            <v>1</v>
          </cell>
          <cell r="K940" t="str">
            <v>Source-Public</v>
          </cell>
          <cell r="L940" t="str">
            <v>Rotating Panel 1</v>
          </cell>
          <cell r="M940">
            <v>40730</v>
          </cell>
          <cell r="N940">
            <v>416</v>
          </cell>
          <cell r="O940">
            <v>1</v>
          </cell>
          <cell r="R940" t="str">
            <v>Yes</v>
          </cell>
          <cell r="S940" t="str">
            <v>Yes</v>
          </cell>
          <cell r="V940" t="str">
            <v>Yes</v>
          </cell>
        </row>
        <row r="941">
          <cell r="A941">
            <v>280</v>
          </cell>
          <cell r="B941">
            <v>67906</v>
          </cell>
          <cell r="C941" t="str">
            <v>WAW05541-000277</v>
          </cell>
          <cell r="D941">
            <v>24</v>
          </cell>
          <cell r="E941" t="str">
            <v>Entiat</v>
          </cell>
          <cell r="F941">
            <v>40809</v>
          </cell>
          <cell r="G941" t="str">
            <v>2011- Tetra Tech - TetraTech</v>
          </cell>
          <cell r="H941" t="str">
            <v>TetraTech</v>
          </cell>
          <cell r="I941">
            <v>2011</v>
          </cell>
          <cell r="J941">
            <v>1</v>
          </cell>
          <cell r="K941" t="str">
            <v>Source-Public</v>
          </cell>
          <cell r="L941" t="str">
            <v>Rotating Panel 1</v>
          </cell>
          <cell r="M941">
            <v>40809</v>
          </cell>
          <cell r="N941">
            <v>416</v>
          </cell>
          <cell r="O941">
            <v>1</v>
          </cell>
          <cell r="R941" t="str">
            <v>Yes</v>
          </cell>
          <cell r="V941" t="str">
            <v>Yes</v>
          </cell>
        </row>
        <row r="942">
          <cell r="A942">
            <v>212</v>
          </cell>
          <cell r="B942">
            <v>67911</v>
          </cell>
          <cell r="C942" t="str">
            <v>WAW05541-006677</v>
          </cell>
          <cell r="D942">
            <v>24</v>
          </cell>
          <cell r="E942" t="str">
            <v>Entiat</v>
          </cell>
          <cell r="F942">
            <v>40769</v>
          </cell>
          <cell r="G942" t="str">
            <v>2011- Terraqua - Local Crew</v>
          </cell>
          <cell r="H942" t="str">
            <v>Local Crew</v>
          </cell>
          <cell r="I942">
            <v>2011</v>
          </cell>
          <cell r="J942">
            <v>1</v>
          </cell>
          <cell r="K942" t="str">
            <v>Depositional-Public</v>
          </cell>
          <cell r="L942" t="str">
            <v>Annual</v>
          </cell>
          <cell r="M942">
            <v>40769</v>
          </cell>
          <cell r="N942">
            <v>416</v>
          </cell>
          <cell r="O942">
            <v>1</v>
          </cell>
          <cell r="S942" t="str">
            <v>Yes</v>
          </cell>
          <cell r="V942" t="str">
            <v>Yes</v>
          </cell>
        </row>
        <row r="943">
          <cell r="A943">
            <v>931</v>
          </cell>
          <cell r="B943">
            <v>67911</v>
          </cell>
          <cell r="C943" t="str">
            <v>WAW05541-006677</v>
          </cell>
          <cell r="D943">
            <v>24</v>
          </cell>
          <cell r="E943" t="str">
            <v>Entiat</v>
          </cell>
          <cell r="F943">
            <v>41123</v>
          </cell>
          <cell r="G943" t="str">
            <v>Hitch_5_Ent_BP_Aug1-Aug8</v>
          </cell>
          <cell r="H943" t="str">
            <v>Brent Crew</v>
          </cell>
          <cell r="I943">
            <v>2012</v>
          </cell>
          <cell r="J943">
            <v>2</v>
          </cell>
          <cell r="K943" t="str">
            <v>Depositional-Public</v>
          </cell>
          <cell r="L943" t="str">
            <v>Annual</v>
          </cell>
          <cell r="M943">
            <v>41123</v>
          </cell>
          <cell r="N943">
            <v>806</v>
          </cell>
          <cell r="O943">
            <v>1</v>
          </cell>
          <cell r="S943" t="str">
            <v>Yes</v>
          </cell>
        </row>
        <row r="944">
          <cell r="A944">
            <v>1528</v>
          </cell>
          <cell r="B944">
            <v>67911</v>
          </cell>
          <cell r="C944" t="str">
            <v>WAW05541-006677</v>
          </cell>
          <cell r="D944">
            <v>24</v>
          </cell>
          <cell r="E944" t="str">
            <v>Entiat</v>
          </cell>
          <cell r="F944">
            <v>41467</v>
          </cell>
          <cell r="G944" t="str">
            <v>Hitch #2 (RM): July 10 - July 17 (Entiat)</v>
          </cell>
          <cell r="H944" t="str">
            <v>Rueben Crew</v>
          </cell>
          <cell r="I944">
            <v>2013</v>
          </cell>
          <cell r="J944">
            <v>3</v>
          </cell>
          <cell r="K944" t="str">
            <v>Depositional-Public</v>
          </cell>
          <cell r="L944" t="str">
            <v>Annual</v>
          </cell>
          <cell r="M944">
            <v>41467</v>
          </cell>
          <cell r="N944">
            <v>1966</v>
          </cell>
          <cell r="O944">
            <v>1</v>
          </cell>
          <cell r="S944" t="str">
            <v>Yes</v>
          </cell>
          <cell r="V944" t="str">
            <v>Yes</v>
          </cell>
        </row>
        <row r="945">
          <cell r="A945">
            <v>2533</v>
          </cell>
          <cell r="B945">
            <v>67911</v>
          </cell>
          <cell r="C945" t="str">
            <v>WAW05541-006677</v>
          </cell>
          <cell r="D945">
            <v>24</v>
          </cell>
          <cell r="E945" t="str">
            <v>Entiat</v>
          </cell>
          <cell r="F945">
            <v>41915</v>
          </cell>
          <cell r="G945" t="str">
            <v>hitch_all_Aug6toend_Entiat</v>
          </cell>
          <cell r="H945" t="str">
            <v>Steve Crew</v>
          </cell>
          <cell r="I945">
            <v>2014</v>
          </cell>
          <cell r="J945">
            <v>4</v>
          </cell>
          <cell r="K945" t="str">
            <v>Depositional-Public</v>
          </cell>
          <cell r="L945" t="str">
            <v>Annual</v>
          </cell>
          <cell r="M945">
            <v>41915</v>
          </cell>
          <cell r="N945">
            <v>2020</v>
          </cell>
          <cell r="O945">
            <v>1</v>
          </cell>
          <cell r="S945" t="str">
            <v>Yes</v>
          </cell>
          <cell r="V945" t="str">
            <v>Yes</v>
          </cell>
        </row>
        <row r="946">
          <cell r="A946">
            <v>3302</v>
          </cell>
          <cell r="B946">
            <v>67911</v>
          </cell>
          <cell r="C946" t="str">
            <v>WAW05541-006677</v>
          </cell>
          <cell r="D946">
            <v>24</v>
          </cell>
          <cell r="E946" t="str">
            <v>Entiat</v>
          </cell>
          <cell r="F946">
            <v>42199</v>
          </cell>
          <cell r="G946" t="str">
            <v>Entiat_Hitch_2015</v>
          </cell>
          <cell r="H946" t="str">
            <v>van den Broek Crew</v>
          </cell>
          <cell r="I946">
            <v>2015</v>
          </cell>
          <cell r="J946">
            <v>5</v>
          </cell>
          <cell r="K946" t="str">
            <v>Depositional-Public</v>
          </cell>
          <cell r="L946" t="str">
            <v>Annual</v>
          </cell>
          <cell r="M946">
            <v>42199</v>
          </cell>
          <cell r="N946">
            <v>2020</v>
          </cell>
          <cell r="O946">
            <v>1</v>
          </cell>
          <cell r="S946" t="str">
            <v>Yes</v>
          </cell>
          <cell r="V946" t="str">
            <v>Yes</v>
          </cell>
        </row>
        <row r="947">
          <cell r="A947">
            <v>3992</v>
          </cell>
          <cell r="B947">
            <v>67911</v>
          </cell>
          <cell r="C947" t="str">
            <v>WAW05541-006677</v>
          </cell>
          <cell r="D947">
            <v>24</v>
          </cell>
          <cell r="E947" t="str">
            <v>Entiat</v>
          </cell>
          <cell r="F947">
            <v>42559</v>
          </cell>
          <cell r="G947" t="str">
            <v>Entiat_ST_2016</v>
          </cell>
          <cell r="H947" t="str">
            <v>van den Broek Crew</v>
          </cell>
          <cell r="I947">
            <v>2016</v>
          </cell>
          <cell r="J947">
            <v>6</v>
          </cell>
          <cell r="K947" t="str">
            <v>Depositional-Public</v>
          </cell>
          <cell r="L947" t="str">
            <v>Annual</v>
          </cell>
          <cell r="M947">
            <v>42559</v>
          </cell>
          <cell r="N947">
            <v>2020</v>
          </cell>
          <cell r="O947">
            <v>1</v>
          </cell>
          <cell r="S947" t="str">
            <v>Yes</v>
          </cell>
          <cell r="V947" t="str">
            <v>Yes</v>
          </cell>
        </row>
        <row r="948">
          <cell r="A948">
            <v>670</v>
          </cell>
          <cell r="B948">
            <v>1770</v>
          </cell>
          <cell r="C948" t="str">
            <v>CBW05583-003826</v>
          </cell>
          <cell r="D948">
            <v>6</v>
          </cell>
          <cell r="E948" t="str">
            <v>John Day</v>
          </cell>
          <cell r="F948">
            <v>41127</v>
          </cell>
          <cell r="G948" t="str">
            <v>ELRMonicaCrew</v>
          </cell>
          <cell r="H948" t="str">
            <v>No Crew</v>
          </cell>
          <cell r="I948">
            <v>2012</v>
          </cell>
          <cell r="J948">
            <v>2</v>
          </cell>
          <cell r="K948" t="str">
            <v>Middle Fork John Day-Transport</v>
          </cell>
          <cell r="L948" t="str">
            <v>Annual</v>
          </cell>
          <cell r="M948">
            <v>41127</v>
          </cell>
          <cell r="N948">
            <v>806</v>
          </cell>
          <cell r="O948">
            <v>1</v>
          </cell>
          <cell r="S948" t="str">
            <v>Yes</v>
          </cell>
        </row>
        <row r="949">
          <cell r="A949">
            <v>1195</v>
          </cell>
          <cell r="B949">
            <v>1874</v>
          </cell>
          <cell r="C949" t="str">
            <v>CBW05583-004682</v>
          </cell>
          <cell r="D949">
            <v>6</v>
          </cell>
          <cell r="E949" t="str">
            <v>John Day</v>
          </cell>
          <cell r="F949">
            <v>41492</v>
          </cell>
          <cell r="G949" t="str">
            <v>MF ODFW Design ODFW Crew</v>
          </cell>
          <cell r="H949" t="str">
            <v>Shelley Banks Crew</v>
          </cell>
          <cell r="I949">
            <v>2013</v>
          </cell>
          <cell r="J949">
            <v>3</v>
          </cell>
          <cell r="K949" t="str">
            <v>Greater Middle Fork John Day-Source-Private</v>
          </cell>
          <cell r="L949" t="str">
            <v>Annual</v>
          </cell>
          <cell r="M949">
            <v>41492</v>
          </cell>
          <cell r="N949">
            <v>1966</v>
          </cell>
          <cell r="O949">
            <v>1</v>
          </cell>
          <cell r="S949" t="str">
            <v>Yes</v>
          </cell>
          <cell r="V949" t="str">
            <v>Yes</v>
          </cell>
        </row>
        <row r="950">
          <cell r="A950">
            <v>3432</v>
          </cell>
          <cell r="B950">
            <v>1483</v>
          </cell>
          <cell r="C950" t="str">
            <v>CBW05583-007410</v>
          </cell>
          <cell r="D950">
            <v>6</v>
          </cell>
          <cell r="E950" t="str">
            <v>John Day</v>
          </cell>
          <cell r="F950">
            <v>42204</v>
          </cell>
          <cell r="G950" t="str">
            <v>Clove</v>
          </cell>
          <cell r="H950" t="str">
            <v>Salgado crew</v>
          </cell>
          <cell r="I950">
            <v>2015</v>
          </cell>
          <cell r="J950">
            <v>5</v>
          </cell>
          <cell r="K950" t="str">
            <v>Middle Fork John Day-Source</v>
          </cell>
          <cell r="L950" t="str">
            <v>Annual</v>
          </cell>
          <cell r="M950">
            <v>42204</v>
          </cell>
          <cell r="N950">
            <v>2020</v>
          </cell>
          <cell r="O950">
            <v>1</v>
          </cell>
          <cell r="S950" t="str">
            <v>Yes</v>
          </cell>
          <cell r="V950" t="str">
            <v>Yes</v>
          </cell>
        </row>
        <row r="951">
          <cell r="A951">
            <v>831</v>
          </cell>
          <cell r="B951">
            <v>2241</v>
          </cell>
          <cell r="C951" t="str">
            <v>CBW05583-011122</v>
          </cell>
          <cell r="D951">
            <v>6</v>
          </cell>
          <cell r="E951" t="str">
            <v>John Day</v>
          </cell>
          <cell r="F951">
            <v>41152</v>
          </cell>
          <cell r="G951" t="str">
            <v>ELRNicoleCrew</v>
          </cell>
          <cell r="H951" t="str">
            <v>Nicole Crew</v>
          </cell>
          <cell r="I951">
            <v>2012</v>
          </cell>
          <cell r="J951">
            <v>2</v>
          </cell>
          <cell r="K951" t="str">
            <v>Murderers Creek-Source</v>
          </cell>
          <cell r="L951" t="str">
            <v>Annual</v>
          </cell>
          <cell r="M951">
            <v>41152</v>
          </cell>
          <cell r="N951">
            <v>806</v>
          </cell>
          <cell r="O951">
            <v>1</v>
          </cell>
          <cell r="S951" t="str">
            <v>Yes</v>
          </cell>
        </row>
        <row r="952">
          <cell r="A952">
            <v>1682</v>
          </cell>
          <cell r="B952">
            <v>2241</v>
          </cell>
          <cell r="C952" t="str">
            <v>CBW05583-011122</v>
          </cell>
          <cell r="D952">
            <v>6</v>
          </cell>
          <cell r="E952" t="str">
            <v>John Day</v>
          </cell>
          <cell r="F952">
            <v>41502</v>
          </cell>
          <cell r="G952" t="str">
            <v>ELR_Crew2</v>
          </cell>
          <cell r="H952" t="str">
            <v>Nick Crew</v>
          </cell>
          <cell r="I952">
            <v>2013</v>
          </cell>
          <cell r="J952">
            <v>3</v>
          </cell>
          <cell r="K952" t="str">
            <v>Murderers Creek-Source</v>
          </cell>
          <cell r="L952" t="str">
            <v>Annual</v>
          </cell>
          <cell r="M952">
            <v>41502</v>
          </cell>
          <cell r="N952">
            <v>1966</v>
          </cell>
          <cell r="O952">
            <v>1</v>
          </cell>
          <cell r="Q952" t="str">
            <v>Yes</v>
          </cell>
          <cell r="V952" t="str">
            <v>Yes</v>
          </cell>
          <cell r="Y952" t="str">
            <v>Yes</v>
          </cell>
        </row>
        <row r="953">
          <cell r="A953">
            <v>3522</v>
          </cell>
          <cell r="B953">
            <v>2241</v>
          </cell>
          <cell r="C953" t="str">
            <v>CBW05583-011122</v>
          </cell>
          <cell r="D953">
            <v>6</v>
          </cell>
          <cell r="E953" t="str">
            <v>John Day</v>
          </cell>
          <cell r="F953">
            <v>42247</v>
          </cell>
          <cell r="G953" t="str">
            <v>Truckers</v>
          </cell>
          <cell r="H953" t="str">
            <v>Salgado crew</v>
          </cell>
          <cell r="I953">
            <v>2015</v>
          </cell>
          <cell r="J953">
            <v>5</v>
          </cell>
          <cell r="K953" t="str">
            <v>Murderers Creek-Source-Mainstem</v>
          </cell>
          <cell r="L953" t="str">
            <v>Annual</v>
          </cell>
          <cell r="M953">
            <v>42247</v>
          </cell>
          <cell r="N953">
            <v>2020</v>
          </cell>
          <cell r="O953">
            <v>1</v>
          </cell>
          <cell r="S953" t="str">
            <v>Yes</v>
          </cell>
          <cell r="V953" t="str">
            <v>Yes</v>
          </cell>
        </row>
        <row r="954">
          <cell r="A954">
            <v>4281</v>
          </cell>
          <cell r="B954">
            <v>2241</v>
          </cell>
          <cell r="C954" t="str">
            <v>CBW05583-011122</v>
          </cell>
          <cell r="D954">
            <v>6</v>
          </cell>
          <cell r="E954" t="str">
            <v>John Day</v>
          </cell>
          <cell r="F954">
            <v>42614</v>
          </cell>
          <cell r="G954" t="str">
            <v>Maleficent</v>
          </cell>
          <cell r="H954" t="str">
            <v>Salgado crew</v>
          </cell>
          <cell r="I954">
            <v>2016</v>
          </cell>
          <cell r="J954">
            <v>6</v>
          </cell>
          <cell r="K954" t="str">
            <v>Murderers Creek-Source-Mainstem</v>
          </cell>
          <cell r="L954" t="str">
            <v>Rotating Panel 3</v>
          </cell>
          <cell r="M954">
            <v>42614</v>
          </cell>
          <cell r="N954">
            <v>2020</v>
          </cell>
          <cell r="O954">
            <v>1</v>
          </cell>
          <cell r="S954" t="str">
            <v>Yes</v>
          </cell>
          <cell r="V954" t="str">
            <v>Yes</v>
          </cell>
        </row>
        <row r="955">
          <cell r="A955">
            <v>1204</v>
          </cell>
          <cell r="B955">
            <v>616</v>
          </cell>
          <cell r="C955" t="str">
            <v>CBW05583-013322</v>
          </cell>
          <cell r="D955">
            <v>6</v>
          </cell>
          <cell r="E955" t="str">
            <v>John Day</v>
          </cell>
          <cell r="F955">
            <v>41464</v>
          </cell>
          <cell r="G955" t="str">
            <v>MF ODFW Design ODFW Crew</v>
          </cell>
          <cell r="H955" t="str">
            <v>Shelley Banks Crew</v>
          </cell>
          <cell r="I955">
            <v>2013</v>
          </cell>
          <cell r="J955">
            <v>3</v>
          </cell>
          <cell r="K955" t="str">
            <v>Greater Middle Fork John Day-Transport</v>
          </cell>
          <cell r="L955" t="str">
            <v>Rotating Panel 3</v>
          </cell>
          <cell r="M955">
            <v>41464</v>
          </cell>
          <cell r="N955">
            <v>1966</v>
          </cell>
          <cell r="O955">
            <v>1</v>
          </cell>
          <cell r="S955" t="str">
            <v>Yes</v>
          </cell>
          <cell r="V955" t="str">
            <v>Yes</v>
          </cell>
        </row>
        <row r="956">
          <cell r="A956">
            <v>4222</v>
          </cell>
          <cell r="B956">
            <v>616</v>
          </cell>
          <cell r="C956" t="str">
            <v>CBW05583-013322</v>
          </cell>
          <cell r="D956">
            <v>6</v>
          </cell>
          <cell r="E956" t="str">
            <v>John Day</v>
          </cell>
          <cell r="F956">
            <v>42582</v>
          </cell>
          <cell r="G956" t="str">
            <v>Bashful</v>
          </cell>
          <cell r="H956" t="str">
            <v>Salgado crew</v>
          </cell>
          <cell r="I956">
            <v>2016</v>
          </cell>
          <cell r="J956">
            <v>6</v>
          </cell>
          <cell r="K956" t="str">
            <v>Greater Middle Fork John Day-Transport</v>
          </cell>
          <cell r="L956" t="str">
            <v>Rotating Panel 3</v>
          </cell>
          <cell r="M956">
            <v>42582</v>
          </cell>
          <cell r="N956">
            <v>2020</v>
          </cell>
          <cell r="O956">
            <v>1</v>
          </cell>
          <cell r="S956" t="str">
            <v>Yes</v>
          </cell>
          <cell r="V956" t="str">
            <v>Yes</v>
          </cell>
        </row>
        <row r="957">
          <cell r="A957">
            <v>272</v>
          </cell>
          <cell r="B957">
            <v>659</v>
          </cell>
          <cell r="C957" t="str">
            <v>CBW05583-013642</v>
          </cell>
          <cell r="D957">
            <v>6</v>
          </cell>
          <cell r="E957" t="str">
            <v>John Day</v>
          </cell>
          <cell r="F957">
            <v>40807</v>
          </cell>
          <cell r="G957" t="str">
            <v>2011- ODFW - Local Crew  - John Day</v>
          </cell>
          <cell r="H957" t="str">
            <v>Local Crew  - John Day</v>
          </cell>
          <cell r="I957">
            <v>2011</v>
          </cell>
          <cell r="J957">
            <v>1</v>
          </cell>
          <cell r="K957" t="str">
            <v>Greater John Day-Transport-Public</v>
          </cell>
          <cell r="L957" t="str">
            <v>Rotating Panel 1</v>
          </cell>
          <cell r="M957">
            <v>40807</v>
          </cell>
          <cell r="N957">
            <v>416</v>
          </cell>
          <cell r="O957">
            <v>1</v>
          </cell>
          <cell r="S957" t="str">
            <v>Yes</v>
          </cell>
          <cell r="V957" t="str">
            <v>Yes</v>
          </cell>
        </row>
        <row r="958">
          <cell r="A958">
            <v>373</v>
          </cell>
          <cell r="B958">
            <v>941</v>
          </cell>
          <cell r="C958" t="str">
            <v>CBW05583-016394</v>
          </cell>
          <cell r="D958">
            <v>6</v>
          </cell>
          <cell r="E958" t="str">
            <v>John Day</v>
          </cell>
          <cell r="F958">
            <v>40760</v>
          </cell>
          <cell r="G958" t="str">
            <v>2011- Eco Logical Research - Local Crew</v>
          </cell>
          <cell r="H958" t="str">
            <v>Local Crew</v>
          </cell>
          <cell r="I958">
            <v>2011</v>
          </cell>
          <cell r="J958">
            <v>1</v>
          </cell>
          <cell r="K958" t="str">
            <v>East Fork Beech Creek-Gradient 1-3</v>
          </cell>
          <cell r="L958" t="str">
            <v>Rotating Panel 1</v>
          </cell>
          <cell r="M958">
            <v>40760</v>
          </cell>
          <cell r="N958">
            <v>416</v>
          </cell>
          <cell r="O958">
            <v>1</v>
          </cell>
          <cell r="S958" t="str">
            <v>Yes</v>
          </cell>
          <cell r="V958" t="str">
            <v>Yes</v>
          </cell>
        </row>
        <row r="959">
          <cell r="A959">
            <v>835</v>
          </cell>
          <cell r="B959">
            <v>1974</v>
          </cell>
          <cell r="C959" t="str">
            <v>CBW05583-018034</v>
          </cell>
          <cell r="D959">
            <v>6</v>
          </cell>
          <cell r="E959" t="str">
            <v>John Day</v>
          </cell>
          <cell r="F959">
            <v>41150</v>
          </cell>
          <cell r="G959" t="str">
            <v>ELRMonicaCrew</v>
          </cell>
          <cell r="H959" t="str">
            <v>No Crew</v>
          </cell>
          <cell r="I959">
            <v>2012</v>
          </cell>
          <cell r="J959">
            <v>2</v>
          </cell>
          <cell r="K959" t="str">
            <v>Murderers Creek-Depositional</v>
          </cell>
          <cell r="L959" t="str">
            <v>Rotating Panel 2</v>
          </cell>
          <cell r="M959">
            <v>41150</v>
          </cell>
          <cell r="N959">
            <v>806</v>
          </cell>
          <cell r="O959">
            <v>1</v>
          </cell>
          <cell r="S959" t="str">
            <v>Yes</v>
          </cell>
          <cell r="V959" t="str">
            <v>Yes</v>
          </cell>
        </row>
        <row r="960">
          <cell r="A960">
            <v>3573</v>
          </cell>
          <cell r="B960">
            <v>1974</v>
          </cell>
          <cell r="C960" t="str">
            <v>CBW05583-018034</v>
          </cell>
          <cell r="D960">
            <v>6</v>
          </cell>
          <cell r="E960" t="str">
            <v>John Day</v>
          </cell>
          <cell r="F960">
            <v>42269</v>
          </cell>
          <cell r="G960" t="str">
            <v>Killer</v>
          </cell>
          <cell r="H960" t="str">
            <v>Salgado crew</v>
          </cell>
          <cell r="I960">
            <v>2015</v>
          </cell>
          <cell r="J960">
            <v>5</v>
          </cell>
          <cell r="K960" t="str">
            <v>Murderers Creek-Depositional-Mainstem</v>
          </cell>
          <cell r="L960" t="str">
            <v>Rotating Panel 2</v>
          </cell>
          <cell r="M960">
            <v>42269</v>
          </cell>
          <cell r="N960">
            <v>2020</v>
          </cell>
          <cell r="O960">
            <v>1</v>
          </cell>
          <cell r="S960" t="str">
            <v>Yes</v>
          </cell>
          <cell r="V960" t="str">
            <v>Yes</v>
          </cell>
        </row>
        <row r="961">
          <cell r="A961">
            <v>3528</v>
          </cell>
          <cell r="B961">
            <v>2304</v>
          </cell>
          <cell r="C961" t="str">
            <v>CBW05583-019570</v>
          </cell>
          <cell r="D961">
            <v>6</v>
          </cell>
          <cell r="E961" t="str">
            <v>John Day</v>
          </cell>
          <cell r="F961">
            <v>42261</v>
          </cell>
          <cell r="G961" t="str">
            <v>Low</v>
          </cell>
          <cell r="H961" t="str">
            <v>Salgado crew</v>
          </cell>
          <cell r="I961">
            <v>2015</v>
          </cell>
          <cell r="J961">
            <v>5</v>
          </cell>
          <cell r="K961" t="str">
            <v>Greater South Fork John Day-Transport Depositional</v>
          </cell>
          <cell r="L961" t="str">
            <v>Rotating Panel 2</v>
          </cell>
          <cell r="M961">
            <v>42261</v>
          </cell>
          <cell r="N961">
            <v>2020</v>
          </cell>
          <cell r="O961">
            <v>1</v>
          </cell>
          <cell r="S961" t="str">
            <v>Yes</v>
          </cell>
          <cell r="V961" t="str">
            <v>Yes</v>
          </cell>
        </row>
        <row r="962">
          <cell r="A962">
            <v>1194</v>
          </cell>
          <cell r="B962">
            <v>1610</v>
          </cell>
          <cell r="C962" t="str">
            <v>CBW05583-021066</v>
          </cell>
          <cell r="D962">
            <v>6</v>
          </cell>
          <cell r="E962" t="str">
            <v>John Day</v>
          </cell>
          <cell r="F962">
            <v>41507</v>
          </cell>
          <cell r="G962" t="str">
            <v>MF ODFW Design ODFW Crew</v>
          </cell>
          <cell r="H962" t="str">
            <v>Shelley Banks Crew</v>
          </cell>
          <cell r="I962">
            <v>2013</v>
          </cell>
          <cell r="J962">
            <v>3</v>
          </cell>
          <cell r="K962" t="str">
            <v>Greater Middle Fork John Day-Depositional</v>
          </cell>
          <cell r="L962" t="str">
            <v>Rotating Panel 3</v>
          </cell>
          <cell r="M962">
            <v>41507</v>
          </cell>
          <cell r="N962">
            <v>1966</v>
          </cell>
          <cell r="O962">
            <v>1</v>
          </cell>
          <cell r="S962" t="str">
            <v>Yes</v>
          </cell>
          <cell r="V962" t="str">
            <v>Yes</v>
          </cell>
        </row>
        <row r="963">
          <cell r="A963">
            <v>4422</v>
          </cell>
          <cell r="B963">
            <v>1610</v>
          </cell>
          <cell r="C963" t="str">
            <v>CBW05583-021066</v>
          </cell>
          <cell r="D963">
            <v>6</v>
          </cell>
          <cell r="E963" t="str">
            <v>John Day</v>
          </cell>
          <cell r="F963">
            <v>42639</v>
          </cell>
          <cell r="G963" t="str">
            <v>bambi</v>
          </cell>
          <cell r="H963" t="str">
            <v>Salgado crew</v>
          </cell>
          <cell r="I963">
            <v>2016</v>
          </cell>
          <cell r="J963">
            <v>6</v>
          </cell>
          <cell r="K963" t="str">
            <v>Greater Middle Fork John Day-Depositional</v>
          </cell>
          <cell r="L963" t="str">
            <v>Rotating Panel 3</v>
          </cell>
          <cell r="M963">
            <v>42639</v>
          </cell>
          <cell r="N963">
            <v>2020</v>
          </cell>
          <cell r="O963">
            <v>1</v>
          </cell>
          <cell r="S963" t="str">
            <v>Yes</v>
          </cell>
          <cell r="V963" t="str">
            <v>Yes</v>
          </cell>
        </row>
        <row r="964">
          <cell r="A964">
            <v>328</v>
          </cell>
          <cell r="B964">
            <v>1692</v>
          </cell>
          <cell r="C964" t="str">
            <v>CBW05583-021738</v>
          </cell>
          <cell r="D964">
            <v>6</v>
          </cell>
          <cell r="E964" t="str">
            <v>John Day</v>
          </cell>
          <cell r="F964">
            <v>40811</v>
          </cell>
          <cell r="G964" t="str">
            <v>2011- ODFW - Local Crew  - John Day</v>
          </cell>
          <cell r="H964" t="str">
            <v>Local Crew  - John Day</v>
          </cell>
          <cell r="I964">
            <v>2011</v>
          </cell>
          <cell r="J964">
            <v>1</v>
          </cell>
          <cell r="K964" t="str">
            <v>Greater John Day-Transport-Private</v>
          </cell>
          <cell r="L964" t="str">
            <v>Annual</v>
          </cell>
          <cell r="M964">
            <v>40811</v>
          </cell>
          <cell r="N964">
            <v>416</v>
          </cell>
          <cell r="O964">
            <v>1</v>
          </cell>
          <cell r="S964" t="str">
            <v>Yes</v>
          </cell>
          <cell r="V964" t="str">
            <v>Yes</v>
          </cell>
        </row>
        <row r="965">
          <cell r="A965">
            <v>76</v>
          </cell>
          <cell r="B965">
            <v>2473</v>
          </cell>
          <cell r="C965" t="str">
            <v>CBW05583-022570</v>
          </cell>
          <cell r="D965">
            <v>6</v>
          </cell>
          <cell r="E965" t="str">
            <v>John Day</v>
          </cell>
          <cell r="F965">
            <v>40738</v>
          </cell>
          <cell r="G965" t="str">
            <v>2011- ODFW - Local Crew  - John Day</v>
          </cell>
          <cell r="H965" t="str">
            <v>Local Crew  - John Day</v>
          </cell>
          <cell r="I965">
            <v>2011</v>
          </cell>
          <cell r="J965">
            <v>1</v>
          </cell>
          <cell r="K965" t="str">
            <v>Greater John Day-Transport-Private</v>
          </cell>
          <cell r="L965" t="str">
            <v>Annual</v>
          </cell>
          <cell r="M965">
            <v>40738</v>
          </cell>
          <cell r="N965">
            <v>416</v>
          </cell>
          <cell r="O965">
            <v>1</v>
          </cell>
          <cell r="S965" t="str">
            <v>Yes</v>
          </cell>
          <cell r="V965" t="str">
            <v>Yes</v>
          </cell>
        </row>
        <row r="966">
          <cell r="A966">
            <v>371</v>
          </cell>
          <cell r="B966">
            <v>3540</v>
          </cell>
          <cell r="C966" t="str">
            <v>CBW05583-027706</v>
          </cell>
          <cell r="D966">
            <v>6</v>
          </cell>
          <cell r="E966" t="str">
            <v>John Day</v>
          </cell>
          <cell r="F966">
            <v>40774</v>
          </cell>
          <cell r="G966" t="str">
            <v>2011- Eco Logical Research - Local Crew</v>
          </cell>
          <cell r="H966" t="str">
            <v>Local Crew</v>
          </cell>
          <cell r="I966">
            <v>2011</v>
          </cell>
          <cell r="J966">
            <v>1</v>
          </cell>
          <cell r="K966" t="str">
            <v>North Fork Cable Creek-Gradient 1-3</v>
          </cell>
          <cell r="L966" t="str">
            <v>Rotating Panel 1</v>
          </cell>
          <cell r="M966">
            <v>40774</v>
          </cell>
          <cell r="N966">
            <v>416</v>
          </cell>
          <cell r="O966">
            <v>1</v>
          </cell>
          <cell r="S966" t="str">
            <v>Yes</v>
          </cell>
          <cell r="V966" t="str">
            <v>Yes</v>
          </cell>
        </row>
        <row r="967">
          <cell r="A967">
            <v>806</v>
          </cell>
          <cell r="B967">
            <v>4195</v>
          </cell>
          <cell r="C967" t="str">
            <v>CBW05583-030730</v>
          </cell>
          <cell r="D967">
            <v>6</v>
          </cell>
          <cell r="E967" t="str">
            <v>John Day</v>
          </cell>
          <cell r="F967">
            <v>41123</v>
          </cell>
          <cell r="G967" t="str">
            <v>ELRNicoleCrew</v>
          </cell>
          <cell r="H967" t="str">
            <v>Nicole Crew</v>
          </cell>
          <cell r="I967">
            <v>2012</v>
          </cell>
          <cell r="J967">
            <v>2</v>
          </cell>
          <cell r="K967" t="str">
            <v>Middle Fork John Day-Source</v>
          </cell>
          <cell r="L967" t="str">
            <v>Rotating Panel 2</v>
          </cell>
          <cell r="M967">
            <v>41123</v>
          </cell>
          <cell r="N967">
            <v>806</v>
          </cell>
          <cell r="O967">
            <v>1</v>
          </cell>
          <cell r="S967" t="str">
            <v>Yes</v>
          </cell>
        </row>
        <row r="968">
          <cell r="A968">
            <v>3437</v>
          </cell>
          <cell r="B968">
            <v>4195</v>
          </cell>
          <cell r="C968" t="str">
            <v>CBW05583-030730</v>
          </cell>
          <cell r="D968">
            <v>6</v>
          </cell>
          <cell r="E968" t="str">
            <v>John Day</v>
          </cell>
          <cell r="F968">
            <v>42205</v>
          </cell>
          <cell r="G968" t="str">
            <v>JR2</v>
          </cell>
          <cell r="H968" t="str">
            <v>Jen Rogers Crew</v>
          </cell>
          <cell r="I968">
            <v>2015</v>
          </cell>
          <cell r="J968">
            <v>5</v>
          </cell>
          <cell r="K968" t="str">
            <v>Middle Fork John Day-Source</v>
          </cell>
          <cell r="L968" t="str">
            <v>Rotating Panel 2</v>
          </cell>
          <cell r="M968">
            <v>42205</v>
          </cell>
          <cell r="N968">
            <v>2020</v>
          </cell>
          <cell r="O968">
            <v>1</v>
          </cell>
          <cell r="S968" t="str">
            <v>Yes</v>
          </cell>
          <cell r="V968" t="str">
            <v>Yes</v>
          </cell>
        </row>
        <row r="969">
          <cell r="A969">
            <v>3433</v>
          </cell>
          <cell r="B969">
            <v>4502</v>
          </cell>
          <cell r="C969" t="str">
            <v>CBW05583-032114</v>
          </cell>
          <cell r="D969">
            <v>6</v>
          </cell>
          <cell r="E969" t="str">
            <v>John Day</v>
          </cell>
          <cell r="F969">
            <v>42229</v>
          </cell>
          <cell r="G969" t="str">
            <v>Clove</v>
          </cell>
          <cell r="H969" t="str">
            <v>Salgado crew</v>
          </cell>
          <cell r="I969">
            <v>2015</v>
          </cell>
          <cell r="J969">
            <v>5</v>
          </cell>
          <cell r="K969" t="str">
            <v>Greater South Fork John Day-Transport Depositional</v>
          </cell>
          <cell r="L969" t="str">
            <v>Annual</v>
          </cell>
          <cell r="M969">
            <v>42229</v>
          </cell>
          <cell r="N969">
            <v>2020</v>
          </cell>
          <cell r="O969">
            <v>1</v>
          </cell>
          <cell r="S969" t="str">
            <v>Yes</v>
          </cell>
          <cell r="V969" t="str">
            <v>Yes</v>
          </cell>
        </row>
        <row r="970">
          <cell r="A970">
            <v>5</v>
          </cell>
          <cell r="B970">
            <v>4504</v>
          </cell>
          <cell r="C970" t="str">
            <v>CBW05583-032138</v>
          </cell>
          <cell r="D970">
            <v>6</v>
          </cell>
          <cell r="E970" t="str">
            <v>John Day</v>
          </cell>
          <cell r="F970">
            <v>40730</v>
          </cell>
          <cell r="G970" t="str">
            <v>2011- ODFW - Local Crew  - John Day</v>
          </cell>
          <cell r="H970" t="str">
            <v>Local Crew  - John Day</v>
          </cell>
          <cell r="I970">
            <v>2011</v>
          </cell>
          <cell r="J970">
            <v>1</v>
          </cell>
          <cell r="K970" t="str">
            <v>Greater John Day-Transport-Private</v>
          </cell>
          <cell r="L970" t="str">
            <v>Rotating Panel 1</v>
          </cell>
          <cell r="M970">
            <v>40730</v>
          </cell>
          <cell r="N970">
            <v>416</v>
          </cell>
          <cell r="O970">
            <v>1</v>
          </cell>
          <cell r="S970" t="str">
            <v>Yes</v>
          </cell>
          <cell r="V970" t="str">
            <v>Yes</v>
          </cell>
        </row>
        <row r="971">
          <cell r="A971">
            <v>559</v>
          </cell>
          <cell r="B971">
            <v>4555</v>
          </cell>
          <cell r="C971" t="str">
            <v>CBW05583-032554</v>
          </cell>
          <cell r="D971">
            <v>6</v>
          </cell>
          <cell r="E971" t="str">
            <v>John Day</v>
          </cell>
          <cell r="F971">
            <v>41098</v>
          </cell>
          <cell r="G971" t="str">
            <v>ShelleysCrewJuly</v>
          </cell>
          <cell r="H971" t="str">
            <v>Shelley Banks Crew</v>
          </cell>
          <cell r="I971">
            <v>2012</v>
          </cell>
          <cell r="J971">
            <v>2</v>
          </cell>
          <cell r="K971" t="str">
            <v>Greater John Day-Transport-Private</v>
          </cell>
          <cell r="L971" t="str">
            <v>Rotating Panel 2</v>
          </cell>
          <cell r="M971">
            <v>41098</v>
          </cell>
          <cell r="N971">
            <v>806</v>
          </cell>
          <cell r="O971">
            <v>1</v>
          </cell>
          <cell r="S971" t="str">
            <v>Yes</v>
          </cell>
        </row>
        <row r="972">
          <cell r="A972">
            <v>372</v>
          </cell>
          <cell r="B972">
            <v>4583</v>
          </cell>
          <cell r="C972" t="str">
            <v>CBW05583-032778</v>
          </cell>
          <cell r="D972">
            <v>6</v>
          </cell>
          <cell r="E972" t="str">
            <v>John Day</v>
          </cell>
          <cell r="F972">
            <v>40759</v>
          </cell>
          <cell r="G972" t="str">
            <v>2011- Eco Logical Research - Local Crew</v>
          </cell>
          <cell r="H972" t="str">
            <v>Local Crew</v>
          </cell>
          <cell r="I972">
            <v>2011</v>
          </cell>
          <cell r="J972">
            <v>1</v>
          </cell>
          <cell r="K972" t="str">
            <v>East Fork Beech Creek-Gradient &lt;1</v>
          </cell>
          <cell r="L972" t="str">
            <v>Rotating Panel 1</v>
          </cell>
          <cell r="M972">
            <v>40759</v>
          </cell>
          <cell r="N972">
            <v>416</v>
          </cell>
          <cell r="O972">
            <v>1</v>
          </cell>
          <cell r="S972" t="str">
            <v>Yes</v>
          </cell>
          <cell r="V972" t="str">
            <v>Yes</v>
          </cell>
        </row>
        <row r="973">
          <cell r="A973">
            <v>370</v>
          </cell>
          <cell r="B973">
            <v>5644</v>
          </cell>
          <cell r="C973" t="str">
            <v>CBW05583-043762</v>
          </cell>
          <cell r="D973">
            <v>6</v>
          </cell>
          <cell r="E973" t="str">
            <v>John Day</v>
          </cell>
          <cell r="F973">
            <v>40787</v>
          </cell>
          <cell r="G973" t="str">
            <v>2011- Eco Logical Research - Local Crew</v>
          </cell>
          <cell r="H973" t="str">
            <v>Local Crew</v>
          </cell>
          <cell r="I973">
            <v>2011</v>
          </cell>
          <cell r="J973">
            <v>1</v>
          </cell>
          <cell r="K973" t="str">
            <v>Bridge Creek (MFJD)-Gradient 1-3</v>
          </cell>
          <cell r="L973" t="str">
            <v>Rotating Panel 1</v>
          </cell>
          <cell r="M973">
            <v>40787</v>
          </cell>
          <cell r="N973">
            <v>416</v>
          </cell>
          <cell r="O973">
            <v>1</v>
          </cell>
          <cell r="V973" t="str">
            <v>Yes</v>
          </cell>
          <cell r="W973" t="str">
            <v>Yes</v>
          </cell>
        </row>
        <row r="974">
          <cell r="A974">
            <v>2294</v>
          </cell>
          <cell r="B974">
            <v>5048</v>
          </cell>
          <cell r="C974" t="str">
            <v>CBW05583-050162</v>
          </cell>
          <cell r="D974">
            <v>6</v>
          </cell>
          <cell r="E974" t="str">
            <v>John Day</v>
          </cell>
          <cell r="F974">
            <v>41849</v>
          </cell>
          <cell r="G974" t="str">
            <v>July</v>
          </cell>
          <cell r="H974" t="str">
            <v>Salgado crew</v>
          </cell>
          <cell r="I974">
            <v>2014</v>
          </cell>
          <cell r="J974">
            <v>4</v>
          </cell>
          <cell r="K974" t="str">
            <v>Middle Fork John Day-Source</v>
          </cell>
          <cell r="L974" t="str">
            <v>Rotating Panel 1</v>
          </cell>
          <cell r="M974">
            <v>41849</v>
          </cell>
          <cell r="N974">
            <v>2020</v>
          </cell>
          <cell r="O974">
            <v>1</v>
          </cell>
          <cell r="S974" t="str">
            <v>Yes</v>
          </cell>
          <cell r="V974" t="str">
            <v>Yes</v>
          </cell>
        </row>
        <row r="975">
          <cell r="A975">
            <v>1205</v>
          </cell>
          <cell r="B975">
            <v>7541</v>
          </cell>
          <cell r="C975" t="str">
            <v>CBW05583-051058</v>
          </cell>
          <cell r="D975">
            <v>6</v>
          </cell>
          <cell r="E975" t="str">
            <v>John Day</v>
          </cell>
          <cell r="F975">
            <v>41457</v>
          </cell>
          <cell r="G975" t="str">
            <v>SF ODFW Design ODFW Crew</v>
          </cell>
          <cell r="H975" t="str">
            <v>Shelley Banks Crew</v>
          </cell>
          <cell r="I975">
            <v>2013</v>
          </cell>
          <cell r="J975">
            <v>3</v>
          </cell>
          <cell r="K975" t="str">
            <v>Greater South Fork John Day-Source</v>
          </cell>
          <cell r="L975" t="str">
            <v>Rotating Panel 3</v>
          </cell>
          <cell r="M975">
            <v>41457</v>
          </cell>
          <cell r="N975">
            <v>1966</v>
          </cell>
          <cell r="O975">
            <v>1</v>
          </cell>
          <cell r="S975" t="str">
            <v>Yes</v>
          </cell>
          <cell r="V975" t="str">
            <v>Yes</v>
          </cell>
        </row>
        <row r="976">
          <cell r="A976">
            <v>4248</v>
          </cell>
          <cell r="B976">
            <v>7541</v>
          </cell>
          <cell r="C976" t="str">
            <v>CBW05583-051058</v>
          </cell>
          <cell r="D976">
            <v>6</v>
          </cell>
          <cell r="E976" t="str">
            <v>John Day</v>
          </cell>
          <cell r="F976">
            <v>42596</v>
          </cell>
          <cell r="G976" t="str">
            <v>Happy</v>
          </cell>
          <cell r="H976" t="str">
            <v>Salgado crew</v>
          </cell>
          <cell r="I976">
            <v>2016</v>
          </cell>
          <cell r="J976">
            <v>6</v>
          </cell>
          <cell r="K976" t="str">
            <v>Greater South Fork John Day-Source</v>
          </cell>
          <cell r="L976" t="str">
            <v>Rotating Panel 3</v>
          </cell>
          <cell r="M976">
            <v>42596</v>
          </cell>
          <cell r="N976">
            <v>2020</v>
          </cell>
          <cell r="O976">
            <v>1</v>
          </cell>
          <cell r="S976" t="str">
            <v>Yes</v>
          </cell>
          <cell r="V976" t="str">
            <v>Yes</v>
          </cell>
        </row>
        <row r="977">
          <cell r="A977">
            <v>1176</v>
          </cell>
          <cell r="B977">
            <v>6018</v>
          </cell>
          <cell r="C977" t="str">
            <v>CBW05583-051954</v>
          </cell>
          <cell r="D977">
            <v>6</v>
          </cell>
          <cell r="E977" t="str">
            <v>John Day</v>
          </cell>
          <cell r="F977">
            <v>41452</v>
          </cell>
          <cell r="G977" t="str">
            <v>MF ELR Design ODFW Crew</v>
          </cell>
          <cell r="H977" t="str">
            <v>Shelley Banks Crew</v>
          </cell>
          <cell r="I977">
            <v>2013</v>
          </cell>
          <cell r="J977">
            <v>3</v>
          </cell>
          <cell r="K977" t="str">
            <v>Middle Fork John Day-Transport</v>
          </cell>
          <cell r="L977" t="str">
            <v>Rotating Panel 3</v>
          </cell>
          <cell r="M977">
            <v>41452</v>
          </cell>
          <cell r="N977">
            <v>1966</v>
          </cell>
          <cell r="O977">
            <v>1</v>
          </cell>
          <cell r="R977" t="str">
            <v>Yes</v>
          </cell>
          <cell r="S977" t="str">
            <v>Yes</v>
          </cell>
          <cell r="V977" t="str">
            <v>Yes</v>
          </cell>
        </row>
        <row r="978">
          <cell r="A978">
            <v>1748</v>
          </cell>
          <cell r="B978">
            <v>6018</v>
          </cell>
          <cell r="C978" t="str">
            <v>CBW05583-051954</v>
          </cell>
          <cell r="D978">
            <v>6</v>
          </cell>
          <cell r="E978" t="str">
            <v>John Day</v>
          </cell>
          <cell r="F978">
            <v>41494</v>
          </cell>
          <cell r="G978" t="str">
            <v>Hitch #4 (RM): Aug 7 to Aug 14 (John Day</v>
          </cell>
          <cell r="H978" t="str">
            <v>Rueben Crew</v>
          </cell>
          <cell r="I978">
            <v>2013</v>
          </cell>
          <cell r="J978">
            <v>3</v>
          </cell>
          <cell r="K978" t="str">
            <v>Middle Fork John Day-Transport</v>
          </cell>
          <cell r="L978" t="str">
            <v>Rotating Panel 3</v>
          </cell>
          <cell r="M978">
            <v>41494</v>
          </cell>
          <cell r="N978">
            <v>1966</v>
          </cell>
          <cell r="O978">
            <v>1</v>
          </cell>
          <cell r="R978" t="str">
            <v>Yes</v>
          </cell>
        </row>
        <row r="979">
          <cell r="A979">
            <v>4102</v>
          </cell>
          <cell r="B979">
            <v>6018</v>
          </cell>
          <cell r="C979" t="str">
            <v>CBW05583-051954</v>
          </cell>
          <cell r="D979">
            <v>6</v>
          </cell>
          <cell r="E979" t="str">
            <v>John Day</v>
          </cell>
          <cell r="F979">
            <v>42570</v>
          </cell>
          <cell r="G979" t="str">
            <v>Sneezy</v>
          </cell>
          <cell r="H979" t="str">
            <v>Salgado crew</v>
          </cell>
          <cell r="I979">
            <v>2016</v>
          </cell>
          <cell r="J979">
            <v>6</v>
          </cell>
          <cell r="K979" t="str">
            <v>Middle Fork John Day-Transport</v>
          </cell>
          <cell r="L979" t="str">
            <v>Rotating Panel 3</v>
          </cell>
          <cell r="M979">
            <v>42570</v>
          </cell>
          <cell r="N979">
            <v>2020</v>
          </cell>
          <cell r="O979">
            <v>1</v>
          </cell>
          <cell r="S979" t="str">
            <v>Yes</v>
          </cell>
        </row>
        <row r="980">
          <cell r="A980">
            <v>1163</v>
          </cell>
          <cell r="B980">
            <v>6439</v>
          </cell>
          <cell r="C980" t="str">
            <v>CBW05583-054130</v>
          </cell>
          <cell r="D980">
            <v>6</v>
          </cell>
          <cell r="E980" t="str">
            <v>John Day</v>
          </cell>
          <cell r="F980">
            <v>41515</v>
          </cell>
          <cell r="G980" t="str">
            <v>SF ODFW Design ODFW Crew</v>
          </cell>
          <cell r="H980" t="str">
            <v>Shelley Banks Crew</v>
          </cell>
          <cell r="I980">
            <v>2013</v>
          </cell>
          <cell r="J980">
            <v>3</v>
          </cell>
          <cell r="K980" t="str">
            <v>Greater South Fork John Day-Source</v>
          </cell>
          <cell r="L980" t="str">
            <v>Annual</v>
          </cell>
          <cell r="M980">
            <v>41515</v>
          </cell>
          <cell r="N980">
            <v>1966</v>
          </cell>
          <cell r="O980">
            <v>1</v>
          </cell>
          <cell r="S980" t="str">
            <v>Yes</v>
          </cell>
          <cell r="V980" t="str">
            <v>Yes</v>
          </cell>
        </row>
        <row r="981">
          <cell r="A981">
            <v>841</v>
          </cell>
          <cell r="B981">
            <v>8512</v>
          </cell>
          <cell r="C981" t="str">
            <v>CBW05583-067186</v>
          </cell>
          <cell r="D981">
            <v>6</v>
          </cell>
          <cell r="E981" t="str">
            <v>John Day</v>
          </cell>
          <cell r="F981">
            <v>41141</v>
          </cell>
          <cell r="G981" t="str">
            <v>ELRNicoleCrew</v>
          </cell>
          <cell r="H981" t="str">
            <v>Nicole Crew</v>
          </cell>
          <cell r="I981">
            <v>2012</v>
          </cell>
          <cell r="J981">
            <v>2</v>
          </cell>
          <cell r="K981" t="str">
            <v>Murderers Creek-Depositional</v>
          </cell>
          <cell r="L981" t="str">
            <v>Rotating Panel 2</v>
          </cell>
          <cell r="M981">
            <v>41141</v>
          </cell>
          <cell r="N981">
            <v>806</v>
          </cell>
          <cell r="O981">
            <v>1</v>
          </cell>
          <cell r="S981" t="str">
            <v>Yes</v>
          </cell>
          <cell r="V981" t="str">
            <v>Yes</v>
          </cell>
        </row>
        <row r="982">
          <cell r="A982">
            <v>3574</v>
          </cell>
          <cell r="B982">
            <v>8512</v>
          </cell>
          <cell r="C982" t="str">
            <v>CBW05583-067186</v>
          </cell>
          <cell r="D982">
            <v>6</v>
          </cell>
          <cell r="E982" t="str">
            <v>John Day</v>
          </cell>
          <cell r="F982">
            <v>42268</v>
          </cell>
          <cell r="G982" t="str">
            <v>Killer</v>
          </cell>
          <cell r="H982" t="str">
            <v>Salgado crew</v>
          </cell>
          <cell r="I982">
            <v>2015</v>
          </cell>
          <cell r="J982">
            <v>5</v>
          </cell>
          <cell r="K982" t="str">
            <v>Murderers Creek-Depositional-Mainstem</v>
          </cell>
          <cell r="L982" t="str">
            <v>Rotating Panel 2</v>
          </cell>
          <cell r="M982">
            <v>42268</v>
          </cell>
          <cell r="N982">
            <v>2020</v>
          </cell>
          <cell r="O982">
            <v>1</v>
          </cell>
          <cell r="S982" t="str">
            <v>Yes</v>
          </cell>
          <cell r="V982" t="str">
            <v>Yes</v>
          </cell>
        </row>
        <row r="983">
          <cell r="A983">
            <v>1196</v>
          </cell>
          <cell r="B983">
            <v>10587</v>
          </cell>
          <cell r="C983" t="str">
            <v>CBW05583-076530</v>
          </cell>
          <cell r="D983">
            <v>6</v>
          </cell>
          <cell r="E983" t="str">
            <v>John Day</v>
          </cell>
          <cell r="F983">
            <v>41442</v>
          </cell>
          <cell r="G983" t="str">
            <v>MF ODFW Design ODFW Crew</v>
          </cell>
          <cell r="H983" t="str">
            <v>Shelley Banks Crew</v>
          </cell>
          <cell r="I983">
            <v>2013</v>
          </cell>
          <cell r="J983">
            <v>3</v>
          </cell>
          <cell r="K983" t="str">
            <v>Greater Middle Fork John Day-Source-Public</v>
          </cell>
          <cell r="L983" t="str">
            <v>Rotating Panel 3</v>
          </cell>
          <cell r="M983">
            <v>41442</v>
          </cell>
          <cell r="N983">
            <v>1966</v>
          </cell>
          <cell r="O983">
            <v>1</v>
          </cell>
          <cell r="S983" t="str">
            <v>Yes</v>
          </cell>
          <cell r="V983" t="str">
            <v>Yes</v>
          </cell>
        </row>
        <row r="984">
          <cell r="A984">
            <v>4425</v>
          </cell>
          <cell r="B984">
            <v>10587</v>
          </cell>
          <cell r="C984" t="str">
            <v>CBW05583-076530</v>
          </cell>
          <cell r="D984">
            <v>6</v>
          </cell>
          <cell r="E984" t="str">
            <v>John Day</v>
          </cell>
          <cell r="F984">
            <v>42634</v>
          </cell>
          <cell r="G984" t="str">
            <v>Dopey</v>
          </cell>
          <cell r="H984" t="str">
            <v>Salgado crew</v>
          </cell>
          <cell r="I984">
            <v>2016</v>
          </cell>
          <cell r="J984">
            <v>6</v>
          </cell>
          <cell r="K984" t="str">
            <v>Greater Middle Fork John Day-Source-Public</v>
          </cell>
          <cell r="L984" t="str">
            <v>Rotating Panel 3</v>
          </cell>
          <cell r="M984">
            <v>42634</v>
          </cell>
          <cell r="N984">
            <v>2020</v>
          </cell>
          <cell r="O984">
            <v>1</v>
          </cell>
          <cell r="S984" t="str">
            <v>Yes</v>
          </cell>
          <cell r="V984" t="str">
            <v>Yes</v>
          </cell>
        </row>
        <row r="985">
          <cell r="A985">
            <v>368</v>
          </cell>
          <cell r="B985">
            <v>10008</v>
          </cell>
          <cell r="C985" t="str">
            <v>CBW05583-085362</v>
          </cell>
          <cell r="D985">
            <v>6</v>
          </cell>
          <cell r="E985" t="str">
            <v>John Day</v>
          </cell>
          <cell r="F985">
            <v>40722</v>
          </cell>
          <cell r="G985" t="str">
            <v>2011- Eco Logical Research - Local Crew</v>
          </cell>
          <cell r="H985" t="str">
            <v>Local Crew</v>
          </cell>
          <cell r="I985">
            <v>2011</v>
          </cell>
          <cell r="J985">
            <v>1</v>
          </cell>
          <cell r="K985" t="str">
            <v>Murderers Creek</v>
          </cell>
          <cell r="L985" t="str">
            <v>Rotating Panel 1</v>
          </cell>
          <cell r="M985">
            <v>40722</v>
          </cell>
          <cell r="N985">
            <v>416</v>
          </cell>
          <cell r="O985">
            <v>1</v>
          </cell>
          <cell r="S985" t="str">
            <v>Yes</v>
          </cell>
          <cell r="V985" t="str">
            <v>Yes</v>
          </cell>
        </row>
        <row r="986">
          <cell r="A986">
            <v>2590</v>
          </cell>
          <cell r="B986">
            <v>10008</v>
          </cell>
          <cell r="C986" t="str">
            <v>CBW05583-085362</v>
          </cell>
          <cell r="D986">
            <v>6</v>
          </cell>
          <cell r="E986" t="str">
            <v>John Day</v>
          </cell>
          <cell r="F986">
            <v>41891</v>
          </cell>
          <cell r="G986" t="str">
            <v>Post Fire</v>
          </cell>
          <cell r="H986" t="str">
            <v>Salgado crew</v>
          </cell>
          <cell r="I986">
            <v>2014</v>
          </cell>
          <cell r="J986">
            <v>4</v>
          </cell>
          <cell r="K986" t="str">
            <v>Murderers Creek-Transport-Mainstem</v>
          </cell>
          <cell r="L986" t="str">
            <v>Rotating Panel 1</v>
          </cell>
          <cell r="M986">
            <v>41891</v>
          </cell>
          <cell r="N986">
            <v>2020</v>
          </cell>
          <cell r="O986">
            <v>1</v>
          </cell>
          <cell r="S986" t="str">
            <v>Yes</v>
          </cell>
          <cell r="V986" t="str">
            <v>Yes</v>
          </cell>
        </row>
        <row r="987">
          <cell r="A987">
            <v>369</v>
          </cell>
          <cell r="B987">
            <v>10092</v>
          </cell>
          <cell r="C987" t="str">
            <v>CBW05583-086002</v>
          </cell>
          <cell r="D987">
            <v>6</v>
          </cell>
          <cell r="E987" t="str">
            <v>John Day</v>
          </cell>
          <cell r="F987">
            <v>40790</v>
          </cell>
          <cell r="G987" t="str">
            <v>2011- Eco Logical Research - Local Crew</v>
          </cell>
          <cell r="H987" t="str">
            <v>Local Crew</v>
          </cell>
          <cell r="I987">
            <v>2011</v>
          </cell>
          <cell r="J987">
            <v>1</v>
          </cell>
          <cell r="K987" t="str">
            <v>Bridge Creek (MFJD)-Gradient &gt;3</v>
          </cell>
          <cell r="L987" t="str">
            <v>Rotating Panel 1</v>
          </cell>
          <cell r="M987">
            <v>40790</v>
          </cell>
          <cell r="N987">
            <v>416</v>
          </cell>
          <cell r="O987">
            <v>1</v>
          </cell>
          <cell r="V987" t="str">
            <v>Yes</v>
          </cell>
          <cell r="W987" t="str">
            <v>Yes</v>
          </cell>
        </row>
        <row r="988">
          <cell r="A988">
            <v>2181</v>
          </cell>
          <cell r="B988">
            <v>11910</v>
          </cell>
          <cell r="C988" t="str">
            <v>CBW05583-091762</v>
          </cell>
          <cell r="D988">
            <v>6</v>
          </cell>
          <cell r="E988" t="str">
            <v>John Day</v>
          </cell>
          <cell r="F988">
            <v>41899</v>
          </cell>
          <cell r="G988" t="str">
            <v>Post Fire</v>
          </cell>
          <cell r="H988" t="str">
            <v>Salgado crew</v>
          </cell>
          <cell r="I988">
            <v>2014</v>
          </cell>
          <cell r="J988">
            <v>4</v>
          </cell>
          <cell r="K988" t="str">
            <v>Greater South Fork John Day-Source</v>
          </cell>
          <cell r="L988" t="str">
            <v>Rotating Panel 1</v>
          </cell>
          <cell r="M988">
            <v>41899</v>
          </cell>
          <cell r="N988">
            <v>2020</v>
          </cell>
          <cell r="O988">
            <v>1</v>
          </cell>
          <cell r="S988" t="str">
            <v>Yes</v>
          </cell>
          <cell r="V988" t="str">
            <v>Yes</v>
          </cell>
        </row>
        <row r="989">
          <cell r="A989">
            <v>367</v>
          </cell>
          <cell r="B989">
            <v>10974</v>
          </cell>
          <cell r="C989" t="str">
            <v>CBW05583-092914</v>
          </cell>
          <cell r="D989">
            <v>6</v>
          </cell>
          <cell r="E989" t="str">
            <v>John Day</v>
          </cell>
          <cell r="F989">
            <v>40789</v>
          </cell>
          <cell r="G989" t="str">
            <v>2011- Eco Logical Research - Local Crew</v>
          </cell>
          <cell r="H989" t="str">
            <v>Local Crew</v>
          </cell>
          <cell r="I989">
            <v>2011</v>
          </cell>
          <cell r="J989">
            <v>1</v>
          </cell>
          <cell r="K989" t="str">
            <v>Bridge Creek (MFJD)-Gradient &gt;3</v>
          </cell>
          <cell r="L989" t="str">
            <v>Rotating Panel 1</v>
          </cell>
          <cell r="M989">
            <v>40789</v>
          </cell>
          <cell r="N989">
            <v>416</v>
          </cell>
          <cell r="O989">
            <v>1</v>
          </cell>
          <cell r="V989" t="str">
            <v>Yes</v>
          </cell>
          <cell r="W989" t="str">
            <v>Yes</v>
          </cell>
        </row>
        <row r="990">
          <cell r="A990">
            <v>1000</v>
          </cell>
          <cell r="B990">
            <v>14380</v>
          </cell>
          <cell r="C990" t="str">
            <v>CBW05583-095602</v>
          </cell>
          <cell r="D990">
            <v>6</v>
          </cell>
          <cell r="E990" t="str">
            <v>John Day</v>
          </cell>
          <cell r="F990">
            <v>41164</v>
          </cell>
          <cell r="G990" t="str">
            <v>ELRMonicaCrew</v>
          </cell>
          <cell r="H990" t="str">
            <v>No Crew</v>
          </cell>
          <cell r="I990">
            <v>2012</v>
          </cell>
          <cell r="J990">
            <v>2</v>
          </cell>
          <cell r="K990" t="str">
            <v>Murderers Creek-Transport</v>
          </cell>
          <cell r="L990" t="str">
            <v>Rotating Panel 2</v>
          </cell>
          <cell r="M990">
            <v>41164</v>
          </cell>
          <cell r="N990">
            <v>806</v>
          </cell>
          <cell r="O990">
            <v>1</v>
          </cell>
          <cell r="S990" t="str">
            <v>Yes</v>
          </cell>
        </row>
        <row r="991">
          <cell r="A991">
            <v>3529</v>
          </cell>
          <cell r="B991">
            <v>13734</v>
          </cell>
          <cell r="C991" t="str">
            <v>CBW05583-105074</v>
          </cell>
          <cell r="D991">
            <v>6</v>
          </cell>
          <cell r="E991" t="str">
            <v>John Day</v>
          </cell>
          <cell r="F991">
            <v>42255</v>
          </cell>
          <cell r="G991" t="str">
            <v>Low</v>
          </cell>
          <cell r="H991" t="str">
            <v>Salgado crew</v>
          </cell>
          <cell r="I991">
            <v>2015</v>
          </cell>
          <cell r="J991">
            <v>5</v>
          </cell>
          <cell r="K991" t="str">
            <v>Greater South Fork John Day-Transport Depositional</v>
          </cell>
          <cell r="L991" t="str">
            <v>Rotating Panel 2</v>
          </cell>
          <cell r="M991">
            <v>42255</v>
          </cell>
          <cell r="N991">
            <v>2020</v>
          </cell>
          <cell r="O991">
            <v>1</v>
          </cell>
          <cell r="S991" t="str">
            <v>Yes</v>
          </cell>
          <cell r="V991" t="str">
            <v>Yes</v>
          </cell>
        </row>
        <row r="992">
          <cell r="A992">
            <v>366</v>
          </cell>
          <cell r="B992">
            <v>12784</v>
          </cell>
          <cell r="C992" t="str">
            <v>CBW05583-109298</v>
          </cell>
          <cell r="D992">
            <v>6</v>
          </cell>
          <cell r="E992" t="str">
            <v>John Day</v>
          </cell>
          <cell r="F992">
            <v>40787</v>
          </cell>
          <cell r="G992" t="str">
            <v>2011- Eco Logical Research - Local Crew</v>
          </cell>
          <cell r="H992" t="str">
            <v>Local Crew</v>
          </cell>
          <cell r="I992">
            <v>2011</v>
          </cell>
          <cell r="J992">
            <v>1</v>
          </cell>
          <cell r="K992" t="str">
            <v>Bridge Creek (MFJD)-Gradient 1-3</v>
          </cell>
          <cell r="L992" t="str">
            <v>Rotating Panel 1</v>
          </cell>
          <cell r="M992">
            <v>40787</v>
          </cell>
          <cell r="N992">
            <v>416</v>
          </cell>
          <cell r="O992">
            <v>1</v>
          </cell>
          <cell r="V992" t="str">
            <v>Yes</v>
          </cell>
          <cell r="W992" t="str">
            <v>Yes</v>
          </cell>
        </row>
        <row r="993">
          <cell r="A993">
            <v>1683</v>
          </cell>
          <cell r="B993">
            <v>13922</v>
          </cell>
          <cell r="C993" t="str">
            <v>CBW05583-117618</v>
          </cell>
          <cell r="D993">
            <v>6</v>
          </cell>
          <cell r="E993" t="str">
            <v>John Day</v>
          </cell>
          <cell r="F993">
            <v>41532</v>
          </cell>
          <cell r="G993" t="str">
            <v>ELR_Crew2</v>
          </cell>
          <cell r="H993" t="str">
            <v>Nick Crew</v>
          </cell>
          <cell r="I993">
            <v>2013</v>
          </cell>
          <cell r="J993">
            <v>3</v>
          </cell>
          <cell r="K993" t="str">
            <v>Murderers Creek-Source</v>
          </cell>
          <cell r="L993" t="str">
            <v>Rotating Panel 3</v>
          </cell>
          <cell r="M993">
            <v>41532</v>
          </cell>
          <cell r="N993">
            <v>1966</v>
          </cell>
          <cell r="O993">
            <v>1</v>
          </cell>
          <cell r="V993" t="str">
            <v>Yes</v>
          </cell>
        </row>
        <row r="994">
          <cell r="A994">
            <v>4249</v>
          </cell>
          <cell r="B994">
            <v>13922</v>
          </cell>
          <cell r="C994" t="str">
            <v>CBW05583-117618</v>
          </cell>
          <cell r="D994">
            <v>6</v>
          </cell>
          <cell r="E994" t="str">
            <v>John Day</v>
          </cell>
          <cell r="F994">
            <v>42595</v>
          </cell>
          <cell r="G994" t="str">
            <v>Happy</v>
          </cell>
          <cell r="H994" t="str">
            <v>Salgado crew</v>
          </cell>
          <cell r="I994">
            <v>2016</v>
          </cell>
          <cell r="J994">
            <v>6</v>
          </cell>
          <cell r="K994" t="str">
            <v>Murderers Creek-Source-Mainstem</v>
          </cell>
          <cell r="L994" t="str">
            <v>Rotating Panel 3</v>
          </cell>
          <cell r="M994">
            <v>42595</v>
          </cell>
          <cell r="N994">
            <v>2020</v>
          </cell>
          <cell r="O994">
            <v>1</v>
          </cell>
          <cell r="S994" t="str">
            <v>Yes</v>
          </cell>
          <cell r="V994" t="str">
            <v>Yes</v>
          </cell>
        </row>
        <row r="995">
          <cell r="A995">
            <v>1830</v>
          </cell>
          <cell r="B995">
            <v>14082</v>
          </cell>
          <cell r="C995" t="str">
            <v>CBW05583-118770</v>
          </cell>
          <cell r="D995">
            <v>6</v>
          </cell>
          <cell r="E995" t="str">
            <v>John Day</v>
          </cell>
          <cell r="F995">
            <v>41535</v>
          </cell>
          <cell r="G995" t="str">
            <v>MF ODFW Design ODFW Crew</v>
          </cell>
          <cell r="H995" t="str">
            <v>Shelley Banks Crew</v>
          </cell>
          <cell r="I995">
            <v>2013</v>
          </cell>
          <cell r="J995">
            <v>3</v>
          </cell>
          <cell r="K995" t="str">
            <v>Greater Middle Fork John Day-Source-Private</v>
          </cell>
          <cell r="L995" t="str">
            <v>Rotating Panel 3</v>
          </cell>
          <cell r="M995">
            <v>41535</v>
          </cell>
          <cell r="N995">
            <v>1966</v>
          </cell>
          <cell r="O995">
            <v>1</v>
          </cell>
          <cell r="S995" t="str">
            <v>Yes</v>
          </cell>
          <cell r="V995" t="str">
            <v>Yes</v>
          </cell>
        </row>
        <row r="996">
          <cell r="A996">
            <v>364</v>
          </cell>
          <cell r="B996">
            <v>16814</v>
          </cell>
          <cell r="C996" t="str">
            <v>CBW05583-139274</v>
          </cell>
          <cell r="D996">
            <v>6</v>
          </cell>
          <cell r="E996" t="str">
            <v>John Day</v>
          </cell>
          <cell r="F996">
            <v>40763</v>
          </cell>
          <cell r="G996" t="str">
            <v>2011- Eco Logical Research - Local Crew</v>
          </cell>
          <cell r="H996" t="str">
            <v>Local Crew</v>
          </cell>
          <cell r="I996">
            <v>2011</v>
          </cell>
          <cell r="J996">
            <v>1</v>
          </cell>
          <cell r="K996" t="str">
            <v>East Fork Beech Creek-Gradient 1-3</v>
          </cell>
          <cell r="L996" t="str">
            <v>Rotating Panel 1</v>
          </cell>
          <cell r="M996">
            <v>40763</v>
          </cell>
          <cell r="N996">
            <v>416</v>
          </cell>
          <cell r="O996">
            <v>1</v>
          </cell>
        </row>
        <row r="997">
          <cell r="A997">
            <v>1684</v>
          </cell>
          <cell r="B997">
            <v>17259</v>
          </cell>
          <cell r="C997" t="str">
            <v>CBW05583-142706</v>
          </cell>
          <cell r="D997">
            <v>6</v>
          </cell>
          <cell r="E997" t="str">
            <v>John Day</v>
          </cell>
          <cell r="F997">
            <v>41535</v>
          </cell>
          <cell r="G997" t="str">
            <v>ELR_Crew2</v>
          </cell>
          <cell r="H997" t="str">
            <v>Nick Crew</v>
          </cell>
          <cell r="I997">
            <v>2013</v>
          </cell>
          <cell r="J997">
            <v>3</v>
          </cell>
          <cell r="K997" t="str">
            <v>Murderers Creek-Source</v>
          </cell>
          <cell r="L997" t="str">
            <v>Rotating Panel 3</v>
          </cell>
          <cell r="M997">
            <v>41535</v>
          </cell>
          <cell r="N997">
            <v>1966</v>
          </cell>
          <cell r="O997">
            <v>1</v>
          </cell>
          <cell r="V997" t="str">
            <v>Yes</v>
          </cell>
        </row>
        <row r="998">
          <cell r="A998">
            <v>4250</v>
          </cell>
          <cell r="B998">
            <v>17259</v>
          </cell>
          <cell r="C998" t="str">
            <v>CBW05583-142706</v>
          </cell>
          <cell r="D998">
            <v>6</v>
          </cell>
          <cell r="E998" t="str">
            <v>John Day</v>
          </cell>
          <cell r="F998">
            <v>42594</v>
          </cell>
          <cell r="G998" t="str">
            <v>Happy</v>
          </cell>
          <cell r="H998" t="str">
            <v>Salgado crew</v>
          </cell>
          <cell r="I998">
            <v>2016</v>
          </cell>
          <cell r="J998">
            <v>6</v>
          </cell>
          <cell r="K998" t="str">
            <v>Murderers Creek-Source-Mainstem</v>
          </cell>
          <cell r="L998" t="str">
            <v>Rotating Panel 3</v>
          </cell>
          <cell r="M998">
            <v>42594</v>
          </cell>
          <cell r="N998">
            <v>2020</v>
          </cell>
          <cell r="O998">
            <v>1</v>
          </cell>
          <cell r="S998" t="str">
            <v>Yes</v>
          </cell>
          <cell r="V998" t="str">
            <v>Yes</v>
          </cell>
        </row>
        <row r="999">
          <cell r="A999">
            <v>671</v>
          </cell>
          <cell r="B999">
            <v>17432</v>
          </cell>
          <cell r="C999" t="str">
            <v>CBW05583-144114</v>
          </cell>
          <cell r="D999">
            <v>6</v>
          </cell>
          <cell r="E999" t="str">
            <v>John Day</v>
          </cell>
          <cell r="F999">
            <v>41125</v>
          </cell>
          <cell r="G999" t="str">
            <v>ELRMonicaCrew</v>
          </cell>
          <cell r="H999" t="str">
            <v>No Crew</v>
          </cell>
          <cell r="I999">
            <v>2012</v>
          </cell>
          <cell r="J999">
            <v>2</v>
          </cell>
          <cell r="K999" t="str">
            <v>Middle Fork John Day-Transport</v>
          </cell>
          <cell r="L999" t="str">
            <v>Annual</v>
          </cell>
          <cell r="M999">
            <v>41125</v>
          </cell>
          <cell r="N999">
            <v>806</v>
          </cell>
          <cell r="O999">
            <v>1</v>
          </cell>
          <cell r="S999" t="str">
            <v>Yes</v>
          </cell>
        </row>
        <row r="1000">
          <cell r="A1000">
            <v>1198</v>
          </cell>
          <cell r="B1000">
            <v>17469</v>
          </cell>
          <cell r="C1000" t="str">
            <v>CBW05583-144394</v>
          </cell>
          <cell r="D1000">
            <v>6</v>
          </cell>
          <cell r="E1000" t="str">
            <v>John Day</v>
          </cell>
          <cell r="F1000">
            <v>41463</v>
          </cell>
          <cell r="G1000" t="str">
            <v>MF ODFW Design ODFW Crew</v>
          </cell>
          <cell r="H1000" t="str">
            <v>Shelley Banks Crew</v>
          </cell>
          <cell r="I1000">
            <v>2013</v>
          </cell>
          <cell r="J1000">
            <v>3</v>
          </cell>
          <cell r="K1000" t="str">
            <v>Greater Middle Fork John Day-Source-Private</v>
          </cell>
          <cell r="L1000" t="str">
            <v>Rotating Panel 3</v>
          </cell>
          <cell r="M1000">
            <v>41463</v>
          </cell>
          <cell r="N1000">
            <v>1966</v>
          </cell>
          <cell r="O1000">
            <v>1</v>
          </cell>
          <cell r="S1000" t="str">
            <v>Yes</v>
          </cell>
          <cell r="V1000" t="str">
            <v>Yes</v>
          </cell>
        </row>
        <row r="1001">
          <cell r="A1001">
            <v>4223</v>
          </cell>
          <cell r="B1001">
            <v>17469</v>
          </cell>
          <cell r="C1001" t="str">
            <v>CBW05583-144394</v>
          </cell>
          <cell r="D1001">
            <v>6</v>
          </cell>
          <cell r="E1001" t="str">
            <v>John Day</v>
          </cell>
          <cell r="F1001">
            <v>42582</v>
          </cell>
          <cell r="G1001" t="str">
            <v>Bashful</v>
          </cell>
          <cell r="H1001" t="str">
            <v>Salgado crew</v>
          </cell>
          <cell r="I1001">
            <v>2016</v>
          </cell>
          <cell r="J1001">
            <v>6</v>
          </cell>
          <cell r="K1001" t="str">
            <v>Greater Middle Fork John Day-Source-Private</v>
          </cell>
          <cell r="L1001" t="str">
            <v>Rotating Panel 3</v>
          </cell>
          <cell r="M1001">
            <v>42582</v>
          </cell>
          <cell r="N1001">
            <v>2020</v>
          </cell>
          <cell r="O1001">
            <v>1</v>
          </cell>
          <cell r="S1001" t="str">
            <v>Yes</v>
          </cell>
          <cell r="V1001" t="str">
            <v>Yes</v>
          </cell>
        </row>
        <row r="1002">
          <cell r="A1002">
            <v>2592</v>
          </cell>
          <cell r="B1002">
            <v>18298</v>
          </cell>
          <cell r="C1002" t="str">
            <v>CBW05583-150898</v>
          </cell>
          <cell r="D1002">
            <v>6</v>
          </cell>
          <cell r="E1002" t="str">
            <v>John Day</v>
          </cell>
          <cell r="F1002">
            <v>41886</v>
          </cell>
          <cell r="G1002" t="str">
            <v>Post Fire</v>
          </cell>
          <cell r="H1002" t="str">
            <v>Salgado crew</v>
          </cell>
          <cell r="I1002">
            <v>2014</v>
          </cell>
          <cell r="J1002">
            <v>4</v>
          </cell>
          <cell r="K1002" t="str">
            <v>Murderers Creek-Transport-Mainstem</v>
          </cell>
          <cell r="L1002" t="str">
            <v>Rotating Panel 1</v>
          </cell>
          <cell r="M1002">
            <v>41886</v>
          </cell>
          <cell r="N1002">
            <v>2020</v>
          </cell>
          <cell r="O1002">
            <v>1</v>
          </cell>
          <cell r="S1002" t="str">
            <v>Yes</v>
          </cell>
          <cell r="V1002" t="str">
            <v>Yes</v>
          </cell>
        </row>
        <row r="1003">
          <cell r="A1003">
            <v>537</v>
          </cell>
          <cell r="B1003">
            <v>18488</v>
          </cell>
          <cell r="C1003" t="str">
            <v>CBW05583-152381</v>
          </cell>
          <cell r="D1003">
            <v>6</v>
          </cell>
          <cell r="E1003" t="str">
            <v>John Day</v>
          </cell>
          <cell r="F1003">
            <v>41083</v>
          </cell>
          <cell r="G1003" t="str">
            <v>ShelleysCrewJune212012</v>
          </cell>
          <cell r="H1003" t="str">
            <v>Shelley Banks Crew</v>
          </cell>
          <cell r="I1003">
            <v>2012</v>
          </cell>
          <cell r="J1003">
            <v>2</v>
          </cell>
          <cell r="K1003" t="str">
            <v>Greater John Day-Depositional-Private</v>
          </cell>
          <cell r="L1003" t="str">
            <v>Rotating Panel 2</v>
          </cell>
          <cell r="M1003">
            <v>41083</v>
          </cell>
          <cell r="N1003">
            <v>806</v>
          </cell>
          <cell r="O1003">
            <v>1</v>
          </cell>
          <cell r="S1003" t="str">
            <v>Yes</v>
          </cell>
        </row>
        <row r="1004">
          <cell r="A1004">
            <v>3505</v>
          </cell>
          <cell r="B1004">
            <v>20006</v>
          </cell>
          <cell r="C1004" t="str">
            <v>CBW05583-164338</v>
          </cell>
          <cell r="D1004">
            <v>6</v>
          </cell>
          <cell r="E1004" t="str">
            <v>John Day</v>
          </cell>
          <cell r="F1004">
            <v>42278</v>
          </cell>
          <cell r="G1004" t="str">
            <v>Half</v>
          </cell>
          <cell r="H1004" t="str">
            <v>Salgado crew</v>
          </cell>
          <cell r="I1004">
            <v>2015</v>
          </cell>
          <cell r="J1004">
            <v>5</v>
          </cell>
          <cell r="K1004" t="str">
            <v>Greater Middle Fork John Day-Source-Private</v>
          </cell>
          <cell r="L1004" t="str">
            <v>Rotating Panel 2</v>
          </cell>
          <cell r="M1004">
            <v>42278</v>
          </cell>
          <cell r="N1004">
            <v>2020</v>
          </cell>
          <cell r="O1004">
            <v>1</v>
          </cell>
          <cell r="S1004" t="str">
            <v>Yes</v>
          </cell>
        </row>
        <row r="1005">
          <cell r="A1005">
            <v>823</v>
          </cell>
          <cell r="B1005">
            <v>20245</v>
          </cell>
          <cell r="C1005" t="str">
            <v>CBW05583-167282</v>
          </cell>
          <cell r="D1005">
            <v>6</v>
          </cell>
          <cell r="E1005" t="str">
            <v>John Day</v>
          </cell>
          <cell r="F1005">
            <v>41139</v>
          </cell>
          <cell r="G1005" t="str">
            <v>ELRNicoleCrew</v>
          </cell>
          <cell r="H1005" t="str">
            <v>Nicole Crew</v>
          </cell>
          <cell r="I1005">
            <v>2012</v>
          </cell>
          <cell r="J1005">
            <v>2</v>
          </cell>
          <cell r="K1005" t="str">
            <v>Murderers Creek-Transport</v>
          </cell>
          <cell r="L1005" t="str">
            <v>Rotating Panel 2</v>
          </cell>
          <cell r="M1005">
            <v>41139</v>
          </cell>
          <cell r="N1005">
            <v>806</v>
          </cell>
          <cell r="O1005">
            <v>1</v>
          </cell>
          <cell r="S1005" t="str">
            <v>Yes</v>
          </cell>
          <cell r="V1005" t="str">
            <v>Yes</v>
          </cell>
        </row>
        <row r="1006">
          <cell r="A1006">
            <v>3154</v>
          </cell>
          <cell r="B1006">
            <v>20245</v>
          </cell>
          <cell r="C1006" t="str">
            <v>CBW05583-167282</v>
          </cell>
          <cell r="D1006">
            <v>6</v>
          </cell>
          <cell r="E1006" t="str">
            <v>John Day</v>
          </cell>
          <cell r="F1006">
            <v>42202</v>
          </cell>
          <cell r="G1006" t="str">
            <v>Jen's Crew June 18-July 18</v>
          </cell>
          <cell r="H1006" t="str">
            <v>Jen Rogers Crew</v>
          </cell>
          <cell r="I1006">
            <v>2015</v>
          </cell>
          <cell r="J1006">
            <v>5</v>
          </cell>
          <cell r="K1006" t="str">
            <v>Murderers Creek-Transport-Not mainstem</v>
          </cell>
          <cell r="L1006" t="str">
            <v>Rotating Panel 2</v>
          </cell>
          <cell r="M1006">
            <v>42202</v>
          </cell>
          <cell r="N1006">
            <v>2020</v>
          </cell>
          <cell r="O1006">
            <v>1</v>
          </cell>
          <cell r="S1006" t="str">
            <v>Yes</v>
          </cell>
        </row>
        <row r="1007">
          <cell r="A1007">
            <v>365</v>
          </cell>
          <cell r="B1007">
            <v>21911</v>
          </cell>
          <cell r="C1007" t="str">
            <v>CBW05583-179186</v>
          </cell>
          <cell r="D1007">
            <v>6</v>
          </cell>
          <cell r="E1007" t="str">
            <v>John Day</v>
          </cell>
          <cell r="F1007">
            <v>40761</v>
          </cell>
          <cell r="G1007" t="str">
            <v>2011- Eco Logical Research - Local Crew</v>
          </cell>
          <cell r="H1007" t="str">
            <v>Local Crew</v>
          </cell>
          <cell r="I1007">
            <v>2011</v>
          </cell>
          <cell r="J1007">
            <v>1</v>
          </cell>
          <cell r="K1007" t="str">
            <v>East Fork Beech Creek-Gradient &gt;3</v>
          </cell>
          <cell r="L1007" t="str">
            <v>Rotating Panel 1</v>
          </cell>
          <cell r="M1007">
            <v>40761</v>
          </cell>
          <cell r="N1007">
            <v>416</v>
          </cell>
          <cell r="O1007">
            <v>1</v>
          </cell>
        </row>
        <row r="1008">
          <cell r="A1008">
            <v>3594</v>
          </cell>
          <cell r="B1008">
            <v>21921</v>
          </cell>
          <cell r="C1008" t="str">
            <v>CBW05583-179274</v>
          </cell>
          <cell r="D1008">
            <v>6</v>
          </cell>
          <cell r="E1008" t="str">
            <v>John Day</v>
          </cell>
          <cell r="F1008">
            <v>42276</v>
          </cell>
          <cell r="G1008" t="str">
            <v>Last</v>
          </cell>
          <cell r="H1008" t="str">
            <v>Salgado crew</v>
          </cell>
          <cell r="I1008">
            <v>2015</v>
          </cell>
          <cell r="J1008">
            <v>5</v>
          </cell>
          <cell r="K1008" t="str">
            <v>Greater Middle Fork John Day-Depositional</v>
          </cell>
          <cell r="L1008" t="str">
            <v>Rotating Panel 2</v>
          </cell>
          <cell r="M1008">
            <v>42276</v>
          </cell>
          <cell r="N1008">
            <v>2020</v>
          </cell>
          <cell r="O1008">
            <v>1</v>
          </cell>
          <cell r="S1008" t="str">
            <v>Yes</v>
          </cell>
          <cell r="V1008" t="str">
            <v>Yes</v>
          </cell>
        </row>
        <row r="1009">
          <cell r="A1009">
            <v>363</v>
          </cell>
          <cell r="B1009">
            <v>22037</v>
          </cell>
          <cell r="C1009" t="str">
            <v>CBW05583-180210</v>
          </cell>
          <cell r="D1009">
            <v>6</v>
          </cell>
          <cell r="E1009" t="str">
            <v>John Day</v>
          </cell>
          <cell r="F1009">
            <v>40758</v>
          </cell>
          <cell r="G1009" t="str">
            <v>2011- Eco Logical Research - Local Crew</v>
          </cell>
          <cell r="H1009" t="str">
            <v>Local Crew</v>
          </cell>
          <cell r="I1009">
            <v>2011</v>
          </cell>
          <cell r="J1009">
            <v>1</v>
          </cell>
          <cell r="K1009" t="str">
            <v>East Fork Beech Creek-Gradient 1-3</v>
          </cell>
          <cell r="L1009" t="str">
            <v>Rotating Panel 1</v>
          </cell>
          <cell r="M1009">
            <v>40758</v>
          </cell>
          <cell r="N1009">
            <v>416</v>
          </cell>
          <cell r="O1009">
            <v>1</v>
          </cell>
          <cell r="S1009" t="str">
            <v>Yes</v>
          </cell>
          <cell r="V1009" t="str">
            <v>Yes</v>
          </cell>
        </row>
        <row r="1010">
          <cell r="A1010">
            <v>2295</v>
          </cell>
          <cell r="B1010">
            <v>22229</v>
          </cell>
          <cell r="C1010" t="str">
            <v>CBW05583-182770</v>
          </cell>
          <cell r="D1010">
            <v>6</v>
          </cell>
          <cell r="E1010" t="str">
            <v>John Day</v>
          </cell>
          <cell r="F1010">
            <v>41834</v>
          </cell>
          <cell r="G1010" t="str">
            <v>July</v>
          </cell>
          <cell r="H1010" t="str">
            <v>Salgado crew</v>
          </cell>
          <cell r="I1010">
            <v>2014</v>
          </cell>
          <cell r="J1010">
            <v>4</v>
          </cell>
          <cell r="K1010" t="str">
            <v>Middle Fork John Day-Transport</v>
          </cell>
          <cell r="L1010" t="str">
            <v>Rotating Panel 1</v>
          </cell>
          <cell r="M1010">
            <v>41834</v>
          </cell>
          <cell r="N1010">
            <v>2020</v>
          </cell>
          <cell r="O1010">
            <v>1</v>
          </cell>
          <cell r="S1010" t="str">
            <v>Yes</v>
          </cell>
          <cell r="V1010" t="str">
            <v>Yes</v>
          </cell>
        </row>
        <row r="1011">
          <cell r="A1011">
            <v>832</v>
          </cell>
          <cell r="B1011">
            <v>22281</v>
          </cell>
          <cell r="C1011" t="str">
            <v>CBW05583-183154</v>
          </cell>
          <cell r="D1011">
            <v>6</v>
          </cell>
          <cell r="E1011" t="str">
            <v>John Day</v>
          </cell>
          <cell r="F1011">
            <v>41153</v>
          </cell>
          <cell r="G1011" t="str">
            <v>ELRNicoleCrew</v>
          </cell>
          <cell r="H1011" t="str">
            <v>Nicole Crew</v>
          </cell>
          <cell r="I1011">
            <v>2012</v>
          </cell>
          <cell r="J1011">
            <v>2</v>
          </cell>
          <cell r="K1011" t="str">
            <v>Murderers Creek-Source</v>
          </cell>
          <cell r="L1011" t="str">
            <v>Rotating Panel 2</v>
          </cell>
          <cell r="M1011">
            <v>41153</v>
          </cell>
          <cell r="N1011">
            <v>806</v>
          </cell>
          <cell r="O1011">
            <v>1</v>
          </cell>
          <cell r="S1011" t="str">
            <v>Yes</v>
          </cell>
          <cell r="V1011" t="str">
            <v>Yes</v>
          </cell>
        </row>
        <row r="1012">
          <cell r="A1012">
            <v>2281</v>
          </cell>
          <cell r="B1012">
            <v>22349</v>
          </cell>
          <cell r="C1012" t="str">
            <v>CBW05583-183666</v>
          </cell>
          <cell r="D1012">
            <v>6</v>
          </cell>
          <cell r="E1012" t="str">
            <v>John Day</v>
          </cell>
          <cell r="F1012">
            <v>41827</v>
          </cell>
          <cell r="G1012" t="str">
            <v>July</v>
          </cell>
          <cell r="H1012" t="str">
            <v>Salgado crew</v>
          </cell>
          <cell r="I1012">
            <v>2014</v>
          </cell>
          <cell r="J1012">
            <v>4</v>
          </cell>
          <cell r="K1012" t="str">
            <v>Greater South Fork John Day-Source</v>
          </cell>
          <cell r="L1012" t="str">
            <v>Rotating Panel 1</v>
          </cell>
          <cell r="M1012">
            <v>41827</v>
          </cell>
          <cell r="N1012">
            <v>2020</v>
          </cell>
          <cell r="O1012">
            <v>1</v>
          </cell>
          <cell r="S1012" t="str">
            <v>Yes</v>
          </cell>
          <cell r="V1012" t="str">
            <v>Yes</v>
          </cell>
        </row>
        <row r="1013">
          <cell r="A1013">
            <v>1177</v>
          </cell>
          <cell r="B1013">
            <v>22646</v>
          </cell>
          <cell r="C1013" t="str">
            <v>CBW05583-185458</v>
          </cell>
          <cell r="D1013">
            <v>6</v>
          </cell>
          <cell r="E1013" t="str">
            <v>John Day</v>
          </cell>
          <cell r="F1013">
            <v>41444</v>
          </cell>
          <cell r="G1013" t="str">
            <v>SF ODFW Design ODFW Crew</v>
          </cell>
          <cell r="H1013" t="str">
            <v>Shelley Banks Crew</v>
          </cell>
          <cell r="I1013">
            <v>2013</v>
          </cell>
          <cell r="J1013">
            <v>3</v>
          </cell>
          <cell r="K1013" t="str">
            <v>Greater South Fork John Day-Source</v>
          </cell>
          <cell r="L1013" t="str">
            <v>Rotating Panel 3</v>
          </cell>
          <cell r="M1013">
            <v>41444</v>
          </cell>
          <cell r="N1013">
            <v>1966</v>
          </cell>
          <cell r="O1013">
            <v>1</v>
          </cell>
          <cell r="S1013" t="str">
            <v>Yes</v>
          </cell>
          <cell r="V1013" t="str">
            <v>Yes</v>
          </cell>
        </row>
        <row r="1014">
          <cell r="A1014">
            <v>4267</v>
          </cell>
          <cell r="B1014">
            <v>22646</v>
          </cell>
          <cell r="C1014" t="str">
            <v>CBW05583-185458</v>
          </cell>
          <cell r="D1014">
            <v>6</v>
          </cell>
          <cell r="E1014" t="str">
            <v>John Day</v>
          </cell>
          <cell r="F1014">
            <v>42621</v>
          </cell>
          <cell r="G1014" t="str">
            <v>Doc</v>
          </cell>
          <cell r="H1014" t="str">
            <v>Salgado crew</v>
          </cell>
          <cell r="I1014">
            <v>2016</v>
          </cell>
          <cell r="J1014">
            <v>6</v>
          </cell>
          <cell r="K1014" t="str">
            <v>Greater South Fork John Day-Source</v>
          </cell>
          <cell r="L1014" t="str">
            <v>Rotating Panel 3</v>
          </cell>
          <cell r="M1014">
            <v>42621</v>
          </cell>
          <cell r="N1014">
            <v>2020</v>
          </cell>
          <cell r="O1014">
            <v>1</v>
          </cell>
          <cell r="S1014" t="str">
            <v>Yes</v>
          </cell>
        </row>
        <row r="1015">
          <cell r="A1015">
            <v>669</v>
          </cell>
          <cell r="B1015">
            <v>23422</v>
          </cell>
          <cell r="C1015" t="str">
            <v>CBW05583-189938</v>
          </cell>
          <cell r="D1015">
            <v>6</v>
          </cell>
          <cell r="E1015" t="str">
            <v>John Day</v>
          </cell>
          <cell r="F1015">
            <v>41122</v>
          </cell>
          <cell r="G1015" t="str">
            <v>ELRMonicaCrew</v>
          </cell>
          <cell r="H1015" t="str">
            <v>No Crew</v>
          </cell>
          <cell r="I1015">
            <v>2012</v>
          </cell>
          <cell r="J1015">
            <v>2</v>
          </cell>
          <cell r="K1015" t="str">
            <v>Middle Fork John Day-Source</v>
          </cell>
          <cell r="L1015" t="str">
            <v>Annual</v>
          </cell>
          <cell r="M1015">
            <v>41122</v>
          </cell>
          <cell r="N1015">
            <v>806</v>
          </cell>
          <cell r="O1015">
            <v>1</v>
          </cell>
          <cell r="R1015" t="str">
            <v>Yes</v>
          </cell>
          <cell r="S1015" t="str">
            <v>Yes</v>
          </cell>
        </row>
        <row r="1016">
          <cell r="A1016">
            <v>1123</v>
          </cell>
          <cell r="B1016">
            <v>23422</v>
          </cell>
          <cell r="C1016" t="str">
            <v>CBW05583-189938</v>
          </cell>
          <cell r="D1016">
            <v>6</v>
          </cell>
          <cell r="E1016" t="str">
            <v>John Day</v>
          </cell>
          <cell r="F1016">
            <v>41182</v>
          </cell>
          <cell r="G1016" t="str">
            <v>Hitch_10_JohnDay_JR_Sept26-Oct3</v>
          </cell>
          <cell r="H1016" t="str">
            <v>Jon Crew</v>
          </cell>
          <cell r="I1016">
            <v>2012</v>
          </cell>
          <cell r="J1016">
            <v>2</v>
          </cell>
          <cell r="K1016" t="str">
            <v>Middle Fork John Day-Source</v>
          </cell>
          <cell r="L1016" t="str">
            <v>Annual</v>
          </cell>
          <cell r="M1016">
            <v>41182</v>
          </cell>
          <cell r="N1016">
            <v>806</v>
          </cell>
          <cell r="O1016">
            <v>1</v>
          </cell>
          <cell r="R1016" t="str">
            <v>Yes</v>
          </cell>
        </row>
        <row r="1017">
          <cell r="A1017">
            <v>1164</v>
          </cell>
          <cell r="B1017">
            <v>23422</v>
          </cell>
          <cell r="C1017" t="str">
            <v>CBW05583-189938</v>
          </cell>
          <cell r="D1017">
            <v>6</v>
          </cell>
          <cell r="E1017" t="str">
            <v>John Day</v>
          </cell>
          <cell r="F1017">
            <v>41491</v>
          </cell>
          <cell r="G1017" t="str">
            <v>MF ELR Design ODFW Crew</v>
          </cell>
          <cell r="H1017" t="str">
            <v>Shelley Banks Crew</v>
          </cell>
          <cell r="I1017">
            <v>2013</v>
          </cell>
          <cell r="J1017">
            <v>3</v>
          </cell>
          <cell r="K1017" t="str">
            <v>Middle Fork John Day-Source</v>
          </cell>
          <cell r="L1017" t="str">
            <v>Annual</v>
          </cell>
          <cell r="M1017">
            <v>41491</v>
          </cell>
          <cell r="N1017">
            <v>1966</v>
          </cell>
          <cell r="O1017">
            <v>1</v>
          </cell>
          <cell r="Q1017" t="str">
            <v>Yes</v>
          </cell>
          <cell r="S1017" t="str">
            <v>Yes</v>
          </cell>
          <cell r="V1017" t="str">
            <v>Yes</v>
          </cell>
          <cell r="Y1017" t="str">
            <v>Yes</v>
          </cell>
        </row>
        <row r="1018">
          <cell r="A1018">
            <v>361</v>
          </cell>
          <cell r="B1018">
            <v>23561</v>
          </cell>
          <cell r="C1018" t="str">
            <v>CBW05583-191546</v>
          </cell>
          <cell r="D1018">
            <v>6</v>
          </cell>
          <cell r="E1018" t="str">
            <v>John Day</v>
          </cell>
          <cell r="F1018">
            <v>40775</v>
          </cell>
          <cell r="G1018" t="str">
            <v>2011- Eco Logical Research - Local Crew</v>
          </cell>
          <cell r="H1018" t="str">
            <v>Local Crew</v>
          </cell>
          <cell r="I1018">
            <v>2011</v>
          </cell>
          <cell r="J1018">
            <v>1</v>
          </cell>
          <cell r="K1018" t="str">
            <v>North Fork Cable Creek-Gradient 1-3</v>
          </cell>
          <cell r="L1018" t="str">
            <v>Rotating Panel 1</v>
          </cell>
          <cell r="M1018">
            <v>40775</v>
          </cell>
          <cell r="N1018">
            <v>416</v>
          </cell>
          <cell r="O1018">
            <v>1</v>
          </cell>
          <cell r="S1018" t="str">
            <v>Yes</v>
          </cell>
          <cell r="V1018" t="str">
            <v>Yes</v>
          </cell>
        </row>
        <row r="1019">
          <cell r="A1019">
            <v>2593</v>
          </cell>
          <cell r="B1019">
            <v>24211</v>
          </cell>
          <cell r="C1019" t="str">
            <v>CBW05583-198258</v>
          </cell>
          <cell r="D1019">
            <v>6</v>
          </cell>
          <cell r="E1019" t="str">
            <v>John Day</v>
          </cell>
          <cell r="F1019">
            <v>41897</v>
          </cell>
          <cell r="G1019" t="str">
            <v>Post Fire</v>
          </cell>
          <cell r="H1019" t="str">
            <v>Salgado crew</v>
          </cell>
          <cell r="I1019">
            <v>2014</v>
          </cell>
          <cell r="J1019">
            <v>4</v>
          </cell>
          <cell r="K1019" t="str">
            <v>Murderers Creek-Depositional-Mainstem</v>
          </cell>
          <cell r="L1019" t="str">
            <v>Rotating Panel 1</v>
          </cell>
          <cell r="M1019">
            <v>41897</v>
          </cell>
          <cell r="N1019">
            <v>2020</v>
          </cell>
          <cell r="O1019">
            <v>1</v>
          </cell>
          <cell r="S1019" t="str">
            <v>Yes</v>
          </cell>
          <cell r="V1019" t="str">
            <v>Yes</v>
          </cell>
        </row>
        <row r="1020">
          <cell r="A1020">
            <v>665</v>
          </cell>
          <cell r="B1020">
            <v>25328</v>
          </cell>
          <cell r="C1020" t="str">
            <v>CBW05583-207602</v>
          </cell>
          <cell r="D1020">
            <v>6</v>
          </cell>
          <cell r="E1020" t="str">
            <v>John Day</v>
          </cell>
          <cell r="F1020">
            <v>41112</v>
          </cell>
          <cell r="G1020" t="str">
            <v>ELRMonicaCrew</v>
          </cell>
          <cell r="H1020" t="str">
            <v>No Crew</v>
          </cell>
          <cell r="I1020">
            <v>2012</v>
          </cell>
          <cell r="J1020">
            <v>2</v>
          </cell>
          <cell r="K1020" t="str">
            <v>Middle Fork John Day-Depositional</v>
          </cell>
          <cell r="L1020" t="str">
            <v>Rotating Panel 2</v>
          </cell>
          <cell r="M1020">
            <v>41112</v>
          </cell>
          <cell r="N1020">
            <v>806</v>
          </cell>
          <cell r="O1020">
            <v>1</v>
          </cell>
          <cell r="S1020" t="str">
            <v>Yes</v>
          </cell>
        </row>
        <row r="1021">
          <cell r="A1021">
            <v>3450</v>
          </cell>
          <cell r="B1021">
            <v>25328</v>
          </cell>
          <cell r="C1021" t="str">
            <v>CBW05583-207602</v>
          </cell>
          <cell r="D1021">
            <v>6</v>
          </cell>
          <cell r="E1021" t="str">
            <v>John Day</v>
          </cell>
          <cell r="F1021">
            <v>42231</v>
          </cell>
          <cell r="G1021" t="str">
            <v>JR3</v>
          </cell>
          <cell r="H1021" t="str">
            <v>Jen Rogers Crew</v>
          </cell>
          <cell r="I1021">
            <v>2015</v>
          </cell>
          <cell r="J1021">
            <v>5</v>
          </cell>
          <cell r="K1021" t="str">
            <v>Middle Fork John Day-Depositional</v>
          </cell>
          <cell r="L1021" t="str">
            <v>Rotating Panel 2</v>
          </cell>
          <cell r="M1021">
            <v>42231</v>
          </cell>
          <cell r="N1021">
            <v>2020</v>
          </cell>
          <cell r="O1021">
            <v>1</v>
          </cell>
          <cell r="S1021" t="str">
            <v>Yes</v>
          </cell>
          <cell r="V1021" t="str">
            <v>Yes</v>
          </cell>
        </row>
        <row r="1022">
          <cell r="A1022">
            <v>1668</v>
          </cell>
          <cell r="B1022">
            <v>25417</v>
          </cell>
          <cell r="C1022" t="str">
            <v>CBW05583-208242</v>
          </cell>
          <cell r="D1022">
            <v>6</v>
          </cell>
          <cell r="E1022" t="str">
            <v>John Day</v>
          </cell>
          <cell r="F1022">
            <v>41490</v>
          </cell>
          <cell r="G1022" t="str">
            <v>ELR_Crew1</v>
          </cell>
          <cell r="H1022" t="str">
            <v>Nick Crew</v>
          </cell>
          <cell r="I1022">
            <v>2013</v>
          </cell>
          <cell r="J1022">
            <v>3</v>
          </cell>
          <cell r="K1022" t="str">
            <v>Murderers Creek-Transport</v>
          </cell>
          <cell r="L1022" t="str">
            <v>Rotating Panel 3</v>
          </cell>
          <cell r="M1022">
            <v>41490</v>
          </cell>
          <cell r="N1022">
            <v>1966</v>
          </cell>
          <cell r="O1022">
            <v>1</v>
          </cell>
          <cell r="Q1022" t="str">
            <v>Yes</v>
          </cell>
          <cell r="V1022" t="str">
            <v>Yes</v>
          </cell>
          <cell r="Y1022" t="str">
            <v>Yes</v>
          </cell>
        </row>
        <row r="1023">
          <cell r="A1023">
            <v>4135</v>
          </cell>
          <cell r="B1023">
            <v>25417</v>
          </cell>
          <cell r="C1023" t="str">
            <v>CBW05583-208242</v>
          </cell>
          <cell r="D1023">
            <v>6</v>
          </cell>
          <cell r="E1023" t="str">
            <v>John Day</v>
          </cell>
          <cell r="F1023">
            <v>42580</v>
          </cell>
          <cell r="G1023" t="str">
            <v>Grumpy</v>
          </cell>
          <cell r="H1023" t="str">
            <v>Salgado crew</v>
          </cell>
          <cell r="I1023">
            <v>2016</v>
          </cell>
          <cell r="J1023">
            <v>6</v>
          </cell>
          <cell r="K1023" t="str">
            <v>Murderers Creek-Transport-Mainstem</v>
          </cell>
          <cell r="L1023" t="str">
            <v>Rotating Panel 3</v>
          </cell>
          <cell r="M1023">
            <v>42580</v>
          </cell>
          <cell r="N1023">
            <v>2020</v>
          </cell>
          <cell r="O1023">
            <v>1</v>
          </cell>
          <cell r="S1023" t="str">
            <v>Yes</v>
          </cell>
          <cell r="V1023" t="str">
            <v>Yes</v>
          </cell>
        </row>
        <row r="1024">
          <cell r="A1024">
            <v>2495</v>
          </cell>
          <cell r="B1024">
            <v>25652</v>
          </cell>
          <cell r="C1024" t="str">
            <v>CBW05583-209482</v>
          </cell>
          <cell r="D1024">
            <v>6</v>
          </cell>
          <cell r="E1024" t="str">
            <v>John Day</v>
          </cell>
          <cell r="F1024">
            <v>41870</v>
          </cell>
          <cell r="G1024" t="str">
            <v>Middle Fork</v>
          </cell>
          <cell r="H1024" t="str">
            <v>Salgado crew</v>
          </cell>
          <cell r="I1024">
            <v>2014</v>
          </cell>
          <cell r="J1024">
            <v>4</v>
          </cell>
          <cell r="K1024" t="str">
            <v>Greater Middle Fork John Day-Depositional</v>
          </cell>
          <cell r="L1024" t="str">
            <v>Rotating Panel 1</v>
          </cell>
          <cell r="M1024">
            <v>41870</v>
          </cell>
          <cell r="N1024">
            <v>2020</v>
          </cell>
          <cell r="O1024">
            <v>1</v>
          </cell>
          <cell r="S1024" t="str">
            <v>Yes</v>
          </cell>
          <cell r="V1024" t="str">
            <v>Yes</v>
          </cell>
        </row>
        <row r="1025">
          <cell r="A1025">
            <v>837</v>
          </cell>
          <cell r="B1025">
            <v>26179</v>
          </cell>
          <cell r="C1025" t="str">
            <v>CBW05583-214642</v>
          </cell>
          <cell r="D1025">
            <v>6</v>
          </cell>
          <cell r="E1025" t="str">
            <v>John Day</v>
          </cell>
          <cell r="F1025">
            <v>41141</v>
          </cell>
          <cell r="G1025" t="str">
            <v>ELRMonicaCrew</v>
          </cell>
          <cell r="H1025" t="str">
            <v>No Crew</v>
          </cell>
          <cell r="I1025">
            <v>2012</v>
          </cell>
          <cell r="J1025">
            <v>2</v>
          </cell>
          <cell r="K1025" t="str">
            <v>Murderers Creek-Depositional</v>
          </cell>
          <cell r="L1025" t="str">
            <v>Rotating Panel 2</v>
          </cell>
          <cell r="M1025">
            <v>41141</v>
          </cell>
          <cell r="N1025">
            <v>806</v>
          </cell>
          <cell r="O1025">
            <v>1</v>
          </cell>
          <cell r="S1025" t="str">
            <v>Yes</v>
          </cell>
          <cell r="V1025" t="str">
            <v>Yes</v>
          </cell>
        </row>
        <row r="1026">
          <cell r="A1026">
            <v>3576</v>
          </cell>
          <cell r="B1026">
            <v>26179</v>
          </cell>
          <cell r="C1026" t="str">
            <v>CBW05583-214642</v>
          </cell>
          <cell r="D1026">
            <v>6</v>
          </cell>
          <cell r="E1026" t="str">
            <v>John Day</v>
          </cell>
          <cell r="F1026">
            <v>42270</v>
          </cell>
          <cell r="G1026" t="str">
            <v>Killer</v>
          </cell>
          <cell r="H1026" t="str">
            <v>Salgado crew</v>
          </cell>
          <cell r="I1026">
            <v>2015</v>
          </cell>
          <cell r="J1026">
            <v>5</v>
          </cell>
          <cell r="K1026" t="str">
            <v>Murderers Creek-Depositional-Mainstem</v>
          </cell>
          <cell r="L1026" t="str">
            <v>Rotating Panel 2</v>
          </cell>
          <cell r="M1026">
            <v>42270</v>
          </cell>
          <cell r="N1026">
            <v>2020</v>
          </cell>
          <cell r="O1026">
            <v>1</v>
          </cell>
          <cell r="S1026" t="str">
            <v>Yes</v>
          </cell>
          <cell r="V1026" t="str">
            <v>Yes</v>
          </cell>
        </row>
        <row r="1027">
          <cell r="A1027">
            <v>3512</v>
          </cell>
          <cell r="B1027">
            <v>26951</v>
          </cell>
          <cell r="C1027" t="str">
            <v>CBW05583-219122</v>
          </cell>
          <cell r="D1027">
            <v>6</v>
          </cell>
          <cell r="E1027" t="str">
            <v>John Day</v>
          </cell>
          <cell r="F1027">
            <v>42242</v>
          </cell>
          <cell r="G1027" t="str">
            <v>Half</v>
          </cell>
          <cell r="H1027" t="str">
            <v>Salgado crew</v>
          </cell>
          <cell r="I1027">
            <v>2015</v>
          </cell>
          <cell r="J1027">
            <v>5</v>
          </cell>
          <cell r="K1027" t="str">
            <v>Middle Fork John Day-Depositional</v>
          </cell>
          <cell r="L1027" t="str">
            <v>Rotating Panel 2</v>
          </cell>
          <cell r="M1027">
            <v>42242</v>
          </cell>
          <cell r="N1027">
            <v>2020</v>
          </cell>
          <cell r="O1027">
            <v>1</v>
          </cell>
          <cell r="S1027" t="str">
            <v>Yes</v>
          </cell>
          <cell r="V1027" t="str">
            <v>Yes</v>
          </cell>
        </row>
        <row r="1028">
          <cell r="A1028">
            <v>362</v>
          </cell>
          <cell r="B1028">
            <v>29620</v>
          </cell>
          <cell r="C1028" t="str">
            <v>CBW05583-223986</v>
          </cell>
          <cell r="D1028">
            <v>6</v>
          </cell>
          <cell r="E1028" t="str">
            <v>John Day</v>
          </cell>
          <cell r="F1028">
            <v>40786</v>
          </cell>
          <cell r="G1028" t="str">
            <v>2011- Eco Logical Research - Local Crew</v>
          </cell>
          <cell r="H1028" t="str">
            <v>Local Crew</v>
          </cell>
          <cell r="I1028">
            <v>2011</v>
          </cell>
          <cell r="J1028">
            <v>1</v>
          </cell>
          <cell r="K1028" t="str">
            <v>Bridge Creek (MFJD)-Gradient &gt;3</v>
          </cell>
          <cell r="L1028" t="str">
            <v>Rotating Panel 1</v>
          </cell>
          <cell r="M1028">
            <v>40786</v>
          </cell>
          <cell r="N1028">
            <v>416</v>
          </cell>
          <cell r="O1028">
            <v>1</v>
          </cell>
          <cell r="V1028" t="str">
            <v>Yes</v>
          </cell>
          <cell r="W1028" t="str">
            <v>Yes</v>
          </cell>
        </row>
        <row r="1029">
          <cell r="A1029">
            <v>922</v>
          </cell>
          <cell r="B1029">
            <v>29620</v>
          </cell>
          <cell r="C1029" t="str">
            <v>CBW05583-223986</v>
          </cell>
          <cell r="D1029">
            <v>6</v>
          </cell>
          <cell r="E1029" t="str">
            <v>John Day</v>
          </cell>
          <cell r="F1029">
            <v>41136</v>
          </cell>
          <cell r="G1029" t="str">
            <v>ELRNicoleCrew</v>
          </cell>
          <cell r="H1029" t="str">
            <v>Nicole Crew</v>
          </cell>
          <cell r="I1029">
            <v>2012</v>
          </cell>
          <cell r="J1029">
            <v>2</v>
          </cell>
          <cell r="K1029" t="str">
            <v>Middle Fork John Day-Source</v>
          </cell>
          <cell r="L1029" t="str">
            <v>Annual</v>
          </cell>
          <cell r="M1029">
            <v>41136</v>
          </cell>
          <cell r="N1029">
            <v>806</v>
          </cell>
          <cell r="O1029">
            <v>1</v>
          </cell>
          <cell r="S1029" t="str">
            <v>Yes</v>
          </cell>
        </row>
        <row r="1030">
          <cell r="A1030">
            <v>1165</v>
          </cell>
          <cell r="B1030">
            <v>29620</v>
          </cell>
          <cell r="C1030" t="str">
            <v>CBW05583-223986</v>
          </cell>
          <cell r="D1030">
            <v>6</v>
          </cell>
          <cell r="E1030" t="str">
            <v>John Day</v>
          </cell>
          <cell r="F1030">
            <v>41472</v>
          </cell>
          <cell r="G1030" t="str">
            <v>MF ELR Design ODFW Crew</v>
          </cell>
          <cell r="H1030" t="str">
            <v>Shelley Banks Crew</v>
          </cell>
          <cell r="I1030">
            <v>2013</v>
          </cell>
          <cell r="J1030">
            <v>3</v>
          </cell>
          <cell r="K1030" t="str">
            <v>Middle Fork John Day-Source</v>
          </cell>
          <cell r="L1030" t="str">
            <v>Annual</v>
          </cell>
          <cell r="M1030">
            <v>41472</v>
          </cell>
          <cell r="N1030">
            <v>1966</v>
          </cell>
          <cell r="O1030">
            <v>1</v>
          </cell>
          <cell r="Q1030" t="str">
            <v>Yes</v>
          </cell>
          <cell r="S1030" t="str">
            <v>Yes</v>
          </cell>
          <cell r="V1030" t="str">
            <v>Yes</v>
          </cell>
          <cell r="Y1030" t="str">
            <v>Yes</v>
          </cell>
        </row>
        <row r="1031">
          <cell r="A1031">
            <v>4426</v>
          </cell>
          <cell r="B1031">
            <v>29620</v>
          </cell>
          <cell r="C1031" t="str">
            <v>CBW05583-223986</v>
          </cell>
          <cell r="D1031">
            <v>6</v>
          </cell>
          <cell r="E1031" t="str">
            <v>John Day</v>
          </cell>
          <cell r="F1031">
            <v>42635</v>
          </cell>
          <cell r="G1031" t="str">
            <v>Dopey</v>
          </cell>
          <cell r="H1031" t="str">
            <v>Salgado crew</v>
          </cell>
          <cell r="I1031">
            <v>2016</v>
          </cell>
          <cell r="J1031">
            <v>6</v>
          </cell>
          <cell r="K1031" t="str">
            <v>Middle Fork John Day-Source</v>
          </cell>
          <cell r="L1031" t="str">
            <v>Rotating Panel 3</v>
          </cell>
          <cell r="M1031">
            <v>42635</v>
          </cell>
          <cell r="N1031">
            <v>2020</v>
          </cell>
          <cell r="O1031">
            <v>1</v>
          </cell>
          <cell r="S1031" t="str">
            <v>Yes</v>
          </cell>
          <cell r="V1031" t="str">
            <v>Yes</v>
          </cell>
        </row>
        <row r="1032">
          <cell r="A1032">
            <v>2669</v>
          </cell>
          <cell r="B1032">
            <v>28078</v>
          </cell>
          <cell r="C1032" t="str">
            <v>CBW05583-226674</v>
          </cell>
          <cell r="D1032">
            <v>6</v>
          </cell>
          <cell r="E1032" t="str">
            <v>John Day</v>
          </cell>
          <cell r="F1032">
            <v>41898</v>
          </cell>
          <cell r="G1032" t="str">
            <v>Post Fire</v>
          </cell>
          <cell r="H1032" t="str">
            <v>Salgado crew</v>
          </cell>
          <cell r="I1032">
            <v>2014</v>
          </cell>
          <cell r="J1032">
            <v>4</v>
          </cell>
          <cell r="K1032" t="str">
            <v>Greater South Fork John Day-Transport Depositional</v>
          </cell>
          <cell r="L1032" t="str">
            <v>Rotating Panel 1</v>
          </cell>
          <cell r="M1032">
            <v>41898</v>
          </cell>
          <cell r="N1032">
            <v>2020</v>
          </cell>
          <cell r="O1032">
            <v>1</v>
          </cell>
          <cell r="S1032" t="str">
            <v>Yes</v>
          </cell>
          <cell r="V1032" t="str">
            <v>Yes</v>
          </cell>
        </row>
        <row r="1033">
          <cell r="A1033">
            <v>1686</v>
          </cell>
          <cell r="B1033">
            <v>29983</v>
          </cell>
          <cell r="C1033" t="str">
            <v>CBW05583-231026</v>
          </cell>
          <cell r="D1033">
            <v>6</v>
          </cell>
          <cell r="E1033" t="str">
            <v>John Day</v>
          </cell>
          <cell r="F1033">
            <v>41469</v>
          </cell>
          <cell r="G1033" t="str">
            <v>ELR_Crew2</v>
          </cell>
          <cell r="H1033" t="str">
            <v>Nick Crew</v>
          </cell>
          <cell r="I1033">
            <v>2013</v>
          </cell>
          <cell r="J1033">
            <v>3</v>
          </cell>
          <cell r="K1033" t="str">
            <v>Murderers Creek-Depositional</v>
          </cell>
          <cell r="L1033" t="str">
            <v>Rotating Panel 3</v>
          </cell>
          <cell r="M1033">
            <v>41469</v>
          </cell>
          <cell r="N1033">
            <v>1966</v>
          </cell>
          <cell r="O1033">
            <v>1</v>
          </cell>
          <cell r="V1033" t="str">
            <v>Yes</v>
          </cell>
        </row>
        <row r="1034">
          <cell r="A1034">
            <v>4282</v>
          </cell>
          <cell r="B1034">
            <v>29983</v>
          </cell>
          <cell r="C1034" t="str">
            <v>CBW05583-231026</v>
          </cell>
          <cell r="D1034">
            <v>6</v>
          </cell>
          <cell r="E1034" t="str">
            <v>John Day</v>
          </cell>
          <cell r="F1034">
            <v>42612</v>
          </cell>
          <cell r="G1034" t="str">
            <v>Maleficent</v>
          </cell>
          <cell r="H1034" t="str">
            <v>Salgado crew</v>
          </cell>
          <cell r="I1034">
            <v>2016</v>
          </cell>
          <cell r="J1034">
            <v>6</v>
          </cell>
          <cell r="K1034" t="str">
            <v>Murderers Creek-Depositional-Mainstem</v>
          </cell>
          <cell r="L1034" t="str">
            <v>Rotating Panel 3</v>
          </cell>
          <cell r="M1034">
            <v>42612</v>
          </cell>
          <cell r="N1034">
            <v>2020</v>
          </cell>
          <cell r="O1034">
            <v>1</v>
          </cell>
          <cell r="S1034" t="str">
            <v>Yes</v>
          </cell>
          <cell r="V1034" t="str">
            <v>Yes</v>
          </cell>
        </row>
        <row r="1035">
          <cell r="A1035">
            <v>2486</v>
          </cell>
          <cell r="B1035">
            <v>28765</v>
          </cell>
          <cell r="C1035" t="str">
            <v>CBW05583-232178</v>
          </cell>
          <cell r="D1035">
            <v>6</v>
          </cell>
          <cell r="E1035" t="str">
            <v>John Day</v>
          </cell>
          <cell r="F1035">
            <v>41856</v>
          </cell>
          <cell r="G1035" t="str">
            <v>Middle Fork</v>
          </cell>
          <cell r="H1035" t="str">
            <v>Salgado crew</v>
          </cell>
          <cell r="I1035">
            <v>2014</v>
          </cell>
          <cell r="J1035">
            <v>4</v>
          </cell>
          <cell r="K1035" t="str">
            <v>Middle Fork John Day-Transport</v>
          </cell>
          <cell r="L1035" t="str">
            <v>Rotating Panel 1</v>
          </cell>
          <cell r="M1035">
            <v>41856</v>
          </cell>
          <cell r="N1035">
            <v>2020</v>
          </cell>
          <cell r="O1035">
            <v>1</v>
          </cell>
          <cell r="S1035" t="str">
            <v>Yes</v>
          </cell>
          <cell r="V1035" t="str">
            <v>Yes</v>
          </cell>
        </row>
        <row r="1036">
          <cell r="A1036">
            <v>820</v>
          </cell>
          <cell r="B1036">
            <v>28842</v>
          </cell>
          <cell r="C1036" t="str">
            <v>CBW05583-232818</v>
          </cell>
          <cell r="D1036">
            <v>6</v>
          </cell>
          <cell r="E1036" t="str">
            <v>John Day</v>
          </cell>
          <cell r="F1036">
            <v>41138</v>
          </cell>
          <cell r="G1036" t="str">
            <v>ELRMonicaCrew</v>
          </cell>
          <cell r="H1036" t="str">
            <v>No Crew</v>
          </cell>
          <cell r="I1036">
            <v>2012</v>
          </cell>
          <cell r="J1036">
            <v>2</v>
          </cell>
          <cell r="K1036" t="str">
            <v>Murderers Creek-Transport</v>
          </cell>
          <cell r="L1036" t="str">
            <v>Rotating Panel 2</v>
          </cell>
          <cell r="M1036">
            <v>41138</v>
          </cell>
          <cell r="N1036">
            <v>806</v>
          </cell>
          <cell r="O1036">
            <v>1</v>
          </cell>
          <cell r="S1036" t="str">
            <v>Yes</v>
          </cell>
          <cell r="V1036" t="str">
            <v>Yes</v>
          </cell>
        </row>
        <row r="1037">
          <cell r="A1037">
            <v>3434</v>
          </cell>
          <cell r="B1037">
            <v>28842</v>
          </cell>
          <cell r="C1037" t="str">
            <v>CBW05583-232818</v>
          </cell>
          <cell r="D1037">
            <v>6</v>
          </cell>
          <cell r="E1037" t="str">
            <v>John Day</v>
          </cell>
          <cell r="F1037">
            <v>42221</v>
          </cell>
          <cell r="G1037" t="str">
            <v>Clove</v>
          </cell>
          <cell r="H1037" t="str">
            <v>Salgado crew</v>
          </cell>
          <cell r="I1037">
            <v>2015</v>
          </cell>
          <cell r="J1037">
            <v>3471</v>
          </cell>
          <cell r="K1037" t="str">
            <v>Murderers Creek-Transport-Mainstem</v>
          </cell>
          <cell r="L1037" t="str">
            <v>Rotating Panel 2</v>
          </cell>
          <cell r="M1037">
            <v>42221</v>
          </cell>
          <cell r="N1037">
            <v>2020</v>
          </cell>
          <cell r="O1037">
            <v>1</v>
          </cell>
          <cell r="R1037" t="str">
            <v>Yes</v>
          </cell>
          <cell r="S1037" t="str">
            <v>Yes</v>
          </cell>
          <cell r="V1037" t="str">
            <v>Yes</v>
          </cell>
        </row>
        <row r="1038">
          <cell r="A1038">
            <v>3508</v>
          </cell>
          <cell r="B1038">
            <v>28842</v>
          </cell>
          <cell r="C1038" t="str">
            <v>CBW05583-232818</v>
          </cell>
          <cell r="D1038">
            <v>6</v>
          </cell>
          <cell r="E1038" t="str">
            <v>John Day</v>
          </cell>
          <cell r="F1038">
            <v>42243</v>
          </cell>
          <cell r="G1038" t="str">
            <v>Bridge Crew</v>
          </cell>
          <cell r="H1038" t="str">
            <v>Nick Crew</v>
          </cell>
          <cell r="I1038">
            <v>2015</v>
          </cell>
          <cell r="J1038">
            <v>5</v>
          </cell>
          <cell r="K1038" t="str">
            <v>Murderers Creek-Transport-Mainstem</v>
          </cell>
          <cell r="L1038" t="str">
            <v>Rotating Panel 2</v>
          </cell>
          <cell r="M1038">
            <v>42243</v>
          </cell>
          <cell r="N1038">
            <v>2020</v>
          </cell>
          <cell r="O1038">
            <v>1</v>
          </cell>
          <cell r="R1038" t="str">
            <v>Yes</v>
          </cell>
        </row>
        <row r="1039">
          <cell r="A1039">
            <v>1811</v>
          </cell>
          <cell r="B1039">
            <v>31380</v>
          </cell>
          <cell r="C1039" t="str">
            <v>CBW05583-234122</v>
          </cell>
          <cell r="D1039">
            <v>6</v>
          </cell>
          <cell r="E1039" t="str">
            <v>John Day</v>
          </cell>
          <cell r="F1039">
            <v>41517</v>
          </cell>
          <cell r="G1039" t="str">
            <v>ELR_Crew1</v>
          </cell>
          <cell r="H1039" t="str">
            <v>Nick Crew</v>
          </cell>
          <cell r="I1039">
            <v>2013</v>
          </cell>
          <cell r="J1039">
            <v>3</v>
          </cell>
          <cell r="K1039" t="str">
            <v>Middle Fork John Day-Source</v>
          </cell>
          <cell r="L1039" t="str">
            <v>Rotating Panel 3</v>
          </cell>
          <cell r="M1039">
            <v>41517</v>
          </cell>
          <cell r="N1039">
            <v>1966</v>
          </cell>
          <cell r="O1039">
            <v>1</v>
          </cell>
          <cell r="V1039" t="str">
            <v>Yes</v>
          </cell>
        </row>
        <row r="1040">
          <cell r="A1040">
            <v>4103</v>
          </cell>
          <cell r="B1040">
            <v>31380</v>
          </cell>
          <cell r="C1040" t="str">
            <v>CBW05583-234122</v>
          </cell>
          <cell r="D1040">
            <v>6</v>
          </cell>
          <cell r="E1040" t="str">
            <v>John Day</v>
          </cell>
          <cell r="F1040">
            <v>42557</v>
          </cell>
          <cell r="G1040" t="str">
            <v>Sneezy</v>
          </cell>
          <cell r="H1040" t="str">
            <v>Salgado crew</v>
          </cell>
          <cell r="I1040">
            <v>2016</v>
          </cell>
          <cell r="J1040">
            <v>6</v>
          </cell>
          <cell r="K1040" t="str">
            <v>Middle Fork John Day-Source</v>
          </cell>
          <cell r="L1040" t="str">
            <v>Rotating Panel 3</v>
          </cell>
          <cell r="M1040">
            <v>42557</v>
          </cell>
          <cell r="N1040">
            <v>2020</v>
          </cell>
          <cell r="O1040">
            <v>1</v>
          </cell>
          <cell r="S1040" t="str">
            <v>Yes</v>
          </cell>
          <cell r="V1040" t="str">
            <v>Yes</v>
          </cell>
        </row>
        <row r="1041">
          <cell r="A1041">
            <v>960</v>
          </cell>
          <cell r="B1041">
            <v>30687</v>
          </cell>
          <cell r="C1041" t="str">
            <v>CBW05583-240498</v>
          </cell>
          <cell r="D1041">
            <v>6</v>
          </cell>
          <cell r="E1041" t="str">
            <v>John Day</v>
          </cell>
          <cell r="F1041">
            <v>41155</v>
          </cell>
          <cell r="G1041" t="str">
            <v>ELRNicoleCrew</v>
          </cell>
          <cell r="H1041" t="str">
            <v>Nicole Crew</v>
          </cell>
          <cell r="I1041">
            <v>2012</v>
          </cell>
          <cell r="J1041">
            <v>2</v>
          </cell>
          <cell r="K1041" t="str">
            <v>Murderers Creek-Source</v>
          </cell>
          <cell r="L1041" t="str">
            <v>Rotating Panel 2</v>
          </cell>
          <cell r="M1041">
            <v>41155</v>
          </cell>
          <cell r="N1041">
            <v>806</v>
          </cell>
          <cell r="O1041">
            <v>1</v>
          </cell>
          <cell r="S1041" t="str">
            <v>Yes</v>
          </cell>
        </row>
        <row r="1042">
          <cell r="A1042">
            <v>3523</v>
          </cell>
          <cell r="B1042">
            <v>30687</v>
          </cell>
          <cell r="C1042" t="str">
            <v>CBW05583-240498</v>
          </cell>
          <cell r="D1042">
            <v>6</v>
          </cell>
          <cell r="E1042" t="str">
            <v>John Day</v>
          </cell>
          <cell r="F1042">
            <v>42246</v>
          </cell>
          <cell r="G1042" t="str">
            <v>Truckers</v>
          </cell>
          <cell r="H1042" t="str">
            <v>Salgado crew</v>
          </cell>
          <cell r="I1042">
            <v>2015</v>
          </cell>
          <cell r="J1042">
            <v>5</v>
          </cell>
          <cell r="K1042" t="str">
            <v>Murderers Creek-Source-Not mainstem</v>
          </cell>
          <cell r="L1042" t="str">
            <v>Rotating Panel 2</v>
          </cell>
          <cell r="M1042">
            <v>42246</v>
          </cell>
          <cell r="N1042">
            <v>2020</v>
          </cell>
          <cell r="O1042">
            <v>1</v>
          </cell>
          <cell r="S1042" t="str">
            <v>Yes</v>
          </cell>
          <cell r="V1042" t="str">
            <v>Yes</v>
          </cell>
        </row>
        <row r="1043">
          <cell r="A1043">
            <v>325</v>
          </cell>
          <cell r="B1043">
            <v>29774</v>
          </cell>
          <cell r="C1043" t="str">
            <v>CBW05583-241210</v>
          </cell>
          <cell r="D1043">
            <v>6</v>
          </cell>
          <cell r="E1043" t="str">
            <v>John Day</v>
          </cell>
          <cell r="F1043">
            <v>40813</v>
          </cell>
          <cell r="G1043" t="str">
            <v>2011- ODFW - Local Crew  - John Day</v>
          </cell>
          <cell r="H1043" t="str">
            <v>Local Crew  - John Day</v>
          </cell>
          <cell r="I1043">
            <v>2011</v>
          </cell>
          <cell r="J1043">
            <v>1</v>
          </cell>
          <cell r="K1043" t="str">
            <v>Greater John Day-Transport-Private</v>
          </cell>
          <cell r="L1043" t="str">
            <v>Rotating Panel 1</v>
          </cell>
          <cell r="M1043">
            <v>40813</v>
          </cell>
          <cell r="N1043">
            <v>416</v>
          </cell>
          <cell r="O1043">
            <v>1</v>
          </cell>
          <cell r="S1043" t="str">
            <v>Yes</v>
          </cell>
          <cell r="V1043" t="str">
            <v>Yes</v>
          </cell>
        </row>
        <row r="1044">
          <cell r="A1044">
            <v>1199</v>
          </cell>
          <cell r="B1044">
            <v>32312</v>
          </cell>
          <cell r="C1044" t="str">
            <v>CBW05583-250506</v>
          </cell>
          <cell r="D1044">
            <v>6</v>
          </cell>
          <cell r="E1044" t="str">
            <v>John Day</v>
          </cell>
          <cell r="F1044">
            <v>41450</v>
          </cell>
          <cell r="G1044" t="str">
            <v>MF ODFW Design ODFW Crew</v>
          </cell>
          <cell r="H1044" t="str">
            <v>Shelley Banks Crew</v>
          </cell>
          <cell r="I1044">
            <v>2013</v>
          </cell>
          <cell r="J1044">
            <v>3</v>
          </cell>
          <cell r="K1044" t="str">
            <v>Greater Middle Fork John Day-Source-Public</v>
          </cell>
          <cell r="L1044" t="str">
            <v>Annual</v>
          </cell>
          <cell r="M1044">
            <v>41450</v>
          </cell>
          <cell r="N1044">
            <v>1966</v>
          </cell>
          <cell r="O1044">
            <v>1</v>
          </cell>
          <cell r="R1044" t="str">
            <v>Yes</v>
          </cell>
          <cell r="S1044" t="str">
            <v>Yes</v>
          </cell>
          <cell r="V1044" t="str">
            <v>Yes</v>
          </cell>
        </row>
        <row r="1045">
          <cell r="A1045">
            <v>1749</v>
          </cell>
          <cell r="B1045">
            <v>32312</v>
          </cell>
          <cell r="C1045" t="str">
            <v>CBW05583-250506</v>
          </cell>
          <cell r="D1045">
            <v>6</v>
          </cell>
          <cell r="E1045" t="str">
            <v>John Day</v>
          </cell>
          <cell r="F1045">
            <v>41495</v>
          </cell>
          <cell r="G1045" t="str">
            <v>Hitch #4 (RM): Aug 7 to Aug 14 (John Day</v>
          </cell>
          <cell r="H1045" t="str">
            <v>Rueben Crew</v>
          </cell>
          <cell r="I1045">
            <v>2013</v>
          </cell>
          <cell r="J1045">
            <v>3</v>
          </cell>
          <cell r="K1045" t="str">
            <v>Greater Middle Fork John Day-Source-Public</v>
          </cell>
          <cell r="L1045" t="str">
            <v>Annual</v>
          </cell>
          <cell r="M1045">
            <v>41495</v>
          </cell>
          <cell r="N1045">
            <v>1966</v>
          </cell>
          <cell r="O1045">
            <v>1</v>
          </cell>
          <cell r="R1045" t="str">
            <v>Yes</v>
          </cell>
        </row>
        <row r="1046">
          <cell r="A1046">
            <v>4136</v>
          </cell>
          <cell r="B1046">
            <v>32312</v>
          </cell>
          <cell r="C1046" t="str">
            <v>CBW05583-250506</v>
          </cell>
          <cell r="D1046">
            <v>6</v>
          </cell>
          <cell r="E1046" t="str">
            <v>John Day</v>
          </cell>
          <cell r="F1046">
            <v>42565</v>
          </cell>
          <cell r="G1046" t="str">
            <v>Grumpy</v>
          </cell>
          <cell r="H1046" t="str">
            <v>Salgado crew</v>
          </cell>
          <cell r="I1046">
            <v>2016</v>
          </cell>
          <cell r="J1046">
            <v>6</v>
          </cell>
          <cell r="K1046" t="str">
            <v>Greater Middle Fork John Day-Source-Public</v>
          </cell>
          <cell r="L1046" t="str">
            <v>Rotating Panel 3</v>
          </cell>
          <cell r="M1046">
            <v>42565</v>
          </cell>
          <cell r="N1046">
            <v>2020</v>
          </cell>
          <cell r="O1046">
            <v>1</v>
          </cell>
          <cell r="S1046" t="str">
            <v>Yes</v>
          </cell>
          <cell r="V1046" t="str">
            <v>Yes</v>
          </cell>
        </row>
        <row r="1047">
          <cell r="A1047">
            <v>4177</v>
          </cell>
          <cell r="B1047">
            <v>32312</v>
          </cell>
          <cell r="C1047" t="str">
            <v>CBW05583-250506</v>
          </cell>
          <cell r="D1047">
            <v>6</v>
          </cell>
          <cell r="E1047" t="str">
            <v>John Day</v>
          </cell>
          <cell r="F1047">
            <v>42573</v>
          </cell>
          <cell r="G1047" t="str">
            <v>Tour De JD</v>
          </cell>
          <cell r="H1047" t="str">
            <v>Nick Crew</v>
          </cell>
          <cell r="I1047">
            <v>2016</v>
          </cell>
          <cell r="J1047">
            <v>6</v>
          </cell>
          <cell r="K1047" t="str">
            <v>Greater Middle Fork John Day-Source-Public</v>
          </cell>
          <cell r="L1047" t="str">
            <v>Rotating Panel 3</v>
          </cell>
          <cell r="M1047">
            <v>42573</v>
          </cell>
          <cell r="N1047">
            <v>2020</v>
          </cell>
          <cell r="O1047">
            <v>1</v>
          </cell>
        </row>
        <row r="1048">
          <cell r="A1048">
            <v>3506</v>
          </cell>
          <cell r="B1048">
            <v>31543</v>
          </cell>
          <cell r="C1048" t="str">
            <v>CBW05583-254538</v>
          </cell>
          <cell r="D1048">
            <v>6</v>
          </cell>
          <cell r="E1048" t="str">
            <v>John Day</v>
          </cell>
          <cell r="F1048">
            <v>42240</v>
          </cell>
          <cell r="G1048" t="str">
            <v>Half</v>
          </cell>
          <cell r="H1048" t="str">
            <v>Salgado crew</v>
          </cell>
          <cell r="I1048">
            <v>2015</v>
          </cell>
          <cell r="J1048">
            <v>5</v>
          </cell>
          <cell r="K1048" t="str">
            <v>Greater Middle Fork John Day-Depositional</v>
          </cell>
          <cell r="L1048" t="str">
            <v>Rotating Panel 2</v>
          </cell>
          <cell r="M1048">
            <v>42240</v>
          </cell>
          <cell r="N1048">
            <v>2020</v>
          </cell>
          <cell r="O1048">
            <v>1</v>
          </cell>
          <cell r="S1048" t="str">
            <v>Yes</v>
          </cell>
          <cell r="V1048" t="str">
            <v>Yes</v>
          </cell>
        </row>
        <row r="1049">
          <cell r="A1049">
            <v>2296</v>
          </cell>
          <cell r="B1049">
            <v>34013</v>
          </cell>
          <cell r="C1049" t="str">
            <v>CBW05583-265074</v>
          </cell>
          <cell r="D1049">
            <v>6</v>
          </cell>
          <cell r="E1049" t="str">
            <v>John Day</v>
          </cell>
          <cell r="F1049">
            <v>41905</v>
          </cell>
          <cell r="G1049" t="str">
            <v>July</v>
          </cell>
          <cell r="H1049" t="str">
            <v>Salgado crew</v>
          </cell>
          <cell r="I1049">
            <v>2014</v>
          </cell>
          <cell r="J1049">
            <v>4</v>
          </cell>
          <cell r="K1049" t="str">
            <v>Murderers Creek-Source-Not mainstem</v>
          </cell>
          <cell r="L1049" t="str">
            <v>Rotating Panel 1</v>
          </cell>
          <cell r="M1049">
            <v>41905</v>
          </cell>
          <cell r="N1049">
            <v>2020</v>
          </cell>
          <cell r="O1049">
            <v>1</v>
          </cell>
          <cell r="S1049" t="str">
            <v>Yes</v>
          </cell>
          <cell r="V1049" t="str">
            <v>Yes</v>
          </cell>
        </row>
        <row r="1050">
          <cell r="A1050">
            <v>1167</v>
          </cell>
          <cell r="B1050">
            <v>34189</v>
          </cell>
          <cell r="C1050" t="str">
            <v>CBW05583-275954</v>
          </cell>
          <cell r="D1050">
            <v>6</v>
          </cell>
          <cell r="E1050" t="str">
            <v>John Day</v>
          </cell>
          <cell r="F1050">
            <v>41456</v>
          </cell>
          <cell r="G1050" t="str">
            <v>MF ELR Design ODFW Crew</v>
          </cell>
          <cell r="H1050" t="str">
            <v>Shelley Banks Crew</v>
          </cell>
          <cell r="I1050">
            <v>2013</v>
          </cell>
          <cell r="J1050">
            <v>3</v>
          </cell>
          <cell r="K1050" t="str">
            <v>Middle Fork John Day-Depositional</v>
          </cell>
          <cell r="L1050" t="str">
            <v>Rotating Panel 3</v>
          </cell>
          <cell r="M1050">
            <v>41456</v>
          </cell>
          <cell r="N1050">
            <v>1966</v>
          </cell>
          <cell r="O1050">
            <v>1</v>
          </cell>
          <cell r="Q1050" t="str">
            <v>Yes</v>
          </cell>
          <cell r="R1050" t="str">
            <v>Yes</v>
          </cell>
          <cell r="S1050" t="str">
            <v>Yes</v>
          </cell>
          <cell r="V1050" t="str">
            <v>Yes</v>
          </cell>
          <cell r="Y1050" t="str">
            <v>Yes</v>
          </cell>
        </row>
        <row r="1051">
          <cell r="A1051">
            <v>1902</v>
          </cell>
          <cell r="B1051">
            <v>34189</v>
          </cell>
          <cell r="C1051" t="str">
            <v>CBW05583-275954</v>
          </cell>
          <cell r="D1051">
            <v>6</v>
          </cell>
          <cell r="E1051" t="str">
            <v>John Day</v>
          </cell>
          <cell r="F1051">
            <v>41536</v>
          </cell>
          <cell r="G1051" t="str">
            <v>Hitch #7 (SD): Sept 18 to Sept 21 (John Day)</v>
          </cell>
          <cell r="H1051" t="str">
            <v>Surya Crew</v>
          </cell>
          <cell r="I1051">
            <v>2013</v>
          </cell>
          <cell r="J1051">
            <v>3</v>
          </cell>
          <cell r="K1051" t="str">
            <v>Middle Fork John Day-Depositional</v>
          </cell>
          <cell r="L1051" t="str">
            <v>Rotating Panel 3</v>
          </cell>
          <cell r="M1051">
            <v>41536</v>
          </cell>
          <cell r="N1051">
            <v>1966</v>
          </cell>
          <cell r="O1051">
            <v>1</v>
          </cell>
          <cell r="R1051" t="str">
            <v>Yes</v>
          </cell>
        </row>
        <row r="1052">
          <cell r="A1052">
            <v>4049</v>
          </cell>
          <cell r="B1052">
            <v>34189</v>
          </cell>
          <cell r="C1052" t="str">
            <v>CBW05583-275954</v>
          </cell>
          <cell r="D1052">
            <v>6</v>
          </cell>
          <cell r="E1052" t="str">
            <v>John Day</v>
          </cell>
          <cell r="F1052">
            <v>42543</v>
          </cell>
          <cell r="G1052" t="str">
            <v>Sleepy</v>
          </cell>
          <cell r="H1052" t="str">
            <v>Salgado crew</v>
          </cell>
          <cell r="I1052">
            <v>2016</v>
          </cell>
          <cell r="J1052">
            <v>6</v>
          </cell>
          <cell r="K1052" t="str">
            <v>Middle Fork John Day-Depositional</v>
          </cell>
          <cell r="L1052" t="str">
            <v>Rotating Panel 3</v>
          </cell>
          <cell r="M1052">
            <v>42543</v>
          </cell>
          <cell r="N1052">
            <v>2020</v>
          </cell>
          <cell r="O1052">
            <v>1</v>
          </cell>
          <cell r="S1052" t="str">
            <v>Yes</v>
          </cell>
          <cell r="V1052" t="str">
            <v>Yes</v>
          </cell>
        </row>
        <row r="1053">
          <cell r="A1053">
            <v>1671</v>
          </cell>
          <cell r="B1053">
            <v>36385</v>
          </cell>
          <cell r="C1053" t="str">
            <v>CBW05583-280178</v>
          </cell>
          <cell r="D1053">
            <v>6</v>
          </cell>
          <cell r="E1053" t="str">
            <v>John Day</v>
          </cell>
          <cell r="F1053">
            <v>41500</v>
          </cell>
          <cell r="G1053" t="str">
            <v>ELR_Crew1</v>
          </cell>
          <cell r="H1053" t="str">
            <v>Nick Crew</v>
          </cell>
          <cell r="I1053">
            <v>2013</v>
          </cell>
          <cell r="J1053">
            <v>3</v>
          </cell>
          <cell r="K1053" t="str">
            <v>Murderers Creek-Depositional</v>
          </cell>
          <cell r="L1053" t="str">
            <v>Rotating Panel 3</v>
          </cell>
          <cell r="M1053">
            <v>41500</v>
          </cell>
          <cell r="N1053">
            <v>1966</v>
          </cell>
          <cell r="O1053">
            <v>1</v>
          </cell>
          <cell r="V1053" t="str">
            <v>Yes</v>
          </cell>
        </row>
        <row r="1054">
          <cell r="A1054">
            <v>4283</v>
          </cell>
          <cell r="B1054">
            <v>36385</v>
          </cell>
          <cell r="C1054" t="str">
            <v>CBW05583-280178</v>
          </cell>
          <cell r="D1054">
            <v>6</v>
          </cell>
          <cell r="E1054" t="str">
            <v>John Day</v>
          </cell>
          <cell r="F1054">
            <v>42613</v>
          </cell>
          <cell r="G1054" t="str">
            <v>Maleficent</v>
          </cell>
          <cell r="H1054" t="str">
            <v>Salgado crew</v>
          </cell>
          <cell r="I1054">
            <v>2016</v>
          </cell>
          <cell r="J1054">
            <v>6</v>
          </cell>
          <cell r="K1054" t="str">
            <v>Murderers Creek-Depositional-Mainstem</v>
          </cell>
          <cell r="L1054" t="str">
            <v>Rotating Panel 3</v>
          </cell>
          <cell r="M1054">
            <v>42613</v>
          </cell>
          <cell r="N1054">
            <v>2020</v>
          </cell>
          <cell r="O1054">
            <v>1</v>
          </cell>
          <cell r="S1054" t="str">
            <v>Yes</v>
          </cell>
          <cell r="V1054" t="str">
            <v>Yes</v>
          </cell>
        </row>
        <row r="1055">
          <cell r="A1055">
            <v>2494</v>
          </cell>
          <cell r="B1055">
            <v>34884</v>
          </cell>
          <cell r="C1055" t="str">
            <v>CBW05583-282354</v>
          </cell>
          <cell r="D1055">
            <v>6</v>
          </cell>
          <cell r="E1055" t="str">
            <v>John Day</v>
          </cell>
          <cell r="F1055">
            <v>41857</v>
          </cell>
          <cell r="G1055" t="str">
            <v>Middle Fork</v>
          </cell>
          <cell r="H1055" t="str">
            <v>Salgado crew</v>
          </cell>
          <cell r="I1055">
            <v>2014</v>
          </cell>
          <cell r="J1055">
            <v>4</v>
          </cell>
          <cell r="K1055" t="str">
            <v>Middle Fork John Day-Depositional</v>
          </cell>
          <cell r="L1055" t="str">
            <v>Rotating Panel 1</v>
          </cell>
          <cell r="M1055">
            <v>41857</v>
          </cell>
          <cell r="N1055">
            <v>2020</v>
          </cell>
          <cell r="O1055">
            <v>1</v>
          </cell>
          <cell r="S1055" t="str">
            <v>Yes</v>
          </cell>
          <cell r="V1055" t="str">
            <v>Yes</v>
          </cell>
        </row>
        <row r="1056">
          <cell r="A1056">
            <v>810</v>
          </cell>
          <cell r="B1056">
            <v>35920</v>
          </cell>
          <cell r="C1056" t="str">
            <v>CBW05583-289522</v>
          </cell>
          <cell r="D1056">
            <v>6</v>
          </cell>
          <cell r="E1056" t="str">
            <v>John Day</v>
          </cell>
          <cell r="F1056">
            <v>41112</v>
          </cell>
          <cell r="G1056" t="str">
            <v>ELRNicoleCrew</v>
          </cell>
          <cell r="H1056" t="str">
            <v>Nicole Crew</v>
          </cell>
          <cell r="I1056">
            <v>2012</v>
          </cell>
          <cell r="J1056">
            <v>2</v>
          </cell>
          <cell r="K1056" t="str">
            <v>Middle Fork John Day-Depositional</v>
          </cell>
          <cell r="L1056" t="str">
            <v>Annual</v>
          </cell>
          <cell r="M1056">
            <v>41112</v>
          </cell>
          <cell r="N1056">
            <v>806</v>
          </cell>
          <cell r="O1056">
            <v>1</v>
          </cell>
          <cell r="R1056" t="str">
            <v>Yes</v>
          </cell>
          <cell r="S1056" t="str">
            <v>Yes</v>
          </cell>
        </row>
        <row r="1057">
          <cell r="A1057">
            <v>817</v>
          </cell>
          <cell r="B1057">
            <v>35920</v>
          </cell>
          <cell r="C1057" t="str">
            <v>CBW05583-289522</v>
          </cell>
          <cell r="D1057">
            <v>6</v>
          </cell>
          <cell r="E1057" t="str">
            <v>John Day</v>
          </cell>
          <cell r="F1057">
            <v>41181</v>
          </cell>
          <cell r="G1057" t="str">
            <v>Hitch_10_JohnDay_JR_Sept26-Oct3</v>
          </cell>
          <cell r="H1057" t="str">
            <v>Jon Crew</v>
          </cell>
          <cell r="I1057">
            <v>2012</v>
          </cell>
          <cell r="J1057">
            <v>2</v>
          </cell>
          <cell r="K1057" t="str">
            <v>Middle Fork John Day-Depositional</v>
          </cell>
          <cell r="L1057" t="str">
            <v>Annual</v>
          </cell>
          <cell r="M1057">
            <v>41181</v>
          </cell>
          <cell r="N1057">
            <v>806</v>
          </cell>
          <cell r="O1057">
            <v>1</v>
          </cell>
          <cell r="R1057" t="str">
            <v>Yes</v>
          </cell>
        </row>
        <row r="1058">
          <cell r="A1058">
            <v>3348</v>
          </cell>
          <cell r="B1058">
            <v>35920</v>
          </cell>
          <cell r="C1058" t="str">
            <v>CBW05583-289522</v>
          </cell>
          <cell r="D1058">
            <v>6</v>
          </cell>
          <cell r="E1058" t="str">
            <v>John Day</v>
          </cell>
          <cell r="F1058">
            <v>42206</v>
          </cell>
          <cell r="G1058" t="str">
            <v>CTWS AEM sites</v>
          </cell>
          <cell r="H1058" t="str">
            <v>Chris Crew</v>
          </cell>
          <cell r="I1058">
            <v>2015</v>
          </cell>
          <cell r="J1058">
            <v>5</v>
          </cell>
          <cell r="K1058" t="str">
            <v>AEM-Middle Fork John Day-Depositional</v>
          </cell>
          <cell r="L1058" t="str">
            <v>Annual</v>
          </cell>
          <cell r="M1058">
            <v>42206</v>
          </cell>
          <cell r="N1058">
            <v>2030</v>
          </cell>
          <cell r="O1058">
            <v>1</v>
          </cell>
          <cell r="P1058" t="str">
            <v>Yes</v>
          </cell>
          <cell r="V1058" t="str">
            <v>Yes</v>
          </cell>
        </row>
        <row r="1059">
          <cell r="A1059">
            <v>2466</v>
          </cell>
          <cell r="B1059">
            <v>35920</v>
          </cell>
          <cell r="C1059" t="str">
            <v>CBW05583-289522</v>
          </cell>
          <cell r="D1059">
            <v>6</v>
          </cell>
          <cell r="E1059" t="str">
            <v>John Day</v>
          </cell>
          <cell r="F1059">
            <v>41849</v>
          </cell>
          <cell r="G1059" t="str">
            <v>Vincent to Caribou - Middle Fork John Day AEM</v>
          </cell>
          <cell r="H1059" t="str">
            <v>Chris Crew</v>
          </cell>
          <cell r="I1059">
            <v>2014</v>
          </cell>
          <cell r="J1059">
            <v>4</v>
          </cell>
          <cell r="K1059" t="str">
            <v>AEM-Middle Fork John Day-Depositional</v>
          </cell>
          <cell r="L1059" t="str">
            <v>Annual</v>
          </cell>
          <cell r="M1059">
            <v>41849</v>
          </cell>
          <cell r="N1059">
            <v>2030</v>
          </cell>
          <cell r="O1059">
            <v>1</v>
          </cell>
          <cell r="P1059" t="str">
            <v>Yes</v>
          </cell>
          <cell r="S1059" t="str">
            <v>Yes</v>
          </cell>
          <cell r="V1059" t="str">
            <v>Yes</v>
          </cell>
        </row>
        <row r="1060">
          <cell r="A1060">
            <v>359</v>
          </cell>
          <cell r="B1060">
            <v>35970</v>
          </cell>
          <cell r="C1060" t="str">
            <v>CBW05583-289850</v>
          </cell>
          <cell r="D1060">
            <v>6</v>
          </cell>
          <cell r="E1060" t="str">
            <v>John Day</v>
          </cell>
          <cell r="F1060">
            <v>40773</v>
          </cell>
          <cell r="G1060" t="str">
            <v>2011- Eco Logical Research - Local Crew</v>
          </cell>
          <cell r="H1060" t="str">
            <v>Local Crew</v>
          </cell>
          <cell r="I1060">
            <v>2011</v>
          </cell>
          <cell r="J1060">
            <v>1</v>
          </cell>
          <cell r="K1060" t="str">
            <v>North Fork Cable Creek-Gradient 1-3</v>
          </cell>
          <cell r="L1060" t="str">
            <v>Rotating Panel 1</v>
          </cell>
          <cell r="M1060">
            <v>40773</v>
          </cell>
          <cell r="N1060">
            <v>416</v>
          </cell>
          <cell r="O1060">
            <v>1</v>
          </cell>
          <cell r="S1060" t="str">
            <v>Yes</v>
          </cell>
          <cell r="V1060" t="str">
            <v>Yes</v>
          </cell>
        </row>
        <row r="1061">
          <cell r="A1061">
            <v>811</v>
          </cell>
          <cell r="B1061">
            <v>35997</v>
          </cell>
          <cell r="C1061" t="str">
            <v>CBW05583-290034</v>
          </cell>
          <cell r="D1061">
            <v>6</v>
          </cell>
          <cell r="E1061" t="str">
            <v>John Day</v>
          </cell>
          <cell r="F1061">
            <v>41122</v>
          </cell>
          <cell r="G1061" t="str">
            <v>ELRNicoleCrew</v>
          </cell>
          <cell r="H1061" t="str">
            <v>Nicole Crew</v>
          </cell>
          <cell r="I1061">
            <v>2012</v>
          </cell>
          <cell r="J1061">
            <v>2</v>
          </cell>
          <cell r="K1061" t="str">
            <v>Middle Fork John Day-Depositional</v>
          </cell>
          <cell r="L1061" t="str">
            <v>Annual</v>
          </cell>
          <cell r="M1061">
            <v>41122</v>
          </cell>
          <cell r="N1061">
            <v>806</v>
          </cell>
          <cell r="O1061">
            <v>1</v>
          </cell>
          <cell r="R1061" t="str">
            <v>Yes</v>
          </cell>
          <cell r="S1061" t="str">
            <v>Yes</v>
          </cell>
        </row>
        <row r="1062">
          <cell r="A1062">
            <v>1121</v>
          </cell>
          <cell r="B1062">
            <v>35997</v>
          </cell>
          <cell r="C1062" t="str">
            <v>CBW05583-290034</v>
          </cell>
          <cell r="D1062">
            <v>6</v>
          </cell>
          <cell r="E1062" t="str">
            <v>John Day</v>
          </cell>
          <cell r="F1062">
            <v>41184</v>
          </cell>
          <cell r="G1062" t="str">
            <v>Hitch_10_JohnDay_JR_Sept26-Oct3</v>
          </cell>
          <cell r="H1062" t="str">
            <v>Jon Crew</v>
          </cell>
          <cell r="I1062">
            <v>2012</v>
          </cell>
          <cell r="J1062">
            <v>2</v>
          </cell>
          <cell r="K1062" t="str">
            <v>Middle Fork John Day-Depositional</v>
          </cell>
          <cell r="L1062" t="str">
            <v>Annual</v>
          </cell>
          <cell r="M1062">
            <v>41184</v>
          </cell>
          <cell r="N1062">
            <v>806</v>
          </cell>
          <cell r="O1062">
            <v>1</v>
          </cell>
          <cell r="R1062" t="str">
            <v>Yes</v>
          </cell>
        </row>
        <row r="1063">
          <cell r="A1063">
            <v>1168</v>
          </cell>
          <cell r="B1063">
            <v>35997</v>
          </cell>
          <cell r="C1063" t="str">
            <v>CBW05583-290034</v>
          </cell>
          <cell r="D1063">
            <v>6</v>
          </cell>
          <cell r="E1063" t="str">
            <v>John Day</v>
          </cell>
          <cell r="F1063">
            <v>41498</v>
          </cell>
          <cell r="G1063" t="str">
            <v>MF ELR Design ODFW Crew</v>
          </cell>
          <cell r="H1063" t="str">
            <v>Shelley Banks Crew</v>
          </cell>
          <cell r="I1063">
            <v>2013</v>
          </cell>
          <cell r="J1063">
            <v>3</v>
          </cell>
          <cell r="K1063" t="str">
            <v>Middle Fork John Day-Depositional</v>
          </cell>
          <cell r="L1063" t="str">
            <v>Annual</v>
          </cell>
          <cell r="M1063">
            <v>41498</v>
          </cell>
          <cell r="N1063">
            <v>1966</v>
          </cell>
          <cell r="O1063">
            <v>1</v>
          </cell>
          <cell r="Q1063" t="str">
            <v>Yes</v>
          </cell>
          <cell r="S1063" t="str">
            <v>Yes</v>
          </cell>
          <cell r="V1063" t="str">
            <v>Yes</v>
          </cell>
          <cell r="Y1063" t="str">
            <v>Yes</v>
          </cell>
        </row>
        <row r="1064">
          <cell r="A1064">
            <v>3462</v>
          </cell>
          <cell r="B1064">
            <v>35997</v>
          </cell>
          <cell r="C1064" t="str">
            <v>CBW05583-290034</v>
          </cell>
          <cell r="D1064">
            <v>6</v>
          </cell>
          <cell r="E1064" t="str">
            <v>John Day</v>
          </cell>
          <cell r="F1064">
            <v>42220</v>
          </cell>
          <cell r="G1064" t="str">
            <v>Clove</v>
          </cell>
          <cell r="H1064" t="str">
            <v>Salgado crew</v>
          </cell>
          <cell r="I1064">
            <v>2015</v>
          </cell>
          <cell r="J1064">
            <v>5</v>
          </cell>
          <cell r="K1064" t="str">
            <v>Middle Fork John Day-Depositional</v>
          </cell>
          <cell r="L1064" t="str">
            <v>Annual</v>
          </cell>
          <cell r="M1064">
            <v>42220</v>
          </cell>
          <cell r="N1064">
            <v>2020</v>
          </cell>
          <cell r="O1064">
            <v>1</v>
          </cell>
          <cell r="R1064" t="str">
            <v>Yes</v>
          </cell>
          <cell r="S1064" t="str">
            <v>Yes</v>
          </cell>
          <cell r="V1064" t="str">
            <v>Yes</v>
          </cell>
        </row>
        <row r="1065">
          <cell r="A1065">
            <v>3509</v>
          </cell>
          <cell r="B1065">
            <v>35997</v>
          </cell>
          <cell r="C1065" t="str">
            <v>CBW05583-290034</v>
          </cell>
          <cell r="D1065">
            <v>6</v>
          </cell>
          <cell r="E1065" t="str">
            <v>John Day</v>
          </cell>
          <cell r="F1065">
            <v>42242</v>
          </cell>
          <cell r="G1065" t="str">
            <v>Bridge Crew</v>
          </cell>
          <cell r="H1065" t="str">
            <v>Nick Crew</v>
          </cell>
          <cell r="I1065">
            <v>2015</v>
          </cell>
          <cell r="J1065">
            <v>5</v>
          </cell>
          <cell r="K1065" t="str">
            <v>Middle Fork John Day-Depositional</v>
          </cell>
          <cell r="L1065" t="str">
            <v>Annual</v>
          </cell>
          <cell r="M1065">
            <v>42242</v>
          </cell>
          <cell r="N1065">
            <v>2020</v>
          </cell>
          <cell r="O1065">
            <v>1</v>
          </cell>
          <cell r="R1065" t="str">
            <v>Yes</v>
          </cell>
        </row>
        <row r="1066">
          <cell r="A1066">
            <v>825</v>
          </cell>
          <cell r="B1066">
            <v>36344</v>
          </cell>
          <cell r="C1066" t="str">
            <v>CBW05583-292210</v>
          </cell>
          <cell r="D1066">
            <v>6</v>
          </cell>
          <cell r="E1066" t="str">
            <v>John Day</v>
          </cell>
          <cell r="F1066">
            <v>41139</v>
          </cell>
          <cell r="G1066" t="str">
            <v>ELRNicoleCrew</v>
          </cell>
          <cell r="H1066" t="str">
            <v>Nicole Crew</v>
          </cell>
          <cell r="I1066">
            <v>2012</v>
          </cell>
          <cell r="J1066">
            <v>2</v>
          </cell>
          <cell r="K1066" t="str">
            <v>Murderers Creek-Transport</v>
          </cell>
          <cell r="L1066" t="str">
            <v>Annual</v>
          </cell>
          <cell r="M1066">
            <v>41139</v>
          </cell>
          <cell r="N1066">
            <v>806</v>
          </cell>
          <cell r="O1066">
            <v>1</v>
          </cell>
          <cell r="S1066" t="str">
            <v>Yes</v>
          </cell>
        </row>
        <row r="1067">
          <cell r="A1067">
            <v>1670</v>
          </cell>
          <cell r="B1067">
            <v>36344</v>
          </cell>
          <cell r="C1067" t="str">
            <v>CBW05583-292210</v>
          </cell>
          <cell r="D1067">
            <v>6</v>
          </cell>
          <cell r="E1067" t="str">
            <v>John Day</v>
          </cell>
          <cell r="F1067">
            <v>41488</v>
          </cell>
          <cell r="G1067" t="str">
            <v>ELR_Crew1</v>
          </cell>
          <cell r="H1067" t="str">
            <v>Nick Crew</v>
          </cell>
          <cell r="I1067">
            <v>2013</v>
          </cell>
          <cell r="J1067">
            <v>3</v>
          </cell>
          <cell r="K1067" t="str">
            <v>Murderers Creek-Transport</v>
          </cell>
          <cell r="L1067" t="str">
            <v>Annual</v>
          </cell>
          <cell r="M1067">
            <v>41488</v>
          </cell>
          <cell r="N1067">
            <v>1966</v>
          </cell>
          <cell r="O1067">
            <v>1</v>
          </cell>
          <cell r="V1067" t="str">
            <v>Yes</v>
          </cell>
        </row>
        <row r="1068">
          <cell r="A1068">
            <v>4251</v>
          </cell>
          <cell r="B1068">
            <v>36344</v>
          </cell>
          <cell r="C1068" t="str">
            <v>CBW05583-292210</v>
          </cell>
          <cell r="D1068">
            <v>6</v>
          </cell>
          <cell r="E1068" t="str">
            <v>John Day</v>
          </cell>
          <cell r="F1068">
            <v>42598</v>
          </cell>
          <cell r="G1068" t="str">
            <v>Happy</v>
          </cell>
          <cell r="H1068" t="str">
            <v>Salgado crew</v>
          </cell>
          <cell r="I1068">
            <v>2016</v>
          </cell>
          <cell r="J1068">
            <v>6</v>
          </cell>
          <cell r="K1068" t="str">
            <v>Murderers Creek-Transport-Not mainstem</v>
          </cell>
          <cell r="L1068" t="str">
            <v>Rotating Panel 3</v>
          </cell>
          <cell r="M1068">
            <v>42598</v>
          </cell>
          <cell r="N1068">
            <v>2020</v>
          </cell>
          <cell r="O1068">
            <v>1</v>
          </cell>
          <cell r="S1068" t="str">
            <v>Yes</v>
          </cell>
          <cell r="V1068" t="str">
            <v>Yes</v>
          </cell>
        </row>
        <row r="1069">
          <cell r="A1069">
            <v>666</v>
          </cell>
          <cell r="B1069">
            <v>36973</v>
          </cell>
          <cell r="C1069" t="str">
            <v>CBW05583-298738</v>
          </cell>
          <cell r="D1069">
            <v>6</v>
          </cell>
          <cell r="E1069" t="str">
            <v>John Day</v>
          </cell>
          <cell r="F1069">
            <v>41099</v>
          </cell>
          <cell r="G1069" t="str">
            <v>ELR JD Hitch 2</v>
          </cell>
          <cell r="H1069" t="str">
            <v>Nick Crew</v>
          </cell>
          <cell r="I1069">
            <v>2012</v>
          </cell>
          <cell r="J1069">
            <v>2</v>
          </cell>
          <cell r="K1069" t="str">
            <v>Middle Fork John Day-Depositional</v>
          </cell>
          <cell r="L1069" t="str">
            <v>Rotating Panel 2</v>
          </cell>
          <cell r="M1069">
            <v>41099</v>
          </cell>
          <cell r="N1069">
            <v>806</v>
          </cell>
          <cell r="O1069">
            <v>1</v>
          </cell>
          <cell r="S1069" t="str">
            <v>Yes</v>
          </cell>
        </row>
        <row r="1070">
          <cell r="A1070">
            <v>1169</v>
          </cell>
          <cell r="B1070">
            <v>38455</v>
          </cell>
          <cell r="C1070" t="str">
            <v>CBW05583-299658</v>
          </cell>
          <cell r="D1070">
            <v>6</v>
          </cell>
          <cell r="E1070" t="str">
            <v>John Day</v>
          </cell>
          <cell r="F1070">
            <v>41485</v>
          </cell>
          <cell r="G1070" t="str">
            <v>MF ELR Design ODFW Crew</v>
          </cell>
          <cell r="H1070" t="str">
            <v>Shelley Banks Crew</v>
          </cell>
          <cell r="I1070">
            <v>2013</v>
          </cell>
          <cell r="J1070">
            <v>3</v>
          </cell>
          <cell r="K1070" t="str">
            <v>Middle Fork John Day-Source</v>
          </cell>
          <cell r="L1070" t="str">
            <v>Rotating Panel 3</v>
          </cell>
          <cell r="M1070">
            <v>41485</v>
          </cell>
          <cell r="N1070">
            <v>1966</v>
          </cell>
          <cell r="O1070">
            <v>1</v>
          </cell>
          <cell r="Q1070" t="str">
            <v>Yes</v>
          </cell>
          <cell r="S1070" t="str">
            <v>Yes</v>
          </cell>
          <cell r="V1070" t="str">
            <v>Yes</v>
          </cell>
          <cell r="Y1070" t="str">
            <v>Yes</v>
          </cell>
        </row>
        <row r="1071">
          <cell r="A1071">
            <v>4104</v>
          </cell>
          <cell r="B1071">
            <v>38455</v>
          </cell>
          <cell r="C1071" t="str">
            <v>CBW05583-299658</v>
          </cell>
          <cell r="D1071">
            <v>6</v>
          </cell>
          <cell r="E1071" t="str">
            <v>John Day</v>
          </cell>
          <cell r="F1071">
            <v>42578</v>
          </cell>
          <cell r="G1071" t="str">
            <v>Sneezy</v>
          </cell>
          <cell r="H1071" t="str">
            <v>Salgado crew</v>
          </cell>
          <cell r="I1071">
            <v>2016</v>
          </cell>
          <cell r="J1071">
            <v>6</v>
          </cell>
          <cell r="K1071" t="str">
            <v>Middle Fork John Day-Source</v>
          </cell>
          <cell r="L1071" t="str">
            <v>Rotating Panel 3</v>
          </cell>
          <cell r="M1071">
            <v>42578</v>
          </cell>
          <cell r="N1071">
            <v>2020</v>
          </cell>
          <cell r="O1071">
            <v>1</v>
          </cell>
          <cell r="S1071" t="str">
            <v>Yes</v>
          </cell>
          <cell r="V1071" t="str">
            <v>Yes</v>
          </cell>
        </row>
        <row r="1072">
          <cell r="A1072">
            <v>2569</v>
          </cell>
          <cell r="B1072">
            <v>38961</v>
          </cell>
          <cell r="C1072" t="str">
            <v>CBW05583-314610</v>
          </cell>
          <cell r="D1072">
            <v>6</v>
          </cell>
          <cell r="E1072" t="str">
            <v>John Day</v>
          </cell>
          <cell r="F1072">
            <v>41884</v>
          </cell>
          <cell r="G1072" t="str">
            <v>Middle Fork</v>
          </cell>
          <cell r="H1072" t="str">
            <v>Salgado crew</v>
          </cell>
          <cell r="I1072">
            <v>2014</v>
          </cell>
          <cell r="J1072">
            <v>4</v>
          </cell>
          <cell r="K1072" t="str">
            <v>Middle Fork John Day-Depositional</v>
          </cell>
          <cell r="L1072" t="str">
            <v>Rotating Panel 1</v>
          </cell>
          <cell r="M1072">
            <v>41884</v>
          </cell>
          <cell r="N1072">
            <v>2020</v>
          </cell>
          <cell r="O1072">
            <v>1</v>
          </cell>
          <cell r="S1072" t="str">
            <v>Yes</v>
          </cell>
          <cell r="V1072" t="str">
            <v>Yes</v>
          </cell>
        </row>
        <row r="1073">
          <cell r="A1073">
            <v>360</v>
          </cell>
          <cell r="B1073">
            <v>38975</v>
          </cell>
          <cell r="C1073" t="str">
            <v>CBW05583-314738</v>
          </cell>
          <cell r="D1073">
            <v>6</v>
          </cell>
          <cell r="E1073" t="str">
            <v>John Day</v>
          </cell>
          <cell r="F1073">
            <v>40803</v>
          </cell>
          <cell r="G1073" t="str">
            <v>2011- Eco Logical Research - Local Crew</v>
          </cell>
          <cell r="H1073" t="str">
            <v>Local Crew</v>
          </cell>
          <cell r="I1073">
            <v>2011</v>
          </cell>
          <cell r="J1073">
            <v>1</v>
          </cell>
          <cell r="K1073" t="str">
            <v>Murderers Creek</v>
          </cell>
          <cell r="L1073" t="str">
            <v>Rotating Panel 1</v>
          </cell>
          <cell r="M1073">
            <v>40803</v>
          </cell>
          <cell r="N1073">
            <v>416</v>
          </cell>
          <cell r="O1073">
            <v>1</v>
          </cell>
          <cell r="S1073" t="str">
            <v>Yes</v>
          </cell>
          <cell r="V1073" t="str">
            <v>Yes</v>
          </cell>
        </row>
        <row r="1074">
          <cell r="A1074">
            <v>2332</v>
          </cell>
          <cell r="B1074">
            <v>38975</v>
          </cell>
          <cell r="C1074" t="str">
            <v>CBW05583-314738</v>
          </cell>
          <cell r="D1074">
            <v>6</v>
          </cell>
          <cell r="E1074" t="str">
            <v>John Day</v>
          </cell>
          <cell r="F1074">
            <v>41829</v>
          </cell>
          <cell r="G1074" t="str">
            <v>July</v>
          </cell>
          <cell r="H1074" t="str">
            <v>Salgado crew</v>
          </cell>
          <cell r="I1074">
            <v>2014</v>
          </cell>
          <cell r="J1074">
            <v>4</v>
          </cell>
          <cell r="K1074" t="str">
            <v>Murderers Creek-Source-Mainstem</v>
          </cell>
          <cell r="L1074" t="str">
            <v>Rotating Panel 1</v>
          </cell>
          <cell r="M1074">
            <v>41829</v>
          </cell>
          <cell r="N1074">
            <v>2020</v>
          </cell>
          <cell r="O1074">
            <v>1</v>
          </cell>
          <cell r="S1074" t="str">
            <v>Yes</v>
          </cell>
          <cell r="V1074" t="str">
            <v>Yes</v>
          </cell>
        </row>
        <row r="1075">
          <cell r="A1075">
            <v>2496</v>
          </cell>
          <cell r="B1075">
            <v>39317</v>
          </cell>
          <cell r="C1075" t="str">
            <v>CBW05583-316426</v>
          </cell>
          <cell r="D1075">
            <v>6</v>
          </cell>
          <cell r="E1075" t="str">
            <v>John Day</v>
          </cell>
          <cell r="F1075">
            <v>41862</v>
          </cell>
          <cell r="G1075" t="str">
            <v>Middle Fork</v>
          </cell>
          <cell r="H1075" t="str">
            <v>Salgado crew</v>
          </cell>
          <cell r="I1075">
            <v>2014</v>
          </cell>
          <cell r="J1075">
            <v>4</v>
          </cell>
          <cell r="K1075" t="str">
            <v>Greater Middle Fork John Day-Source-Public</v>
          </cell>
          <cell r="L1075" t="str">
            <v>Rotating Panel 1</v>
          </cell>
          <cell r="M1075">
            <v>41862</v>
          </cell>
          <cell r="N1075">
            <v>2020</v>
          </cell>
          <cell r="O1075">
            <v>1</v>
          </cell>
          <cell r="S1075" t="str">
            <v>Yes</v>
          </cell>
          <cell r="V1075" t="str">
            <v>Yes</v>
          </cell>
        </row>
        <row r="1076">
          <cell r="A1076">
            <v>4268</v>
          </cell>
          <cell r="B1076">
            <v>41837</v>
          </cell>
          <cell r="C1076" t="str">
            <v>CBW05583-324466</v>
          </cell>
          <cell r="D1076">
            <v>6</v>
          </cell>
          <cell r="E1076" t="str">
            <v>John Day</v>
          </cell>
          <cell r="F1076">
            <v>42604</v>
          </cell>
          <cell r="G1076" t="str">
            <v>Doc</v>
          </cell>
          <cell r="H1076" t="str">
            <v>Salgado crew</v>
          </cell>
          <cell r="I1076">
            <v>2016</v>
          </cell>
          <cell r="J1076">
            <v>6</v>
          </cell>
          <cell r="K1076" t="str">
            <v>Greater South Fork John Day-Transport Depositional</v>
          </cell>
          <cell r="L1076" t="str">
            <v>Rotating Panel 3</v>
          </cell>
          <cell r="M1076">
            <v>42604</v>
          </cell>
          <cell r="N1076">
            <v>2020</v>
          </cell>
          <cell r="O1076">
            <v>1</v>
          </cell>
          <cell r="S1076" t="str">
            <v>Yes</v>
          </cell>
          <cell r="V1076" t="str">
            <v>Yes</v>
          </cell>
        </row>
        <row r="1077">
          <cell r="A1077">
            <v>672</v>
          </cell>
          <cell r="B1077">
            <v>41948</v>
          </cell>
          <cell r="C1077" t="str">
            <v>CBW05583-325362</v>
          </cell>
          <cell r="D1077">
            <v>6</v>
          </cell>
          <cell r="E1077" t="str">
            <v>John Day</v>
          </cell>
          <cell r="F1077">
            <v>41099</v>
          </cell>
          <cell r="G1077" t="str">
            <v>ELR JD Hitch 2</v>
          </cell>
          <cell r="H1077" t="str">
            <v>Nick Crew</v>
          </cell>
          <cell r="I1077">
            <v>2012</v>
          </cell>
          <cell r="J1077">
            <v>2</v>
          </cell>
          <cell r="K1077" t="str">
            <v>Middle Fork John Day-Transport</v>
          </cell>
          <cell r="L1077" t="str">
            <v>Rotating Panel 2</v>
          </cell>
          <cell r="M1077">
            <v>41099</v>
          </cell>
          <cell r="N1077">
            <v>806</v>
          </cell>
          <cell r="O1077">
            <v>1</v>
          </cell>
          <cell r="S1077" t="str">
            <v>Yes</v>
          </cell>
        </row>
        <row r="1078">
          <cell r="A1078">
            <v>3160</v>
          </cell>
          <cell r="B1078">
            <v>41948</v>
          </cell>
          <cell r="C1078" t="str">
            <v>CBW05583-325362</v>
          </cell>
          <cell r="D1078">
            <v>6</v>
          </cell>
          <cell r="E1078" t="str">
            <v>John Day</v>
          </cell>
          <cell r="F1078">
            <v>42174</v>
          </cell>
          <cell r="G1078" t="str">
            <v>High</v>
          </cell>
          <cell r="H1078" t="str">
            <v>Salgado crew</v>
          </cell>
          <cell r="I1078">
            <v>2015</v>
          </cell>
          <cell r="J1078">
            <v>5</v>
          </cell>
          <cell r="K1078" t="str">
            <v>Middle Fork John Day-Transport</v>
          </cell>
          <cell r="L1078" t="str">
            <v>Rotating Panel 2</v>
          </cell>
          <cell r="M1078">
            <v>42174</v>
          </cell>
          <cell r="N1078">
            <v>2020</v>
          </cell>
          <cell r="O1078">
            <v>1</v>
          </cell>
          <cell r="S1078" t="str">
            <v>Yes</v>
          </cell>
        </row>
        <row r="1079">
          <cell r="A1079">
            <v>957</v>
          </cell>
          <cell r="B1079">
            <v>41358</v>
          </cell>
          <cell r="C1079" t="str">
            <v>CBW05583-330226</v>
          </cell>
          <cell r="D1079">
            <v>6</v>
          </cell>
          <cell r="E1079" t="str">
            <v>John Day</v>
          </cell>
          <cell r="F1079">
            <v>41136</v>
          </cell>
          <cell r="G1079" t="str">
            <v>ELRMonicaCrew</v>
          </cell>
          <cell r="H1079" t="str">
            <v>No Crew</v>
          </cell>
          <cell r="I1079">
            <v>2012</v>
          </cell>
          <cell r="J1079">
            <v>2</v>
          </cell>
          <cell r="K1079" t="str">
            <v>Middle Fork John Day-Depositional</v>
          </cell>
          <cell r="L1079" t="str">
            <v>Rotating Panel 2</v>
          </cell>
          <cell r="M1079">
            <v>41136</v>
          </cell>
          <cell r="N1079">
            <v>806</v>
          </cell>
          <cell r="O1079">
            <v>1</v>
          </cell>
          <cell r="S1079" t="str">
            <v>Yes</v>
          </cell>
        </row>
        <row r="1080">
          <cell r="A1080">
            <v>3449</v>
          </cell>
          <cell r="B1080">
            <v>41358</v>
          </cell>
          <cell r="C1080" t="str">
            <v>CBW05583-330226</v>
          </cell>
          <cell r="D1080">
            <v>6</v>
          </cell>
          <cell r="E1080" t="str">
            <v>John Day</v>
          </cell>
          <cell r="F1080">
            <v>42230</v>
          </cell>
          <cell r="G1080" t="str">
            <v>JR3</v>
          </cell>
          <cell r="H1080" t="str">
            <v>Jen Rogers Crew</v>
          </cell>
          <cell r="I1080">
            <v>2015</v>
          </cell>
          <cell r="J1080">
            <v>5</v>
          </cell>
          <cell r="K1080" t="str">
            <v>Middle Fork John Day-Depositional</v>
          </cell>
          <cell r="L1080" t="str">
            <v>Rotating Panel 2</v>
          </cell>
          <cell r="M1080">
            <v>42230</v>
          </cell>
          <cell r="N1080">
            <v>2020</v>
          </cell>
          <cell r="O1080">
            <v>1</v>
          </cell>
          <cell r="S1080" t="str">
            <v>Yes</v>
          </cell>
          <cell r="V1080" t="str">
            <v>Yes</v>
          </cell>
        </row>
        <row r="1081">
          <cell r="A1081">
            <v>358</v>
          </cell>
          <cell r="B1081">
            <v>42770</v>
          </cell>
          <cell r="C1081" t="str">
            <v>CBW05583-343026</v>
          </cell>
          <cell r="D1081">
            <v>6</v>
          </cell>
          <cell r="E1081" t="str">
            <v>John Day</v>
          </cell>
          <cell r="F1081">
            <v>40761</v>
          </cell>
          <cell r="G1081" t="str">
            <v>2011- Eco Logical Research - Local Crew</v>
          </cell>
          <cell r="H1081" t="str">
            <v>Local Crew</v>
          </cell>
          <cell r="I1081">
            <v>2011</v>
          </cell>
          <cell r="J1081">
            <v>1</v>
          </cell>
          <cell r="K1081" t="str">
            <v>East Fork Beech Creek-Gradient &gt;3</v>
          </cell>
          <cell r="L1081" t="str">
            <v>Rotating Panel 1</v>
          </cell>
          <cell r="M1081">
            <v>40761</v>
          </cell>
          <cell r="N1081">
            <v>416</v>
          </cell>
          <cell r="O1081">
            <v>1</v>
          </cell>
          <cell r="S1081" t="str">
            <v>Yes</v>
          </cell>
          <cell r="V1081" t="str">
            <v>Yes</v>
          </cell>
        </row>
        <row r="1082">
          <cell r="A1082">
            <v>3161</v>
          </cell>
          <cell r="B1082">
            <v>43012</v>
          </cell>
          <cell r="C1082" t="str">
            <v>CBW05583-345970</v>
          </cell>
          <cell r="D1082">
            <v>6</v>
          </cell>
          <cell r="E1082" t="str">
            <v>John Day</v>
          </cell>
          <cell r="F1082">
            <v>42201</v>
          </cell>
          <cell r="G1082" t="str">
            <v>High</v>
          </cell>
          <cell r="H1082" t="str">
            <v>Salgado crew</v>
          </cell>
          <cell r="I1082">
            <v>2015</v>
          </cell>
          <cell r="J1082">
            <v>5</v>
          </cell>
          <cell r="K1082" t="str">
            <v>Greater South Fork John Day-Source</v>
          </cell>
          <cell r="L1082" t="str">
            <v>Annual</v>
          </cell>
          <cell r="M1082">
            <v>42201</v>
          </cell>
          <cell r="N1082">
            <v>2020</v>
          </cell>
          <cell r="O1082">
            <v>1</v>
          </cell>
          <cell r="S1082" t="str">
            <v>Yes</v>
          </cell>
          <cell r="V1082" t="str">
            <v>Yes</v>
          </cell>
        </row>
        <row r="1083">
          <cell r="A1083">
            <v>1689</v>
          </cell>
          <cell r="B1083">
            <v>44232</v>
          </cell>
          <cell r="C1083" t="str">
            <v>CBW05583-347506</v>
          </cell>
          <cell r="D1083">
            <v>6</v>
          </cell>
          <cell r="E1083" t="str">
            <v>John Day</v>
          </cell>
          <cell r="F1083">
            <v>41517</v>
          </cell>
          <cell r="G1083" t="str">
            <v>ELR_Crew2</v>
          </cell>
          <cell r="H1083" t="str">
            <v>Nick Crew</v>
          </cell>
          <cell r="I1083">
            <v>2013</v>
          </cell>
          <cell r="J1083">
            <v>3</v>
          </cell>
          <cell r="K1083" t="str">
            <v>Murderers Creek-Transport</v>
          </cell>
          <cell r="L1083" t="str">
            <v>Rotating Panel 3</v>
          </cell>
          <cell r="M1083">
            <v>41517</v>
          </cell>
          <cell r="N1083">
            <v>1966</v>
          </cell>
          <cell r="O1083">
            <v>1</v>
          </cell>
          <cell r="Q1083" t="str">
            <v>Yes</v>
          </cell>
          <cell r="V1083" t="str">
            <v>Yes</v>
          </cell>
          <cell r="Y1083" t="str">
            <v>Yes</v>
          </cell>
        </row>
        <row r="1084">
          <cell r="A1084">
            <v>4137</v>
          </cell>
          <cell r="B1084">
            <v>44232</v>
          </cell>
          <cell r="C1084" t="str">
            <v>CBW05583-347506</v>
          </cell>
          <cell r="D1084">
            <v>6</v>
          </cell>
          <cell r="E1084" t="str">
            <v>John Day</v>
          </cell>
          <cell r="F1084">
            <v>42578</v>
          </cell>
          <cell r="G1084" t="str">
            <v>Grumpy</v>
          </cell>
          <cell r="H1084" t="str">
            <v>Salgado crew</v>
          </cell>
          <cell r="I1084">
            <v>2016</v>
          </cell>
          <cell r="J1084">
            <v>6</v>
          </cell>
          <cell r="K1084" t="str">
            <v>Murderers Creek-Transport-Mainstem</v>
          </cell>
          <cell r="L1084" t="str">
            <v>Rotating Panel 3</v>
          </cell>
          <cell r="M1084">
            <v>42578</v>
          </cell>
          <cell r="N1084">
            <v>2020</v>
          </cell>
          <cell r="O1084">
            <v>1</v>
          </cell>
          <cell r="S1084" t="str">
            <v>Yes</v>
          </cell>
          <cell r="V1084" t="str">
            <v>Yes</v>
          </cell>
        </row>
        <row r="1085">
          <cell r="A1085">
            <v>357</v>
          </cell>
          <cell r="B1085">
            <v>43304</v>
          </cell>
          <cell r="C1085" t="str">
            <v>CBW05583-348146</v>
          </cell>
          <cell r="D1085">
            <v>6</v>
          </cell>
          <cell r="E1085" t="str">
            <v>John Day</v>
          </cell>
          <cell r="F1085">
            <v>40778</v>
          </cell>
          <cell r="G1085" t="str">
            <v>2011- Eco Logical Research - Local Crew</v>
          </cell>
          <cell r="H1085" t="str">
            <v>Local Crew</v>
          </cell>
          <cell r="I1085">
            <v>2011</v>
          </cell>
          <cell r="J1085">
            <v>1</v>
          </cell>
          <cell r="K1085" t="str">
            <v>Bridge Creek (MFJD)-Gradient &gt;3</v>
          </cell>
          <cell r="L1085" t="str">
            <v>Rotating Panel 1</v>
          </cell>
          <cell r="M1085">
            <v>40778</v>
          </cell>
          <cell r="N1085">
            <v>416</v>
          </cell>
          <cell r="O1085">
            <v>1</v>
          </cell>
          <cell r="V1085" t="str">
            <v>Yes</v>
          </cell>
          <cell r="W1085" t="str">
            <v>Yes</v>
          </cell>
        </row>
        <row r="1086">
          <cell r="A1086">
            <v>1001</v>
          </cell>
          <cell r="B1086">
            <v>44524</v>
          </cell>
          <cell r="C1086" t="str">
            <v>CBW05583-357746</v>
          </cell>
          <cell r="D1086">
            <v>6</v>
          </cell>
          <cell r="E1086" t="str">
            <v>John Day</v>
          </cell>
          <cell r="F1086">
            <v>41166</v>
          </cell>
          <cell r="G1086" t="str">
            <v>ELRMonicaCrew</v>
          </cell>
          <cell r="H1086" t="str">
            <v>No Crew</v>
          </cell>
          <cell r="I1086">
            <v>2012</v>
          </cell>
          <cell r="J1086">
            <v>2</v>
          </cell>
          <cell r="K1086" t="str">
            <v>Murderers Creek-Transport</v>
          </cell>
          <cell r="L1086" t="str">
            <v>Annual</v>
          </cell>
          <cell r="M1086">
            <v>41166</v>
          </cell>
          <cell r="N1086">
            <v>806</v>
          </cell>
          <cell r="O1086">
            <v>1</v>
          </cell>
          <cell r="S1086" t="str">
            <v>Yes</v>
          </cell>
        </row>
        <row r="1087">
          <cell r="A1087">
            <v>1690</v>
          </cell>
          <cell r="B1087">
            <v>44524</v>
          </cell>
          <cell r="C1087" t="str">
            <v>CBW05583-357746</v>
          </cell>
          <cell r="D1087">
            <v>6</v>
          </cell>
          <cell r="E1087" t="str">
            <v>John Day</v>
          </cell>
          <cell r="F1087">
            <v>41488</v>
          </cell>
          <cell r="G1087" t="str">
            <v>ELR_Crew2</v>
          </cell>
          <cell r="H1087" t="str">
            <v>Nick Crew</v>
          </cell>
          <cell r="I1087">
            <v>2013</v>
          </cell>
          <cell r="J1087">
            <v>3</v>
          </cell>
          <cell r="K1087" t="str">
            <v>Murderers Creek-Transport</v>
          </cell>
          <cell r="L1087" t="str">
            <v>Annual</v>
          </cell>
          <cell r="M1087">
            <v>41488</v>
          </cell>
          <cell r="N1087">
            <v>1966</v>
          </cell>
          <cell r="O1087">
            <v>1</v>
          </cell>
          <cell r="Q1087" t="str">
            <v>Yes</v>
          </cell>
          <cell r="V1087" t="str">
            <v>Yes</v>
          </cell>
          <cell r="Y1087" t="str">
            <v>Yes</v>
          </cell>
        </row>
        <row r="1088">
          <cell r="A1088">
            <v>1170</v>
          </cell>
          <cell r="B1088">
            <v>47287</v>
          </cell>
          <cell r="C1088" t="str">
            <v>CBW05583-358130</v>
          </cell>
          <cell r="D1088">
            <v>6</v>
          </cell>
          <cell r="E1088" t="str">
            <v>John Day</v>
          </cell>
          <cell r="F1088">
            <v>41449</v>
          </cell>
          <cell r="G1088" t="str">
            <v>MF ELR Design ODFW Crew</v>
          </cell>
          <cell r="H1088" t="str">
            <v>Shelley Banks Crew</v>
          </cell>
          <cell r="I1088">
            <v>2013</v>
          </cell>
          <cell r="J1088">
            <v>3</v>
          </cell>
          <cell r="K1088" t="str">
            <v>Middle Fork John Day-Transport</v>
          </cell>
          <cell r="L1088" t="str">
            <v>Rotating Panel 3</v>
          </cell>
          <cell r="M1088">
            <v>41449</v>
          </cell>
          <cell r="N1088">
            <v>1966</v>
          </cell>
          <cell r="O1088">
            <v>1</v>
          </cell>
          <cell r="S1088" t="str">
            <v>Yes</v>
          </cell>
          <cell r="V1088" t="str">
            <v>Yes</v>
          </cell>
        </row>
        <row r="1089">
          <cell r="A1089">
            <v>4050</v>
          </cell>
          <cell r="B1089">
            <v>47287</v>
          </cell>
          <cell r="C1089" t="str">
            <v>CBW05583-358130</v>
          </cell>
          <cell r="D1089">
            <v>6</v>
          </cell>
          <cell r="E1089" t="str">
            <v>John Day</v>
          </cell>
          <cell r="F1089">
            <v>42556</v>
          </cell>
          <cell r="G1089" t="str">
            <v>Sleepy</v>
          </cell>
          <cell r="H1089" t="str">
            <v>Salgado crew</v>
          </cell>
          <cell r="I1089">
            <v>2016</v>
          </cell>
          <cell r="J1089">
            <v>6</v>
          </cell>
          <cell r="K1089" t="str">
            <v>Middle Fork John Day-Transport</v>
          </cell>
          <cell r="L1089" t="str">
            <v>Rotating Panel 3</v>
          </cell>
          <cell r="M1089">
            <v>42556</v>
          </cell>
          <cell r="N1089">
            <v>2020</v>
          </cell>
          <cell r="O1089">
            <v>1</v>
          </cell>
          <cell r="S1089" t="str">
            <v>Yes</v>
          </cell>
          <cell r="V1089" t="str">
            <v>Yes</v>
          </cell>
        </row>
        <row r="1090">
          <cell r="A1090">
            <v>1674</v>
          </cell>
          <cell r="B1090">
            <v>45559</v>
          </cell>
          <cell r="C1090" t="str">
            <v>CBW05583-363890</v>
          </cell>
          <cell r="D1090">
            <v>6</v>
          </cell>
          <cell r="E1090" t="str">
            <v>John Day</v>
          </cell>
          <cell r="F1090">
            <v>41486</v>
          </cell>
          <cell r="G1090" t="str">
            <v>ELR_Crew1</v>
          </cell>
          <cell r="H1090" t="str">
            <v>Nick Crew</v>
          </cell>
          <cell r="I1090">
            <v>2013</v>
          </cell>
          <cell r="J1090">
            <v>3</v>
          </cell>
          <cell r="K1090" t="str">
            <v>Murderers Creek-Transport</v>
          </cell>
          <cell r="L1090" t="str">
            <v>Rotating Panel 3</v>
          </cell>
          <cell r="M1090">
            <v>41486</v>
          </cell>
          <cell r="N1090">
            <v>1966</v>
          </cell>
          <cell r="O1090">
            <v>1</v>
          </cell>
          <cell r="Q1090" t="str">
            <v>Yes</v>
          </cell>
          <cell r="V1090" t="str">
            <v>Yes</v>
          </cell>
          <cell r="Y1090" t="str">
            <v>Yes</v>
          </cell>
        </row>
        <row r="1091">
          <cell r="A1091">
            <v>4138</v>
          </cell>
          <cell r="B1091">
            <v>45559</v>
          </cell>
          <cell r="C1091" t="str">
            <v>CBW05583-363890</v>
          </cell>
          <cell r="D1091">
            <v>6</v>
          </cell>
          <cell r="E1091" t="str">
            <v>John Day</v>
          </cell>
          <cell r="F1091">
            <v>42592</v>
          </cell>
          <cell r="G1091" t="str">
            <v>Grumpy</v>
          </cell>
          <cell r="H1091" t="str">
            <v>Salgado crew</v>
          </cell>
          <cell r="I1091">
            <v>2016</v>
          </cell>
          <cell r="J1091">
            <v>6</v>
          </cell>
          <cell r="K1091" t="str">
            <v>Murderers Creek-Transport-Mainstem</v>
          </cell>
          <cell r="L1091" t="str">
            <v>Rotating Panel 3</v>
          </cell>
          <cell r="M1091">
            <v>42592</v>
          </cell>
          <cell r="N1091">
            <v>2020</v>
          </cell>
          <cell r="O1091">
            <v>1</v>
          </cell>
          <cell r="S1091" t="str">
            <v>Yes</v>
          </cell>
          <cell r="V1091" t="str">
            <v>Yes</v>
          </cell>
        </row>
        <row r="1092">
          <cell r="A1092">
            <v>3435</v>
          </cell>
          <cell r="B1092">
            <v>46009</v>
          </cell>
          <cell r="C1092" t="str">
            <v>CBW05583-367858</v>
          </cell>
          <cell r="D1092">
            <v>6</v>
          </cell>
          <cell r="E1092" t="str">
            <v>John Day</v>
          </cell>
          <cell r="F1092">
            <v>42212</v>
          </cell>
          <cell r="G1092" t="str">
            <v>Clove</v>
          </cell>
          <cell r="H1092" t="str">
            <v>Salgado crew</v>
          </cell>
          <cell r="I1092">
            <v>2015</v>
          </cell>
          <cell r="J1092">
            <v>5</v>
          </cell>
          <cell r="K1092" t="str">
            <v>Greater Middle Fork John Day-Source-Public</v>
          </cell>
          <cell r="L1092" t="str">
            <v>Rotating Panel 2</v>
          </cell>
          <cell r="M1092">
            <v>42212</v>
          </cell>
          <cell r="N1092">
            <v>2020</v>
          </cell>
          <cell r="O1092">
            <v>1</v>
          </cell>
          <cell r="S1092" t="str">
            <v>Yes</v>
          </cell>
          <cell r="V1092" t="str">
            <v>Yes</v>
          </cell>
        </row>
        <row r="1093">
          <cell r="A1093">
            <v>356</v>
          </cell>
          <cell r="B1093">
            <v>46433</v>
          </cell>
          <cell r="C1093" t="str">
            <v>CBW05583-371770</v>
          </cell>
          <cell r="D1093">
            <v>6</v>
          </cell>
          <cell r="E1093" t="str">
            <v>John Day</v>
          </cell>
          <cell r="F1093">
            <v>40772</v>
          </cell>
          <cell r="G1093" t="str">
            <v>2011- Eco Logical Research - Local Crew</v>
          </cell>
          <cell r="H1093" t="str">
            <v>Local Crew</v>
          </cell>
          <cell r="I1093">
            <v>2011</v>
          </cell>
          <cell r="J1093">
            <v>1</v>
          </cell>
          <cell r="K1093" t="str">
            <v>North Fork Cable Creek-Gradient 1-3</v>
          </cell>
          <cell r="L1093" t="str">
            <v>Rotating Panel 1</v>
          </cell>
          <cell r="M1093">
            <v>40772</v>
          </cell>
          <cell r="N1093">
            <v>416</v>
          </cell>
          <cell r="O1093">
            <v>1</v>
          </cell>
        </row>
        <row r="1094">
          <cell r="A1094">
            <v>3155</v>
          </cell>
          <cell r="B1094">
            <v>47547</v>
          </cell>
          <cell r="C1094" t="str">
            <v>CBW05583-380914</v>
          </cell>
          <cell r="D1094">
            <v>6</v>
          </cell>
          <cell r="E1094" t="str">
            <v>John Day</v>
          </cell>
          <cell r="F1094">
            <v>42193</v>
          </cell>
          <cell r="G1094" t="str">
            <v>Jen's Crew June 18-July 18</v>
          </cell>
          <cell r="H1094" t="str">
            <v>Jen Rogers Crew</v>
          </cell>
          <cell r="I1094">
            <v>2015</v>
          </cell>
          <cell r="J1094">
            <v>5</v>
          </cell>
          <cell r="K1094" t="str">
            <v>Greater Middle Fork John Day-Source-Public</v>
          </cell>
          <cell r="L1094" t="str">
            <v>Rotating Panel 2</v>
          </cell>
          <cell r="M1094">
            <v>42193</v>
          </cell>
          <cell r="N1094">
            <v>2020</v>
          </cell>
          <cell r="O1094">
            <v>1</v>
          </cell>
          <cell r="S1094" t="str">
            <v>Yes</v>
          </cell>
          <cell r="V1094" t="str">
            <v>Yes</v>
          </cell>
        </row>
        <row r="1095">
          <cell r="A1095">
            <v>1171</v>
          </cell>
          <cell r="B1095">
            <v>47768</v>
          </cell>
          <cell r="C1095" t="str">
            <v>CBW05583-381682</v>
          </cell>
          <cell r="D1095">
            <v>6</v>
          </cell>
          <cell r="E1095" t="str">
            <v>John Day</v>
          </cell>
          <cell r="F1095">
            <v>41478</v>
          </cell>
          <cell r="G1095" t="str">
            <v>MF ELR Design ODFW Crew</v>
          </cell>
          <cell r="H1095" t="str">
            <v>Shelley Banks Crew</v>
          </cell>
          <cell r="I1095">
            <v>2013</v>
          </cell>
          <cell r="J1095">
            <v>3</v>
          </cell>
          <cell r="K1095" t="str">
            <v>Middle Fork John Day-Transport</v>
          </cell>
          <cell r="L1095" t="str">
            <v>Rotating Panel 3</v>
          </cell>
          <cell r="M1095">
            <v>41478</v>
          </cell>
          <cell r="N1095">
            <v>1966</v>
          </cell>
          <cell r="O1095">
            <v>1</v>
          </cell>
          <cell r="Q1095" t="str">
            <v>Yes</v>
          </cell>
          <cell r="S1095" t="str">
            <v>Yes</v>
          </cell>
          <cell r="V1095" t="str">
            <v>Yes</v>
          </cell>
          <cell r="Y1095" t="str">
            <v>Yes</v>
          </cell>
        </row>
        <row r="1096">
          <cell r="A1096">
            <v>4427</v>
          </cell>
          <cell r="B1096">
            <v>47768</v>
          </cell>
          <cell r="C1096" t="str">
            <v>CBW05583-381682</v>
          </cell>
          <cell r="D1096">
            <v>6</v>
          </cell>
          <cell r="E1096" t="str">
            <v>John Day</v>
          </cell>
          <cell r="F1096">
            <v>42633</v>
          </cell>
          <cell r="G1096" t="str">
            <v>Dopey</v>
          </cell>
          <cell r="H1096" t="str">
            <v>Salgado crew</v>
          </cell>
          <cell r="I1096">
            <v>2016</v>
          </cell>
          <cell r="J1096">
            <v>6</v>
          </cell>
          <cell r="K1096" t="str">
            <v>Middle Fork John Day-Transport</v>
          </cell>
          <cell r="L1096" t="str">
            <v>Rotating Panel 3</v>
          </cell>
          <cell r="M1096">
            <v>42633</v>
          </cell>
          <cell r="N1096">
            <v>2020</v>
          </cell>
          <cell r="O1096">
            <v>1</v>
          </cell>
          <cell r="S1096" t="str">
            <v>Yes</v>
          </cell>
          <cell r="V1096" t="str">
            <v>Yes</v>
          </cell>
        </row>
        <row r="1097">
          <cell r="A1097">
            <v>676</v>
          </cell>
          <cell r="B1097">
            <v>48401</v>
          </cell>
          <cell r="C1097" t="str">
            <v>CBW05583-383986</v>
          </cell>
          <cell r="D1097">
            <v>6</v>
          </cell>
          <cell r="E1097" t="str">
            <v>John Day</v>
          </cell>
          <cell r="F1097">
            <v>41123</v>
          </cell>
          <cell r="G1097" t="str">
            <v>ELRMonicaCrew</v>
          </cell>
          <cell r="H1097" t="str">
            <v>No Crew</v>
          </cell>
          <cell r="I1097">
            <v>2012</v>
          </cell>
          <cell r="J1097">
            <v>2</v>
          </cell>
          <cell r="K1097" t="str">
            <v>Middle Fork John Day-Source</v>
          </cell>
          <cell r="L1097" t="str">
            <v>Rotating Panel 2</v>
          </cell>
          <cell r="M1097">
            <v>41123</v>
          </cell>
          <cell r="N1097">
            <v>806</v>
          </cell>
          <cell r="O1097">
            <v>1</v>
          </cell>
          <cell r="S1097" t="str">
            <v>Yes</v>
          </cell>
        </row>
        <row r="1098">
          <cell r="A1098">
            <v>3436</v>
          </cell>
          <cell r="B1098">
            <v>48401</v>
          </cell>
          <cell r="C1098" t="str">
            <v>CBW05583-383986</v>
          </cell>
          <cell r="D1098">
            <v>6</v>
          </cell>
          <cell r="E1098" t="str">
            <v>John Day</v>
          </cell>
          <cell r="F1098">
            <v>42203</v>
          </cell>
          <cell r="G1098" t="str">
            <v>Clove</v>
          </cell>
          <cell r="H1098" t="str">
            <v>Salgado crew</v>
          </cell>
          <cell r="I1098">
            <v>2015</v>
          </cell>
          <cell r="J1098">
            <v>5</v>
          </cell>
          <cell r="K1098" t="str">
            <v>Middle Fork John Day-Source</v>
          </cell>
          <cell r="L1098" t="str">
            <v>Rotating Panel 2</v>
          </cell>
          <cell r="M1098">
            <v>42203</v>
          </cell>
          <cell r="N1098">
            <v>2020</v>
          </cell>
          <cell r="O1098">
            <v>1</v>
          </cell>
          <cell r="S1098" t="str">
            <v>Yes</v>
          </cell>
          <cell r="V1098" t="str">
            <v>Yes</v>
          </cell>
        </row>
        <row r="1099">
          <cell r="A1099">
            <v>1675</v>
          </cell>
          <cell r="B1099">
            <v>48415</v>
          </cell>
          <cell r="C1099" t="str">
            <v>CBW05583-384114</v>
          </cell>
          <cell r="D1099">
            <v>6</v>
          </cell>
          <cell r="E1099" t="str">
            <v>John Day</v>
          </cell>
          <cell r="F1099">
            <v>41519</v>
          </cell>
          <cell r="G1099" t="str">
            <v>ELR_Crew1</v>
          </cell>
          <cell r="H1099" t="str">
            <v>Nick Crew</v>
          </cell>
          <cell r="I1099">
            <v>2013</v>
          </cell>
          <cell r="J1099">
            <v>3</v>
          </cell>
          <cell r="K1099" t="str">
            <v>Greater South Fork John Day-Source</v>
          </cell>
          <cell r="L1099" t="str">
            <v>Rotating Panel 3</v>
          </cell>
          <cell r="M1099">
            <v>41519</v>
          </cell>
          <cell r="N1099">
            <v>1966</v>
          </cell>
          <cell r="O1099">
            <v>1</v>
          </cell>
        </row>
        <row r="1100">
          <cell r="A1100">
            <v>4269</v>
          </cell>
          <cell r="B1100">
            <v>48415</v>
          </cell>
          <cell r="C1100" t="str">
            <v>CBW05583-384114</v>
          </cell>
          <cell r="D1100">
            <v>6</v>
          </cell>
          <cell r="E1100" t="str">
            <v>John Day</v>
          </cell>
          <cell r="F1100">
            <v>42605</v>
          </cell>
          <cell r="G1100" t="str">
            <v>Doc</v>
          </cell>
          <cell r="H1100" t="str">
            <v>Salgado crew</v>
          </cell>
          <cell r="I1100">
            <v>2016</v>
          </cell>
          <cell r="J1100">
            <v>6</v>
          </cell>
          <cell r="K1100" t="str">
            <v>Greater South Fork John Day-Source</v>
          </cell>
          <cell r="L1100" t="str">
            <v>Rotating Panel 3</v>
          </cell>
          <cell r="M1100">
            <v>42605</v>
          </cell>
          <cell r="N1100">
            <v>2020</v>
          </cell>
          <cell r="O1100">
            <v>1</v>
          </cell>
          <cell r="S1100" t="str">
            <v>Yes</v>
          </cell>
          <cell r="V1100" t="str">
            <v>Yes</v>
          </cell>
        </row>
        <row r="1101">
          <cell r="A1101">
            <v>829</v>
          </cell>
          <cell r="B1101">
            <v>49418</v>
          </cell>
          <cell r="C1101" t="str">
            <v>CBW05583-396146</v>
          </cell>
          <cell r="D1101">
            <v>6</v>
          </cell>
          <cell r="E1101" t="str">
            <v>John Day</v>
          </cell>
          <cell r="F1101">
            <v>41154</v>
          </cell>
          <cell r="G1101" t="str">
            <v>ELRMonicaCrew</v>
          </cell>
          <cell r="H1101" t="str">
            <v>No Crew</v>
          </cell>
          <cell r="I1101">
            <v>2012</v>
          </cell>
          <cell r="J1101">
            <v>2</v>
          </cell>
          <cell r="K1101" t="str">
            <v>Murderers Creek-Source</v>
          </cell>
          <cell r="L1101" t="str">
            <v>Rotating Panel 2</v>
          </cell>
          <cell r="M1101">
            <v>41154</v>
          </cell>
          <cell r="N1101">
            <v>806</v>
          </cell>
          <cell r="O1101">
            <v>1</v>
          </cell>
          <cell r="S1101" t="str">
            <v>Yes</v>
          </cell>
          <cell r="V1101" t="str">
            <v>Yes</v>
          </cell>
        </row>
        <row r="1102">
          <cell r="A1102">
            <v>3524</v>
          </cell>
          <cell r="B1102">
            <v>49418</v>
          </cell>
          <cell r="C1102" t="str">
            <v>CBW05583-396146</v>
          </cell>
          <cell r="D1102">
            <v>6</v>
          </cell>
          <cell r="E1102" t="str">
            <v>John Day</v>
          </cell>
          <cell r="F1102">
            <v>42248</v>
          </cell>
          <cell r="G1102" t="str">
            <v>Truckers</v>
          </cell>
          <cell r="H1102" t="str">
            <v>Salgado crew</v>
          </cell>
          <cell r="I1102">
            <v>2015</v>
          </cell>
          <cell r="J1102">
            <v>5</v>
          </cell>
          <cell r="K1102" t="str">
            <v>Murderers Creek-Source-Not mainstem</v>
          </cell>
          <cell r="L1102" t="str">
            <v>Rotating Panel 2</v>
          </cell>
          <cell r="M1102">
            <v>42248</v>
          </cell>
          <cell r="N1102">
            <v>2020</v>
          </cell>
          <cell r="O1102">
            <v>1</v>
          </cell>
          <cell r="S1102" t="str">
            <v>Yes</v>
          </cell>
          <cell r="V1102" t="str">
            <v>Yes</v>
          </cell>
        </row>
        <row r="1103">
          <cell r="A1103">
            <v>267</v>
          </cell>
          <cell r="B1103">
            <v>50099</v>
          </cell>
          <cell r="C1103" t="str">
            <v>CBW05583-401098</v>
          </cell>
          <cell r="D1103">
            <v>6</v>
          </cell>
          <cell r="E1103" t="str">
            <v>John Day</v>
          </cell>
          <cell r="F1103">
            <v>40807</v>
          </cell>
          <cell r="G1103" t="str">
            <v>2011- ODFW - Local Crew  - John Day</v>
          </cell>
          <cell r="H1103" t="str">
            <v>Local Crew  - John Day</v>
          </cell>
          <cell r="I1103">
            <v>2011</v>
          </cell>
          <cell r="J1103">
            <v>1</v>
          </cell>
          <cell r="K1103" t="str">
            <v>Greater John Day-Transport-Private</v>
          </cell>
          <cell r="L1103" t="str">
            <v>Rotating Panel 1</v>
          </cell>
          <cell r="M1103">
            <v>40807</v>
          </cell>
          <cell r="N1103">
            <v>416</v>
          </cell>
          <cell r="O1103">
            <v>1</v>
          </cell>
          <cell r="S1103" t="str">
            <v>Yes</v>
          </cell>
          <cell r="V1103" t="str">
            <v>Yes</v>
          </cell>
        </row>
        <row r="1104">
          <cell r="A1104">
            <v>813</v>
          </cell>
          <cell r="B1104">
            <v>50367</v>
          </cell>
          <cell r="C1104" t="str">
            <v>CBW05583-404210</v>
          </cell>
          <cell r="D1104">
            <v>6</v>
          </cell>
          <cell r="E1104" t="str">
            <v>John Day</v>
          </cell>
          <cell r="F1104">
            <v>41125</v>
          </cell>
          <cell r="G1104" t="str">
            <v>ELRNicoleCrew</v>
          </cell>
          <cell r="H1104" t="str">
            <v>Nicole Crew</v>
          </cell>
          <cell r="I1104">
            <v>2012</v>
          </cell>
          <cell r="J1104">
            <v>2</v>
          </cell>
          <cell r="K1104" t="str">
            <v>Middle Fork John Day-Source</v>
          </cell>
          <cell r="L1104" t="str">
            <v>Rotating Panel 2</v>
          </cell>
          <cell r="M1104">
            <v>41125</v>
          </cell>
          <cell r="N1104">
            <v>806</v>
          </cell>
          <cell r="O1104">
            <v>1</v>
          </cell>
          <cell r="S1104" t="str">
            <v>Yes</v>
          </cell>
        </row>
        <row r="1105">
          <cell r="A1105">
            <v>3438</v>
          </cell>
          <cell r="B1105">
            <v>50367</v>
          </cell>
          <cell r="C1105" t="str">
            <v>CBW05583-404210</v>
          </cell>
          <cell r="D1105">
            <v>6</v>
          </cell>
          <cell r="E1105" t="str">
            <v>John Day</v>
          </cell>
          <cell r="F1105">
            <v>42214</v>
          </cell>
          <cell r="G1105" t="str">
            <v>JR2</v>
          </cell>
          <cell r="H1105" t="str">
            <v>Jen Rogers Crew</v>
          </cell>
          <cell r="I1105">
            <v>2015</v>
          </cell>
          <cell r="J1105">
            <v>5</v>
          </cell>
          <cell r="K1105" t="str">
            <v>Middle Fork John Day-Source</v>
          </cell>
          <cell r="L1105" t="str">
            <v>Rotating Panel 2</v>
          </cell>
          <cell r="M1105">
            <v>42214</v>
          </cell>
          <cell r="N1105">
            <v>2020</v>
          </cell>
          <cell r="O1105">
            <v>1</v>
          </cell>
          <cell r="S1105" t="str">
            <v>Yes</v>
          </cell>
          <cell r="V1105" t="str">
            <v>Yes</v>
          </cell>
        </row>
        <row r="1106">
          <cell r="A1106">
            <v>788</v>
          </cell>
          <cell r="B1106">
            <v>50584</v>
          </cell>
          <cell r="C1106" t="str">
            <v>CBW05583-405874</v>
          </cell>
          <cell r="D1106">
            <v>6</v>
          </cell>
          <cell r="E1106" t="str">
            <v>John Day</v>
          </cell>
          <cell r="F1106">
            <v>41110</v>
          </cell>
          <cell r="G1106" t="str">
            <v>ShelleysCrewJuly</v>
          </cell>
          <cell r="H1106" t="str">
            <v>Shelley Banks Crew</v>
          </cell>
          <cell r="I1106">
            <v>2012</v>
          </cell>
          <cell r="J1106">
            <v>2</v>
          </cell>
          <cell r="K1106" t="str">
            <v>Greater John Day-Transport-Private</v>
          </cell>
          <cell r="L1106" t="str">
            <v>Annual</v>
          </cell>
          <cell r="M1106">
            <v>41110</v>
          </cell>
          <cell r="N1106">
            <v>806</v>
          </cell>
          <cell r="O1106">
            <v>1</v>
          </cell>
          <cell r="S1106" t="str">
            <v>Yes</v>
          </cell>
        </row>
        <row r="1107">
          <cell r="A1107">
            <v>3451</v>
          </cell>
          <cell r="B1107">
            <v>52801</v>
          </cell>
          <cell r="C1107" t="str">
            <v>CBW05583-414730</v>
          </cell>
          <cell r="D1107">
            <v>6</v>
          </cell>
          <cell r="E1107" t="str">
            <v>John Day</v>
          </cell>
          <cell r="F1107">
            <v>42232</v>
          </cell>
          <cell r="G1107" t="str">
            <v>JR3</v>
          </cell>
          <cell r="H1107" t="str">
            <v>Jen Rogers Crew</v>
          </cell>
          <cell r="I1107">
            <v>2015</v>
          </cell>
          <cell r="J1107">
            <v>5</v>
          </cell>
          <cell r="K1107" t="str">
            <v>Greater Middle Fork John Day-Transport</v>
          </cell>
          <cell r="L1107" t="str">
            <v>Rotating Panel 2</v>
          </cell>
          <cell r="M1107">
            <v>42232</v>
          </cell>
          <cell r="N1107">
            <v>2020</v>
          </cell>
          <cell r="O1107">
            <v>1</v>
          </cell>
          <cell r="S1107" t="str">
            <v>Yes</v>
          </cell>
          <cell r="V1107" t="str">
            <v>Yes</v>
          </cell>
        </row>
        <row r="1108">
          <cell r="A1108">
            <v>1172</v>
          </cell>
          <cell r="B1108">
            <v>51755</v>
          </cell>
          <cell r="C1108" t="str">
            <v>CBW05583-415218</v>
          </cell>
          <cell r="D1108">
            <v>6</v>
          </cell>
          <cell r="E1108" t="str">
            <v>John Day</v>
          </cell>
          <cell r="F1108">
            <v>41500</v>
          </cell>
          <cell r="G1108" t="str">
            <v>MF ELR Design ODFW Crew</v>
          </cell>
          <cell r="H1108" t="str">
            <v>Shelley Banks Crew</v>
          </cell>
          <cell r="I1108">
            <v>2013</v>
          </cell>
          <cell r="J1108">
            <v>3</v>
          </cell>
          <cell r="K1108" t="str">
            <v>Middle Fork John Day-Depositional</v>
          </cell>
          <cell r="L1108" t="str">
            <v>Rotating Panel 3</v>
          </cell>
          <cell r="M1108">
            <v>41500</v>
          </cell>
          <cell r="N1108">
            <v>1966</v>
          </cell>
          <cell r="O1108">
            <v>1</v>
          </cell>
          <cell r="Q1108" t="str">
            <v>Yes</v>
          </cell>
          <cell r="S1108" t="str">
            <v>Yes</v>
          </cell>
          <cell r="V1108" t="str">
            <v>Yes</v>
          </cell>
          <cell r="Y1108" t="str">
            <v>Yes</v>
          </cell>
        </row>
        <row r="1109">
          <cell r="A1109">
            <v>4224</v>
          </cell>
          <cell r="B1109">
            <v>51755</v>
          </cell>
          <cell r="C1109" t="str">
            <v>CBW05583-415218</v>
          </cell>
          <cell r="D1109">
            <v>6</v>
          </cell>
          <cell r="E1109" t="str">
            <v>John Day</v>
          </cell>
          <cell r="F1109">
            <v>42584</v>
          </cell>
          <cell r="G1109" t="str">
            <v>Bashful</v>
          </cell>
          <cell r="H1109" t="str">
            <v>Salgado crew</v>
          </cell>
          <cell r="I1109">
            <v>2016</v>
          </cell>
          <cell r="J1109">
            <v>6</v>
          </cell>
          <cell r="K1109" t="str">
            <v>Middle Fork John Day-Depositional</v>
          </cell>
          <cell r="L1109" t="str">
            <v>Rotating Panel 3</v>
          </cell>
          <cell r="M1109">
            <v>42584</v>
          </cell>
          <cell r="N1109">
            <v>2020</v>
          </cell>
          <cell r="O1109">
            <v>1</v>
          </cell>
          <cell r="S1109" t="str">
            <v>Yes</v>
          </cell>
          <cell r="V1109" t="str">
            <v>Yes</v>
          </cell>
        </row>
        <row r="1110">
          <cell r="A1110">
            <v>1693</v>
          </cell>
          <cell r="B1110">
            <v>51934</v>
          </cell>
          <cell r="C1110" t="str">
            <v>CBW05583-416626</v>
          </cell>
          <cell r="D1110">
            <v>6</v>
          </cell>
          <cell r="E1110" t="str">
            <v>John Day</v>
          </cell>
          <cell r="F1110">
            <v>41489</v>
          </cell>
          <cell r="G1110" t="str">
            <v>ELR_Crew2</v>
          </cell>
          <cell r="H1110" t="str">
            <v>Nick Crew</v>
          </cell>
          <cell r="I1110">
            <v>2013</v>
          </cell>
          <cell r="J1110">
            <v>3</v>
          </cell>
          <cell r="K1110" t="str">
            <v>Murderers Creek-Source</v>
          </cell>
          <cell r="L1110" t="str">
            <v>Rotating Panel 3</v>
          </cell>
          <cell r="M1110">
            <v>41489</v>
          </cell>
          <cell r="N1110">
            <v>1966</v>
          </cell>
          <cell r="O1110">
            <v>1</v>
          </cell>
          <cell r="Q1110" t="str">
            <v>Yes</v>
          </cell>
          <cell r="V1110" t="str">
            <v>Yes</v>
          </cell>
          <cell r="Y1110" t="str">
            <v>Yes</v>
          </cell>
        </row>
        <row r="1111">
          <cell r="A1111">
            <v>4051</v>
          </cell>
          <cell r="B1111">
            <v>51934</v>
          </cell>
          <cell r="C1111" t="str">
            <v>CBW05583-416626</v>
          </cell>
          <cell r="D1111">
            <v>6</v>
          </cell>
          <cell r="E1111" t="str">
            <v>John Day</v>
          </cell>
          <cell r="F1111">
            <v>42548</v>
          </cell>
          <cell r="G1111" t="str">
            <v>Sleepy</v>
          </cell>
          <cell r="H1111" t="str">
            <v>Salgado crew</v>
          </cell>
          <cell r="I1111">
            <v>2016</v>
          </cell>
          <cell r="J1111">
            <v>6</v>
          </cell>
          <cell r="K1111" t="str">
            <v>Murderers Creek-Source-Not mainstem</v>
          </cell>
          <cell r="L1111" t="str">
            <v>Rotating Panel 3</v>
          </cell>
          <cell r="M1111">
            <v>42548</v>
          </cell>
          <cell r="N1111">
            <v>2020</v>
          </cell>
          <cell r="O1111">
            <v>1</v>
          </cell>
          <cell r="S1111" t="str">
            <v>Yes</v>
          </cell>
        </row>
        <row r="1112">
          <cell r="A1112">
            <v>1200</v>
          </cell>
          <cell r="B1112">
            <v>52207</v>
          </cell>
          <cell r="C1112" t="str">
            <v>CBW05583-418546</v>
          </cell>
          <cell r="D1112">
            <v>6</v>
          </cell>
          <cell r="E1112" t="str">
            <v>John Day</v>
          </cell>
          <cell r="F1112">
            <v>41443</v>
          </cell>
          <cell r="G1112" t="str">
            <v>MF ODFW Design ODFW Crew</v>
          </cell>
          <cell r="H1112" t="str">
            <v>Shelley Banks Crew</v>
          </cell>
          <cell r="I1112">
            <v>2013</v>
          </cell>
          <cell r="J1112">
            <v>3</v>
          </cell>
          <cell r="K1112" t="str">
            <v>Greater Middle Fork John Day-Transport</v>
          </cell>
          <cell r="L1112" t="str">
            <v>Annual</v>
          </cell>
          <cell r="M1112">
            <v>41443</v>
          </cell>
          <cell r="N1112">
            <v>1966</v>
          </cell>
          <cell r="O1112">
            <v>1</v>
          </cell>
          <cell r="S1112" t="str">
            <v>Yes</v>
          </cell>
          <cell r="V1112" t="str">
            <v>Yes</v>
          </cell>
        </row>
        <row r="1113">
          <cell r="A1113">
            <v>3162</v>
          </cell>
          <cell r="B1113">
            <v>52207</v>
          </cell>
          <cell r="C1113" t="str">
            <v>CBW05583-418546</v>
          </cell>
          <cell r="D1113">
            <v>6</v>
          </cell>
          <cell r="E1113" t="str">
            <v>John Day</v>
          </cell>
          <cell r="F1113">
            <v>42184</v>
          </cell>
          <cell r="G1113" t="str">
            <v>High</v>
          </cell>
          <cell r="H1113" t="str">
            <v>Salgado crew</v>
          </cell>
          <cell r="I1113">
            <v>2015</v>
          </cell>
          <cell r="J1113">
            <v>5</v>
          </cell>
          <cell r="K1113" t="str">
            <v>Greater Middle Fork John Day-Transport</v>
          </cell>
          <cell r="L1113" t="str">
            <v>Rotating Panel 2</v>
          </cell>
          <cell r="M1113">
            <v>42184</v>
          </cell>
          <cell r="N1113">
            <v>2020</v>
          </cell>
          <cell r="O1113">
            <v>1</v>
          </cell>
          <cell r="S1113" t="str">
            <v>Yes</v>
          </cell>
        </row>
        <row r="1114">
          <cell r="A1114">
            <v>2435</v>
          </cell>
          <cell r="B1114">
            <v>52615</v>
          </cell>
          <cell r="C1114" t="str">
            <v>CBW05583-423282</v>
          </cell>
          <cell r="D1114">
            <v>6</v>
          </cell>
          <cell r="E1114" t="str">
            <v>John Day</v>
          </cell>
          <cell r="F1114">
            <v>41842</v>
          </cell>
          <cell r="G1114" t="str">
            <v>July</v>
          </cell>
          <cell r="H1114" t="str">
            <v>Salgado crew</v>
          </cell>
          <cell r="I1114">
            <v>2014</v>
          </cell>
          <cell r="J1114">
            <v>4</v>
          </cell>
          <cell r="K1114" t="str">
            <v>Murderers Creek-Transport-Mainstem</v>
          </cell>
          <cell r="L1114" t="str">
            <v>Rotating Panel 1</v>
          </cell>
          <cell r="M1114">
            <v>41842</v>
          </cell>
          <cell r="N1114">
            <v>2020</v>
          </cell>
          <cell r="O1114">
            <v>1</v>
          </cell>
          <cell r="S1114" t="str">
            <v>Yes</v>
          </cell>
          <cell r="V1114" t="str">
            <v>Yes</v>
          </cell>
        </row>
        <row r="1115">
          <cell r="A1115">
            <v>3156</v>
          </cell>
          <cell r="B1115">
            <v>53316</v>
          </cell>
          <cell r="C1115" t="str">
            <v>CBW05583-429426</v>
          </cell>
          <cell r="D1115">
            <v>6</v>
          </cell>
          <cell r="E1115" t="str">
            <v>John Day</v>
          </cell>
          <cell r="F1115">
            <v>42201</v>
          </cell>
          <cell r="G1115" t="str">
            <v>Jen's Crew June 18-July 18</v>
          </cell>
          <cell r="H1115" t="str">
            <v>Jen Rogers Crew</v>
          </cell>
          <cell r="I1115">
            <v>2015</v>
          </cell>
          <cell r="J1115">
            <v>5</v>
          </cell>
          <cell r="K1115" t="str">
            <v>Murderers Creek-Transport-Not mainstem</v>
          </cell>
          <cell r="L1115" t="str">
            <v>Rotating Panel 2</v>
          </cell>
          <cell r="M1115">
            <v>42201</v>
          </cell>
          <cell r="N1115">
            <v>2020</v>
          </cell>
          <cell r="O1115">
            <v>1</v>
          </cell>
          <cell r="S1115" t="str">
            <v>Yes</v>
          </cell>
        </row>
        <row r="1116">
          <cell r="A1116">
            <v>673</v>
          </cell>
          <cell r="B1116">
            <v>53364</v>
          </cell>
          <cell r="C1116" t="str">
            <v>CBW05583-429810</v>
          </cell>
          <cell r="D1116">
            <v>6</v>
          </cell>
          <cell r="E1116" t="str">
            <v>John Day</v>
          </cell>
          <cell r="F1116">
            <v>41113</v>
          </cell>
          <cell r="G1116" t="str">
            <v>ELRMonicaCrew</v>
          </cell>
          <cell r="H1116" t="str">
            <v>No Crew</v>
          </cell>
          <cell r="I1116">
            <v>2012</v>
          </cell>
          <cell r="J1116">
            <v>2</v>
          </cell>
          <cell r="K1116" t="str">
            <v>Middle Fork John Day-Transport</v>
          </cell>
          <cell r="L1116" t="str">
            <v>Rotating Panel 2</v>
          </cell>
          <cell r="M1116">
            <v>41113</v>
          </cell>
          <cell r="N1116">
            <v>806</v>
          </cell>
          <cell r="O1116">
            <v>1</v>
          </cell>
          <cell r="S1116" t="str">
            <v>Yes</v>
          </cell>
        </row>
        <row r="1117">
          <cell r="A1117">
            <v>3157</v>
          </cell>
          <cell r="B1117">
            <v>53364</v>
          </cell>
          <cell r="C1117" t="str">
            <v>CBW05583-429810</v>
          </cell>
          <cell r="D1117">
            <v>6</v>
          </cell>
          <cell r="E1117" t="str">
            <v>John Day</v>
          </cell>
          <cell r="F1117">
            <v>42174</v>
          </cell>
          <cell r="G1117" t="str">
            <v>Jen's Crew June 18-July 18</v>
          </cell>
          <cell r="H1117" t="str">
            <v>Jen Rogers Crew</v>
          </cell>
          <cell r="I1117">
            <v>2015</v>
          </cell>
          <cell r="J1117">
            <v>5</v>
          </cell>
          <cell r="K1117" t="str">
            <v>Middle Fork John Day-Transport</v>
          </cell>
          <cell r="L1117" t="str">
            <v>Rotating Panel 2</v>
          </cell>
          <cell r="M1117">
            <v>42174</v>
          </cell>
          <cell r="N1117">
            <v>2020</v>
          </cell>
          <cell r="O1117">
            <v>1</v>
          </cell>
          <cell r="S1117" t="str">
            <v>Yes</v>
          </cell>
          <cell r="V1117" t="str">
            <v>Yes</v>
          </cell>
        </row>
        <row r="1118">
          <cell r="A1118">
            <v>355</v>
          </cell>
          <cell r="B1118">
            <v>54258</v>
          </cell>
          <cell r="C1118" t="str">
            <v>CBW05583-437306</v>
          </cell>
          <cell r="D1118">
            <v>6</v>
          </cell>
          <cell r="E1118" t="str">
            <v>John Day</v>
          </cell>
          <cell r="F1118">
            <v>40773</v>
          </cell>
          <cell r="G1118" t="str">
            <v>2011- Eco Logical Research - Local Crew</v>
          </cell>
          <cell r="H1118" t="str">
            <v>Local Crew</v>
          </cell>
          <cell r="I1118">
            <v>2011</v>
          </cell>
          <cell r="J1118">
            <v>1</v>
          </cell>
          <cell r="K1118" t="str">
            <v>North Fork Cable Creek-Gradient 1-3</v>
          </cell>
          <cell r="L1118" t="str">
            <v>Rotating Panel 1</v>
          </cell>
          <cell r="M1118">
            <v>40773</v>
          </cell>
          <cell r="N1118">
            <v>416</v>
          </cell>
          <cell r="O1118">
            <v>1</v>
          </cell>
          <cell r="S1118" t="str">
            <v>Yes</v>
          </cell>
          <cell r="V1118" t="str">
            <v>Yes</v>
          </cell>
        </row>
        <row r="1119">
          <cell r="A1119">
            <v>674</v>
          </cell>
          <cell r="B1119">
            <v>54600</v>
          </cell>
          <cell r="C1119" t="str">
            <v>CBW05583-438922</v>
          </cell>
          <cell r="D1119">
            <v>6</v>
          </cell>
          <cell r="E1119" t="str">
            <v>John Day</v>
          </cell>
          <cell r="F1119">
            <v>41098</v>
          </cell>
          <cell r="G1119" t="str">
            <v>ELR JD Hitch 2</v>
          </cell>
          <cell r="H1119" t="str">
            <v>Nick Crew</v>
          </cell>
          <cell r="I1119">
            <v>2012</v>
          </cell>
          <cell r="J1119">
            <v>2</v>
          </cell>
          <cell r="K1119" t="str">
            <v>Middle Fork John Day-Transport</v>
          </cell>
          <cell r="L1119" t="str">
            <v>Rotating Panel 2</v>
          </cell>
          <cell r="M1119">
            <v>41098</v>
          </cell>
          <cell r="N1119">
            <v>806</v>
          </cell>
          <cell r="O1119">
            <v>1</v>
          </cell>
          <cell r="S1119" t="str">
            <v>Yes</v>
          </cell>
        </row>
        <row r="1120">
          <cell r="A1120">
            <v>3158</v>
          </cell>
          <cell r="B1120">
            <v>54600</v>
          </cell>
          <cell r="C1120" t="str">
            <v>CBW05583-438922</v>
          </cell>
          <cell r="D1120">
            <v>6</v>
          </cell>
          <cell r="E1120" t="str">
            <v>John Day</v>
          </cell>
          <cell r="F1120">
            <v>42182</v>
          </cell>
          <cell r="G1120" t="str">
            <v>Jen's Crew June 18-July 18</v>
          </cell>
          <cell r="H1120" t="str">
            <v>Jen Rogers Crew</v>
          </cell>
          <cell r="I1120">
            <v>2015</v>
          </cell>
          <cell r="J1120">
            <v>5</v>
          </cell>
          <cell r="K1120" t="str">
            <v>Middle Fork John Day-Transport</v>
          </cell>
          <cell r="L1120" t="str">
            <v>Rotating Panel 2</v>
          </cell>
          <cell r="M1120">
            <v>42182</v>
          </cell>
          <cell r="N1120">
            <v>2020</v>
          </cell>
          <cell r="O1120">
            <v>1</v>
          </cell>
          <cell r="S1120" t="str">
            <v>Yes</v>
          </cell>
        </row>
        <row r="1121">
          <cell r="A1121">
            <v>3577</v>
          </cell>
          <cell r="B1121">
            <v>55572</v>
          </cell>
          <cell r="C1121" t="str">
            <v>CBW05583-445298</v>
          </cell>
          <cell r="D1121">
            <v>6</v>
          </cell>
          <cell r="E1121" t="str">
            <v>John Day</v>
          </cell>
          <cell r="F1121">
            <v>42262</v>
          </cell>
          <cell r="G1121" t="str">
            <v>Killer</v>
          </cell>
          <cell r="H1121" t="str">
            <v>Salgado crew</v>
          </cell>
          <cell r="I1121">
            <v>2015</v>
          </cell>
          <cell r="J1121">
            <v>5</v>
          </cell>
          <cell r="K1121" t="str">
            <v>Murderers Creek-Source-Mainstem</v>
          </cell>
          <cell r="L1121" t="str">
            <v>Rotating Panel 2</v>
          </cell>
          <cell r="M1121">
            <v>42262</v>
          </cell>
          <cell r="N1121">
            <v>2020</v>
          </cell>
          <cell r="O1121">
            <v>1</v>
          </cell>
          <cell r="S1121" t="str">
            <v>Yes</v>
          </cell>
          <cell r="V1121" t="str">
            <v>Yes</v>
          </cell>
        </row>
        <row r="1122">
          <cell r="A1122">
            <v>3349</v>
          </cell>
          <cell r="B1122">
            <v>56206</v>
          </cell>
          <cell r="C1122" t="str">
            <v>CBW05583-449266</v>
          </cell>
          <cell r="D1122">
            <v>6</v>
          </cell>
          <cell r="E1122" t="str">
            <v>John Day</v>
          </cell>
          <cell r="F1122">
            <v>42198</v>
          </cell>
          <cell r="G1122" t="str">
            <v>CTWS AEM sites</v>
          </cell>
          <cell r="H1122" t="str">
            <v>Chris Crew</v>
          </cell>
          <cell r="I1122">
            <v>2015</v>
          </cell>
          <cell r="J1122">
            <v>5</v>
          </cell>
          <cell r="K1122" t="str">
            <v>AEM-Middle Fork John Day-Depositional</v>
          </cell>
          <cell r="L1122" t="str">
            <v>Annual</v>
          </cell>
          <cell r="M1122">
            <v>42198</v>
          </cell>
          <cell r="N1122">
            <v>2030</v>
          </cell>
          <cell r="O1122">
            <v>1</v>
          </cell>
          <cell r="P1122" t="str">
            <v>Yes</v>
          </cell>
          <cell r="V1122" t="str">
            <v>Yes</v>
          </cell>
        </row>
        <row r="1123">
          <cell r="A1123">
            <v>1173</v>
          </cell>
          <cell r="B1123">
            <v>56206</v>
          </cell>
          <cell r="C1123" t="str">
            <v>CBW05583-449266</v>
          </cell>
          <cell r="D1123">
            <v>6</v>
          </cell>
          <cell r="E1123" t="str">
            <v>John Day</v>
          </cell>
          <cell r="F1123">
            <v>41480</v>
          </cell>
          <cell r="G1123" t="str">
            <v>MF ELR Design ODFW Crew</v>
          </cell>
          <cell r="H1123" t="str">
            <v>Shelley Banks Crew</v>
          </cell>
          <cell r="I1123">
            <v>2013</v>
          </cell>
          <cell r="J1123">
            <v>3</v>
          </cell>
          <cell r="K1123" t="str">
            <v>Middle Fork John Day-Depositional</v>
          </cell>
          <cell r="L1123" t="str">
            <v>Rotating Panel 3</v>
          </cell>
          <cell r="M1123">
            <v>41480</v>
          </cell>
          <cell r="N1123">
            <v>1966</v>
          </cell>
          <cell r="O1123">
            <v>1</v>
          </cell>
          <cell r="R1123" t="str">
            <v>Yes</v>
          </cell>
          <cell r="S1123" t="str">
            <v>Yes</v>
          </cell>
          <cell r="V1123" t="str">
            <v>Yes</v>
          </cell>
        </row>
        <row r="1124">
          <cell r="A1124">
            <v>1903</v>
          </cell>
          <cell r="B1124">
            <v>56206</v>
          </cell>
          <cell r="C1124" t="str">
            <v>CBW05583-449266</v>
          </cell>
          <cell r="D1124">
            <v>6</v>
          </cell>
          <cell r="E1124" t="str">
            <v>John Day</v>
          </cell>
          <cell r="F1124">
            <v>41538</v>
          </cell>
          <cell r="G1124" t="str">
            <v>Hitch #7 (SD): Sept 18 to Sept 21 (John Day)</v>
          </cell>
          <cell r="H1124" t="str">
            <v>Surya Crew</v>
          </cell>
          <cell r="I1124">
            <v>2013</v>
          </cell>
          <cell r="J1124">
            <v>3</v>
          </cell>
          <cell r="K1124" t="str">
            <v>Middle Fork John Day-Depositional</v>
          </cell>
          <cell r="L1124" t="str">
            <v>Rotating Panel 3</v>
          </cell>
          <cell r="M1124">
            <v>41538</v>
          </cell>
          <cell r="N1124">
            <v>1966</v>
          </cell>
          <cell r="O1124">
            <v>1</v>
          </cell>
          <cell r="R1124" t="str">
            <v>Yes</v>
          </cell>
        </row>
        <row r="1125">
          <cell r="A1125">
            <v>2467</v>
          </cell>
          <cell r="B1125">
            <v>56206</v>
          </cell>
          <cell r="C1125" t="str">
            <v>CBW05583-449266</v>
          </cell>
          <cell r="D1125">
            <v>6</v>
          </cell>
          <cell r="E1125" t="str">
            <v>John Day</v>
          </cell>
          <cell r="F1125">
            <v>41848</v>
          </cell>
          <cell r="G1125" t="str">
            <v>Vincent to Caribou - Middle Fork John Day AEM</v>
          </cell>
          <cell r="H1125" t="str">
            <v>Chris Crew</v>
          </cell>
          <cell r="I1125">
            <v>2014</v>
          </cell>
          <cell r="J1125">
            <v>4</v>
          </cell>
          <cell r="K1125" t="str">
            <v>AEM-Middle Fork John Day-Depositional</v>
          </cell>
          <cell r="L1125" t="str">
            <v>Annual</v>
          </cell>
          <cell r="M1125">
            <v>41848</v>
          </cell>
          <cell r="N1125">
            <v>2030</v>
          </cell>
          <cell r="O1125">
            <v>1</v>
          </cell>
          <cell r="P1125" t="str">
            <v>Yes</v>
          </cell>
          <cell r="S1125" t="str">
            <v>Yes</v>
          </cell>
          <cell r="V1125" t="str">
            <v>Yes</v>
          </cell>
        </row>
        <row r="1126">
          <cell r="A1126">
            <v>1201</v>
          </cell>
          <cell r="B1126">
            <v>57096</v>
          </cell>
          <cell r="C1126" t="str">
            <v>CBW05583-456690</v>
          </cell>
          <cell r="D1126">
            <v>6</v>
          </cell>
          <cell r="E1126" t="str">
            <v>John Day</v>
          </cell>
          <cell r="F1126">
            <v>41514</v>
          </cell>
          <cell r="G1126" t="str">
            <v>MF ODFW Design ODFW Crew</v>
          </cell>
          <cell r="H1126" t="str">
            <v>Shelley Banks Crew</v>
          </cell>
          <cell r="I1126">
            <v>2013</v>
          </cell>
          <cell r="J1126">
            <v>3</v>
          </cell>
          <cell r="K1126" t="str">
            <v>Greater Middle Fork John Day-Source-Public</v>
          </cell>
          <cell r="L1126" t="str">
            <v>Rotating Panel 3</v>
          </cell>
          <cell r="M1126">
            <v>41514</v>
          </cell>
          <cell r="N1126">
            <v>1966</v>
          </cell>
          <cell r="O1126">
            <v>1</v>
          </cell>
          <cell r="S1126" t="str">
            <v>Yes</v>
          </cell>
          <cell r="V1126" t="str">
            <v>Yes</v>
          </cell>
        </row>
        <row r="1127">
          <cell r="A1127">
            <v>2401</v>
          </cell>
          <cell r="B1127">
            <v>58579</v>
          </cell>
          <cell r="C1127" t="str">
            <v>CBW05583-460402</v>
          </cell>
          <cell r="D1127">
            <v>6</v>
          </cell>
          <cell r="E1127" t="str">
            <v>John Day</v>
          </cell>
          <cell r="F1127">
            <v>41897</v>
          </cell>
          <cell r="G1127" t="str">
            <v>Post Fire</v>
          </cell>
          <cell r="H1127" t="str">
            <v>Salgado crew</v>
          </cell>
          <cell r="I1127">
            <v>2014</v>
          </cell>
          <cell r="J1127">
            <v>4</v>
          </cell>
          <cell r="K1127" t="str">
            <v>Murderers Creek-Depositional-Mainstem</v>
          </cell>
          <cell r="L1127" t="str">
            <v>Rotating Panel 1</v>
          </cell>
          <cell r="M1127">
            <v>41897</v>
          </cell>
          <cell r="N1127">
            <v>2020</v>
          </cell>
          <cell r="O1127">
            <v>1</v>
          </cell>
          <cell r="S1127" t="str">
            <v>Yes</v>
          </cell>
          <cell r="V1127" t="str">
            <v>Yes</v>
          </cell>
        </row>
        <row r="1128">
          <cell r="A1128">
            <v>1178</v>
          </cell>
          <cell r="B1128">
            <v>57605</v>
          </cell>
          <cell r="C1128" t="str">
            <v>CBW05583-461938</v>
          </cell>
          <cell r="D1128">
            <v>6</v>
          </cell>
          <cell r="E1128" t="str">
            <v>John Day</v>
          </cell>
          <cell r="F1128">
            <v>41514</v>
          </cell>
          <cell r="G1128" t="str">
            <v>ELR_Crew1</v>
          </cell>
          <cell r="H1128" t="str">
            <v>Nick Crew</v>
          </cell>
          <cell r="I1128">
            <v>2013</v>
          </cell>
          <cell r="J1128">
            <v>3</v>
          </cell>
          <cell r="K1128" t="str">
            <v>Greater South Fork John Day-Transport Depositional</v>
          </cell>
          <cell r="L1128" t="str">
            <v>Rotating Panel 3</v>
          </cell>
          <cell r="M1128">
            <v>41514</v>
          </cell>
          <cell r="N1128">
            <v>1966</v>
          </cell>
          <cell r="O1128">
            <v>1</v>
          </cell>
        </row>
        <row r="1129">
          <cell r="A1129">
            <v>4423</v>
          </cell>
          <cell r="B1129">
            <v>57605</v>
          </cell>
          <cell r="C1129" t="str">
            <v>CBW05583-461938</v>
          </cell>
          <cell r="D1129">
            <v>6</v>
          </cell>
          <cell r="E1129" t="str">
            <v>John Day</v>
          </cell>
          <cell r="F1129">
            <v>42625</v>
          </cell>
          <cell r="G1129" t="str">
            <v>bambi</v>
          </cell>
          <cell r="H1129" t="str">
            <v>Salgado crew</v>
          </cell>
          <cell r="I1129">
            <v>2016</v>
          </cell>
          <cell r="J1129">
            <v>6</v>
          </cell>
          <cell r="K1129" t="str">
            <v>Greater South Fork John Day-Transport Depositional</v>
          </cell>
          <cell r="L1129" t="str">
            <v>Rotating Panel 3</v>
          </cell>
          <cell r="M1129">
            <v>42625</v>
          </cell>
          <cell r="N1129">
            <v>2020</v>
          </cell>
          <cell r="O1129">
            <v>1</v>
          </cell>
          <cell r="S1129" t="str">
            <v>Yes</v>
          </cell>
          <cell r="V1129" t="str">
            <v>Yes</v>
          </cell>
        </row>
        <row r="1130">
          <cell r="A1130">
            <v>2478</v>
          </cell>
          <cell r="B1130">
            <v>58756</v>
          </cell>
          <cell r="C1130" t="str">
            <v>CBW05583-469746</v>
          </cell>
          <cell r="D1130">
            <v>6</v>
          </cell>
          <cell r="E1130" t="str">
            <v>John Day</v>
          </cell>
          <cell r="F1130">
            <v>41851</v>
          </cell>
          <cell r="G1130" t="str">
            <v>Middle Fork</v>
          </cell>
          <cell r="H1130" t="str">
            <v>Salgado crew</v>
          </cell>
          <cell r="I1130">
            <v>2014</v>
          </cell>
          <cell r="J1130">
            <v>4</v>
          </cell>
          <cell r="K1130" t="str">
            <v>Greater Middle Fork John Day-Source-Public</v>
          </cell>
          <cell r="L1130" t="str">
            <v>Rotating Panel 1</v>
          </cell>
          <cell r="M1130">
            <v>41851</v>
          </cell>
          <cell r="N1130">
            <v>2020</v>
          </cell>
          <cell r="O1130">
            <v>1</v>
          </cell>
          <cell r="S1130" t="str">
            <v>Yes</v>
          </cell>
          <cell r="V1130" t="str">
            <v>Yes</v>
          </cell>
        </row>
        <row r="1131">
          <cell r="A1131">
            <v>1174</v>
          </cell>
          <cell r="B1131">
            <v>59806</v>
          </cell>
          <cell r="C1131" t="str">
            <v>CBW05583-477938</v>
          </cell>
          <cell r="D1131">
            <v>6</v>
          </cell>
          <cell r="E1131" t="str">
            <v>John Day</v>
          </cell>
          <cell r="F1131">
            <v>41484</v>
          </cell>
          <cell r="G1131" t="str">
            <v>MF ELR Design ODFW Crew</v>
          </cell>
          <cell r="H1131" t="str">
            <v>Shelley Banks Crew</v>
          </cell>
          <cell r="I1131">
            <v>2013</v>
          </cell>
          <cell r="J1131">
            <v>3</v>
          </cell>
          <cell r="K1131" t="str">
            <v>Middle Fork John Day-Source</v>
          </cell>
          <cell r="L1131" t="str">
            <v>Rotating Panel 3</v>
          </cell>
          <cell r="M1131">
            <v>41484</v>
          </cell>
          <cell r="N1131">
            <v>1966</v>
          </cell>
          <cell r="O1131">
            <v>1</v>
          </cell>
          <cell r="S1131" t="str">
            <v>Yes</v>
          </cell>
          <cell r="V1131" t="str">
            <v>Yes</v>
          </cell>
        </row>
        <row r="1132">
          <cell r="A1132">
            <v>4105</v>
          </cell>
          <cell r="B1132">
            <v>59806</v>
          </cell>
          <cell r="C1132" t="str">
            <v>CBW05583-477938</v>
          </cell>
          <cell r="D1132">
            <v>6</v>
          </cell>
          <cell r="E1132" t="str">
            <v>John Day</v>
          </cell>
          <cell r="F1132">
            <v>42641</v>
          </cell>
          <cell r="G1132" t="str">
            <v>Sneezy</v>
          </cell>
          <cell r="H1132" t="str">
            <v>Salgado crew</v>
          </cell>
          <cell r="I1132">
            <v>2016</v>
          </cell>
          <cell r="J1132">
            <v>6</v>
          </cell>
          <cell r="K1132" t="str">
            <v>Middle Fork John Day-Source</v>
          </cell>
          <cell r="L1132" t="str">
            <v>Rotating Panel 3</v>
          </cell>
          <cell r="M1132">
            <v>42641</v>
          </cell>
          <cell r="N1132">
            <v>2020</v>
          </cell>
          <cell r="O1132">
            <v>1</v>
          </cell>
          <cell r="S1132" t="str">
            <v>Yes</v>
          </cell>
          <cell r="V1132" t="str">
            <v>Yes</v>
          </cell>
        </row>
        <row r="1133">
          <cell r="A1133">
            <v>2297</v>
          </cell>
          <cell r="B1133">
            <v>59928</v>
          </cell>
          <cell r="C1133" t="str">
            <v>CBW05583-479218</v>
          </cell>
          <cell r="D1133">
            <v>6</v>
          </cell>
          <cell r="E1133" t="str">
            <v>John Day</v>
          </cell>
          <cell r="F1133">
            <v>41844</v>
          </cell>
          <cell r="G1133" t="str">
            <v>July</v>
          </cell>
          <cell r="H1133" t="str">
            <v>Salgado crew</v>
          </cell>
          <cell r="I1133">
            <v>2014</v>
          </cell>
          <cell r="J1133">
            <v>4</v>
          </cell>
          <cell r="K1133" t="str">
            <v>Middle Fork John Day-Source</v>
          </cell>
          <cell r="L1133" t="str">
            <v>Rotating Panel 1</v>
          </cell>
          <cell r="M1133">
            <v>41844</v>
          </cell>
          <cell r="N1133">
            <v>2020</v>
          </cell>
          <cell r="O1133">
            <v>1</v>
          </cell>
          <cell r="S1133" t="str">
            <v>Yes</v>
          </cell>
          <cell r="V1133" t="str">
            <v>Yes</v>
          </cell>
        </row>
        <row r="1134">
          <cell r="A1134">
            <v>3159</v>
          </cell>
          <cell r="B1134">
            <v>60323</v>
          </cell>
          <cell r="C1134" t="str">
            <v>CBW05583-482418</v>
          </cell>
          <cell r="D1134">
            <v>6</v>
          </cell>
          <cell r="E1134" t="str">
            <v>John Day</v>
          </cell>
          <cell r="F1134">
            <v>42234</v>
          </cell>
          <cell r="G1134" t="str">
            <v>Jen's Crew June 18-July 18</v>
          </cell>
          <cell r="H1134" t="str">
            <v>Jen Rogers Crew</v>
          </cell>
          <cell r="I1134">
            <v>2015</v>
          </cell>
          <cell r="J1134">
            <v>5</v>
          </cell>
          <cell r="K1134" t="str">
            <v>Greater South Fork John Day-Source</v>
          </cell>
          <cell r="L1134" t="str">
            <v>Rotating Panel 2</v>
          </cell>
          <cell r="M1134">
            <v>42234</v>
          </cell>
          <cell r="N1134">
            <v>2020</v>
          </cell>
          <cell r="O1134">
            <v>1</v>
          </cell>
          <cell r="S1134" t="str">
            <v>Yes</v>
          </cell>
        </row>
        <row r="1135">
          <cell r="A1135">
            <v>3595</v>
          </cell>
          <cell r="B1135">
            <v>60503</v>
          </cell>
          <cell r="C1135" t="str">
            <v>CBW05583-483826</v>
          </cell>
          <cell r="D1135">
            <v>6</v>
          </cell>
          <cell r="E1135" t="str">
            <v>John Day</v>
          </cell>
          <cell r="F1135">
            <v>42275</v>
          </cell>
          <cell r="G1135" t="str">
            <v>Last</v>
          </cell>
          <cell r="H1135" t="str">
            <v>Salgado crew</v>
          </cell>
          <cell r="I1135">
            <v>2015</v>
          </cell>
          <cell r="J1135">
            <v>5</v>
          </cell>
          <cell r="K1135" t="str">
            <v>Greater Middle Fork John Day-Source-Private</v>
          </cell>
          <cell r="L1135" t="str">
            <v>Annual</v>
          </cell>
          <cell r="M1135">
            <v>42275</v>
          </cell>
          <cell r="N1135">
            <v>2020</v>
          </cell>
          <cell r="O1135">
            <v>1</v>
          </cell>
          <cell r="S1135" t="str">
            <v>Yes</v>
          </cell>
          <cell r="V1135" t="str">
            <v>Yes</v>
          </cell>
        </row>
        <row r="1136">
          <cell r="A1136">
            <v>2568</v>
          </cell>
          <cell r="B1136">
            <v>63408</v>
          </cell>
          <cell r="C1136" t="str">
            <v>CBW05583-497650</v>
          </cell>
          <cell r="D1136">
            <v>6</v>
          </cell>
          <cell r="E1136" t="str">
            <v>John Day</v>
          </cell>
          <cell r="F1136">
            <v>41876</v>
          </cell>
          <cell r="G1136" t="str">
            <v>Middle Fork</v>
          </cell>
          <cell r="H1136" t="str">
            <v>Salgado crew</v>
          </cell>
          <cell r="I1136">
            <v>2014</v>
          </cell>
          <cell r="J1136">
            <v>4</v>
          </cell>
          <cell r="K1136" t="str">
            <v>Middle Fork John Day-Depositional</v>
          </cell>
          <cell r="L1136" t="str">
            <v>Rotating Panel 1</v>
          </cell>
          <cell r="M1136">
            <v>41876</v>
          </cell>
          <cell r="N1136">
            <v>2020</v>
          </cell>
          <cell r="O1136">
            <v>1</v>
          </cell>
          <cell r="S1136" t="str">
            <v>Yes</v>
          </cell>
          <cell r="V1136" t="str">
            <v>Yes</v>
          </cell>
        </row>
        <row r="1137">
          <cell r="A1137">
            <v>2160</v>
          </cell>
          <cell r="B1137">
            <v>62305</v>
          </cell>
          <cell r="C1137" t="str">
            <v>CBW05583-498162</v>
          </cell>
          <cell r="D1137">
            <v>6</v>
          </cell>
          <cell r="E1137" t="str">
            <v>John Day</v>
          </cell>
          <cell r="F1137">
            <v>41807</v>
          </cell>
          <cell r="G1137" t="str">
            <v>June</v>
          </cell>
          <cell r="H1137" t="str">
            <v>Salgado crew</v>
          </cell>
          <cell r="I1137">
            <v>2014</v>
          </cell>
          <cell r="J1137">
            <v>4</v>
          </cell>
          <cell r="K1137" t="str">
            <v>Greater Middle Fork John Day-Source-Private</v>
          </cell>
          <cell r="L1137" t="str">
            <v>Rotating Panel 1</v>
          </cell>
          <cell r="M1137">
            <v>41807</v>
          </cell>
          <cell r="N1137">
            <v>2020</v>
          </cell>
          <cell r="O1137">
            <v>1</v>
          </cell>
          <cell r="S1137" t="str">
            <v>Yes</v>
          </cell>
          <cell r="V1137" t="str">
            <v>Yes</v>
          </cell>
        </row>
        <row r="1138">
          <cell r="A1138">
            <v>2298</v>
          </cell>
          <cell r="B1138">
            <v>65777</v>
          </cell>
          <cell r="C1138" t="str">
            <v>CBW05583-515058</v>
          </cell>
          <cell r="D1138">
            <v>6</v>
          </cell>
          <cell r="E1138" t="str">
            <v>John Day</v>
          </cell>
          <cell r="F1138">
            <v>41848</v>
          </cell>
          <cell r="G1138" t="str">
            <v>July</v>
          </cell>
          <cell r="H1138" t="str">
            <v>Salgado crew</v>
          </cell>
          <cell r="I1138">
            <v>2014</v>
          </cell>
          <cell r="J1138">
            <v>4</v>
          </cell>
          <cell r="K1138" t="str">
            <v>Middle Fork John Day-Transport</v>
          </cell>
          <cell r="L1138" t="str">
            <v>Rotating Panel 1</v>
          </cell>
          <cell r="M1138">
            <v>41848</v>
          </cell>
          <cell r="N1138">
            <v>2020</v>
          </cell>
          <cell r="O1138">
            <v>1</v>
          </cell>
          <cell r="S1138" t="str">
            <v>Yes</v>
          </cell>
          <cell r="V1138" t="str">
            <v>Yes</v>
          </cell>
        </row>
        <row r="1139">
          <cell r="A1139">
            <v>109</v>
          </cell>
          <cell r="B1139">
            <v>66124</v>
          </cell>
          <cell r="C1139" t="str">
            <v>CBW05583-518642</v>
          </cell>
          <cell r="D1139">
            <v>6</v>
          </cell>
          <cell r="E1139" t="str">
            <v>John Day</v>
          </cell>
          <cell r="F1139">
            <v>40763</v>
          </cell>
          <cell r="G1139" t="str">
            <v>2011- ODFW - Local Crew  - John Day</v>
          </cell>
          <cell r="H1139" t="str">
            <v>Local Crew  - John Day</v>
          </cell>
          <cell r="I1139">
            <v>2011</v>
          </cell>
          <cell r="J1139">
            <v>1</v>
          </cell>
          <cell r="K1139" t="str">
            <v>Greater John Day-Transport-Private</v>
          </cell>
          <cell r="L1139" t="str">
            <v>Rotating Panel 1</v>
          </cell>
          <cell r="M1139">
            <v>40763</v>
          </cell>
          <cell r="N1139">
            <v>416</v>
          </cell>
          <cell r="O1139">
            <v>1</v>
          </cell>
          <cell r="S1139" t="str">
            <v>Yes</v>
          </cell>
          <cell r="V1139" t="str">
            <v>Yes</v>
          </cell>
        </row>
        <row r="1140">
          <cell r="A1140">
            <v>2180</v>
          </cell>
          <cell r="B1140">
            <v>66124</v>
          </cell>
          <cell r="C1140" t="str">
            <v>CBW05583-518642</v>
          </cell>
          <cell r="D1140">
            <v>6</v>
          </cell>
          <cell r="E1140" t="str">
            <v>John Day</v>
          </cell>
          <cell r="F1140">
            <v>41814</v>
          </cell>
          <cell r="G1140" t="str">
            <v>Middle Fork</v>
          </cell>
          <cell r="H1140" t="str">
            <v>Salgado crew</v>
          </cell>
          <cell r="I1140">
            <v>2014</v>
          </cell>
          <cell r="J1140">
            <v>4</v>
          </cell>
          <cell r="K1140" t="str">
            <v>Greater Middle Fork John Day-Transport</v>
          </cell>
          <cell r="L1140" t="str">
            <v>Rotating Panel 1</v>
          </cell>
          <cell r="M1140">
            <v>41814</v>
          </cell>
          <cell r="N1140">
            <v>2020</v>
          </cell>
          <cell r="O1140">
            <v>1</v>
          </cell>
          <cell r="S1140" t="str">
            <v>Yes</v>
          </cell>
          <cell r="V1140" t="str">
            <v>Yes</v>
          </cell>
        </row>
        <row r="1141">
          <cell r="A1141">
            <v>354</v>
          </cell>
          <cell r="B1141">
            <v>64791</v>
          </cell>
          <cell r="C1141" t="str">
            <v>CBW05583-519226</v>
          </cell>
          <cell r="D1141">
            <v>6</v>
          </cell>
          <cell r="E1141" t="str">
            <v>John Day</v>
          </cell>
          <cell r="F1141">
            <v>40775</v>
          </cell>
          <cell r="G1141" t="str">
            <v>2011- Eco Logical Research - Local Crew</v>
          </cell>
          <cell r="H1141" t="str">
            <v>Local Crew</v>
          </cell>
          <cell r="I1141">
            <v>2011</v>
          </cell>
          <cell r="J1141">
            <v>1</v>
          </cell>
          <cell r="K1141" t="str">
            <v>North Fork Cable Creek-Gradient 1-3</v>
          </cell>
          <cell r="L1141" t="str">
            <v>Rotating Panel 1</v>
          </cell>
          <cell r="M1141">
            <v>40775</v>
          </cell>
          <cell r="N1141">
            <v>416</v>
          </cell>
          <cell r="O1141">
            <v>1</v>
          </cell>
          <cell r="S1141" t="str">
            <v>Yes</v>
          </cell>
          <cell r="V1141" t="str">
            <v>Yes</v>
          </cell>
        </row>
        <row r="1142">
          <cell r="A1142">
            <v>1694</v>
          </cell>
          <cell r="B1142">
            <v>65205</v>
          </cell>
          <cell r="C1142" t="str">
            <v>CBW05583-522866</v>
          </cell>
          <cell r="D1142">
            <v>6</v>
          </cell>
          <cell r="E1142" t="str">
            <v>John Day</v>
          </cell>
          <cell r="F1142">
            <v>41504</v>
          </cell>
          <cell r="G1142" t="str">
            <v>ELR_Crew2</v>
          </cell>
          <cell r="H1142" t="str">
            <v>Nick Crew</v>
          </cell>
          <cell r="I1142">
            <v>2013</v>
          </cell>
          <cell r="J1142">
            <v>3</v>
          </cell>
          <cell r="K1142" t="str">
            <v>Murderers Creek-Depositional</v>
          </cell>
          <cell r="L1142" t="str">
            <v>Rotating Panel 3</v>
          </cell>
          <cell r="M1142">
            <v>41504</v>
          </cell>
          <cell r="N1142">
            <v>1966</v>
          </cell>
          <cell r="O1142">
            <v>1</v>
          </cell>
          <cell r="Q1142" t="str">
            <v>Yes</v>
          </cell>
          <cell r="V1142" t="str">
            <v>Yes</v>
          </cell>
          <cell r="Y1142" t="str">
            <v>Yes</v>
          </cell>
        </row>
        <row r="1143">
          <cell r="A1143">
            <v>4284</v>
          </cell>
          <cell r="B1143">
            <v>65205</v>
          </cell>
          <cell r="C1143" t="str">
            <v>CBW05583-522866</v>
          </cell>
          <cell r="D1143">
            <v>6</v>
          </cell>
          <cell r="E1143" t="str">
            <v>John Day</v>
          </cell>
          <cell r="F1143">
            <v>42611</v>
          </cell>
          <cell r="G1143" t="str">
            <v>Maleficent</v>
          </cell>
          <cell r="H1143" t="str">
            <v>Salgado crew</v>
          </cell>
          <cell r="I1143">
            <v>2016</v>
          </cell>
          <cell r="J1143">
            <v>6</v>
          </cell>
          <cell r="K1143" t="str">
            <v>Murderers Creek-Depositional-Mainstem</v>
          </cell>
          <cell r="L1143" t="str">
            <v>Rotating Panel 3</v>
          </cell>
          <cell r="M1143">
            <v>42611</v>
          </cell>
          <cell r="N1143">
            <v>2020</v>
          </cell>
          <cell r="O1143">
            <v>1</v>
          </cell>
          <cell r="S1143" t="str">
            <v>Yes</v>
          </cell>
          <cell r="V1143" t="str">
            <v>Yes</v>
          </cell>
        </row>
        <row r="1144">
          <cell r="A1144">
            <v>2497</v>
          </cell>
          <cell r="B1144">
            <v>66370</v>
          </cell>
          <cell r="C1144" t="str">
            <v>CBW05583-531698</v>
          </cell>
          <cell r="D1144">
            <v>6</v>
          </cell>
          <cell r="E1144" t="str">
            <v>John Day</v>
          </cell>
          <cell r="F1144">
            <v>41864</v>
          </cell>
          <cell r="G1144" t="str">
            <v>Middle Fork</v>
          </cell>
          <cell r="H1144" t="str">
            <v>Salgado crew</v>
          </cell>
          <cell r="I1144">
            <v>2014</v>
          </cell>
          <cell r="J1144">
            <v>4</v>
          </cell>
          <cell r="K1144" t="str">
            <v>Middle Fork John Day-Source</v>
          </cell>
          <cell r="L1144" t="str">
            <v>Rotating Panel 1</v>
          </cell>
          <cell r="M1144">
            <v>41864</v>
          </cell>
          <cell r="N1144">
            <v>2020</v>
          </cell>
          <cell r="O1144">
            <v>1</v>
          </cell>
          <cell r="S1144" t="str">
            <v>Yes</v>
          </cell>
          <cell r="V1144" t="str">
            <v>Yes</v>
          </cell>
        </row>
        <row r="1145">
          <cell r="A1145">
            <v>1948</v>
          </cell>
          <cell r="B1145">
            <v>68410</v>
          </cell>
          <cell r="C1145" t="str">
            <v>JDW00001-Bear Creek 1</v>
          </cell>
          <cell r="D1145">
            <v>6</v>
          </cell>
          <cell r="E1145" t="str">
            <v>John Day</v>
          </cell>
          <cell r="F1145">
            <v>41592</v>
          </cell>
          <cell r="G1145" t="str">
            <v>Bridge Creek IMW</v>
          </cell>
          <cell r="H1145" t="str">
            <v>Nick Crew</v>
          </cell>
          <cell r="I1145">
            <v>2013</v>
          </cell>
          <cell r="J1145">
            <v>3</v>
          </cell>
          <cell r="K1145" t="str">
            <v>Bridge Creek IMW</v>
          </cell>
          <cell r="L1145" t="str">
            <v>Annual</v>
          </cell>
          <cell r="M1145">
            <v>41592</v>
          </cell>
          <cell r="N1145">
            <v>1966</v>
          </cell>
          <cell r="O1145">
            <v>1</v>
          </cell>
          <cell r="V1145" t="str">
            <v>Yes</v>
          </cell>
          <cell r="W1145" t="str">
            <v>Yes</v>
          </cell>
        </row>
        <row r="1146">
          <cell r="A1146">
            <v>2786</v>
          </cell>
          <cell r="B1146">
            <v>68410</v>
          </cell>
          <cell r="C1146" t="str">
            <v>JDW00001-Bear Creek 1</v>
          </cell>
          <cell r="D1146">
            <v>6</v>
          </cell>
          <cell r="E1146" t="str">
            <v>John Day</v>
          </cell>
          <cell r="F1146">
            <v>41950</v>
          </cell>
          <cell r="G1146" t="str">
            <v>Bridge IMW 2014</v>
          </cell>
          <cell r="H1146" t="str">
            <v>Nick Crew</v>
          </cell>
          <cell r="I1146">
            <v>2014</v>
          </cell>
          <cell r="J1146">
            <v>4</v>
          </cell>
          <cell r="K1146" t="str">
            <v>Bridge Creek IMW</v>
          </cell>
          <cell r="L1146" t="str">
            <v>Annual</v>
          </cell>
          <cell r="M1146">
            <v>41950</v>
          </cell>
          <cell r="N1146">
            <v>2020</v>
          </cell>
          <cell r="O1146">
            <v>1</v>
          </cell>
          <cell r="V1146" t="str">
            <v>Yes</v>
          </cell>
          <cell r="W1146" t="str">
            <v>Yes</v>
          </cell>
        </row>
        <row r="1147">
          <cell r="A1147">
            <v>3635</v>
          </cell>
          <cell r="B1147">
            <v>68410</v>
          </cell>
          <cell r="C1147" t="str">
            <v>JDW00001-Bear Creek 1</v>
          </cell>
          <cell r="D1147">
            <v>6</v>
          </cell>
          <cell r="E1147" t="str">
            <v>John Day</v>
          </cell>
          <cell r="F1147">
            <v>42301</v>
          </cell>
          <cell r="G1147" t="str">
            <v>ELR Bridge Hitch_12</v>
          </cell>
          <cell r="H1147" t="str">
            <v>Nick Crew</v>
          </cell>
          <cell r="I1147">
            <v>2015</v>
          </cell>
          <cell r="J1147">
            <v>5</v>
          </cell>
          <cell r="K1147" t="str">
            <v>Bridge Creek IMW</v>
          </cell>
          <cell r="L1147" t="str">
            <v>Annual</v>
          </cell>
          <cell r="M1147">
            <v>42301</v>
          </cell>
          <cell r="N1147">
            <v>2020</v>
          </cell>
          <cell r="O1147">
            <v>1</v>
          </cell>
          <cell r="V1147" t="str">
            <v>Yes</v>
          </cell>
          <cell r="W1147" t="str">
            <v>Yes</v>
          </cell>
        </row>
        <row r="1148">
          <cell r="A1148">
            <v>4287</v>
          </cell>
          <cell r="B1148">
            <v>68410</v>
          </cell>
          <cell r="C1148" t="str">
            <v>JDW00001-Bear Creek 1</v>
          </cell>
          <cell r="D1148">
            <v>6</v>
          </cell>
          <cell r="E1148" t="str">
            <v>John Day</v>
          </cell>
          <cell r="F1148">
            <v>42615</v>
          </cell>
          <cell r="G1148" t="str">
            <v>Bridge Creek RTK</v>
          </cell>
          <cell r="H1148" t="str">
            <v>Nick Crew</v>
          </cell>
          <cell r="I1148">
            <v>2016</v>
          </cell>
          <cell r="J1148">
            <v>6</v>
          </cell>
          <cell r="K1148" t="str">
            <v>Bridge Creek IMW</v>
          </cell>
          <cell r="L1148" t="str">
            <v>Annual</v>
          </cell>
          <cell r="M1148">
            <v>42615</v>
          </cell>
          <cell r="N1148">
            <v>2020</v>
          </cell>
          <cell r="O1148">
            <v>1</v>
          </cell>
        </row>
        <row r="1149">
          <cell r="A1149">
            <v>1974</v>
          </cell>
          <cell r="B1149">
            <v>72204</v>
          </cell>
          <cell r="C1149" t="str">
            <v>JDW00001-Bear Creek A</v>
          </cell>
          <cell r="D1149">
            <v>6</v>
          </cell>
          <cell r="E1149" t="str">
            <v>John Day</v>
          </cell>
          <cell r="F1149">
            <v>41592</v>
          </cell>
          <cell r="G1149" t="str">
            <v>Bridge Creek IMW</v>
          </cell>
          <cell r="H1149" t="str">
            <v>Nick Crew</v>
          </cell>
          <cell r="I1149">
            <v>2013</v>
          </cell>
          <cell r="J1149">
            <v>3</v>
          </cell>
          <cell r="K1149" t="str">
            <v>Bridge IMW 2013</v>
          </cell>
          <cell r="L1149" t="str">
            <v>Bridge Opportunistic 2013</v>
          </cell>
          <cell r="M1149">
            <v>41592</v>
          </cell>
          <cell r="N1149">
            <v>1966</v>
          </cell>
          <cell r="O1149">
            <v>1</v>
          </cell>
          <cell r="V1149" t="str">
            <v>Yes</v>
          </cell>
          <cell r="W1149" t="str">
            <v>Yes</v>
          </cell>
        </row>
        <row r="1150">
          <cell r="A1150">
            <v>3636</v>
          </cell>
          <cell r="B1150">
            <v>72204</v>
          </cell>
          <cell r="C1150" t="str">
            <v>JDW00001-Bear Creek A</v>
          </cell>
          <cell r="D1150">
            <v>6</v>
          </cell>
          <cell r="E1150" t="str">
            <v>John Day</v>
          </cell>
          <cell r="G1150" t="str">
            <v>ELR Bridge Hitch_14</v>
          </cell>
          <cell r="H1150" t="str">
            <v>Nick Crew</v>
          </cell>
          <cell r="I1150">
            <v>2015</v>
          </cell>
          <cell r="J1150">
            <v>5</v>
          </cell>
          <cell r="K1150" t="str">
            <v>Bridge Creek IMW</v>
          </cell>
          <cell r="L1150" t="str">
            <v>Annual</v>
          </cell>
          <cell r="N1150">
            <v>2020</v>
          </cell>
          <cell r="O1150">
            <v>1</v>
          </cell>
          <cell r="V1150" t="str">
            <v>Yes</v>
          </cell>
          <cell r="W1150" t="str">
            <v>Yes</v>
          </cell>
        </row>
        <row r="1151">
          <cell r="A1151">
            <v>2788</v>
          </cell>
          <cell r="B1151">
            <v>72203</v>
          </cell>
          <cell r="C1151" t="str">
            <v>JDW00001-Bear Creek B</v>
          </cell>
          <cell r="D1151">
            <v>6</v>
          </cell>
          <cell r="E1151" t="str">
            <v>John Day</v>
          </cell>
          <cell r="G1151" t="str">
            <v>Bridge IMW 2014</v>
          </cell>
          <cell r="H1151" t="str">
            <v>Nick Crew</v>
          </cell>
          <cell r="I1151">
            <v>2014</v>
          </cell>
          <cell r="J1151">
            <v>4</v>
          </cell>
          <cell r="K1151" t="str">
            <v>Bridge Creek IMW</v>
          </cell>
          <cell r="L1151" t="str">
            <v>Annual</v>
          </cell>
          <cell r="N1151">
            <v>2020</v>
          </cell>
          <cell r="O1151">
            <v>1</v>
          </cell>
          <cell r="V1151" t="str">
            <v>Yes</v>
          </cell>
          <cell r="W1151" t="str">
            <v>Yes</v>
          </cell>
        </row>
        <row r="1152">
          <cell r="A1152">
            <v>865</v>
          </cell>
          <cell r="B1152">
            <v>68411</v>
          </cell>
          <cell r="C1152" t="str">
            <v>JDW00001-Boundary Smith 1</v>
          </cell>
          <cell r="D1152">
            <v>6</v>
          </cell>
          <cell r="E1152" t="str">
            <v>John Day</v>
          </cell>
          <cell r="F1152">
            <v>41199</v>
          </cell>
          <cell r="G1152" t="str">
            <v>ELRBridgeCreek</v>
          </cell>
          <cell r="H1152" t="str">
            <v>Nick Crew</v>
          </cell>
          <cell r="I1152">
            <v>2012</v>
          </cell>
          <cell r="J1152">
            <v>2</v>
          </cell>
          <cell r="K1152" t="str">
            <v>Bridge Creek IMW</v>
          </cell>
          <cell r="L1152" t="str">
            <v>Annual</v>
          </cell>
          <cell r="M1152">
            <v>41199</v>
          </cell>
          <cell r="N1152">
            <v>806</v>
          </cell>
          <cell r="O1152">
            <v>1</v>
          </cell>
          <cell r="V1152" t="str">
            <v>Yes</v>
          </cell>
          <cell r="W1152" t="str">
            <v>Yes</v>
          </cell>
        </row>
        <row r="1153">
          <cell r="A1153">
            <v>1949</v>
          </cell>
          <cell r="B1153">
            <v>68411</v>
          </cell>
          <cell r="C1153" t="str">
            <v>JDW00001-Boundary Smith 1</v>
          </cell>
          <cell r="D1153">
            <v>6</v>
          </cell>
          <cell r="E1153" t="str">
            <v>John Day</v>
          </cell>
          <cell r="F1153">
            <v>41578</v>
          </cell>
          <cell r="G1153" t="str">
            <v>Bridge Creek IMW</v>
          </cell>
          <cell r="H1153" t="str">
            <v>Nick Crew</v>
          </cell>
          <cell r="I1153">
            <v>2013</v>
          </cell>
          <cell r="J1153">
            <v>3</v>
          </cell>
          <cell r="K1153" t="str">
            <v>Bridge Creek IMW</v>
          </cell>
          <cell r="L1153" t="str">
            <v>Annual</v>
          </cell>
          <cell r="M1153">
            <v>41578</v>
          </cell>
          <cell r="N1153">
            <v>1966</v>
          </cell>
          <cell r="O1153">
            <v>1</v>
          </cell>
          <cell r="V1153" t="str">
            <v>Yes</v>
          </cell>
          <cell r="W1153" t="str">
            <v>Yes</v>
          </cell>
        </row>
        <row r="1154">
          <cell r="A1154">
            <v>2766</v>
          </cell>
          <cell r="B1154">
            <v>68411</v>
          </cell>
          <cell r="C1154" t="str">
            <v>JDW00001-Boundary Smith 1</v>
          </cell>
          <cell r="D1154">
            <v>6</v>
          </cell>
          <cell r="E1154" t="str">
            <v>John Day</v>
          </cell>
          <cell r="F1154">
            <v>41948</v>
          </cell>
          <cell r="G1154" t="str">
            <v>Bridge IMW 2014</v>
          </cell>
          <cell r="H1154" t="str">
            <v>Nick Crew</v>
          </cell>
          <cell r="I1154">
            <v>2014</v>
          </cell>
          <cell r="J1154">
            <v>4</v>
          </cell>
          <cell r="K1154" t="str">
            <v>Bridge Creek IMW</v>
          </cell>
          <cell r="L1154" t="str">
            <v>Annual</v>
          </cell>
          <cell r="M1154">
            <v>41948</v>
          </cell>
          <cell r="N1154">
            <v>2020</v>
          </cell>
          <cell r="O1154">
            <v>1</v>
          </cell>
          <cell r="V1154" t="str">
            <v>Yes</v>
          </cell>
          <cell r="W1154" t="str">
            <v>Yes</v>
          </cell>
        </row>
        <row r="1155">
          <cell r="A1155">
            <v>3619</v>
          </cell>
          <cell r="B1155">
            <v>68411</v>
          </cell>
          <cell r="C1155" t="str">
            <v>JDW00001-Boundary Smith 1</v>
          </cell>
          <cell r="D1155">
            <v>6</v>
          </cell>
          <cell r="E1155" t="str">
            <v>John Day</v>
          </cell>
          <cell r="F1155">
            <v>42305</v>
          </cell>
          <cell r="G1155" t="str">
            <v>ELR Bridge Hitch_12</v>
          </cell>
          <cell r="H1155" t="str">
            <v>Nick Crew</v>
          </cell>
          <cell r="I1155">
            <v>2015</v>
          </cell>
          <cell r="J1155">
            <v>5</v>
          </cell>
          <cell r="K1155" t="str">
            <v>Bridge Creek IMW</v>
          </cell>
          <cell r="L1155" t="str">
            <v>Annual</v>
          </cell>
          <cell r="M1155">
            <v>42305</v>
          </cell>
          <cell r="N1155">
            <v>2020</v>
          </cell>
          <cell r="O1155">
            <v>1</v>
          </cell>
          <cell r="V1155" t="str">
            <v>Yes</v>
          </cell>
          <cell r="W1155" t="str">
            <v>Yes</v>
          </cell>
        </row>
        <row r="1156">
          <cell r="A1156">
            <v>4445</v>
          </cell>
          <cell r="B1156">
            <v>68411</v>
          </cell>
          <cell r="C1156" t="str">
            <v>JDW00001-Boundary Smith 1</v>
          </cell>
          <cell r="D1156">
            <v>6</v>
          </cell>
          <cell r="E1156" t="str">
            <v>John Day</v>
          </cell>
          <cell r="F1156">
            <v>42670</v>
          </cell>
          <cell r="G1156" t="str">
            <v>Bridge Creek RTK</v>
          </cell>
          <cell r="H1156" t="str">
            <v>Nick Crew</v>
          </cell>
          <cell r="I1156">
            <v>2016</v>
          </cell>
          <cell r="J1156">
            <v>6</v>
          </cell>
          <cell r="K1156" t="str">
            <v>Bridge Creek IMW</v>
          </cell>
          <cell r="L1156" t="str">
            <v>Annual</v>
          </cell>
          <cell r="M1156">
            <v>42670</v>
          </cell>
          <cell r="N1156">
            <v>2020</v>
          </cell>
          <cell r="O1156">
            <v>1</v>
          </cell>
        </row>
        <row r="1157">
          <cell r="A1157">
            <v>1149</v>
          </cell>
          <cell r="B1157">
            <v>71615</v>
          </cell>
          <cell r="C1157" t="str">
            <v>JDW00001-Boundary Smith B</v>
          </cell>
          <cell r="D1157">
            <v>6</v>
          </cell>
          <cell r="E1157" t="str">
            <v>John Day</v>
          </cell>
          <cell r="F1157">
            <v>41214</v>
          </cell>
          <cell r="G1157" t="str">
            <v>BridgeIMW2012Extra</v>
          </cell>
          <cell r="H1157" t="str">
            <v>Nick Crew</v>
          </cell>
          <cell r="I1157">
            <v>2012</v>
          </cell>
          <cell r="J1157">
            <v>2</v>
          </cell>
          <cell r="K1157" t="str">
            <v>Bridge Creek IMW</v>
          </cell>
          <cell r="L1157" t="str">
            <v>Annual</v>
          </cell>
          <cell r="M1157">
            <v>41214</v>
          </cell>
          <cell r="N1157">
            <v>806</v>
          </cell>
          <cell r="O1157">
            <v>1</v>
          </cell>
          <cell r="V1157" t="str">
            <v>Yes</v>
          </cell>
          <cell r="W1157" t="str">
            <v>Yes</v>
          </cell>
        </row>
        <row r="1158">
          <cell r="A1158">
            <v>1973</v>
          </cell>
          <cell r="B1158">
            <v>71615</v>
          </cell>
          <cell r="C1158" t="str">
            <v>JDW00001-Boundary Smith B</v>
          </cell>
          <cell r="D1158">
            <v>6</v>
          </cell>
          <cell r="E1158" t="str">
            <v>John Day</v>
          </cell>
          <cell r="F1158">
            <v>41577</v>
          </cell>
          <cell r="G1158" t="str">
            <v>Bridge Creek IMW</v>
          </cell>
          <cell r="H1158" t="str">
            <v>Nick Crew</v>
          </cell>
          <cell r="I1158">
            <v>2013</v>
          </cell>
          <cell r="J1158">
            <v>3</v>
          </cell>
          <cell r="K1158" t="str">
            <v>Bridge Creek IMW</v>
          </cell>
          <cell r="L1158" t="str">
            <v>Annual</v>
          </cell>
          <cell r="M1158">
            <v>41577</v>
          </cell>
          <cell r="N1158">
            <v>1966</v>
          </cell>
          <cell r="O1158">
            <v>1</v>
          </cell>
          <cell r="V1158" t="str">
            <v>Yes</v>
          </cell>
          <cell r="W1158" t="str">
            <v>Yes</v>
          </cell>
        </row>
        <row r="1159">
          <cell r="A1159">
            <v>3634</v>
          </cell>
          <cell r="B1159">
            <v>71615</v>
          </cell>
          <cell r="C1159" t="str">
            <v>JDW00001-Boundary Smith B</v>
          </cell>
          <cell r="D1159">
            <v>6</v>
          </cell>
          <cell r="E1159" t="str">
            <v>John Day</v>
          </cell>
          <cell r="F1159">
            <v>42318</v>
          </cell>
          <cell r="G1159" t="str">
            <v>ELR Bridge Hitch_14</v>
          </cell>
          <cell r="H1159" t="str">
            <v>Nick Crew</v>
          </cell>
          <cell r="I1159">
            <v>2015</v>
          </cell>
          <cell r="J1159">
            <v>5</v>
          </cell>
          <cell r="K1159" t="str">
            <v>Bridge Creek IMW</v>
          </cell>
          <cell r="L1159" t="str">
            <v>Annual</v>
          </cell>
          <cell r="M1159">
            <v>42318</v>
          </cell>
          <cell r="N1159">
            <v>2020</v>
          </cell>
          <cell r="O1159">
            <v>1</v>
          </cell>
          <cell r="V1159" t="str">
            <v>Yes</v>
          </cell>
          <cell r="W1159" t="str">
            <v>Yes</v>
          </cell>
        </row>
        <row r="1160">
          <cell r="A1160">
            <v>1981</v>
          </cell>
          <cell r="B1160">
            <v>72211</v>
          </cell>
          <cell r="C1160" t="str">
            <v>JDW00001-Boundary Smith C</v>
          </cell>
          <cell r="D1160">
            <v>6</v>
          </cell>
          <cell r="E1160" t="str">
            <v>John Day</v>
          </cell>
          <cell r="F1160">
            <v>41578</v>
          </cell>
          <cell r="G1160" t="str">
            <v>Bridge Creek IMW</v>
          </cell>
          <cell r="H1160" t="str">
            <v>Nick Crew</v>
          </cell>
          <cell r="I1160">
            <v>2013</v>
          </cell>
          <cell r="J1160">
            <v>3</v>
          </cell>
          <cell r="K1160" t="str">
            <v>Bridge IMW 2013</v>
          </cell>
          <cell r="L1160" t="str">
            <v>Bridge Opportunistic 2013</v>
          </cell>
          <cell r="M1160">
            <v>41578</v>
          </cell>
          <cell r="N1160">
            <v>1966</v>
          </cell>
          <cell r="O1160">
            <v>1</v>
          </cell>
          <cell r="V1160" t="str">
            <v>Yes</v>
          </cell>
          <cell r="W1160" t="str">
            <v>Yes</v>
          </cell>
        </row>
        <row r="1161">
          <cell r="A1161">
            <v>3641</v>
          </cell>
          <cell r="B1161">
            <v>72211</v>
          </cell>
          <cell r="C1161" t="str">
            <v>JDW00001-Boundary Smith C</v>
          </cell>
          <cell r="D1161">
            <v>6</v>
          </cell>
          <cell r="E1161" t="str">
            <v>John Day</v>
          </cell>
          <cell r="F1161">
            <v>42305</v>
          </cell>
          <cell r="G1161" t="str">
            <v>ELR Bridge Hitch_14</v>
          </cell>
          <cell r="H1161" t="str">
            <v>Nick Crew</v>
          </cell>
          <cell r="I1161">
            <v>2015</v>
          </cell>
          <cell r="J1161">
            <v>5</v>
          </cell>
          <cell r="K1161" t="str">
            <v>Bridge Creek IMW</v>
          </cell>
          <cell r="L1161" t="str">
            <v>Annual</v>
          </cell>
          <cell r="M1161">
            <v>42305</v>
          </cell>
          <cell r="N1161">
            <v>2020</v>
          </cell>
          <cell r="O1161">
            <v>1</v>
          </cell>
          <cell r="V1161" t="str">
            <v>Yes</v>
          </cell>
          <cell r="W1161" t="str">
            <v>Yes</v>
          </cell>
        </row>
        <row r="1162">
          <cell r="A1162">
            <v>2792</v>
          </cell>
          <cell r="B1162">
            <v>72212</v>
          </cell>
          <cell r="C1162" t="str">
            <v>JDW00001-Boundary Smith D</v>
          </cell>
          <cell r="D1162">
            <v>6</v>
          </cell>
          <cell r="E1162" t="str">
            <v>John Day</v>
          </cell>
          <cell r="F1162">
            <v>41946</v>
          </cell>
          <cell r="G1162" t="str">
            <v>Bridge IMW 2014</v>
          </cell>
          <cell r="H1162" t="str">
            <v>Nick Crew</v>
          </cell>
          <cell r="I1162">
            <v>2014</v>
          </cell>
          <cell r="J1162">
            <v>4</v>
          </cell>
          <cell r="K1162" t="str">
            <v>Bridge Creek IMW</v>
          </cell>
          <cell r="L1162" t="str">
            <v>Annual</v>
          </cell>
          <cell r="M1162">
            <v>41946</v>
          </cell>
          <cell r="N1162">
            <v>2020</v>
          </cell>
          <cell r="O1162">
            <v>1</v>
          </cell>
          <cell r="V1162" t="str">
            <v>Yes</v>
          </cell>
          <cell r="W1162" t="str">
            <v>Yes</v>
          </cell>
        </row>
        <row r="1163">
          <cell r="A1163">
            <v>4477</v>
          </cell>
          <cell r="B1163">
            <v>72212</v>
          </cell>
          <cell r="C1163" t="str">
            <v>JDW00001-Boundary Smith D</v>
          </cell>
          <cell r="D1163">
            <v>6</v>
          </cell>
          <cell r="E1163" t="str">
            <v>John Day</v>
          </cell>
          <cell r="F1163">
            <v>42671</v>
          </cell>
          <cell r="G1163" t="str">
            <v>Bridge Creek RTK</v>
          </cell>
          <cell r="H1163" t="str">
            <v>Nick Crew</v>
          </cell>
          <cell r="I1163">
            <v>2016</v>
          </cell>
          <cell r="J1163">
            <v>6</v>
          </cell>
          <cell r="K1163" t="str">
            <v>Bridge Creek IMW</v>
          </cell>
          <cell r="L1163" t="str">
            <v>Annual</v>
          </cell>
          <cell r="M1163">
            <v>42671</v>
          </cell>
          <cell r="N1163">
            <v>2020</v>
          </cell>
          <cell r="O1163">
            <v>1</v>
          </cell>
        </row>
        <row r="1164">
          <cell r="A1164">
            <v>866</v>
          </cell>
          <cell r="B1164">
            <v>68412</v>
          </cell>
          <cell r="C1164" t="str">
            <v>JDW00001-Burrow Pit 3</v>
          </cell>
          <cell r="D1164">
            <v>6</v>
          </cell>
          <cell r="E1164" t="str">
            <v>John Day</v>
          </cell>
          <cell r="F1164">
            <v>41113</v>
          </cell>
          <cell r="G1164" t="str">
            <v>ELRBridgeCreek</v>
          </cell>
          <cell r="H1164" t="str">
            <v>Nick Crew</v>
          </cell>
          <cell r="I1164">
            <v>2012</v>
          </cell>
          <cell r="J1164">
            <v>2</v>
          </cell>
          <cell r="K1164" t="str">
            <v>Bridge Creek IMW</v>
          </cell>
          <cell r="L1164" t="str">
            <v>Annual</v>
          </cell>
          <cell r="M1164">
            <v>41113</v>
          </cell>
          <cell r="N1164">
            <v>806</v>
          </cell>
          <cell r="O1164">
            <v>1</v>
          </cell>
          <cell r="V1164" t="str">
            <v>Yes</v>
          </cell>
          <cell r="W1164" t="str">
            <v>Yes</v>
          </cell>
        </row>
        <row r="1165">
          <cell r="A1165">
            <v>1950</v>
          </cell>
          <cell r="B1165">
            <v>68412</v>
          </cell>
          <cell r="C1165" t="str">
            <v>JDW00001-Burrow Pit 3</v>
          </cell>
          <cell r="D1165">
            <v>6</v>
          </cell>
          <cell r="E1165" t="str">
            <v>John Day</v>
          </cell>
          <cell r="F1165">
            <v>41593</v>
          </cell>
          <cell r="G1165" t="str">
            <v>Bridge Creek IMW</v>
          </cell>
          <cell r="H1165" t="str">
            <v>Nick Crew</v>
          </cell>
          <cell r="I1165">
            <v>2013</v>
          </cell>
          <cell r="J1165">
            <v>3</v>
          </cell>
          <cell r="K1165" t="str">
            <v>Bridge Creek IMW</v>
          </cell>
          <cell r="L1165" t="str">
            <v>Annual</v>
          </cell>
          <cell r="M1165">
            <v>41593</v>
          </cell>
          <cell r="N1165">
            <v>1966</v>
          </cell>
          <cell r="O1165">
            <v>1</v>
          </cell>
          <cell r="V1165" t="str">
            <v>Yes</v>
          </cell>
          <cell r="W1165" t="str">
            <v>Yes</v>
          </cell>
        </row>
        <row r="1166">
          <cell r="A1166">
            <v>2767</v>
          </cell>
          <cell r="B1166">
            <v>68412</v>
          </cell>
          <cell r="C1166" t="str">
            <v>JDW00001-Burrow Pit 3</v>
          </cell>
          <cell r="D1166">
            <v>6</v>
          </cell>
          <cell r="E1166" t="str">
            <v>John Day</v>
          </cell>
          <cell r="F1166">
            <v>41965</v>
          </cell>
          <cell r="G1166" t="str">
            <v>Bridge IMW 2014</v>
          </cell>
          <cell r="H1166" t="str">
            <v>Nick Crew</v>
          </cell>
          <cell r="I1166">
            <v>2014</v>
          </cell>
          <cell r="J1166">
            <v>4</v>
          </cell>
          <cell r="K1166" t="str">
            <v>Bridge Creek IMW</v>
          </cell>
          <cell r="L1166" t="str">
            <v>Annual</v>
          </cell>
          <cell r="M1166">
            <v>41965</v>
          </cell>
          <cell r="N1166">
            <v>2020</v>
          </cell>
          <cell r="O1166">
            <v>1</v>
          </cell>
          <cell r="V1166" t="str">
            <v>Yes</v>
          </cell>
          <cell r="W1166" t="str">
            <v>Yes</v>
          </cell>
        </row>
        <row r="1167">
          <cell r="A1167">
            <v>3611</v>
          </cell>
          <cell r="B1167">
            <v>68412</v>
          </cell>
          <cell r="C1167" t="str">
            <v>JDW00001-Burrow Pit 3</v>
          </cell>
          <cell r="D1167">
            <v>6</v>
          </cell>
          <cell r="E1167" t="str">
            <v>John Day</v>
          </cell>
          <cell r="F1167">
            <v>42298</v>
          </cell>
          <cell r="G1167" t="str">
            <v>ELR Bridge Hitch_12</v>
          </cell>
          <cell r="H1167" t="str">
            <v>Nick Crew</v>
          </cell>
          <cell r="I1167">
            <v>2015</v>
          </cell>
          <cell r="J1167">
            <v>5</v>
          </cell>
          <cell r="K1167" t="str">
            <v>Bridge Creek IMW</v>
          </cell>
          <cell r="L1167" t="str">
            <v>Annual</v>
          </cell>
          <cell r="M1167">
            <v>42298</v>
          </cell>
          <cell r="N1167">
            <v>2020</v>
          </cell>
          <cell r="O1167">
            <v>1</v>
          </cell>
          <cell r="V1167" t="str">
            <v>Yes</v>
          </cell>
          <cell r="W1167" t="str">
            <v>Yes</v>
          </cell>
        </row>
        <row r="1168">
          <cell r="A1168">
            <v>4446</v>
          </cell>
          <cell r="B1168">
            <v>68412</v>
          </cell>
          <cell r="C1168" t="str">
            <v>JDW00001-Burrow Pit 3</v>
          </cell>
          <cell r="D1168">
            <v>6</v>
          </cell>
          <cell r="E1168" t="str">
            <v>John Day</v>
          </cell>
          <cell r="F1168">
            <v>42669</v>
          </cell>
          <cell r="G1168" t="str">
            <v>Bridge Creek RTK</v>
          </cell>
          <cell r="H1168" t="str">
            <v>Nick Crew</v>
          </cell>
          <cell r="I1168">
            <v>2016</v>
          </cell>
          <cell r="J1168">
            <v>6</v>
          </cell>
          <cell r="K1168" t="str">
            <v>Bridge Creek IMW</v>
          </cell>
          <cell r="L1168" t="str">
            <v>Annual</v>
          </cell>
          <cell r="M1168">
            <v>42669</v>
          </cell>
          <cell r="N1168">
            <v>2020</v>
          </cell>
          <cell r="O1168">
            <v>1</v>
          </cell>
        </row>
        <row r="1169">
          <cell r="A1169">
            <v>1983</v>
          </cell>
          <cell r="B1169">
            <v>72213</v>
          </cell>
          <cell r="C1169" t="str">
            <v>JDW00001-Burrow Pit A</v>
          </cell>
          <cell r="D1169">
            <v>6</v>
          </cell>
          <cell r="E1169" t="str">
            <v>John Day</v>
          </cell>
          <cell r="F1169">
            <v>41593</v>
          </cell>
          <cell r="G1169" t="str">
            <v>Bridge Creek IMW</v>
          </cell>
          <cell r="H1169" t="str">
            <v>Nick Crew</v>
          </cell>
          <cell r="I1169">
            <v>2013</v>
          </cell>
          <cell r="J1169">
            <v>3</v>
          </cell>
          <cell r="K1169" t="str">
            <v>Bridge IMW 2013</v>
          </cell>
          <cell r="L1169" t="str">
            <v>Bridge Opportunistic 2013</v>
          </cell>
          <cell r="M1169">
            <v>41593</v>
          </cell>
          <cell r="N1169">
            <v>1966</v>
          </cell>
          <cell r="O1169">
            <v>1</v>
          </cell>
          <cell r="V1169" t="str">
            <v>Yes</v>
          </cell>
          <cell r="W1169" t="str">
            <v>Yes</v>
          </cell>
        </row>
        <row r="1170">
          <cell r="A1170">
            <v>4478</v>
          </cell>
          <cell r="B1170">
            <v>72213</v>
          </cell>
          <cell r="C1170" t="str">
            <v>JDW00001-Burrow Pit A</v>
          </cell>
          <cell r="D1170">
            <v>6</v>
          </cell>
          <cell r="E1170" t="str">
            <v>John Day</v>
          </cell>
          <cell r="F1170">
            <v>42669</v>
          </cell>
          <cell r="G1170" t="str">
            <v>Bridge Creek RTK</v>
          </cell>
          <cell r="H1170" t="str">
            <v>Nick Crew</v>
          </cell>
          <cell r="I1170">
            <v>2016</v>
          </cell>
          <cell r="J1170">
            <v>6</v>
          </cell>
          <cell r="K1170" t="str">
            <v>Bridge Creek IMW</v>
          </cell>
          <cell r="L1170" t="str">
            <v>Annual</v>
          </cell>
          <cell r="M1170">
            <v>42669</v>
          </cell>
          <cell r="N1170">
            <v>2020</v>
          </cell>
          <cell r="O1170">
            <v>1</v>
          </cell>
        </row>
        <row r="1171">
          <cell r="A1171">
            <v>2797</v>
          </cell>
          <cell r="B1171">
            <v>72214</v>
          </cell>
          <cell r="C1171" t="str">
            <v>JDW00001-Burrow Pit B</v>
          </cell>
          <cell r="D1171">
            <v>6</v>
          </cell>
          <cell r="E1171" t="str">
            <v>John Day</v>
          </cell>
          <cell r="F1171">
            <v>41966</v>
          </cell>
          <cell r="G1171" t="str">
            <v>Bridge IMW 2014</v>
          </cell>
          <cell r="H1171" t="str">
            <v>Nick Crew</v>
          </cell>
          <cell r="I1171">
            <v>2014</v>
          </cell>
          <cell r="J1171">
            <v>4</v>
          </cell>
          <cell r="K1171" t="str">
            <v>Bridge Creek IMW</v>
          </cell>
          <cell r="L1171" t="str">
            <v>Annual</v>
          </cell>
          <cell r="M1171">
            <v>41966</v>
          </cell>
          <cell r="N1171">
            <v>2020</v>
          </cell>
          <cell r="O1171">
            <v>1</v>
          </cell>
          <cell r="V1171" t="str">
            <v>Yes</v>
          </cell>
          <cell r="W1171" t="str">
            <v>Yes</v>
          </cell>
        </row>
        <row r="1172">
          <cell r="A1172">
            <v>3615</v>
          </cell>
          <cell r="B1172">
            <v>72214</v>
          </cell>
          <cell r="C1172" t="str">
            <v>JDW00001-Burrow Pit B</v>
          </cell>
          <cell r="D1172">
            <v>6</v>
          </cell>
          <cell r="E1172" t="str">
            <v>John Day</v>
          </cell>
          <cell r="F1172">
            <v>42298</v>
          </cell>
          <cell r="G1172" t="str">
            <v>ELR Bridge Hitch_14</v>
          </cell>
          <cell r="H1172" t="str">
            <v>Nick Crew</v>
          </cell>
          <cell r="I1172">
            <v>2015</v>
          </cell>
          <cell r="J1172">
            <v>5</v>
          </cell>
          <cell r="K1172" t="str">
            <v>Bridge Creek IMW</v>
          </cell>
          <cell r="L1172" t="str">
            <v>Annual</v>
          </cell>
          <cell r="M1172">
            <v>42298</v>
          </cell>
          <cell r="N1172">
            <v>2020</v>
          </cell>
          <cell r="O1172">
            <v>1</v>
          </cell>
          <cell r="V1172" t="str">
            <v>Yes</v>
          </cell>
          <cell r="W1172" t="str">
            <v>Yes</v>
          </cell>
        </row>
        <row r="1173">
          <cell r="A1173">
            <v>2794</v>
          </cell>
          <cell r="B1173">
            <v>72215</v>
          </cell>
          <cell r="C1173" t="str">
            <v>JDW00001-Burrow Pit C</v>
          </cell>
          <cell r="D1173">
            <v>6</v>
          </cell>
          <cell r="E1173" t="str">
            <v>John Day</v>
          </cell>
          <cell r="F1173">
            <v>41965</v>
          </cell>
          <cell r="G1173" t="str">
            <v>Bridge IMW 2014</v>
          </cell>
          <cell r="H1173" t="str">
            <v>Nick Crew</v>
          </cell>
          <cell r="I1173">
            <v>2014</v>
          </cell>
          <cell r="J1173">
            <v>4</v>
          </cell>
          <cell r="K1173" t="str">
            <v>Bridge Creek IMW</v>
          </cell>
          <cell r="L1173" t="str">
            <v>Annual</v>
          </cell>
          <cell r="M1173">
            <v>41965</v>
          </cell>
          <cell r="N1173">
            <v>2020</v>
          </cell>
          <cell r="O1173">
            <v>1</v>
          </cell>
          <cell r="V1173" t="str">
            <v>Yes</v>
          </cell>
          <cell r="W1173" t="str">
            <v>Yes</v>
          </cell>
        </row>
        <row r="1174">
          <cell r="A1174">
            <v>4479</v>
          </cell>
          <cell r="B1174">
            <v>72215</v>
          </cell>
          <cell r="C1174" t="str">
            <v>JDW00001-Burrow Pit C</v>
          </cell>
          <cell r="D1174">
            <v>6</v>
          </cell>
          <cell r="E1174" t="str">
            <v>John Day</v>
          </cell>
          <cell r="F1174">
            <v>42670</v>
          </cell>
          <cell r="G1174" t="str">
            <v>Bridge Creek RTK</v>
          </cell>
          <cell r="H1174" t="str">
            <v>Nick Crew</v>
          </cell>
          <cell r="I1174">
            <v>2016</v>
          </cell>
          <cell r="J1174">
            <v>6</v>
          </cell>
          <cell r="K1174" t="str">
            <v>Bridge Creek IMW</v>
          </cell>
          <cell r="L1174" t="str">
            <v>Annual</v>
          </cell>
          <cell r="M1174">
            <v>42670</v>
          </cell>
          <cell r="N1174">
            <v>2020</v>
          </cell>
          <cell r="O1174">
            <v>1</v>
          </cell>
        </row>
        <row r="1175">
          <cell r="A1175">
            <v>867</v>
          </cell>
          <cell r="B1175">
            <v>68413</v>
          </cell>
          <cell r="C1175" t="str">
            <v>JDW00001-Corral 2</v>
          </cell>
          <cell r="D1175">
            <v>6</v>
          </cell>
          <cell r="E1175" t="str">
            <v>John Day</v>
          </cell>
          <cell r="F1175">
            <v>41228</v>
          </cell>
          <cell r="G1175" t="str">
            <v>ELRBridgeCreek</v>
          </cell>
          <cell r="H1175" t="str">
            <v>Nick Crew</v>
          </cell>
          <cell r="I1175">
            <v>2012</v>
          </cell>
          <cell r="J1175">
            <v>2</v>
          </cell>
          <cell r="K1175" t="str">
            <v>Bridge Creek IMW</v>
          </cell>
          <cell r="L1175" t="str">
            <v>Annual</v>
          </cell>
          <cell r="M1175">
            <v>41228</v>
          </cell>
          <cell r="N1175">
            <v>806</v>
          </cell>
          <cell r="O1175">
            <v>1</v>
          </cell>
          <cell r="V1175" t="str">
            <v>Yes</v>
          </cell>
          <cell r="W1175" t="str">
            <v>Yes</v>
          </cell>
        </row>
        <row r="1176">
          <cell r="A1176">
            <v>4447</v>
          </cell>
          <cell r="B1176">
            <v>68413</v>
          </cell>
          <cell r="C1176" t="str">
            <v>JDW00001-Corral 2</v>
          </cell>
          <cell r="D1176">
            <v>6</v>
          </cell>
          <cell r="E1176" t="str">
            <v>John Day</v>
          </cell>
          <cell r="F1176">
            <v>42686</v>
          </cell>
          <cell r="G1176" t="str">
            <v>Bridge Creek RTK</v>
          </cell>
          <cell r="H1176" t="str">
            <v>Nick Crew</v>
          </cell>
          <cell r="I1176">
            <v>2016</v>
          </cell>
          <cell r="J1176">
            <v>6</v>
          </cell>
          <cell r="K1176" t="str">
            <v>Bridge Creek IMW</v>
          </cell>
          <cell r="L1176" t="str">
            <v>Annual</v>
          </cell>
          <cell r="M1176">
            <v>42686</v>
          </cell>
          <cell r="N1176">
            <v>2020</v>
          </cell>
          <cell r="O1176">
            <v>1</v>
          </cell>
        </row>
        <row r="1177">
          <cell r="A1177">
            <v>1147</v>
          </cell>
          <cell r="B1177">
            <v>71604</v>
          </cell>
          <cell r="C1177" t="str">
            <v>JDW00001-Corral B</v>
          </cell>
          <cell r="D1177">
            <v>6</v>
          </cell>
          <cell r="E1177" t="str">
            <v>John Day</v>
          </cell>
          <cell r="F1177">
            <v>41229</v>
          </cell>
          <cell r="G1177" t="str">
            <v>BridgeIMW2012Extra</v>
          </cell>
          <cell r="H1177" t="str">
            <v>Nick Crew</v>
          </cell>
          <cell r="I1177">
            <v>2012</v>
          </cell>
          <cell r="J1177">
            <v>2</v>
          </cell>
          <cell r="K1177" t="str">
            <v>Bridge Creek IMW</v>
          </cell>
          <cell r="L1177" t="str">
            <v>Annual</v>
          </cell>
          <cell r="M1177">
            <v>41229</v>
          </cell>
          <cell r="N1177">
            <v>806</v>
          </cell>
          <cell r="O1177">
            <v>1</v>
          </cell>
          <cell r="V1177" t="str">
            <v>Yes</v>
          </cell>
          <cell r="W1177" t="str">
            <v>Yes</v>
          </cell>
        </row>
        <row r="1178">
          <cell r="A1178">
            <v>1970</v>
          </cell>
          <cell r="B1178">
            <v>71604</v>
          </cell>
          <cell r="C1178" t="str">
            <v>JDW00001-Corral B</v>
          </cell>
          <cell r="D1178">
            <v>6</v>
          </cell>
          <cell r="E1178" t="str">
            <v>John Day</v>
          </cell>
          <cell r="F1178">
            <v>41583</v>
          </cell>
          <cell r="G1178" t="str">
            <v>Bridge Creek IMW</v>
          </cell>
          <cell r="H1178" t="str">
            <v>Nick Crew</v>
          </cell>
          <cell r="I1178">
            <v>2013</v>
          </cell>
          <cell r="J1178">
            <v>3</v>
          </cell>
          <cell r="K1178" t="str">
            <v>Bridge Creek IMW</v>
          </cell>
          <cell r="L1178" t="str">
            <v>Annual</v>
          </cell>
          <cell r="M1178">
            <v>41583</v>
          </cell>
          <cell r="N1178">
            <v>1966</v>
          </cell>
          <cell r="O1178">
            <v>1</v>
          </cell>
          <cell r="V1178" t="str">
            <v>Yes</v>
          </cell>
          <cell r="W1178" t="str">
            <v>Yes</v>
          </cell>
        </row>
        <row r="1179">
          <cell r="A1179">
            <v>3618</v>
          </cell>
          <cell r="B1179">
            <v>71604</v>
          </cell>
          <cell r="C1179" t="str">
            <v>JDW00001-Corral B</v>
          </cell>
          <cell r="D1179">
            <v>6</v>
          </cell>
          <cell r="E1179" t="str">
            <v>John Day</v>
          </cell>
          <cell r="F1179">
            <v>42317</v>
          </cell>
          <cell r="G1179" t="str">
            <v>ELR Bridge Hitch_14</v>
          </cell>
          <cell r="H1179" t="str">
            <v>Nick Crew</v>
          </cell>
          <cell r="I1179">
            <v>2015</v>
          </cell>
          <cell r="J1179">
            <v>5</v>
          </cell>
          <cell r="K1179" t="str">
            <v>Bridge Creek IMW</v>
          </cell>
          <cell r="L1179" t="str">
            <v>Annual</v>
          </cell>
          <cell r="M1179">
            <v>42317</v>
          </cell>
          <cell r="N1179">
            <v>2020</v>
          </cell>
          <cell r="O1179">
            <v>1</v>
          </cell>
          <cell r="V1179" t="str">
            <v>Yes</v>
          </cell>
          <cell r="W1179" t="str">
            <v>Yes</v>
          </cell>
        </row>
        <row r="1180">
          <cell r="A1180">
            <v>868</v>
          </cell>
          <cell r="B1180">
            <v>68414</v>
          </cell>
          <cell r="C1180" t="str">
            <v>JDW00001-Gable Creek 3</v>
          </cell>
          <cell r="D1180">
            <v>6</v>
          </cell>
          <cell r="E1180" t="str">
            <v>John Day</v>
          </cell>
          <cell r="F1180">
            <v>41196</v>
          </cell>
          <cell r="G1180" t="str">
            <v>ELRBridgeCreek</v>
          </cell>
          <cell r="H1180" t="str">
            <v>Nick Crew</v>
          </cell>
          <cell r="I1180">
            <v>2012</v>
          </cell>
          <cell r="J1180">
            <v>2</v>
          </cell>
          <cell r="K1180" t="str">
            <v>Bridge Creek IMW</v>
          </cell>
          <cell r="L1180" t="str">
            <v>Annual</v>
          </cell>
          <cell r="M1180">
            <v>41196</v>
          </cell>
          <cell r="N1180">
            <v>806</v>
          </cell>
          <cell r="O1180">
            <v>1</v>
          </cell>
          <cell r="V1180" t="str">
            <v>Yes</v>
          </cell>
          <cell r="W1180" t="str">
            <v>Yes</v>
          </cell>
        </row>
        <row r="1181">
          <cell r="A1181">
            <v>2787</v>
          </cell>
          <cell r="B1181">
            <v>68414</v>
          </cell>
          <cell r="C1181" t="str">
            <v>JDW00001-Gable Creek 3</v>
          </cell>
          <cell r="D1181">
            <v>6</v>
          </cell>
          <cell r="E1181" t="str">
            <v>John Day</v>
          </cell>
          <cell r="F1181">
            <v>41963</v>
          </cell>
          <cell r="G1181" t="str">
            <v>Bridge IMW 2014</v>
          </cell>
          <cell r="H1181" t="str">
            <v>Nick Crew</v>
          </cell>
          <cell r="I1181">
            <v>2014</v>
          </cell>
          <cell r="J1181">
            <v>4</v>
          </cell>
          <cell r="K1181" t="str">
            <v>Bridge Creek IMW</v>
          </cell>
          <cell r="L1181" t="str">
            <v>Annual</v>
          </cell>
          <cell r="M1181">
            <v>41963</v>
          </cell>
          <cell r="N1181">
            <v>2020</v>
          </cell>
          <cell r="O1181">
            <v>1</v>
          </cell>
          <cell r="V1181" t="str">
            <v>Yes</v>
          </cell>
          <cell r="W1181" t="str">
            <v>Yes</v>
          </cell>
        </row>
        <row r="1182">
          <cell r="A1182">
            <v>4448</v>
          </cell>
          <cell r="B1182">
            <v>68414</v>
          </cell>
          <cell r="C1182" t="str">
            <v>JDW00001-Gable Creek 3</v>
          </cell>
          <cell r="D1182">
            <v>6</v>
          </cell>
          <cell r="E1182" t="str">
            <v>John Day</v>
          </cell>
          <cell r="F1182">
            <v>42675</v>
          </cell>
          <cell r="G1182" t="str">
            <v>Bridge Creek RTK</v>
          </cell>
          <cell r="H1182" t="str">
            <v>Nick Crew</v>
          </cell>
          <cell r="I1182">
            <v>2016</v>
          </cell>
          <cell r="J1182">
            <v>6</v>
          </cell>
          <cell r="K1182" t="str">
            <v>Bridge Creek IMW</v>
          </cell>
          <cell r="L1182" t="str">
            <v>Annual</v>
          </cell>
          <cell r="M1182">
            <v>42675</v>
          </cell>
          <cell r="N1182">
            <v>2020</v>
          </cell>
          <cell r="O1182">
            <v>1</v>
          </cell>
        </row>
        <row r="1183">
          <cell r="A1183">
            <v>869</v>
          </cell>
          <cell r="B1183">
            <v>68415</v>
          </cell>
          <cell r="C1183" t="str">
            <v>JDW00001-Juniper Canyon 3</v>
          </cell>
          <cell r="D1183">
            <v>6</v>
          </cell>
          <cell r="E1183" t="str">
            <v>John Day</v>
          </cell>
          <cell r="F1183">
            <v>41194</v>
          </cell>
          <cell r="G1183" t="str">
            <v>ELRBridgeCreek</v>
          </cell>
          <cell r="H1183" t="str">
            <v>Nick Crew</v>
          </cell>
          <cell r="I1183">
            <v>2012</v>
          </cell>
          <cell r="J1183">
            <v>2</v>
          </cell>
          <cell r="K1183" t="str">
            <v>Bridge Creek IMW</v>
          </cell>
          <cell r="L1183" t="str">
            <v>Annual</v>
          </cell>
          <cell r="M1183">
            <v>41194</v>
          </cell>
          <cell r="N1183">
            <v>806</v>
          </cell>
          <cell r="O1183">
            <v>1</v>
          </cell>
          <cell r="V1183" t="str">
            <v>Yes</v>
          </cell>
          <cell r="W1183" t="str">
            <v>Yes</v>
          </cell>
        </row>
        <row r="1184">
          <cell r="A1184">
            <v>1953</v>
          </cell>
          <cell r="B1184">
            <v>68415</v>
          </cell>
          <cell r="C1184" t="str">
            <v>JDW00001-Juniper Canyon 3</v>
          </cell>
          <cell r="D1184">
            <v>6</v>
          </cell>
          <cell r="E1184" t="str">
            <v>John Day</v>
          </cell>
          <cell r="F1184">
            <v>41595</v>
          </cell>
          <cell r="G1184" t="str">
            <v>Bridge Creek IMW</v>
          </cell>
          <cell r="H1184" t="str">
            <v>Nick Crew</v>
          </cell>
          <cell r="I1184">
            <v>2013</v>
          </cell>
          <cell r="J1184">
            <v>3</v>
          </cell>
          <cell r="K1184" t="str">
            <v>Bridge Creek IMW</v>
          </cell>
          <cell r="L1184" t="str">
            <v>Annual</v>
          </cell>
          <cell r="M1184">
            <v>41595</v>
          </cell>
          <cell r="N1184">
            <v>1966</v>
          </cell>
          <cell r="O1184">
            <v>1</v>
          </cell>
          <cell r="V1184" t="str">
            <v>Yes</v>
          </cell>
          <cell r="W1184" t="str">
            <v>Yes</v>
          </cell>
        </row>
        <row r="1185">
          <cell r="A1185">
            <v>2769</v>
          </cell>
          <cell r="B1185">
            <v>68415</v>
          </cell>
          <cell r="C1185" t="str">
            <v>JDW00001-Juniper Canyon 3</v>
          </cell>
          <cell r="D1185">
            <v>6</v>
          </cell>
          <cell r="E1185" t="str">
            <v>John Day</v>
          </cell>
          <cell r="F1185">
            <v>41947</v>
          </cell>
          <cell r="G1185" t="str">
            <v>Bridge IMW 2014</v>
          </cell>
          <cell r="H1185" t="str">
            <v>Nick Crew</v>
          </cell>
          <cell r="I1185">
            <v>2014</v>
          </cell>
          <cell r="J1185">
            <v>4</v>
          </cell>
          <cell r="K1185" t="str">
            <v>Bridge Creek IMW</v>
          </cell>
          <cell r="L1185" t="str">
            <v>Annual</v>
          </cell>
          <cell r="M1185">
            <v>41947</v>
          </cell>
          <cell r="N1185">
            <v>2020</v>
          </cell>
          <cell r="O1185">
            <v>1</v>
          </cell>
          <cell r="V1185" t="str">
            <v>Yes</v>
          </cell>
          <cell r="W1185" t="str">
            <v>Yes</v>
          </cell>
        </row>
        <row r="1186">
          <cell r="A1186">
            <v>3621</v>
          </cell>
          <cell r="B1186">
            <v>68415</v>
          </cell>
          <cell r="C1186" t="str">
            <v>JDW00001-Juniper Canyon 3</v>
          </cell>
          <cell r="D1186">
            <v>6</v>
          </cell>
          <cell r="E1186" t="str">
            <v>John Day</v>
          </cell>
          <cell r="F1186">
            <v>42314</v>
          </cell>
          <cell r="G1186" t="str">
            <v>ELR Bridge Hitch_12</v>
          </cell>
          <cell r="H1186" t="str">
            <v>Nick Crew</v>
          </cell>
          <cell r="I1186">
            <v>2015</v>
          </cell>
          <cell r="J1186">
            <v>5</v>
          </cell>
          <cell r="K1186" t="str">
            <v>Bridge Creek IMW</v>
          </cell>
          <cell r="L1186" t="str">
            <v>Annual</v>
          </cell>
          <cell r="M1186">
            <v>42314</v>
          </cell>
          <cell r="N1186">
            <v>2020</v>
          </cell>
          <cell r="O1186">
            <v>1</v>
          </cell>
          <cell r="V1186" t="str">
            <v>Yes</v>
          </cell>
          <cell r="W1186" t="str">
            <v>Yes</v>
          </cell>
        </row>
        <row r="1187">
          <cell r="A1187">
            <v>4449</v>
          </cell>
          <cell r="B1187">
            <v>68415</v>
          </cell>
          <cell r="C1187" t="str">
            <v>JDW00001-Juniper Canyon 3</v>
          </cell>
          <cell r="D1187">
            <v>6</v>
          </cell>
          <cell r="E1187" t="str">
            <v>John Day</v>
          </cell>
          <cell r="F1187">
            <v>42674</v>
          </cell>
          <cell r="G1187" t="str">
            <v>Bridge Creek RTK</v>
          </cell>
          <cell r="H1187" t="str">
            <v>Nick Crew</v>
          </cell>
          <cell r="I1187">
            <v>2016</v>
          </cell>
          <cell r="J1187">
            <v>6</v>
          </cell>
          <cell r="K1187" t="str">
            <v>Bridge Creek IMW</v>
          </cell>
          <cell r="L1187" t="str">
            <v>Annual</v>
          </cell>
          <cell r="M1187">
            <v>42674</v>
          </cell>
          <cell r="N1187">
            <v>2020</v>
          </cell>
          <cell r="O1187">
            <v>1</v>
          </cell>
        </row>
        <row r="1188">
          <cell r="A1188">
            <v>1976</v>
          </cell>
          <cell r="B1188">
            <v>72206</v>
          </cell>
          <cell r="C1188" t="str">
            <v>JDW00001-Juniper Canyon A</v>
          </cell>
          <cell r="D1188">
            <v>6</v>
          </cell>
          <cell r="E1188" t="str">
            <v>John Day</v>
          </cell>
          <cell r="F1188">
            <v>41594</v>
          </cell>
          <cell r="G1188" t="str">
            <v>Bridge Creek IMW</v>
          </cell>
          <cell r="H1188" t="str">
            <v>Nick Crew</v>
          </cell>
          <cell r="I1188">
            <v>2013</v>
          </cell>
          <cell r="J1188">
            <v>3</v>
          </cell>
          <cell r="K1188" t="str">
            <v>Bridge IMW 2013</v>
          </cell>
          <cell r="L1188" t="str">
            <v>Bridge Opportunistic 2013</v>
          </cell>
          <cell r="M1188">
            <v>41594</v>
          </cell>
          <cell r="N1188">
            <v>1966</v>
          </cell>
          <cell r="O1188">
            <v>1</v>
          </cell>
          <cell r="V1188" t="str">
            <v>Yes</v>
          </cell>
          <cell r="W1188" t="str">
            <v>Yes</v>
          </cell>
        </row>
        <row r="1189">
          <cell r="A1189">
            <v>3638</v>
          </cell>
          <cell r="B1189">
            <v>72206</v>
          </cell>
          <cell r="C1189" t="str">
            <v>JDW00001-Juniper Canyon A</v>
          </cell>
          <cell r="D1189">
            <v>6</v>
          </cell>
          <cell r="E1189" t="str">
            <v>John Day</v>
          </cell>
          <cell r="F1189">
            <v>42315</v>
          </cell>
          <cell r="G1189" t="str">
            <v>ELR Bridge Hitch_14</v>
          </cell>
          <cell r="H1189" t="str">
            <v>Nick Crew</v>
          </cell>
          <cell r="I1189">
            <v>2015</v>
          </cell>
          <cell r="J1189">
            <v>5</v>
          </cell>
          <cell r="K1189" t="str">
            <v>Bridge Creek IMW</v>
          </cell>
          <cell r="L1189" t="str">
            <v>Annual</v>
          </cell>
          <cell r="M1189">
            <v>42315</v>
          </cell>
          <cell r="N1189">
            <v>2020</v>
          </cell>
          <cell r="O1189">
            <v>1</v>
          </cell>
          <cell r="V1189" t="str">
            <v>Yes</v>
          </cell>
          <cell r="W1189" t="str">
            <v>Yes</v>
          </cell>
        </row>
        <row r="1190">
          <cell r="A1190">
            <v>870</v>
          </cell>
          <cell r="B1190">
            <v>68416</v>
          </cell>
          <cell r="C1190" t="str">
            <v>JDW00001-Lower Owens 2</v>
          </cell>
          <cell r="D1190">
            <v>6</v>
          </cell>
          <cell r="E1190" t="str">
            <v>John Day</v>
          </cell>
          <cell r="F1190">
            <v>41225</v>
          </cell>
          <cell r="G1190" t="str">
            <v>ELRBridgeCreek</v>
          </cell>
          <cell r="H1190" t="str">
            <v>Nick Crew</v>
          </cell>
          <cell r="I1190">
            <v>2012</v>
          </cell>
          <cell r="J1190">
            <v>2</v>
          </cell>
          <cell r="K1190" t="str">
            <v>Bridge Creek IMW</v>
          </cell>
          <cell r="L1190" t="str">
            <v>Annual</v>
          </cell>
          <cell r="M1190">
            <v>41225</v>
          </cell>
          <cell r="N1190">
            <v>806</v>
          </cell>
          <cell r="O1190">
            <v>1</v>
          </cell>
          <cell r="V1190" t="str">
            <v>Yes</v>
          </cell>
          <cell r="W1190" t="str">
            <v>Yes</v>
          </cell>
        </row>
        <row r="1191">
          <cell r="A1191">
            <v>1954</v>
          </cell>
          <cell r="B1191">
            <v>68416</v>
          </cell>
          <cell r="C1191" t="str">
            <v>JDW00001-Lower Owens 2</v>
          </cell>
          <cell r="D1191">
            <v>6</v>
          </cell>
          <cell r="E1191" t="str">
            <v>John Day</v>
          </cell>
          <cell r="F1191">
            <v>41584</v>
          </cell>
          <cell r="G1191" t="str">
            <v>Bridge Creek IMW</v>
          </cell>
          <cell r="H1191" t="str">
            <v>Nick Crew</v>
          </cell>
          <cell r="I1191">
            <v>2013</v>
          </cell>
          <cell r="J1191">
            <v>3</v>
          </cell>
          <cell r="K1191" t="str">
            <v>Bridge Creek IMW</v>
          </cell>
          <cell r="L1191" t="str">
            <v>Annual</v>
          </cell>
          <cell r="M1191">
            <v>41584</v>
          </cell>
          <cell r="N1191">
            <v>1966</v>
          </cell>
          <cell r="O1191">
            <v>1</v>
          </cell>
          <cell r="V1191" t="str">
            <v>Yes</v>
          </cell>
          <cell r="W1191" t="str">
            <v>Yes</v>
          </cell>
        </row>
        <row r="1192">
          <cell r="A1192">
            <v>2770</v>
          </cell>
          <cell r="B1192">
            <v>68416</v>
          </cell>
          <cell r="C1192" t="str">
            <v>JDW00001-Lower Owens 2</v>
          </cell>
          <cell r="D1192">
            <v>6</v>
          </cell>
          <cell r="E1192" t="str">
            <v>John Day</v>
          </cell>
          <cell r="F1192">
            <v>41964</v>
          </cell>
          <cell r="G1192" t="str">
            <v>Bridge IMW 2014</v>
          </cell>
          <cell r="H1192" t="str">
            <v>Nick Crew</v>
          </cell>
          <cell r="I1192">
            <v>2014</v>
          </cell>
          <cell r="J1192">
            <v>4</v>
          </cell>
          <cell r="K1192" t="str">
            <v>Bridge Creek IMW</v>
          </cell>
          <cell r="L1192" t="str">
            <v>Annual</v>
          </cell>
          <cell r="M1192">
            <v>41964</v>
          </cell>
          <cell r="N1192">
            <v>2020</v>
          </cell>
          <cell r="O1192">
            <v>1</v>
          </cell>
          <cell r="V1192" t="str">
            <v>Yes</v>
          </cell>
          <cell r="W1192" t="str">
            <v>Yes</v>
          </cell>
        </row>
        <row r="1193">
          <cell r="A1193">
            <v>3622</v>
          </cell>
          <cell r="B1193">
            <v>68416</v>
          </cell>
          <cell r="C1193" t="str">
            <v>JDW00001-Lower Owens 2</v>
          </cell>
          <cell r="D1193">
            <v>6</v>
          </cell>
          <cell r="E1193" t="str">
            <v>John Day</v>
          </cell>
          <cell r="F1193">
            <v>42303</v>
          </cell>
          <cell r="G1193" t="str">
            <v>ELR Bridge Hitch_12</v>
          </cell>
          <cell r="H1193" t="str">
            <v>Nick Crew</v>
          </cell>
          <cell r="I1193">
            <v>2015</v>
          </cell>
          <cell r="J1193">
            <v>5</v>
          </cell>
          <cell r="K1193" t="str">
            <v>Bridge Creek IMW</v>
          </cell>
          <cell r="L1193" t="str">
            <v>Annual</v>
          </cell>
          <cell r="M1193">
            <v>42303</v>
          </cell>
          <cell r="N1193">
            <v>2020</v>
          </cell>
          <cell r="O1193">
            <v>1</v>
          </cell>
          <cell r="V1193" t="str">
            <v>Yes</v>
          </cell>
          <cell r="W1193" t="str">
            <v>Yes</v>
          </cell>
        </row>
        <row r="1194">
          <cell r="A1194">
            <v>4450</v>
          </cell>
          <cell r="B1194">
            <v>68416</v>
          </cell>
          <cell r="C1194" t="str">
            <v>JDW00001-Lower Owens 2</v>
          </cell>
          <cell r="D1194">
            <v>6</v>
          </cell>
          <cell r="E1194" t="str">
            <v>John Day</v>
          </cell>
          <cell r="F1194">
            <v>42686</v>
          </cell>
          <cell r="G1194" t="str">
            <v>Bridge Creek RTK</v>
          </cell>
          <cell r="H1194" t="str">
            <v>Nick Crew</v>
          </cell>
          <cell r="I1194">
            <v>2016</v>
          </cell>
          <cell r="J1194">
            <v>6</v>
          </cell>
          <cell r="K1194" t="str">
            <v>Bridge Creek IMW</v>
          </cell>
          <cell r="L1194" t="str">
            <v>Annual</v>
          </cell>
          <cell r="M1194">
            <v>42686</v>
          </cell>
          <cell r="N1194">
            <v>2020</v>
          </cell>
          <cell r="O1194">
            <v>1</v>
          </cell>
        </row>
        <row r="1195">
          <cell r="A1195">
            <v>1146</v>
          </cell>
          <cell r="B1195">
            <v>71605</v>
          </cell>
          <cell r="C1195" t="str">
            <v>JDW00001-Lower Owens B</v>
          </cell>
          <cell r="D1195">
            <v>6</v>
          </cell>
          <cell r="E1195" t="str">
            <v>John Day</v>
          </cell>
          <cell r="F1195">
            <v>41226</v>
          </cell>
          <cell r="G1195" t="str">
            <v>BridgeIMW2012Extra</v>
          </cell>
          <cell r="H1195" t="str">
            <v>Nick Crew</v>
          </cell>
          <cell r="I1195">
            <v>2012</v>
          </cell>
          <cell r="J1195">
            <v>2</v>
          </cell>
          <cell r="K1195" t="str">
            <v>Bridge Creek IMW</v>
          </cell>
          <cell r="L1195" t="str">
            <v>Annual</v>
          </cell>
          <cell r="M1195">
            <v>41226</v>
          </cell>
          <cell r="N1195">
            <v>806</v>
          </cell>
          <cell r="O1195">
            <v>1</v>
          </cell>
          <cell r="V1195" t="str">
            <v>Yes</v>
          </cell>
          <cell r="W1195" t="str">
            <v>Yes</v>
          </cell>
        </row>
        <row r="1196">
          <cell r="A1196">
            <v>4474</v>
          </cell>
          <cell r="B1196">
            <v>71605</v>
          </cell>
          <cell r="C1196" t="str">
            <v>JDW00001-Lower Owens B</v>
          </cell>
          <cell r="D1196">
            <v>6</v>
          </cell>
          <cell r="E1196" t="str">
            <v>John Day</v>
          </cell>
          <cell r="F1196">
            <v>42675</v>
          </cell>
          <cell r="G1196" t="str">
            <v>Bridge Creek RTK</v>
          </cell>
          <cell r="H1196" t="str">
            <v>Nick Crew</v>
          </cell>
          <cell r="I1196">
            <v>2016</v>
          </cell>
          <cell r="J1196">
            <v>6</v>
          </cell>
          <cell r="K1196" t="str">
            <v>Bridge Creek IMW</v>
          </cell>
          <cell r="L1196" t="str">
            <v>Annual</v>
          </cell>
          <cell r="M1196">
            <v>42675</v>
          </cell>
          <cell r="N1196">
            <v>2020</v>
          </cell>
          <cell r="O1196">
            <v>1</v>
          </cell>
        </row>
        <row r="1197">
          <cell r="A1197">
            <v>1971</v>
          </cell>
          <cell r="B1197">
            <v>71606</v>
          </cell>
          <cell r="C1197" t="str">
            <v>JDW00001-Lower Owens C</v>
          </cell>
          <cell r="D1197">
            <v>6</v>
          </cell>
          <cell r="E1197" t="str">
            <v>John Day</v>
          </cell>
          <cell r="F1197">
            <v>41591</v>
          </cell>
          <cell r="G1197" t="str">
            <v>Bridge Creek IMW</v>
          </cell>
          <cell r="H1197" t="str">
            <v>Nick Crew</v>
          </cell>
          <cell r="I1197">
            <v>2013</v>
          </cell>
          <cell r="J1197">
            <v>3</v>
          </cell>
          <cell r="K1197" t="str">
            <v>Bridge Creek IMW</v>
          </cell>
          <cell r="L1197" t="str">
            <v>Annual</v>
          </cell>
          <cell r="M1197">
            <v>41591</v>
          </cell>
          <cell r="N1197">
            <v>1966</v>
          </cell>
          <cell r="O1197">
            <v>1</v>
          </cell>
          <cell r="V1197" t="str">
            <v>Yes</v>
          </cell>
          <cell r="W1197" t="str">
            <v>Yes</v>
          </cell>
        </row>
        <row r="1198">
          <cell r="A1198">
            <v>3632</v>
          </cell>
          <cell r="B1198">
            <v>71606</v>
          </cell>
          <cell r="C1198" t="str">
            <v>JDW00001-Lower Owens C</v>
          </cell>
          <cell r="D1198">
            <v>6</v>
          </cell>
          <cell r="E1198" t="str">
            <v>John Day</v>
          </cell>
          <cell r="F1198">
            <v>42304</v>
          </cell>
          <cell r="G1198" t="str">
            <v>ELR Bridge Hitch_14</v>
          </cell>
          <cell r="H1198" t="str">
            <v>Nick Crew</v>
          </cell>
          <cell r="I1198">
            <v>2015</v>
          </cell>
          <cell r="J1198">
            <v>5</v>
          </cell>
          <cell r="K1198" t="str">
            <v>Bridge Creek IMW</v>
          </cell>
          <cell r="L1198" t="str">
            <v>Annual</v>
          </cell>
          <cell r="M1198">
            <v>42304</v>
          </cell>
          <cell r="N1198">
            <v>2020</v>
          </cell>
          <cell r="O1198">
            <v>1</v>
          </cell>
          <cell r="V1198" t="str">
            <v>Yes</v>
          </cell>
          <cell r="W1198" t="str">
            <v>Yes</v>
          </cell>
        </row>
        <row r="1199">
          <cell r="A1199">
            <v>1148</v>
          </cell>
          <cell r="B1199">
            <v>71607</v>
          </cell>
          <cell r="C1199" t="str">
            <v>JDW00001-Lower Owens D</v>
          </cell>
          <cell r="D1199">
            <v>6</v>
          </cell>
          <cell r="E1199" t="str">
            <v>John Day</v>
          </cell>
          <cell r="F1199">
            <v>41225</v>
          </cell>
          <cell r="G1199" t="str">
            <v>BridgeIMW2012Extra</v>
          </cell>
          <cell r="H1199" t="str">
            <v>Nick Crew</v>
          </cell>
          <cell r="I1199">
            <v>2012</v>
          </cell>
          <cell r="J1199">
            <v>2</v>
          </cell>
          <cell r="K1199" t="str">
            <v>Bridge Creek IMW</v>
          </cell>
          <cell r="L1199" t="str">
            <v>Annual</v>
          </cell>
          <cell r="M1199">
            <v>41225</v>
          </cell>
          <cell r="N1199">
            <v>806</v>
          </cell>
          <cell r="O1199">
            <v>1</v>
          </cell>
          <cell r="V1199" t="str">
            <v>Yes</v>
          </cell>
          <cell r="W1199" t="str">
            <v>Yes</v>
          </cell>
        </row>
        <row r="1200">
          <cell r="A1200">
            <v>4485</v>
          </cell>
          <cell r="B1200">
            <v>71607</v>
          </cell>
          <cell r="C1200" t="str">
            <v>JDW00001-Lower Owens D</v>
          </cell>
          <cell r="D1200">
            <v>6</v>
          </cell>
          <cell r="E1200" t="str">
            <v>John Day</v>
          </cell>
          <cell r="F1200">
            <v>42687</v>
          </cell>
          <cell r="G1200" t="str">
            <v>Bridge Creek RTK</v>
          </cell>
          <cell r="H1200" t="str">
            <v>Nick Crew</v>
          </cell>
          <cell r="I1200">
            <v>2016</v>
          </cell>
          <cell r="J1200">
            <v>6</v>
          </cell>
          <cell r="K1200" t="str">
            <v>Bridge Creek IMW</v>
          </cell>
          <cell r="L1200" t="str">
            <v>Annual</v>
          </cell>
          <cell r="M1200">
            <v>42687</v>
          </cell>
          <cell r="N1200">
            <v>2020</v>
          </cell>
          <cell r="O1200">
            <v>1</v>
          </cell>
        </row>
        <row r="1201">
          <cell r="A1201">
            <v>1972</v>
          </cell>
          <cell r="B1201">
            <v>71608</v>
          </cell>
          <cell r="C1201" t="str">
            <v>JDW00001-Lower Owens E</v>
          </cell>
          <cell r="D1201">
            <v>6</v>
          </cell>
          <cell r="E1201" t="str">
            <v>John Day</v>
          </cell>
          <cell r="F1201">
            <v>41591</v>
          </cell>
          <cell r="G1201" t="str">
            <v>Bridge Creek IMW</v>
          </cell>
          <cell r="H1201" t="str">
            <v>Nick Crew</v>
          </cell>
          <cell r="I1201">
            <v>2013</v>
          </cell>
          <cell r="J1201">
            <v>3</v>
          </cell>
          <cell r="K1201" t="str">
            <v>Bridge Creek IMW</v>
          </cell>
          <cell r="L1201" t="str">
            <v>Annual</v>
          </cell>
          <cell r="M1201">
            <v>41591</v>
          </cell>
          <cell r="N1201">
            <v>1966</v>
          </cell>
          <cell r="O1201">
            <v>1</v>
          </cell>
          <cell r="V1201" t="str">
            <v>Yes</v>
          </cell>
          <cell r="W1201" t="str">
            <v>Yes</v>
          </cell>
        </row>
        <row r="1202">
          <cell r="A1202">
            <v>3633</v>
          </cell>
          <cell r="B1202">
            <v>71608</v>
          </cell>
          <cell r="C1202" t="str">
            <v>JDW00001-Lower Owens E</v>
          </cell>
          <cell r="D1202">
            <v>6</v>
          </cell>
          <cell r="E1202" t="str">
            <v>John Day</v>
          </cell>
          <cell r="F1202">
            <v>42304</v>
          </cell>
          <cell r="G1202" t="str">
            <v>ELR Bridge Hitch_14</v>
          </cell>
          <cell r="H1202" t="str">
            <v>Nick Crew</v>
          </cell>
          <cell r="I1202">
            <v>2015</v>
          </cell>
          <cell r="J1202">
            <v>5</v>
          </cell>
          <cell r="K1202" t="str">
            <v>Bridge Creek IMW</v>
          </cell>
          <cell r="L1202" t="str">
            <v>Annual</v>
          </cell>
          <cell r="M1202">
            <v>42304</v>
          </cell>
          <cell r="N1202">
            <v>2020</v>
          </cell>
          <cell r="O1202">
            <v>1</v>
          </cell>
          <cell r="V1202" t="str">
            <v>Yes</v>
          </cell>
          <cell r="W1202" t="str">
            <v>Yes</v>
          </cell>
        </row>
        <row r="1203">
          <cell r="A1203">
            <v>871</v>
          </cell>
          <cell r="B1203">
            <v>68417</v>
          </cell>
          <cell r="C1203" t="str">
            <v>JDW00001-Mazama 4</v>
          </cell>
          <cell r="D1203">
            <v>6</v>
          </cell>
          <cell r="E1203" t="str">
            <v>John Day</v>
          </cell>
          <cell r="F1203">
            <v>41126</v>
          </cell>
          <cell r="G1203" t="str">
            <v>ELRBridgeCreek</v>
          </cell>
          <cell r="H1203" t="str">
            <v>Nick Crew</v>
          </cell>
          <cell r="I1203">
            <v>2012</v>
          </cell>
          <cell r="J1203">
            <v>2</v>
          </cell>
          <cell r="K1203" t="str">
            <v>Bridge Creek IMW</v>
          </cell>
          <cell r="L1203" t="str">
            <v>Annual</v>
          </cell>
          <cell r="M1203">
            <v>41126</v>
          </cell>
          <cell r="N1203">
            <v>806</v>
          </cell>
          <cell r="O1203">
            <v>1</v>
          </cell>
          <cell r="V1203" t="str">
            <v>Yes</v>
          </cell>
          <cell r="W1203" t="str">
            <v>Yes</v>
          </cell>
        </row>
        <row r="1204">
          <cell r="A1204">
            <v>1955</v>
          </cell>
          <cell r="B1204">
            <v>68417</v>
          </cell>
          <cell r="C1204" t="str">
            <v>JDW00001-Mazama 4</v>
          </cell>
          <cell r="D1204">
            <v>6</v>
          </cell>
          <cell r="E1204" t="str">
            <v>John Day</v>
          </cell>
          <cell r="F1204">
            <v>41595</v>
          </cell>
          <cell r="G1204" t="str">
            <v>Bridge Creek IMW</v>
          </cell>
          <cell r="H1204" t="str">
            <v>Nick Crew</v>
          </cell>
          <cell r="I1204">
            <v>2013</v>
          </cell>
          <cell r="J1204">
            <v>3</v>
          </cell>
          <cell r="K1204" t="str">
            <v>Bridge Creek IMW</v>
          </cell>
          <cell r="L1204" t="str">
            <v>Annual</v>
          </cell>
          <cell r="M1204">
            <v>41595</v>
          </cell>
          <cell r="N1204">
            <v>1966</v>
          </cell>
          <cell r="O1204">
            <v>1</v>
          </cell>
          <cell r="V1204" t="str">
            <v>Yes</v>
          </cell>
          <cell r="W1204" t="str">
            <v>Yes</v>
          </cell>
        </row>
        <row r="1205">
          <cell r="A1205">
            <v>2771</v>
          </cell>
          <cell r="B1205">
            <v>68417</v>
          </cell>
          <cell r="C1205" t="str">
            <v>JDW00001-Mazama 4</v>
          </cell>
          <cell r="D1205">
            <v>6</v>
          </cell>
          <cell r="E1205" t="str">
            <v>John Day</v>
          </cell>
          <cell r="F1205">
            <v>41949</v>
          </cell>
          <cell r="G1205" t="str">
            <v>Bridge IMW 2014</v>
          </cell>
          <cell r="H1205" t="str">
            <v>Nick Crew</v>
          </cell>
          <cell r="I1205">
            <v>2014</v>
          </cell>
          <cell r="J1205">
            <v>4</v>
          </cell>
          <cell r="K1205" t="str">
            <v>Bridge Creek IMW</v>
          </cell>
          <cell r="L1205" t="str">
            <v>Annual</v>
          </cell>
          <cell r="M1205">
            <v>41949</v>
          </cell>
          <cell r="N1205">
            <v>2020</v>
          </cell>
          <cell r="O1205">
            <v>1</v>
          </cell>
          <cell r="V1205" t="str">
            <v>Yes</v>
          </cell>
          <cell r="W1205" t="str">
            <v>Yes</v>
          </cell>
        </row>
        <row r="1206">
          <cell r="A1206">
            <v>3623</v>
          </cell>
          <cell r="B1206">
            <v>68417</v>
          </cell>
          <cell r="C1206" t="str">
            <v>JDW00001-Mazama 4</v>
          </cell>
          <cell r="D1206">
            <v>6</v>
          </cell>
          <cell r="E1206" t="str">
            <v>John Day</v>
          </cell>
          <cell r="F1206">
            <v>42315</v>
          </cell>
          <cell r="G1206" t="str">
            <v>ELR Bridge Hitch_12</v>
          </cell>
          <cell r="H1206" t="str">
            <v>Nick Crew</v>
          </cell>
          <cell r="I1206">
            <v>2015</v>
          </cell>
          <cell r="J1206">
            <v>5</v>
          </cell>
          <cell r="K1206" t="str">
            <v>Bridge Creek IMW</v>
          </cell>
          <cell r="L1206" t="str">
            <v>Annual</v>
          </cell>
          <cell r="M1206">
            <v>42315</v>
          </cell>
          <cell r="N1206">
            <v>2020</v>
          </cell>
          <cell r="O1206">
            <v>1</v>
          </cell>
          <cell r="V1206" t="str">
            <v>Yes</v>
          </cell>
          <cell r="W1206" t="str">
            <v>Yes</v>
          </cell>
        </row>
        <row r="1207">
          <cell r="A1207">
            <v>4451</v>
          </cell>
          <cell r="B1207">
            <v>68417</v>
          </cell>
          <cell r="C1207" t="str">
            <v>JDW00001-Mazama 4</v>
          </cell>
          <cell r="D1207">
            <v>6</v>
          </cell>
          <cell r="E1207" t="str">
            <v>John Day</v>
          </cell>
          <cell r="F1207">
            <v>42673</v>
          </cell>
          <cell r="G1207" t="str">
            <v>Bridge Creek RTK</v>
          </cell>
          <cell r="H1207" t="str">
            <v>Nick Crew</v>
          </cell>
          <cell r="I1207">
            <v>2016</v>
          </cell>
          <cell r="J1207">
            <v>6</v>
          </cell>
          <cell r="K1207" t="str">
            <v>Bridge Creek IMW</v>
          </cell>
          <cell r="L1207" t="str">
            <v>Annual</v>
          </cell>
          <cell r="M1207">
            <v>42673</v>
          </cell>
          <cell r="N1207">
            <v>2020</v>
          </cell>
          <cell r="O1207">
            <v>1</v>
          </cell>
        </row>
        <row r="1208">
          <cell r="A1208">
            <v>2790</v>
          </cell>
          <cell r="B1208">
            <v>72207</v>
          </cell>
          <cell r="C1208" t="str">
            <v>JDW00001-Mazama A</v>
          </cell>
          <cell r="D1208">
            <v>6</v>
          </cell>
          <cell r="E1208" t="str">
            <v>John Day</v>
          </cell>
          <cell r="F1208">
            <v>41952</v>
          </cell>
          <cell r="G1208" t="str">
            <v>Bridge IMW 2014</v>
          </cell>
          <cell r="H1208" t="str">
            <v>Nick Crew</v>
          </cell>
          <cell r="I1208">
            <v>2014</v>
          </cell>
          <cell r="J1208">
            <v>4</v>
          </cell>
          <cell r="K1208" t="str">
            <v>Bridge Creek IMW</v>
          </cell>
          <cell r="L1208" t="str">
            <v>Annual</v>
          </cell>
          <cell r="M1208">
            <v>41952</v>
          </cell>
          <cell r="N1208">
            <v>2020</v>
          </cell>
          <cell r="O1208">
            <v>1</v>
          </cell>
          <cell r="V1208" t="str">
            <v>Yes</v>
          </cell>
          <cell r="W1208" t="str">
            <v>Yes</v>
          </cell>
        </row>
        <row r="1209">
          <cell r="A1209">
            <v>4420</v>
          </cell>
          <cell r="B1209">
            <v>72207</v>
          </cell>
          <cell r="C1209" t="str">
            <v>JDW00001-Mazama A</v>
          </cell>
          <cell r="D1209">
            <v>6</v>
          </cell>
          <cell r="E1209" t="str">
            <v>John Day</v>
          </cell>
          <cell r="F1209">
            <v>42673</v>
          </cell>
          <cell r="G1209" t="str">
            <v>Bridge Creek RTK</v>
          </cell>
          <cell r="H1209" t="str">
            <v>Nick Crew</v>
          </cell>
          <cell r="I1209">
            <v>2016</v>
          </cell>
          <cell r="J1209">
            <v>6</v>
          </cell>
          <cell r="K1209" t="str">
            <v>Bridge Creek IMW</v>
          </cell>
          <cell r="L1209" t="str">
            <v>Annual</v>
          </cell>
          <cell r="M1209">
            <v>42673</v>
          </cell>
          <cell r="N1209">
            <v>2020</v>
          </cell>
          <cell r="O1209">
            <v>1</v>
          </cell>
        </row>
        <row r="1210">
          <cell r="A1210">
            <v>1978</v>
          </cell>
          <cell r="B1210">
            <v>72208</v>
          </cell>
          <cell r="C1210" t="str">
            <v>JDW00001-Mazama B</v>
          </cell>
          <cell r="D1210">
            <v>6</v>
          </cell>
          <cell r="E1210" t="str">
            <v>John Day</v>
          </cell>
          <cell r="F1210">
            <v>41596</v>
          </cell>
          <cell r="G1210" t="str">
            <v>Bridge Creek IMW</v>
          </cell>
          <cell r="H1210" t="str">
            <v>Nick Crew</v>
          </cell>
          <cell r="I1210">
            <v>2013</v>
          </cell>
          <cell r="J1210">
            <v>3</v>
          </cell>
          <cell r="K1210" t="str">
            <v>Bridge IMW 2013</v>
          </cell>
          <cell r="L1210" t="str">
            <v>Bridge Opportunistic 2013</v>
          </cell>
          <cell r="M1210">
            <v>41596</v>
          </cell>
          <cell r="N1210">
            <v>1966</v>
          </cell>
          <cell r="O1210">
            <v>1</v>
          </cell>
          <cell r="V1210" t="str">
            <v>Yes</v>
          </cell>
          <cell r="W1210" t="str">
            <v>Yes</v>
          </cell>
        </row>
        <row r="1211">
          <cell r="A1211">
            <v>3639</v>
          </cell>
          <cell r="B1211">
            <v>72208</v>
          </cell>
          <cell r="C1211" t="str">
            <v>JDW00001-Mazama B</v>
          </cell>
          <cell r="D1211">
            <v>6</v>
          </cell>
          <cell r="E1211" t="str">
            <v>John Day</v>
          </cell>
          <cell r="F1211">
            <v>42316</v>
          </cell>
          <cell r="G1211" t="str">
            <v>ELR Bridge Hitch_14</v>
          </cell>
          <cell r="H1211" t="str">
            <v>Nick Crew</v>
          </cell>
          <cell r="I1211">
            <v>2015</v>
          </cell>
          <cell r="J1211">
            <v>5</v>
          </cell>
          <cell r="K1211" t="str">
            <v>Bridge Creek IMW</v>
          </cell>
          <cell r="L1211" t="str">
            <v>Annual</v>
          </cell>
          <cell r="M1211">
            <v>42316</v>
          </cell>
          <cell r="N1211">
            <v>2020</v>
          </cell>
          <cell r="O1211">
            <v>1</v>
          </cell>
          <cell r="V1211" t="str">
            <v>Yes</v>
          </cell>
          <cell r="W1211" t="str">
            <v>Yes</v>
          </cell>
        </row>
        <row r="1212">
          <cell r="A1212">
            <v>1979</v>
          </cell>
          <cell r="B1212">
            <v>72209</v>
          </cell>
          <cell r="C1212" t="str">
            <v>JDW00001-Mazama C</v>
          </cell>
          <cell r="D1212">
            <v>6</v>
          </cell>
          <cell r="E1212" t="str">
            <v>John Day</v>
          </cell>
          <cell r="F1212">
            <v>41594</v>
          </cell>
          <cell r="G1212" t="str">
            <v>Bridge Creek IMW</v>
          </cell>
          <cell r="H1212" t="str">
            <v>Nick Crew</v>
          </cell>
          <cell r="I1212">
            <v>2013</v>
          </cell>
          <cell r="J1212">
            <v>3</v>
          </cell>
          <cell r="K1212" t="str">
            <v>Bridge IMW 2013</v>
          </cell>
          <cell r="L1212" t="str">
            <v>Bridge Opportunistic 2013</v>
          </cell>
          <cell r="M1212">
            <v>41594</v>
          </cell>
          <cell r="N1212">
            <v>1966</v>
          </cell>
          <cell r="O1212">
            <v>1</v>
          </cell>
          <cell r="V1212" t="str">
            <v>Yes</v>
          </cell>
          <cell r="W1212" t="str">
            <v>Yes</v>
          </cell>
        </row>
        <row r="1213">
          <cell r="A1213">
            <v>3640</v>
          </cell>
          <cell r="B1213">
            <v>72209</v>
          </cell>
          <cell r="C1213" t="str">
            <v>JDW00001-Mazama C</v>
          </cell>
          <cell r="D1213">
            <v>6</v>
          </cell>
          <cell r="E1213" t="str">
            <v>John Day</v>
          </cell>
          <cell r="F1213">
            <v>42315</v>
          </cell>
          <cell r="G1213" t="str">
            <v>ELR Bridge Hitch_14</v>
          </cell>
          <cell r="H1213" t="str">
            <v>Nick Crew</v>
          </cell>
          <cell r="I1213">
            <v>2015</v>
          </cell>
          <cell r="J1213">
            <v>5</v>
          </cell>
          <cell r="K1213" t="str">
            <v>Bridge Creek IMW</v>
          </cell>
          <cell r="L1213" t="str">
            <v>Annual</v>
          </cell>
          <cell r="M1213">
            <v>42315</v>
          </cell>
          <cell r="N1213">
            <v>2020</v>
          </cell>
          <cell r="O1213">
            <v>1</v>
          </cell>
          <cell r="V1213" t="str">
            <v>Yes</v>
          </cell>
          <cell r="W1213" t="str">
            <v>Yes</v>
          </cell>
        </row>
        <row r="1214">
          <cell r="A1214">
            <v>2791</v>
          </cell>
          <cell r="B1214">
            <v>72210</v>
          </cell>
          <cell r="C1214" t="str">
            <v>JDW00001-Mazama D</v>
          </cell>
          <cell r="D1214">
            <v>6</v>
          </cell>
          <cell r="E1214" t="str">
            <v>John Day</v>
          </cell>
          <cell r="F1214">
            <v>41949</v>
          </cell>
          <cell r="G1214" t="str">
            <v>Bridge IMW 2014</v>
          </cell>
          <cell r="H1214" t="str">
            <v>Nick Crew</v>
          </cell>
          <cell r="I1214">
            <v>2014</v>
          </cell>
          <cell r="J1214">
            <v>4</v>
          </cell>
          <cell r="K1214" t="str">
            <v>Bridge Creek IMW</v>
          </cell>
          <cell r="L1214" t="str">
            <v>Annual</v>
          </cell>
          <cell r="M1214">
            <v>41949</v>
          </cell>
          <cell r="N1214">
            <v>2020</v>
          </cell>
          <cell r="O1214">
            <v>1</v>
          </cell>
          <cell r="V1214" t="str">
            <v>Yes</v>
          </cell>
          <cell r="W1214" t="str">
            <v>Yes</v>
          </cell>
        </row>
        <row r="1215">
          <cell r="A1215">
            <v>4476</v>
          </cell>
          <cell r="B1215">
            <v>72210</v>
          </cell>
          <cell r="C1215" t="str">
            <v>JDW00001-Mazama D</v>
          </cell>
          <cell r="D1215">
            <v>6</v>
          </cell>
          <cell r="E1215" t="str">
            <v>John Day</v>
          </cell>
          <cell r="F1215">
            <v>42673</v>
          </cell>
          <cell r="G1215" t="str">
            <v>Bridge Creek RTK</v>
          </cell>
          <cell r="H1215" t="str">
            <v>Nick Crew</v>
          </cell>
          <cell r="I1215">
            <v>2016</v>
          </cell>
          <cell r="J1215">
            <v>6</v>
          </cell>
          <cell r="K1215" t="str">
            <v>Bridge Creek IMW</v>
          </cell>
          <cell r="L1215" t="str">
            <v>Annual</v>
          </cell>
          <cell r="M1215">
            <v>42673</v>
          </cell>
          <cell r="N1215">
            <v>2020</v>
          </cell>
          <cell r="O1215">
            <v>1</v>
          </cell>
        </row>
        <row r="1216">
          <cell r="A1216">
            <v>872</v>
          </cell>
          <cell r="B1216">
            <v>68418</v>
          </cell>
          <cell r="C1216" t="str">
            <v>JDW00001-Meyers Camp 2</v>
          </cell>
          <cell r="D1216">
            <v>6</v>
          </cell>
          <cell r="E1216" t="str">
            <v>John Day</v>
          </cell>
          <cell r="F1216">
            <v>41213</v>
          </cell>
          <cell r="G1216" t="str">
            <v>ELRBridgeCreek</v>
          </cell>
          <cell r="H1216" t="str">
            <v>Nick Crew</v>
          </cell>
          <cell r="I1216">
            <v>2012</v>
          </cell>
          <cell r="J1216">
            <v>2</v>
          </cell>
          <cell r="K1216" t="str">
            <v>Bridge Creek IMW</v>
          </cell>
          <cell r="L1216" t="str">
            <v>Annual</v>
          </cell>
          <cell r="M1216">
            <v>41213</v>
          </cell>
          <cell r="N1216">
            <v>806</v>
          </cell>
          <cell r="O1216">
            <v>1</v>
          </cell>
          <cell r="V1216" t="str">
            <v>Yes</v>
          </cell>
          <cell r="W1216" t="str">
            <v>Yes</v>
          </cell>
        </row>
        <row r="1217">
          <cell r="A1217">
            <v>1956</v>
          </cell>
          <cell r="B1217">
            <v>68418</v>
          </cell>
          <cell r="C1217" t="str">
            <v>JDW00001-Meyers Camp 2</v>
          </cell>
          <cell r="D1217">
            <v>6</v>
          </cell>
          <cell r="E1217" t="str">
            <v>John Day</v>
          </cell>
          <cell r="F1217">
            <v>41582</v>
          </cell>
          <cell r="G1217" t="str">
            <v>Bridge Creek IMW</v>
          </cell>
          <cell r="H1217" t="str">
            <v>Nick Crew</v>
          </cell>
          <cell r="I1217">
            <v>2013</v>
          </cell>
          <cell r="J1217">
            <v>3</v>
          </cell>
          <cell r="K1217" t="str">
            <v>Bridge Creek IMW</v>
          </cell>
          <cell r="L1217" t="str">
            <v>Annual</v>
          </cell>
          <cell r="M1217">
            <v>41582</v>
          </cell>
          <cell r="N1217">
            <v>1966</v>
          </cell>
          <cell r="O1217">
            <v>1</v>
          </cell>
          <cell r="V1217" t="str">
            <v>Yes</v>
          </cell>
          <cell r="W1217" t="str">
            <v>Yes</v>
          </cell>
        </row>
        <row r="1218">
          <cell r="A1218">
            <v>2772</v>
          </cell>
          <cell r="B1218">
            <v>68418</v>
          </cell>
          <cell r="C1218" t="str">
            <v>JDW00001-Meyers Camp 2</v>
          </cell>
          <cell r="D1218">
            <v>6</v>
          </cell>
          <cell r="E1218" t="str">
            <v>John Day</v>
          </cell>
          <cell r="F1218">
            <v>41947</v>
          </cell>
          <cell r="G1218" t="str">
            <v>Bridge IMW 2014</v>
          </cell>
          <cell r="H1218" t="str">
            <v>Nick Crew</v>
          </cell>
          <cell r="I1218">
            <v>2014</v>
          </cell>
          <cell r="J1218">
            <v>4</v>
          </cell>
          <cell r="K1218" t="str">
            <v>Bridge Creek IMW</v>
          </cell>
          <cell r="L1218" t="str">
            <v>Annual</v>
          </cell>
          <cell r="M1218">
            <v>41947</v>
          </cell>
          <cell r="N1218">
            <v>2020</v>
          </cell>
          <cell r="O1218">
            <v>1</v>
          </cell>
          <cell r="V1218" t="str">
            <v>Yes</v>
          </cell>
          <cell r="W1218" t="str">
            <v>Yes</v>
          </cell>
        </row>
        <row r="1219">
          <cell r="A1219">
            <v>3624</v>
          </cell>
          <cell r="B1219">
            <v>68418</v>
          </cell>
          <cell r="C1219" t="str">
            <v>JDW00001-Meyers Camp 2</v>
          </cell>
          <cell r="D1219">
            <v>6</v>
          </cell>
          <cell r="E1219" t="str">
            <v>John Day</v>
          </cell>
          <cell r="F1219">
            <v>42302</v>
          </cell>
          <cell r="G1219" t="str">
            <v>ELR Bridge Hitch_12</v>
          </cell>
          <cell r="H1219" t="str">
            <v>Nick Crew</v>
          </cell>
          <cell r="I1219">
            <v>2015</v>
          </cell>
          <cell r="J1219">
            <v>5</v>
          </cell>
          <cell r="K1219" t="str">
            <v>Bridge Creek IMW</v>
          </cell>
          <cell r="L1219" t="str">
            <v>Annual</v>
          </cell>
          <cell r="M1219">
            <v>42302</v>
          </cell>
          <cell r="N1219">
            <v>2020</v>
          </cell>
          <cell r="O1219">
            <v>1</v>
          </cell>
          <cell r="V1219" t="str">
            <v>Yes</v>
          </cell>
          <cell r="W1219" t="str">
            <v>Yes</v>
          </cell>
        </row>
        <row r="1220">
          <cell r="A1220">
            <v>4452</v>
          </cell>
          <cell r="B1220">
            <v>68418</v>
          </cell>
          <cell r="C1220" t="str">
            <v>JDW00001-Meyers Camp 2</v>
          </cell>
          <cell r="D1220">
            <v>6</v>
          </cell>
          <cell r="E1220" t="str">
            <v>John Day</v>
          </cell>
          <cell r="F1220">
            <v>42676</v>
          </cell>
          <cell r="G1220" t="str">
            <v>Bridge Creek RTK</v>
          </cell>
          <cell r="H1220" t="str">
            <v>Nick Crew</v>
          </cell>
          <cell r="I1220">
            <v>2016</v>
          </cell>
          <cell r="J1220">
            <v>6</v>
          </cell>
          <cell r="K1220" t="str">
            <v>Bridge Creek IMW</v>
          </cell>
          <cell r="L1220" t="str">
            <v>Annual</v>
          </cell>
          <cell r="M1220">
            <v>42676</v>
          </cell>
          <cell r="N1220">
            <v>2020</v>
          </cell>
          <cell r="O1220">
            <v>1</v>
          </cell>
        </row>
        <row r="1221">
          <cell r="A1221">
            <v>1150</v>
          </cell>
          <cell r="B1221">
            <v>71609</v>
          </cell>
          <cell r="C1221" t="str">
            <v>JDW00001-Meyers Camp B</v>
          </cell>
          <cell r="D1221">
            <v>6</v>
          </cell>
          <cell r="E1221" t="str">
            <v>John Day</v>
          </cell>
          <cell r="F1221">
            <v>41213</v>
          </cell>
          <cell r="G1221" t="str">
            <v>BridgeIMW2012Extra</v>
          </cell>
          <cell r="H1221" t="str">
            <v>Nick Crew</v>
          </cell>
          <cell r="I1221">
            <v>2012</v>
          </cell>
          <cell r="J1221">
            <v>2</v>
          </cell>
          <cell r="K1221" t="str">
            <v>Bridge Creek IMW</v>
          </cell>
          <cell r="L1221" t="str">
            <v>Annual</v>
          </cell>
          <cell r="M1221">
            <v>41213</v>
          </cell>
          <cell r="N1221">
            <v>806</v>
          </cell>
          <cell r="O1221">
            <v>1</v>
          </cell>
          <cell r="V1221" t="str">
            <v>Yes</v>
          </cell>
          <cell r="W1221" t="str">
            <v>Yes</v>
          </cell>
        </row>
        <row r="1222">
          <cell r="A1222">
            <v>2785</v>
          </cell>
          <cell r="B1222">
            <v>71609</v>
          </cell>
          <cell r="C1222" t="str">
            <v>JDW00001-Meyers Camp B</v>
          </cell>
          <cell r="D1222">
            <v>6</v>
          </cell>
          <cell r="E1222" t="str">
            <v>John Day</v>
          </cell>
          <cell r="F1222">
            <v>41947</v>
          </cell>
          <cell r="G1222" t="str">
            <v>Bridge IMW 2014</v>
          </cell>
          <cell r="H1222" t="str">
            <v>Nick Crew</v>
          </cell>
          <cell r="I1222">
            <v>2014</v>
          </cell>
          <cell r="J1222">
            <v>4</v>
          </cell>
          <cell r="K1222" t="str">
            <v>Bridge Creek IMW</v>
          </cell>
          <cell r="L1222" t="str">
            <v>Annual</v>
          </cell>
          <cell r="M1222">
            <v>41947</v>
          </cell>
          <cell r="N1222">
            <v>2020</v>
          </cell>
          <cell r="O1222">
            <v>1</v>
          </cell>
          <cell r="V1222" t="str">
            <v>Yes</v>
          </cell>
          <cell r="W1222" t="str">
            <v>Yes</v>
          </cell>
        </row>
        <row r="1223">
          <cell r="A1223">
            <v>4475</v>
          </cell>
          <cell r="B1223">
            <v>71609</v>
          </cell>
          <cell r="C1223" t="str">
            <v>JDW00001-Meyers Camp B</v>
          </cell>
          <cell r="D1223">
            <v>6</v>
          </cell>
          <cell r="E1223" t="str">
            <v>John Day</v>
          </cell>
          <cell r="F1223">
            <v>42683</v>
          </cell>
          <cell r="G1223" t="str">
            <v>Bridge Creek RTK</v>
          </cell>
          <cell r="H1223" t="str">
            <v>Nick Crew</v>
          </cell>
          <cell r="I1223">
            <v>2016</v>
          </cell>
          <cell r="J1223">
            <v>6</v>
          </cell>
          <cell r="K1223" t="str">
            <v>Bridge Creek IMW</v>
          </cell>
          <cell r="L1223" t="str">
            <v>Annual</v>
          </cell>
          <cell r="M1223">
            <v>42683</v>
          </cell>
          <cell r="N1223">
            <v>2020</v>
          </cell>
          <cell r="O1223">
            <v>1</v>
          </cell>
        </row>
        <row r="1224">
          <cell r="A1224">
            <v>1967</v>
          </cell>
          <cell r="B1224">
            <v>71598</v>
          </cell>
          <cell r="C1224" t="str">
            <v>JDW00001-Meyers Camp C</v>
          </cell>
          <cell r="D1224">
            <v>6</v>
          </cell>
          <cell r="E1224" t="str">
            <v>John Day</v>
          </cell>
          <cell r="F1224">
            <v>41582</v>
          </cell>
          <cell r="G1224" t="str">
            <v>Bridge Creek IMW</v>
          </cell>
          <cell r="H1224" t="str">
            <v>Nick Crew</v>
          </cell>
          <cell r="I1224">
            <v>2013</v>
          </cell>
          <cell r="J1224">
            <v>3</v>
          </cell>
          <cell r="K1224" t="str">
            <v>Bridge Creek IMW</v>
          </cell>
          <cell r="L1224" t="str">
            <v>Annual</v>
          </cell>
          <cell r="M1224">
            <v>41582</v>
          </cell>
          <cell r="N1224">
            <v>1966</v>
          </cell>
          <cell r="O1224">
            <v>1</v>
          </cell>
          <cell r="V1224" t="str">
            <v>Yes</v>
          </cell>
          <cell r="W1224" t="str">
            <v>Yes</v>
          </cell>
        </row>
        <row r="1225">
          <cell r="A1225">
            <v>3630</v>
          </cell>
          <cell r="B1225">
            <v>71598</v>
          </cell>
          <cell r="C1225" t="str">
            <v>JDW00001-Meyers Camp C</v>
          </cell>
          <cell r="D1225">
            <v>6</v>
          </cell>
          <cell r="E1225" t="str">
            <v>John Day</v>
          </cell>
          <cell r="F1225">
            <v>42302</v>
          </cell>
          <cell r="G1225" t="str">
            <v>ELR Bridge Hitch_14</v>
          </cell>
          <cell r="H1225" t="str">
            <v>Nick Crew</v>
          </cell>
          <cell r="I1225">
            <v>2015</v>
          </cell>
          <cell r="J1225">
            <v>5</v>
          </cell>
          <cell r="K1225" t="str">
            <v>Bridge Creek IMW</v>
          </cell>
          <cell r="L1225" t="str">
            <v>Annual</v>
          </cell>
          <cell r="M1225">
            <v>42302</v>
          </cell>
          <cell r="N1225">
            <v>2020</v>
          </cell>
          <cell r="O1225">
            <v>1</v>
          </cell>
          <cell r="V1225" t="str">
            <v>Yes</v>
          </cell>
          <cell r="W1225" t="str">
            <v>Yes</v>
          </cell>
        </row>
        <row r="1226">
          <cell r="A1226">
            <v>873</v>
          </cell>
          <cell r="B1226">
            <v>68419</v>
          </cell>
          <cell r="C1226" t="str">
            <v>JDW00001-Monument 3</v>
          </cell>
          <cell r="D1226">
            <v>6</v>
          </cell>
          <cell r="E1226" t="str">
            <v>John Day</v>
          </cell>
          <cell r="F1226">
            <v>41215</v>
          </cell>
          <cell r="G1226" t="str">
            <v>ELRBridgeCreek</v>
          </cell>
          <cell r="H1226" t="str">
            <v>Nick Crew</v>
          </cell>
          <cell r="I1226">
            <v>2012</v>
          </cell>
          <cell r="J1226">
            <v>2</v>
          </cell>
          <cell r="K1226" t="str">
            <v>Bridge Creek IMW</v>
          </cell>
          <cell r="L1226" t="str">
            <v>Annual</v>
          </cell>
          <cell r="M1226">
            <v>41215</v>
          </cell>
          <cell r="N1226">
            <v>806</v>
          </cell>
          <cell r="O1226">
            <v>1</v>
          </cell>
          <cell r="W1226" t="str">
            <v>Yes</v>
          </cell>
        </row>
        <row r="1227">
          <cell r="A1227">
            <v>2773</v>
          </cell>
          <cell r="B1227">
            <v>68419</v>
          </cell>
          <cell r="C1227" t="str">
            <v>JDW00001-Monument 3</v>
          </cell>
          <cell r="D1227">
            <v>6</v>
          </cell>
          <cell r="E1227" t="str">
            <v>John Day</v>
          </cell>
          <cell r="F1227">
            <v>41948</v>
          </cell>
          <cell r="G1227" t="str">
            <v>Bridge IMW 2014</v>
          </cell>
          <cell r="H1227" t="str">
            <v>Nick Crew</v>
          </cell>
          <cell r="I1227">
            <v>2014</v>
          </cell>
          <cell r="J1227">
            <v>4</v>
          </cell>
          <cell r="K1227" t="str">
            <v>Bridge Creek IMW</v>
          </cell>
          <cell r="L1227" t="str">
            <v>Annual</v>
          </cell>
          <cell r="M1227">
            <v>41948</v>
          </cell>
          <cell r="N1227">
            <v>2020</v>
          </cell>
          <cell r="O1227">
            <v>1</v>
          </cell>
          <cell r="W1227" t="str">
            <v>Yes</v>
          </cell>
        </row>
        <row r="1228">
          <cell r="A1228">
            <v>4473</v>
          </cell>
          <cell r="B1228">
            <v>68419</v>
          </cell>
          <cell r="C1228" t="str">
            <v>JDW00001-Monument 3</v>
          </cell>
          <cell r="D1228">
            <v>6</v>
          </cell>
          <cell r="E1228" t="str">
            <v>John Day</v>
          </cell>
          <cell r="F1228">
            <v>42684</v>
          </cell>
          <cell r="G1228" t="str">
            <v>Bridge Creek RTK</v>
          </cell>
          <cell r="H1228" t="str">
            <v>Nick Crew</v>
          </cell>
          <cell r="I1228">
            <v>2016</v>
          </cell>
          <cell r="J1228">
            <v>6</v>
          </cell>
          <cell r="K1228" t="str">
            <v>Bridge Creek IMW</v>
          </cell>
          <cell r="L1228" t="str">
            <v>Annual</v>
          </cell>
          <cell r="M1228">
            <v>42684</v>
          </cell>
          <cell r="N1228">
            <v>2020</v>
          </cell>
          <cell r="O1228">
            <v>1</v>
          </cell>
        </row>
        <row r="1229">
          <cell r="A1229">
            <v>1154</v>
          </cell>
          <cell r="B1229">
            <v>71599</v>
          </cell>
          <cell r="C1229" t="str">
            <v>JDW00001-Monument B</v>
          </cell>
          <cell r="D1229">
            <v>6</v>
          </cell>
          <cell r="E1229" t="str">
            <v>John Day</v>
          </cell>
          <cell r="F1229">
            <v>41215</v>
          </cell>
          <cell r="G1229" t="str">
            <v>BridgeIMW2012Extra</v>
          </cell>
          <cell r="H1229" t="str">
            <v>Nick Crew</v>
          </cell>
          <cell r="I1229">
            <v>2012</v>
          </cell>
          <cell r="J1229">
            <v>2</v>
          </cell>
          <cell r="K1229" t="str">
            <v>Bridge Creek IMW</v>
          </cell>
          <cell r="L1229" t="str">
            <v>Annual</v>
          </cell>
          <cell r="M1229">
            <v>41215</v>
          </cell>
          <cell r="N1229">
            <v>806</v>
          </cell>
          <cell r="O1229">
            <v>1</v>
          </cell>
          <cell r="W1229" t="str">
            <v>Yes</v>
          </cell>
        </row>
        <row r="1230">
          <cell r="A1230">
            <v>1968</v>
          </cell>
          <cell r="B1230">
            <v>71600</v>
          </cell>
          <cell r="C1230" t="str">
            <v>JDW00001-Monument C</v>
          </cell>
          <cell r="D1230">
            <v>6</v>
          </cell>
          <cell r="E1230" t="str">
            <v>John Day</v>
          </cell>
          <cell r="F1230">
            <v>41581</v>
          </cell>
          <cell r="G1230" t="str">
            <v>Bridge Creek IMW</v>
          </cell>
          <cell r="H1230" t="str">
            <v>Nick Crew</v>
          </cell>
          <cell r="I1230">
            <v>2013</v>
          </cell>
          <cell r="J1230">
            <v>3</v>
          </cell>
          <cell r="K1230" t="str">
            <v>Bridge Creek IMW</v>
          </cell>
          <cell r="L1230" t="str">
            <v>Annual</v>
          </cell>
          <cell r="M1230">
            <v>41581</v>
          </cell>
          <cell r="N1230">
            <v>1966</v>
          </cell>
          <cell r="O1230">
            <v>1</v>
          </cell>
          <cell r="W1230" t="str">
            <v>Yes</v>
          </cell>
        </row>
        <row r="1231">
          <cell r="A1231">
            <v>3631</v>
          </cell>
          <cell r="B1231">
            <v>71600</v>
          </cell>
          <cell r="C1231" t="str">
            <v>JDW00001-Monument C</v>
          </cell>
          <cell r="D1231">
            <v>6</v>
          </cell>
          <cell r="E1231" t="str">
            <v>John Day</v>
          </cell>
          <cell r="F1231">
            <v>42300</v>
          </cell>
          <cell r="G1231" t="str">
            <v>ELR Bridge Hitch_14</v>
          </cell>
          <cell r="H1231" t="str">
            <v>Nick Crew</v>
          </cell>
          <cell r="I1231">
            <v>2015</v>
          </cell>
          <cell r="J1231">
            <v>5</v>
          </cell>
          <cell r="K1231" t="str">
            <v>Bridge Creek IMW</v>
          </cell>
          <cell r="L1231" t="str">
            <v>Annual</v>
          </cell>
          <cell r="M1231">
            <v>42300</v>
          </cell>
          <cell r="N1231">
            <v>2020</v>
          </cell>
          <cell r="O1231">
            <v>1</v>
          </cell>
          <cell r="W1231" t="str">
            <v>Yes</v>
          </cell>
        </row>
        <row r="1232">
          <cell r="A1232">
            <v>353</v>
          </cell>
          <cell r="B1232">
            <v>68420</v>
          </cell>
          <cell r="C1232" t="str">
            <v>JDW00001-MRL1</v>
          </cell>
          <cell r="D1232">
            <v>6</v>
          </cell>
          <cell r="E1232" t="str">
            <v>John Day</v>
          </cell>
          <cell r="F1232">
            <v>40720</v>
          </cell>
          <cell r="G1232" t="str">
            <v>2011- Eco Logical Research - Local Crew</v>
          </cell>
          <cell r="H1232" t="str">
            <v>Local Crew</v>
          </cell>
          <cell r="I1232">
            <v>2011</v>
          </cell>
          <cell r="J1232">
            <v>1</v>
          </cell>
          <cell r="K1232" t="str">
            <v>Murderers Creek</v>
          </cell>
          <cell r="L1232" t="str">
            <v>Annual</v>
          </cell>
          <cell r="M1232">
            <v>40720</v>
          </cell>
          <cell r="N1232">
            <v>416</v>
          </cell>
          <cell r="O1232">
            <v>1</v>
          </cell>
          <cell r="V1232" t="str">
            <v>Yes</v>
          </cell>
        </row>
        <row r="1233">
          <cell r="A1233">
            <v>843</v>
          </cell>
          <cell r="B1233">
            <v>68420</v>
          </cell>
          <cell r="C1233" t="str">
            <v>JDW00001-MRL1</v>
          </cell>
          <cell r="D1233">
            <v>6</v>
          </cell>
          <cell r="E1233" t="str">
            <v>John Day</v>
          </cell>
          <cell r="F1233">
            <v>41150</v>
          </cell>
          <cell r="G1233" t="str">
            <v>ELRNicoleCrew</v>
          </cell>
          <cell r="H1233" t="str">
            <v>Nicole Crew</v>
          </cell>
          <cell r="I1233">
            <v>2012</v>
          </cell>
          <cell r="J1233">
            <v>2</v>
          </cell>
          <cell r="K1233" t="str">
            <v>Murderers Creek-Depositional</v>
          </cell>
          <cell r="L1233" t="str">
            <v>Annual</v>
          </cell>
          <cell r="M1233">
            <v>41150</v>
          </cell>
          <cell r="N1233">
            <v>806</v>
          </cell>
          <cell r="O1233">
            <v>1</v>
          </cell>
          <cell r="S1233" t="str">
            <v>Yes</v>
          </cell>
        </row>
        <row r="1234">
          <cell r="A1234">
            <v>1679</v>
          </cell>
          <cell r="B1234">
            <v>68420</v>
          </cell>
          <cell r="C1234" t="str">
            <v>JDW00001-MRL1</v>
          </cell>
          <cell r="D1234">
            <v>6</v>
          </cell>
          <cell r="E1234" t="str">
            <v>John Day</v>
          </cell>
          <cell r="F1234">
            <v>41504</v>
          </cell>
          <cell r="G1234" t="str">
            <v>ELR_Crew1</v>
          </cell>
          <cell r="H1234" t="str">
            <v>Nick Crew</v>
          </cell>
          <cell r="I1234">
            <v>2013</v>
          </cell>
          <cell r="J1234">
            <v>3</v>
          </cell>
          <cell r="K1234" t="str">
            <v>Murderers Creek-Depositional</v>
          </cell>
          <cell r="L1234" t="str">
            <v>Annual</v>
          </cell>
          <cell r="M1234">
            <v>41504</v>
          </cell>
          <cell r="N1234">
            <v>1966</v>
          </cell>
          <cell r="O1234">
            <v>1</v>
          </cell>
          <cell r="Q1234" t="str">
            <v>Yes</v>
          </cell>
          <cell r="V1234" t="str">
            <v>Yes</v>
          </cell>
          <cell r="Y1234" t="str">
            <v>Yes</v>
          </cell>
        </row>
        <row r="1235">
          <cell r="A1235">
            <v>3510</v>
          </cell>
          <cell r="B1235">
            <v>68420</v>
          </cell>
          <cell r="C1235" t="str">
            <v>JDW00001-MRL1</v>
          </cell>
          <cell r="D1235">
            <v>6</v>
          </cell>
          <cell r="E1235" t="str">
            <v>John Day</v>
          </cell>
          <cell r="F1235">
            <v>42247</v>
          </cell>
          <cell r="G1235" t="str">
            <v>Bridge Crew</v>
          </cell>
          <cell r="H1235" t="str">
            <v>Nick Crew</v>
          </cell>
          <cell r="I1235">
            <v>2015</v>
          </cell>
          <cell r="J1235">
            <v>5</v>
          </cell>
          <cell r="K1235" t="str">
            <v>Murderers Creek-Depositional-Mainstem</v>
          </cell>
          <cell r="L1235" t="str">
            <v>Annual</v>
          </cell>
          <cell r="M1235">
            <v>42247</v>
          </cell>
          <cell r="N1235">
            <v>2020</v>
          </cell>
          <cell r="O1235">
            <v>1</v>
          </cell>
          <cell r="V1235" t="str">
            <v>Yes</v>
          </cell>
        </row>
        <row r="1236">
          <cell r="A1236">
            <v>4218</v>
          </cell>
          <cell r="B1236">
            <v>68420</v>
          </cell>
          <cell r="C1236" t="str">
            <v>JDW00001-MRL1</v>
          </cell>
          <cell r="D1236">
            <v>6</v>
          </cell>
          <cell r="E1236" t="str">
            <v>John Day</v>
          </cell>
          <cell r="F1236">
            <v>42575</v>
          </cell>
          <cell r="G1236" t="str">
            <v>Tour De JD</v>
          </cell>
          <cell r="H1236" t="str">
            <v>Nick Crew</v>
          </cell>
          <cell r="I1236">
            <v>2016</v>
          </cell>
          <cell r="J1236">
            <v>6</v>
          </cell>
          <cell r="K1236" t="str">
            <v>Murderers Creek-Depositional-Mainstem</v>
          </cell>
          <cell r="L1236" t="str">
            <v>Annual</v>
          </cell>
          <cell r="M1236">
            <v>42575</v>
          </cell>
          <cell r="N1236">
            <v>2020</v>
          </cell>
          <cell r="O1236">
            <v>1</v>
          </cell>
        </row>
        <row r="1237">
          <cell r="A1237">
            <v>351</v>
          </cell>
          <cell r="B1237">
            <v>68421</v>
          </cell>
          <cell r="C1237" t="str">
            <v>JDW00001-MRM2</v>
          </cell>
          <cell r="D1237">
            <v>6</v>
          </cell>
          <cell r="E1237" t="str">
            <v>John Day</v>
          </cell>
          <cell r="F1237">
            <v>40720</v>
          </cell>
          <cell r="G1237" t="str">
            <v>2011- Eco Logical Research - Local Crew</v>
          </cell>
          <cell r="H1237" t="str">
            <v>Local Crew</v>
          </cell>
          <cell r="I1237">
            <v>2011</v>
          </cell>
          <cell r="J1237">
            <v>1</v>
          </cell>
          <cell r="K1237" t="str">
            <v>Murderers Creek</v>
          </cell>
          <cell r="L1237" t="str">
            <v>Annual</v>
          </cell>
          <cell r="M1237">
            <v>40720</v>
          </cell>
          <cell r="N1237">
            <v>416</v>
          </cell>
          <cell r="O1237">
            <v>1</v>
          </cell>
          <cell r="V1237" t="str">
            <v>Yes</v>
          </cell>
        </row>
        <row r="1238">
          <cell r="A1238">
            <v>839</v>
          </cell>
          <cell r="B1238">
            <v>68421</v>
          </cell>
          <cell r="C1238" t="str">
            <v>JDW00001-MRM2</v>
          </cell>
          <cell r="D1238">
            <v>6</v>
          </cell>
          <cell r="E1238" t="str">
            <v>John Day</v>
          </cell>
          <cell r="F1238">
            <v>41152</v>
          </cell>
          <cell r="G1238" t="str">
            <v>ELRMonicaCrew</v>
          </cell>
          <cell r="H1238" t="str">
            <v>No Crew</v>
          </cell>
          <cell r="I1238">
            <v>2012</v>
          </cell>
          <cell r="J1238">
            <v>2</v>
          </cell>
          <cell r="K1238" t="str">
            <v>Murderers Creek-Depositional</v>
          </cell>
          <cell r="L1238" t="str">
            <v>Annual</v>
          </cell>
          <cell r="M1238">
            <v>41152</v>
          </cell>
          <cell r="N1238">
            <v>806</v>
          </cell>
          <cell r="O1238">
            <v>1</v>
          </cell>
          <cell r="S1238" t="str">
            <v>Yes</v>
          </cell>
        </row>
        <row r="1239">
          <cell r="A1239">
            <v>1680</v>
          </cell>
          <cell r="B1239">
            <v>68421</v>
          </cell>
          <cell r="C1239" t="str">
            <v>JDW00001-MRM2</v>
          </cell>
          <cell r="D1239">
            <v>6</v>
          </cell>
          <cell r="E1239" t="str">
            <v>John Day</v>
          </cell>
          <cell r="F1239">
            <v>41502</v>
          </cell>
          <cell r="G1239" t="str">
            <v>ELR_Crew1</v>
          </cell>
          <cell r="H1239" t="str">
            <v>Nick Crew</v>
          </cell>
          <cell r="I1239">
            <v>2013</v>
          </cell>
          <cell r="J1239">
            <v>3</v>
          </cell>
          <cell r="K1239" t="str">
            <v>Murderers Creek-Depositional</v>
          </cell>
          <cell r="L1239" t="str">
            <v>Annual</v>
          </cell>
          <cell r="M1239">
            <v>41502</v>
          </cell>
          <cell r="N1239">
            <v>1966</v>
          </cell>
          <cell r="O1239">
            <v>1</v>
          </cell>
          <cell r="Q1239" t="str">
            <v>Yes</v>
          </cell>
          <cell r="V1239" t="str">
            <v>Yes</v>
          </cell>
          <cell r="Y1239" t="str">
            <v>Yes</v>
          </cell>
        </row>
        <row r="1240">
          <cell r="A1240">
            <v>3511</v>
          </cell>
          <cell r="B1240">
            <v>68421</v>
          </cell>
          <cell r="C1240" t="str">
            <v>JDW00001-MRM2</v>
          </cell>
          <cell r="D1240">
            <v>6</v>
          </cell>
          <cell r="E1240" t="str">
            <v>John Day</v>
          </cell>
          <cell r="F1240">
            <v>42246</v>
          </cell>
          <cell r="G1240" t="str">
            <v>Bridge Crew</v>
          </cell>
          <cell r="H1240" t="str">
            <v>Nick Crew</v>
          </cell>
          <cell r="I1240">
            <v>2015</v>
          </cell>
          <cell r="J1240">
            <v>5</v>
          </cell>
          <cell r="K1240" t="str">
            <v>Murderers Creek-Depositional-Mainstem</v>
          </cell>
          <cell r="L1240" t="str">
            <v>Annual</v>
          </cell>
          <cell r="M1240">
            <v>42246</v>
          </cell>
          <cell r="N1240">
            <v>2020</v>
          </cell>
          <cell r="O1240">
            <v>1</v>
          </cell>
          <cell r="V1240" t="str">
            <v>Yes</v>
          </cell>
        </row>
        <row r="1241">
          <cell r="A1241">
            <v>4219</v>
          </cell>
          <cell r="B1241">
            <v>68421</v>
          </cell>
          <cell r="C1241" t="str">
            <v>JDW00001-MRM2</v>
          </cell>
          <cell r="D1241">
            <v>6</v>
          </cell>
          <cell r="E1241" t="str">
            <v>John Day</v>
          </cell>
          <cell r="F1241">
            <v>42576</v>
          </cell>
          <cell r="G1241" t="str">
            <v>Tour De JD</v>
          </cell>
          <cell r="H1241" t="str">
            <v>Nick Crew</v>
          </cell>
          <cell r="I1241">
            <v>2016</v>
          </cell>
          <cell r="J1241">
            <v>6</v>
          </cell>
          <cell r="K1241" t="str">
            <v>Murderers Creek-Depositional-Mainstem</v>
          </cell>
          <cell r="L1241" t="str">
            <v>Annual</v>
          </cell>
          <cell r="M1241">
            <v>42576</v>
          </cell>
          <cell r="N1241">
            <v>2020</v>
          </cell>
          <cell r="O1241">
            <v>1</v>
          </cell>
        </row>
        <row r="1242">
          <cell r="A1242">
            <v>352</v>
          </cell>
          <cell r="B1242">
            <v>68422</v>
          </cell>
          <cell r="C1242" t="str">
            <v>JDW00001-MRU1</v>
          </cell>
          <cell r="D1242">
            <v>6</v>
          </cell>
          <cell r="E1242" t="str">
            <v>John Day</v>
          </cell>
          <cell r="F1242">
            <v>40792</v>
          </cell>
          <cell r="G1242" t="str">
            <v>2011- Eco Logical Research - Local Crew</v>
          </cell>
          <cell r="H1242" t="str">
            <v>Local Crew</v>
          </cell>
          <cell r="I1242">
            <v>2011</v>
          </cell>
          <cell r="J1242">
            <v>1</v>
          </cell>
          <cell r="K1242" t="str">
            <v>Murderers Creek</v>
          </cell>
          <cell r="L1242" t="str">
            <v>Annual</v>
          </cell>
          <cell r="M1242">
            <v>40792</v>
          </cell>
          <cell r="N1242">
            <v>416</v>
          </cell>
          <cell r="O1242">
            <v>1</v>
          </cell>
        </row>
        <row r="1243">
          <cell r="A1243">
            <v>2597</v>
          </cell>
          <cell r="B1243">
            <v>68422</v>
          </cell>
          <cell r="C1243" t="str">
            <v>JDW00001-MRU1</v>
          </cell>
          <cell r="D1243">
            <v>6</v>
          </cell>
          <cell r="E1243" t="str">
            <v>John Day</v>
          </cell>
          <cell r="F1243">
            <v>41904</v>
          </cell>
          <cell r="G1243" t="str">
            <v>Post Fire</v>
          </cell>
          <cell r="H1243" t="str">
            <v>Salgado crew</v>
          </cell>
          <cell r="I1243">
            <v>2014</v>
          </cell>
          <cell r="J1243">
            <v>4</v>
          </cell>
          <cell r="K1243" t="str">
            <v>Murderers Creek-Depositional-Mainstem</v>
          </cell>
          <cell r="L1243" t="str">
            <v>Rotating Panel 1</v>
          </cell>
          <cell r="M1243">
            <v>41904</v>
          </cell>
          <cell r="N1243">
            <v>2020</v>
          </cell>
          <cell r="O1243">
            <v>1</v>
          </cell>
          <cell r="S1243" t="str">
            <v>Yes</v>
          </cell>
          <cell r="V1243" t="str">
            <v>Yes</v>
          </cell>
          <cell r="W1243" t="str">
            <v>Yes</v>
          </cell>
        </row>
        <row r="1244">
          <cell r="A1244">
            <v>874</v>
          </cell>
          <cell r="B1244">
            <v>68423</v>
          </cell>
          <cell r="C1244" t="str">
            <v>JDW00001-Nelson Creek 1</v>
          </cell>
          <cell r="D1244">
            <v>6</v>
          </cell>
          <cell r="E1244" t="str">
            <v>John Day</v>
          </cell>
          <cell r="F1244">
            <v>41122</v>
          </cell>
          <cell r="G1244" t="str">
            <v>ELRBridgeCreek</v>
          </cell>
          <cell r="H1244" t="str">
            <v>Nick Crew</v>
          </cell>
          <cell r="I1244">
            <v>2012</v>
          </cell>
          <cell r="J1244">
            <v>2</v>
          </cell>
          <cell r="K1244" t="str">
            <v>Bridge Creek IMW</v>
          </cell>
          <cell r="L1244" t="str">
            <v>Annual</v>
          </cell>
          <cell r="M1244">
            <v>41122</v>
          </cell>
          <cell r="N1244">
            <v>806</v>
          </cell>
          <cell r="O1244">
            <v>1</v>
          </cell>
          <cell r="V1244" t="str">
            <v>Yes</v>
          </cell>
          <cell r="W1244" t="str">
            <v>Yes</v>
          </cell>
        </row>
        <row r="1245">
          <cell r="A1245">
            <v>1958</v>
          </cell>
          <cell r="B1245">
            <v>68423</v>
          </cell>
          <cell r="C1245" t="str">
            <v>JDW00001-Nelson Creek 1</v>
          </cell>
          <cell r="D1245">
            <v>6</v>
          </cell>
          <cell r="E1245" t="str">
            <v>John Day</v>
          </cell>
          <cell r="F1245">
            <v>41583</v>
          </cell>
          <cell r="G1245" t="str">
            <v>Bridge Creek IMW</v>
          </cell>
          <cell r="H1245" t="str">
            <v>Nick Crew</v>
          </cell>
          <cell r="I1245">
            <v>2013</v>
          </cell>
          <cell r="J1245">
            <v>3</v>
          </cell>
          <cell r="K1245" t="str">
            <v>Bridge Creek IMW</v>
          </cell>
          <cell r="L1245" t="str">
            <v>Annual</v>
          </cell>
          <cell r="M1245">
            <v>41583</v>
          </cell>
          <cell r="N1245">
            <v>1966</v>
          </cell>
          <cell r="O1245">
            <v>1</v>
          </cell>
          <cell r="V1245" t="str">
            <v>Yes</v>
          </cell>
          <cell r="W1245" t="str">
            <v>Yes</v>
          </cell>
        </row>
        <row r="1246">
          <cell r="A1246">
            <v>3625</v>
          </cell>
          <cell r="B1246">
            <v>68423</v>
          </cell>
          <cell r="C1246" t="str">
            <v>JDW00001-Nelson Creek 1</v>
          </cell>
          <cell r="D1246">
            <v>6</v>
          </cell>
          <cell r="E1246" t="str">
            <v>John Day</v>
          </cell>
          <cell r="F1246">
            <v>42312</v>
          </cell>
          <cell r="G1246" t="str">
            <v>ELR Bridge Hitch_12</v>
          </cell>
          <cell r="H1246" t="str">
            <v>Nick Crew</v>
          </cell>
          <cell r="I1246">
            <v>2015</v>
          </cell>
          <cell r="J1246">
            <v>5</v>
          </cell>
          <cell r="K1246" t="str">
            <v>Bridge Creek IMW</v>
          </cell>
          <cell r="L1246" t="str">
            <v>Annual</v>
          </cell>
          <cell r="M1246">
            <v>42312</v>
          </cell>
          <cell r="N1246">
            <v>2020</v>
          </cell>
          <cell r="O1246">
            <v>1</v>
          </cell>
          <cell r="V1246" t="str">
            <v>Yes</v>
          </cell>
          <cell r="W1246" t="str">
            <v>Yes</v>
          </cell>
        </row>
        <row r="1247">
          <cell r="A1247">
            <v>4288</v>
          </cell>
          <cell r="B1247">
            <v>68423</v>
          </cell>
          <cell r="C1247" t="str">
            <v>JDW00001-Nelson Creek 1</v>
          </cell>
          <cell r="D1247">
            <v>6</v>
          </cell>
          <cell r="E1247" t="str">
            <v>John Day</v>
          </cell>
          <cell r="F1247">
            <v>42675</v>
          </cell>
          <cell r="G1247" t="str">
            <v>Bridge Creek RTK</v>
          </cell>
          <cell r="H1247" t="str">
            <v>Nick Crew</v>
          </cell>
          <cell r="I1247">
            <v>2016</v>
          </cell>
          <cell r="J1247">
            <v>6</v>
          </cell>
          <cell r="K1247" t="str">
            <v>Bridge Creek IMW</v>
          </cell>
          <cell r="L1247" t="str">
            <v>Annual</v>
          </cell>
          <cell r="M1247">
            <v>42675</v>
          </cell>
          <cell r="N1247">
            <v>2020</v>
          </cell>
          <cell r="O1247">
            <v>1</v>
          </cell>
        </row>
        <row r="1248">
          <cell r="A1248">
            <v>875</v>
          </cell>
          <cell r="B1248">
            <v>68424</v>
          </cell>
          <cell r="C1248" t="str">
            <v>JDW00001-Pats Cabin 2</v>
          </cell>
          <cell r="D1248">
            <v>6</v>
          </cell>
          <cell r="E1248" t="str">
            <v>John Day</v>
          </cell>
          <cell r="F1248">
            <v>41181</v>
          </cell>
          <cell r="G1248" t="str">
            <v>ELRBridgeCreek</v>
          </cell>
          <cell r="H1248" t="str">
            <v>Nick Crew</v>
          </cell>
          <cell r="I1248">
            <v>2012</v>
          </cell>
          <cell r="J1248">
            <v>2</v>
          </cell>
          <cell r="K1248" t="str">
            <v>Bridge Creek IMW</v>
          </cell>
          <cell r="L1248" t="str">
            <v>Annual</v>
          </cell>
          <cell r="M1248">
            <v>41181</v>
          </cell>
          <cell r="N1248">
            <v>806</v>
          </cell>
          <cell r="O1248">
            <v>1</v>
          </cell>
          <cell r="V1248" t="str">
            <v>Yes</v>
          </cell>
          <cell r="W1248" t="str">
            <v>Yes</v>
          </cell>
        </row>
        <row r="1249">
          <cell r="A1249">
            <v>1959</v>
          </cell>
          <cell r="B1249">
            <v>68424</v>
          </cell>
          <cell r="C1249" t="str">
            <v>JDW00001-Pats Cabin 2</v>
          </cell>
          <cell r="D1249">
            <v>6</v>
          </cell>
          <cell r="E1249" t="str">
            <v>John Day</v>
          </cell>
          <cell r="F1249">
            <v>41579</v>
          </cell>
          <cell r="G1249" t="str">
            <v>Bridge Creek IMW</v>
          </cell>
          <cell r="H1249" t="str">
            <v>Nick Crew</v>
          </cell>
          <cell r="I1249">
            <v>2013</v>
          </cell>
          <cell r="J1249">
            <v>3</v>
          </cell>
          <cell r="K1249" t="str">
            <v>Bridge Creek IMW</v>
          </cell>
          <cell r="L1249" t="str">
            <v>Annual</v>
          </cell>
          <cell r="M1249">
            <v>41579</v>
          </cell>
          <cell r="N1249">
            <v>1966</v>
          </cell>
          <cell r="O1249">
            <v>1</v>
          </cell>
          <cell r="V1249" t="str">
            <v>Yes</v>
          </cell>
          <cell r="W1249" t="str">
            <v>Yes</v>
          </cell>
        </row>
        <row r="1250">
          <cell r="A1250">
            <v>2775</v>
          </cell>
          <cell r="B1250">
            <v>68424</v>
          </cell>
          <cell r="C1250" t="str">
            <v>JDW00001-Pats Cabin 2</v>
          </cell>
          <cell r="D1250">
            <v>6</v>
          </cell>
          <cell r="E1250" t="str">
            <v>John Day</v>
          </cell>
          <cell r="F1250">
            <v>41945</v>
          </cell>
          <cell r="G1250" t="str">
            <v>Bridge IMW 2014</v>
          </cell>
          <cell r="H1250" t="str">
            <v>Nick Crew</v>
          </cell>
          <cell r="I1250">
            <v>2014</v>
          </cell>
          <cell r="J1250">
            <v>4</v>
          </cell>
          <cell r="K1250" t="str">
            <v>Bridge Creek IMW</v>
          </cell>
          <cell r="L1250" t="str">
            <v>Annual</v>
          </cell>
          <cell r="M1250">
            <v>41945</v>
          </cell>
          <cell r="N1250">
            <v>2020</v>
          </cell>
          <cell r="O1250">
            <v>1</v>
          </cell>
          <cell r="V1250" t="str">
            <v>Yes</v>
          </cell>
          <cell r="W1250" t="str">
            <v>Yes</v>
          </cell>
        </row>
        <row r="1251">
          <cell r="A1251">
            <v>3620</v>
          </cell>
          <cell r="B1251">
            <v>68424</v>
          </cell>
          <cell r="C1251" t="str">
            <v>JDW00001-Pats Cabin 2</v>
          </cell>
          <cell r="D1251">
            <v>6</v>
          </cell>
          <cell r="E1251" t="str">
            <v>John Day</v>
          </cell>
          <cell r="F1251">
            <v>42316</v>
          </cell>
          <cell r="G1251" t="str">
            <v>ELR Bridge Hitch_12</v>
          </cell>
          <cell r="H1251" t="str">
            <v>Nick Crew</v>
          </cell>
          <cell r="I1251">
            <v>2015</v>
          </cell>
          <cell r="J1251">
            <v>5</v>
          </cell>
          <cell r="K1251" t="str">
            <v>Bridge Creek IMW</v>
          </cell>
          <cell r="L1251" t="str">
            <v>Annual</v>
          </cell>
          <cell r="M1251">
            <v>42316</v>
          </cell>
          <cell r="N1251">
            <v>2020</v>
          </cell>
          <cell r="O1251">
            <v>1</v>
          </cell>
          <cell r="V1251" t="str">
            <v>Yes</v>
          </cell>
          <cell r="W1251" t="str">
            <v>Yes</v>
          </cell>
        </row>
        <row r="1252">
          <cell r="A1252">
            <v>4453</v>
          </cell>
          <cell r="B1252">
            <v>68424</v>
          </cell>
          <cell r="C1252" t="str">
            <v>JDW00001-Pats Cabin 2</v>
          </cell>
          <cell r="D1252">
            <v>6</v>
          </cell>
          <cell r="E1252" t="str">
            <v>John Day</v>
          </cell>
          <cell r="F1252">
            <v>42672</v>
          </cell>
          <cell r="G1252" t="str">
            <v>Bridge Creek RTK</v>
          </cell>
          <cell r="H1252" t="str">
            <v>Nick Crew</v>
          </cell>
          <cell r="I1252">
            <v>2016</v>
          </cell>
          <cell r="J1252">
            <v>6</v>
          </cell>
          <cell r="K1252" t="str">
            <v>Bridge Creek IMW</v>
          </cell>
          <cell r="L1252" t="str">
            <v>Annual</v>
          </cell>
          <cell r="M1252">
            <v>42672</v>
          </cell>
          <cell r="N1252">
            <v>2020</v>
          </cell>
          <cell r="O1252">
            <v>1</v>
          </cell>
        </row>
        <row r="1253">
          <cell r="A1253">
            <v>1156</v>
          </cell>
          <cell r="B1253">
            <v>71601</v>
          </cell>
          <cell r="C1253" t="str">
            <v>JDW00001-Pats Cabin B</v>
          </cell>
          <cell r="D1253">
            <v>6</v>
          </cell>
          <cell r="E1253" t="str">
            <v>John Day</v>
          </cell>
          <cell r="F1253">
            <v>41212</v>
          </cell>
          <cell r="G1253" t="str">
            <v>BridgeIMW2012Extra</v>
          </cell>
          <cell r="H1253" t="str">
            <v>Nick Crew</v>
          </cell>
          <cell r="I1253">
            <v>2012</v>
          </cell>
          <cell r="J1253">
            <v>2</v>
          </cell>
          <cell r="K1253" t="str">
            <v>Bridge Creek IMW</v>
          </cell>
          <cell r="L1253" t="str">
            <v>Annual</v>
          </cell>
          <cell r="M1253">
            <v>41212</v>
          </cell>
          <cell r="N1253">
            <v>806</v>
          </cell>
          <cell r="O1253">
            <v>1</v>
          </cell>
          <cell r="V1253" t="str">
            <v>Yes</v>
          </cell>
          <cell r="W1253" t="str">
            <v>Yes</v>
          </cell>
        </row>
        <row r="1254">
          <cell r="A1254">
            <v>2781</v>
          </cell>
          <cell r="B1254">
            <v>71601</v>
          </cell>
          <cell r="C1254" t="str">
            <v>JDW00001-Pats Cabin B</v>
          </cell>
          <cell r="D1254">
            <v>6</v>
          </cell>
          <cell r="E1254" t="str">
            <v>John Day</v>
          </cell>
          <cell r="F1254">
            <v>41946</v>
          </cell>
          <cell r="G1254" t="str">
            <v>Bridge IMW 2014</v>
          </cell>
          <cell r="H1254" t="str">
            <v>Nick Crew</v>
          </cell>
          <cell r="I1254">
            <v>2014</v>
          </cell>
          <cell r="J1254">
            <v>4</v>
          </cell>
          <cell r="K1254" t="str">
            <v>Bridge Creek IMW</v>
          </cell>
          <cell r="L1254" t="str">
            <v>Annual</v>
          </cell>
          <cell r="M1254">
            <v>41946</v>
          </cell>
          <cell r="N1254">
            <v>2020</v>
          </cell>
          <cell r="O1254">
            <v>1</v>
          </cell>
          <cell r="V1254" t="str">
            <v>Yes</v>
          </cell>
          <cell r="W1254" t="str">
            <v>Yes</v>
          </cell>
        </row>
        <row r="1255">
          <cell r="A1255">
            <v>4483</v>
          </cell>
          <cell r="B1255">
            <v>71601</v>
          </cell>
          <cell r="C1255" t="str">
            <v>JDW00001-Pats Cabin B</v>
          </cell>
          <cell r="D1255">
            <v>6</v>
          </cell>
          <cell r="E1255" t="str">
            <v>John Day</v>
          </cell>
          <cell r="F1255">
            <v>42671</v>
          </cell>
          <cell r="G1255" t="str">
            <v>Bridge Creek RTK</v>
          </cell>
          <cell r="H1255" t="str">
            <v>Nick Crew</v>
          </cell>
          <cell r="I1255">
            <v>2016</v>
          </cell>
          <cell r="J1255">
            <v>6</v>
          </cell>
          <cell r="K1255" t="str">
            <v>Bridge Creek IMW</v>
          </cell>
          <cell r="L1255" t="str">
            <v>Annual</v>
          </cell>
          <cell r="M1255">
            <v>42671</v>
          </cell>
          <cell r="N1255">
            <v>2020</v>
          </cell>
          <cell r="O1255">
            <v>1</v>
          </cell>
        </row>
        <row r="1256">
          <cell r="A1256">
            <v>1151</v>
          </cell>
          <cell r="B1256">
            <v>71602</v>
          </cell>
          <cell r="C1256" t="str">
            <v>JDW00001-Pats Cabin C</v>
          </cell>
          <cell r="D1256">
            <v>6</v>
          </cell>
          <cell r="E1256" t="str">
            <v>John Day</v>
          </cell>
          <cell r="F1256">
            <v>41212</v>
          </cell>
          <cell r="G1256" t="str">
            <v>BridgeIMW2012Extra</v>
          </cell>
          <cell r="H1256" t="str">
            <v>Nick Crew</v>
          </cell>
          <cell r="I1256">
            <v>2012</v>
          </cell>
          <cell r="J1256">
            <v>2</v>
          </cell>
          <cell r="K1256" t="str">
            <v>Bridge Creek IMW</v>
          </cell>
          <cell r="L1256" t="str">
            <v>Annual</v>
          </cell>
          <cell r="M1256">
            <v>41212</v>
          </cell>
          <cell r="N1256">
            <v>806</v>
          </cell>
          <cell r="O1256">
            <v>1</v>
          </cell>
          <cell r="V1256" t="str">
            <v>Yes</v>
          </cell>
          <cell r="W1256" t="str">
            <v>Yes</v>
          </cell>
        </row>
        <row r="1257">
          <cell r="A1257">
            <v>1969</v>
          </cell>
          <cell r="B1257">
            <v>71602</v>
          </cell>
          <cell r="C1257" t="str">
            <v>JDW00001-Pats Cabin C</v>
          </cell>
          <cell r="D1257">
            <v>6</v>
          </cell>
          <cell r="E1257" t="str">
            <v>John Day</v>
          </cell>
          <cell r="F1257">
            <v>41579</v>
          </cell>
          <cell r="G1257" t="str">
            <v>Bridge Creek IMW</v>
          </cell>
          <cell r="H1257" t="str">
            <v>Nick Crew</v>
          </cell>
          <cell r="I1257">
            <v>2013</v>
          </cell>
          <cell r="J1257">
            <v>3</v>
          </cell>
          <cell r="K1257" t="str">
            <v>Bridge Creek IMW</v>
          </cell>
          <cell r="L1257" t="str">
            <v>Annual</v>
          </cell>
          <cell r="M1257">
            <v>41579</v>
          </cell>
          <cell r="N1257">
            <v>1966</v>
          </cell>
          <cell r="O1257">
            <v>1</v>
          </cell>
          <cell r="V1257" t="str">
            <v>Yes</v>
          </cell>
          <cell r="W1257" t="str">
            <v>Yes</v>
          </cell>
        </row>
        <row r="1258">
          <cell r="A1258">
            <v>3617</v>
          </cell>
          <cell r="B1258">
            <v>71602</v>
          </cell>
          <cell r="C1258" t="str">
            <v>JDW00001-Pats Cabin C</v>
          </cell>
          <cell r="D1258">
            <v>6</v>
          </cell>
          <cell r="E1258" t="str">
            <v>John Day</v>
          </cell>
          <cell r="F1258">
            <v>42316</v>
          </cell>
          <cell r="G1258" t="str">
            <v>ELR Bridge Hitch_14</v>
          </cell>
          <cell r="H1258" t="str">
            <v>Nick Crew</v>
          </cell>
          <cell r="I1258">
            <v>2015</v>
          </cell>
          <cell r="J1258">
            <v>5</v>
          </cell>
          <cell r="K1258" t="str">
            <v>Bridge Creek IMW</v>
          </cell>
          <cell r="L1258" t="str">
            <v>Annual</v>
          </cell>
          <cell r="M1258">
            <v>42316</v>
          </cell>
          <cell r="N1258">
            <v>2020</v>
          </cell>
          <cell r="O1258">
            <v>1</v>
          </cell>
          <cell r="V1258" t="str">
            <v>Yes</v>
          </cell>
          <cell r="W1258" t="str">
            <v>Yes</v>
          </cell>
        </row>
        <row r="1259">
          <cell r="A1259">
            <v>876</v>
          </cell>
          <cell r="B1259">
            <v>68425</v>
          </cell>
          <cell r="C1259" t="str">
            <v>JDW00001-Sunflower 2</v>
          </cell>
          <cell r="D1259">
            <v>6</v>
          </cell>
          <cell r="E1259" t="str">
            <v>John Day</v>
          </cell>
          <cell r="F1259">
            <v>41198</v>
          </cell>
          <cell r="G1259" t="str">
            <v>ELRBridgeCreek</v>
          </cell>
          <cell r="H1259" t="str">
            <v>Nick Crew</v>
          </cell>
          <cell r="I1259">
            <v>2012</v>
          </cell>
          <cell r="J1259">
            <v>2</v>
          </cell>
          <cell r="K1259" t="str">
            <v>Bridge Creek IMW</v>
          </cell>
          <cell r="L1259" t="str">
            <v>Annual</v>
          </cell>
          <cell r="M1259">
            <v>41198</v>
          </cell>
          <cell r="N1259">
            <v>806</v>
          </cell>
          <cell r="O1259">
            <v>1</v>
          </cell>
          <cell r="V1259" t="str">
            <v>Yes</v>
          </cell>
          <cell r="W1259" t="str">
            <v>Yes</v>
          </cell>
        </row>
        <row r="1260">
          <cell r="A1260">
            <v>1960</v>
          </cell>
          <cell r="B1260">
            <v>68425</v>
          </cell>
          <cell r="C1260" t="str">
            <v>JDW00001-Sunflower 2</v>
          </cell>
          <cell r="D1260">
            <v>6</v>
          </cell>
          <cell r="E1260" t="str">
            <v>John Day</v>
          </cell>
          <cell r="F1260">
            <v>41580</v>
          </cell>
          <cell r="G1260" t="str">
            <v>Bridge Creek IMW</v>
          </cell>
          <cell r="H1260" t="str">
            <v>Nick Crew</v>
          </cell>
          <cell r="I1260">
            <v>2013</v>
          </cell>
          <cell r="J1260">
            <v>3</v>
          </cell>
          <cell r="K1260" t="str">
            <v>Bridge Creek IMW</v>
          </cell>
          <cell r="L1260" t="str">
            <v>Annual</v>
          </cell>
          <cell r="M1260">
            <v>41580</v>
          </cell>
          <cell r="N1260">
            <v>1966</v>
          </cell>
          <cell r="O1260">
            <v>1</v>
          </cell>
          <cell r="V1260" t="str">
            <v>Yes</v>
          </cell>
          <cell r="W1260" t="str">
            <v>Yes</v>
          </cell>
        </row>
        <row r="1261">
          <cell r="A1261">
            <v>3614</v>
          </cell>
          <cell r="B1261">
            <v>68425</v>
          </cell>
          <cell r="C1261" t="str">
            <v>JDW00001-Sunflower 2</v>
          </cell>
          <cell r="D1261">
            <v>6</v>
          </cell>
          <cell r="E1261" t="str">
            <v>John Day</v>
          </cell>
          <cell r="F1261">
            <v>42299</v>
          </cell>
          <cell r="G1261" t="str">
            <v>ELR Bridge Hitch_12</v>
          </cell>
          <cell r="H1261" t="str">
            <v>Nick Crew</v>
          </cell>
          <cell r="I1261">
            <v>2015</v>
          </cell>
          <cell r="J1261">
            <v>5</v>
          </cell>
          <cell r="K1261" t="str">
            <v>Bridge Creek IMW</v>
          </cell>
          <cell r="L1261" t="str">
            <v>Annual</v>
          </cell>
          <cell r="M1261">
            <v>42299</v>
          </cell>
          <cell r="N1261">
            <v>2020</v>
          </cell>
          <cell r="O1261">
            <v>1</v>
          </cell>
          <cell r="V1261" t="str">
            <v>Yes</v>
          </cell>
          <cell r="W1261" t="str">
            <v>Yes</v>
          </cell>
        </row>
        <row r="1262">
          <cell r="A1262">
            <v>4454</v>
          </cell>
          <cell r="B1262">
            <v>68425</v>
          </cell>
          <cell r="C1262" t="str">
            <v>JDW00001-Sunflower 2</v>
          </cell>
          <cell r="D1262">
            <v>6</v>
          </cell>
          <cell r="E1262" t="str">
            <v>John Day</v>
          </cell>
          <cell r="F1262">
            <v>42685</v>
          </cell>
          <cell r="G1262" t="str">
            <v>Bridge Creek RTK</v>
          </cell>
          <cell r="H1262" t="str">
            <v>Nick Crew</v>
          </cell>
          <cell r="I1262">
            <v>2016</v>
          </cell>
          <cell r="J1262">
            <v>6</v>
          </cell>
          <cell r="K1262" t="str">
            <v>Bridge Creek IMW</v>
          </cell>
          <cell r="L1262" t="str">
            <v>Annual</v>
          </cell>
          <cell r="M1262">
            <v>42685</v>
          </cell>
          <cell r="N1262">
            <v>2020</v>
          </cell>
          <cell r="O1262">
            <v>1</v>
          </cell>
        </row>
        <row r="1263">
          <cell r="A1263">
            <v>1152</v>
          </cell>
          <cell r="B1263">
            <v>71603</v>
          </cell>
          <cell r="C1263" t="str">
            <v>JDW00001-Sunflower B</v>
          </cell>
          <cell r="D1263">
            <v>6</v>
          </cell>
          <cell r="E1263" t="str">
            <v>John Day</v>
          </cell>
          <cell r="F1263">
            <v>41216</v>
          </cell>
          <cell r="G1263" t="str">
            <v>BridgeIMW2012Extra</v>
          </cell>
          <cell r="H1263" t="str">
            <v>Nick Crew</v>
          </cell>
          <cell r="I1263">
            <v>2012</v>
          </cell>
          <cell r="J1263">
            <v>2</v>
          </cell>
          <cell r="K1263" t="str">
            <v>Bridge Creek IMW</v>
          </cell>
          <cell r="L1263" t="str">
            <v>Annual</v>
          </cell>
          <cell r="M1263">
            <v>41216</v>
          </cell>
          <cell r="N1263">
            <v>806</v>
          </cell>
          <cell r="O1263">
            <v>1</v>
          </cell>
          <cell r="V1263" t="str">
            <v>Yes</v>
          </cell>
          <cell r="W1263" t="str">
            <v>Yes</v>
          </cell>
        </row>
        <row r="1264">
          <cell r="A1264">
            <v>4484</v>
          </cell>
          <cell r="B1264">
            <v>71603</v>
          </cell>
          <cell r="C1264" t="str">
            <v>JDW00001-Sunflower B</v>
          </cell>
          <cell r="D1264">
            <v>6</v>
          </cell>
          <cell r="E1264" t="str">
            <v>John Day</v>
          </cell>
          <cell r="G1264" t="str">
            <v>Bridge Creek RTK</v>
          </cell>
          <cell r="H1264" t="str">
            <v>Nick Crew</v>
          </cell>
          <cell r="I1264">
            <v>2016</v>
          </cell>
          <cell r="J1264">
            <v>6</v>
          </cell>
          <cell r="K1264" t="str">
            <v>Bridge Creek IMW</v>
          </cell>
          <cell r="L1264" t="str">
            <v>Annual</v>
          </cell>
          <cell r="N1264">
            <v>2020</v>
          </cell>
          <cell r="O1264">
            <v>1</v>
          </cell>
        </row>
        <row r="1265">
          <cell r="A1265">
            <v>1965</v>
          </cell>
          <cell r="B1265">
            <v>71592</v>
          </cell>
          <cell r="C1265" t="str">
            <v>JDW00001-Sunflower C</v>
          </cell>
          <cell r="D1265">
            <v>6</v>
          </cell>
          <cell r="E1265" t="str">
            <v>John Day</v>
          </cell>
          <cell r="F1265">
            <v>41580</v>
          </cell>
          <cell r="G1265" t="str">
            <v>Bridge Creek IMW</v>
          </cell>
          <cell r="H1265" t="str">
            <v>Nick Crew</v>
          </cell>
          <cell r="I1265">
            <v>2013</v>
          </cell>
          <cell r="J1265">
            <v>3</v>
          </cell>
          <cell r="K1265" t="str">
            <v>Bridge Creek IMW</v>
          </cell>
          <cell r="L1265" t="str">
            <v>Annual</v>
          </cell>
          <cell r="M1265">
            <v>41580</v>
          </cell>
          <cell r="N1265">
            <v>1966</v>
          </cell>
          <cell r="O1265">
            <v>1</v>
          </cell>
          <cell r="V1265" t="str">
            <v>Yes</v>
          </cell>
          <cell r="W1265" t="str">
            <v>Yes</v>
          </cell>
        </row>
        <row r="1266">
          <cell r="A1266">
            <v>3616</v>
          </cell>
          <cell r="B1266">
            <v>71592</v>
          </cell>
          <cell r="C1266" t="str">
            <v>JDW00001-Sunflower C</v>
          </cell>
          <cell r="D1266">
            <v>6</v>
          </cell>
          <cell r="E1266" t="str">
            <v>John Day</v>
          </cell>
          <cell r="F1266">
            <v>42299</v>
          </cell>
          <cell r="G1266" t="str">
            <v>ELR Bridge Hitch_14</v>
          </cell>
          <cell r="H1266" t="str">
            <v>Nick Crew</v>
          </cell>
          <cell r="I1266">
            <v>2015</v>
          </cell>
          <cell r="J1266">
            <v>5</v>
          </cell>
          <cell r="K1266" t="str">
            <v>Bridge Creek IMW</v>
          </cell>
          <cell r="L1266" t="str">
            <v>Annual</v>
          </cell>
          <cell r="M1266">
            <v>42299</v>
          </cell>
          <cell r="N1266">
            <v>2020</v>
          </cell>
          <cell r="O1266">
            <v>1</v>
          </cell>
          <cell r="V1266" t="str">
            <v>Yes</v>
          </cell>
          <cell r="W1266" t="str">
            <v>Yes</v>
          </cell>
        </row>
        <row r="1267">
          <cell r="A1267">
            <v>877</v>
          </cell>
          <cell r="B1267">
            <v>68426</v>
          </cell>
          <cell r="C1267" t="str">
            <v>JDW00001-Upper Owens 2</v>
          </cell>
          <cell r="D1267">
            <v>6</v>
          </cell>
          <cell r="E1267" t="str">
            <v>John Day</v>
          </cell>
          <cell r="F1267">
            <v>41227</v>
          </cell>
          <cell r="G1267" t="str">
            <v>ELRBridgeCreek</v>
          </cell>
          <cell r="H1267" t="str">
            <v>Nick Crew</v>
          </cell>
          <cell r="I1267">
            <v>2012</v>
          </cell>
          <cell r="J1267">
            <v>2</v>
          </cell>
          <cell r="K1267" t="str">
            <v>Bridge Creek IMW</v>
          </cell>
          <cell r="L1267" t="str">
            <v>Annual</v>
          </cell>
          <cell r="M1267">
            <v>41227</v>
          </cell>
          <cell r="N1267">
            <v>806</v>
          </cell>
          <cell r="O1267">
            <v>1</v>
          </cell>
          <cell r="V1267" t="str">
            <v>Yes</v>
          </cell>
          <cell r="W1267" t="str">
            <v>Yes</v>
          </cell>
        </row>
        <row r="1268">
          <cell r="A1268">
            <v>1961</v>
          </cell>
          <cell r="B1268">
            <v>68426</v>
          </cell>
          <cell r="C1268" t="str">
            <v>JDW00001-Upper Owens 2</v>
          </cell>
          <cell r="D1268">
            <v>6</v>
          </cell>
          <cell r="E1268" t="str">
            <v>John Day</v>
          </cell>
          <cell r="F1268">
            <v>41595</v>
          </cell>
          <cell r="G1268" t="str">
            <v>Bridge Creek IMW</v>
          </cell>
          <cell r="H1268" t="str">
            <v>Nick Crew</v>
          </cell>
          <cell r="I1268">
            <v>2013</v>
          </cell>
          <cell r="J1268">
            <v>3</v>
          </cell>
          <cell r="K1268" t="str">
            <v>Bridge Creek IMW</v>
          </cell>
          <cell r="L1268" t="str">
            <v>Annual</v>
          </cell>
          <cell r="M1268">
            <v>41595</v>
          </cell>
          <cell r="N1268">
            <v>1966</v>
          </cell>
          <cell r="O1268">
            <v>1</v>
          </cell>
          <cell r="V1268" t="str">
            <v>Yes</v>
          </cell>
          <cell r="W1268" t="str">
            <v>Yes</v>
          </cell>
        </row>
        <row r="1269">
          <cell r="A1269">
            <v>2777</v>
          </cell>
          <cell r="B1269">
            <v>68426</v>
          </cell>
          <cell r="C1269" t="str">
            <v>JDW00001-Upper Owens 2</v>
          </cell>
          <cell r="D1269">
            <v>6</v>
          </cell>
          <cell r="E1269" t="str">
            <v>John Day</v>
          </cell>
          <cell r="F1269">
            <v>41964</v>
          </cell>
          <cell r="G1269" t="str">
            <v>Bridge IMW 2014</v>
          </cell>
          <cell r="H1269" t="str">
            <v>Nick Crew</v>
          </cell>
          <cell r="I1269">
            <v>2014</v>
          </cell>
          <cell r="J1269">
            <v>4</v>
          </cell>
          <cell r="K1269" t="str">
            <v>Bridge Creek IMW</v>
          </cell>
          <cell r="L1269" t="str">
            <v>Annual</v>
          </cell>
          <cell r="M1269">
            <v>41964</v>
          </cell>
          <cell r="N1269">
            <v>2020</v>
          </cell>
          <cell r="O1269">
            <v>1</v>
          </cell>
          <cell r="V1269" t="str">
            <v>Yes</v>
          </cell>
          <cell r="W1269" t="str">
            <v>Yes</v>
          </cell>
        </row>
        <row r="1270">
          <cell r="A1270">
            <v>3626</v>
          </cell>
          <cell r="B1270">
            <v>68426</v>
          </cell>
          <cell r="C1270" t="str">
            <v>JDW00001-Upper Owens 2</v>
          </cell>
          <cell r="D1270">
            <v>6</v>
          </cell>
          <cell r="E1270" t="str">
            <v>John Day</v>
          </cell>
          <cell r="F1270">
            <v>42312</v>
          </cell>
          <cell r="G1270" t="str">
            <v>ELR Bridge Hitch_12</v>
          </cell>
          <cell r="H1270" t="str">
            <v>Nick Crew</v>
          </cell>
          <cell r="I1270">
            <v>2015</v>
          </cell>
          <cell r="J1270">
            <v>5</v>
          </cell>
          <cell r="K1270" t="str">
            <v>Bridge Creek IMW</v>
          </cell>
          <cell r="L1270" t="str">
            <v>Annual</v>
          </cell>
          <cell r="M1270">
            <v>42312</v>
          </cell>
          <cell r="N1270">
            <v>2020</v>
          </cell>
          <cell r="O1270">
            <v>1</v>
          </cell>
          <cell r="V1270" t="str">
            <v>Yes</v>
          </cell>
          <cell r="W1270" t="str">
            <v>Yes</v>
          </cell>
        </row>
        <row r="1271">
          <cell r="A1271">
            <v>4455</v>
          </cell>
          <cell r="B1271">
            <v>68426</v>
          </cell>
          <cell r="C1271" t="str">
            <v>JDW00001-Upper Owens 2</v>
          </cell>
          <cell r="D1271">
            <v>6</v>
          </cell>
          <cell r="E1271" t="str">
            <v>John Day</v>
          </cell>
          <cell r="F1271">
            <v>42674</v>
          </cell>
          <cell r="G1271" t="str">
            <v>Bridge Creek RTK</v>
          </cell>
          <cell r="H1271" t="str">
            <v>Nick Crew</v>
          </cell>
          <cell r="I1271">
            <v>2016</v>
          </cell>
          <cell r="J1271">
            <v>6</v>
          </cell>
          <cell r="K1271" t="str">
            <v>Bridge Creek IMW</v>
          </cell>
          <cell r="L1271" t="str">
            <v>Annual</v>
          </cell>
          <cell r="M1271">
            <v>42674</v>
          </cell>
          <cell r="N1271">
            <v>2020</v>
          </cell>
          <cell r="O1271">
            <v>1</v>
          </cell>
        </row>
        <row r="1272">
          <cell r="A1272">
            <v>1153</v>
          </cell>
          <cell r="B1272">
            <v>71593</v>
          </cell>
          <cell r="C1272" t="str">
            <v>JDW00001-Upper Owens B</v>
          </cell>
          <cell r="D1272">
            <v>6</v>
          </cell>
          <cell r="E1272" t="str">
            <v>John Day</v>
          </cell>
          <cell r="F1272">
            <v>41218</v>
          </cell>
          <cell r="G1272" t="str">
            <v>BridgeIMW2012Extra</v>
          </cell>
          <cell r="H1272" t="str">
            <v>Nick Crew</v>
          </cell>
          <cell r="I1272">
            <v>2012</v>
          </cell>
          <cell r="J1272">
            <v>2</v>
          </cell>
          <cell r="K1272" t="str">
            <v>Bridge Creek IMW</v>
          </cell>
          <cell r="L1272" t="str">
            <v>Annual</v>
          </cell>
          <cell r="M1272">
            <v>41218</v>
          </cell>
          <cell r="N1272">
            <v>806</v>
          </cell>
          <cell r="O1272">
            <v>1</v>
          </cell>
          <cell r="V1272" t="str">
            <v>Yes</v>
          </cell>
          <cell r="W1272" t="str">
            <v>Yes</v>
          </cell>
        </row>
        <row r="1273">
          <cell r="A1273">
            <v>4480</v>
          </cell>
          <cell r="B1273">
            <v>71593</v>
          </cell>
          <cell r="C1273" t="str">
            <v>JDW00001-Upper Owens B</v>
          </cell>
          <cell r="D1273">
            <v>6</v>
          </cell>
          <cell r="E1273" t="str">
            <v>John Day</v>
          </cell>
          <cell r="F1273">
            <v>42674</v>
          </cell>
          <cell r="G1273" t="str">
            <v>Bridge Creek RTK</v>
          </cell>
          <cell r="H1273" t="str">
            <v>Nick Crew</v>
          </cell>
          <cell r="I1273">
            <v>2016</v>
          </cell>
          <cell r="J1273">
            <v>6</v>
          </cell>
          <cell r="K1273" t="str">
            <v>Bridge Creek IMW</v>
          </cell>
          <cell r="L1273" t="str">
            <v>Annual</v>
          </cell>
          <cell r="M1273">
            <v>42674</v>
          </cell>
          <cell r="N1273">
            <v>2020</v>
          </cell>
          <cell r="O1273">
            <v>1</v>
          </cell>
        </row>
        <row r="1274">
          <cell r="A1274">
            <v>1966</v>
          </cell>
          <cell r="B1274">
            <v>71594</v>
          </cell>
          <cell r="C1274" t="str">
            <v>JDW00001-Upper Owens C</v>
          </cell>
          <cell r="D1274">
            <v>6</v>
          </cell>
          <cell r="E1274" t="str">
            <v>John Day</v>
          </cell>
          <cell r="F1274">
            <v>41596</v>
          </cell>
          <cell r="G1274" t="str">
            <v>Bridge Creek IMW</v>
          </cell>
          <cell r="H1274" t="str">
            <v>Nick Crew</v>
          </cell>
          <cell r="I1274">
            <v>2013</v>
          </cell>
          <cell r="J1274">
            <v>3</v>
          </cell>
          <cell r="K1274" t="str">
            <v>Bridge Creek IMW</v>
          </cell>
          <cell r="L1274" t="str">
            <v>Annual</v>
          </cell>
          <cell r="M1274">
            <v>41596</v>
          </cell>
          <cell r="N1274">
            <v>1966</v>
          </cell>
          <cell r="O1274">
            <v>1</v>
          </cell>
          <cell r="V1274" t="str">
            <v>Yes</v>
          </cell>
          <cell r="W1274" t="str">
            <v>Yes</v>
          </cell>
        </row>
        <row r="1275">
          <cell r="A1275">
            <v>3629</v>
          </cell>
          <cell r="B1275">
            <v>71594</v>
          </cell>
          <cell r="C1275" t="str">
            <v>JDW00001-Upper Owens C</v>
          </cell>
          <cell r="D1275">
            <v>6</v>
          </cell>
          <cell r="E1275" t="str">
            <v>John Day</v>
          </cell>
          <cell r="F1275">
            <v>42313</v>
          </cell>
          <cell r="G1275" t="str">
            <v>ELR Bridge Hitch_14</v>
          </cell>
          <cell r="H1275" t="str">
            <v>Nick Crew</v>
          </cell>
          <cell r="I1275">
            <v>2015</v>
          </cell>
          <cell r="J1275">
            <v>5</v>
          </cell>
          <cell r="K1275" t="str">
            <v>Bridge Creek IMW</v>
          </cell>
          <cell r="L1275" t="str">
            <v>Annual</v>
          </cell>
          <cell r="M1275">
            <v>42313</v>
          </cell>
          <cell r="N1275">
            <v>2020</v>
          </cell>
          <cell r="O1275">
            <v>1</v>
          </cell>
          <cell r="V1275" t="str">
            <v>Yes</v>
          </cell>
          <cell r="W1275" t="str">
            <v>Yes</v>
          </cell>
        </row>
        <row r="1276">
          <cell r="A1276">
            <v>1975</v>
          </cell>
          <cell r="B1276">
            <v>72205</v>
          </cell>
          <cell r="C1276" t="str">
            <v>JDW00001-Upper Owens D</v>
          </cell>
          <cell r="D1276">
            <v>6</v>
          </cell>
          <cell r="E1276" t="str">
            <v>John Day</v>
          </cell>
          <cell r="F1276">
            <v>41597</v>
          </cell>
          <cell r="G1276" t="str">
            <v>Bridge Creek IMW</v>
          </cell>
          <cell r="H1276" t="str">
            <v>Nick Crew</v>
          </cell>
          <cell r="I1276">
            <v>2013</v>
          </cell>
          <cell r="J1276">
            <v>3</v>
          </cell>
          <cell r="K1276" t="str">
            <v>Bridge IMW 2013</v>
          </cell>
          <cell r="L1276" t="str">
            <v>Bridge Opportunistic 2013</v>
          </cell>
          <cell r="M1276">
            <v>41597</v>
          </cell>
          <cell r="N1276">
            <v>1966</v>
          </cell>
          <cell r="O1276">
            <v>1</v>
          </cell>
          <cell r="V1276" t="str">
            <v>Yes</v>
          </cell>
          <cell r="W1276" t="str">
            <v>Yes</v>
          </cell>
        </row>
        <row r="1277">
          <cell r="A1277">
            <v>3637</v>
          </cell>
          <cell r="B1277">
            <v>72205</v>
          </cell>
          <cell r="C1277" t="str">
            <v>JDW00001-Upper Owens D</v>
          </cell>
          <cell r="D1277">
            <v>6</v>
          </cell>
          <cell r="E1277" t="str">
            <v>John Day</v>
          </cell>
          <cell r="F1277">
            <v>42313</v>
          </cell>
          <cell r="G1277" t="str">
            <v>ELR Bridge Hitch_14</v>
          </cell>
          <cell r="H1277" t="str">
            <v>Nick Crew</v>
          </cell>
          <cell r="I1277">
            <v>2015</v>
          </cell>
          <cell r="J1277">
            <v>5</v>
          </cell>
          <cell r="K1277" t="str">
            <v>Bridge Creek IMW</v>
          </cell>
          <cell r="L1277" t="str">
            <v>Annual</v>
          </cell>
          <cell r="M1277">
            <v>42313</v>
          </cell>
          <cell r="N1277">
            <v>2020</v>
          </cell>
          <cell r="O1277">
            <v>1</v>
          </cell>
          <cell r="V1277" t="str">
            <v>Yes</v>
          </cell>
          <cell r="W1277" t="str">
            <v>Yes</v>
          </cell>
        </row>
        <row r="1278">
          <cell r="A1278">
            <v>878</v>
          </cell>
          <cell r="B1278">
            <v>68427</v>
          </cell>
          <cell r="C1278" t="str">
            <v>JDW00001-Vegetated Inset Floodplain 2</v>
          </cell>
          <cell r="D1278">
            <v>6</v>
          </cell>
          <cell r="E1278" t="str">
            <v>John Day</v>
          </cell>
          <cell r="F1278">
            <v>41228</v>
          </cell>
          <cell r="G1278" t="str">
            <v>ELRBridgeCreek</v>
          </cell>
          <cell r="H1278" t="str">
            <v>Nick Crew</v>
          </cell>
          <cell r="I1278">
            <v>2012</v>
          </cell>
          <cell r="J1278">
            <v>2</v>
          </cell>
          <cell r="K1278" t="str">
            <v>Bridge Creek IMW</v>
          </cell>
          <cell r="L1278" t="str">
            <v>Annual</v>
          </cell>
          <cell r="M1278">
            <v>41228</v>
          </cell>
          <cell r="N1278">
            <v>806</v>
          </cell>
          <cell r="O1278">
            <v>1</v>
          </cell>
          <cell r="V1278" t="str">
            <v>Yes</v>
          </cell>
          <cell r="W1278" t="str">
            <v>Yes</v>
          </cell>
        </row>
        <row r="1279">
          <cell r="A1279">
            <v>1962</v>
          </cell>
          <cell r="B1279">
            <v>68427</v>
          </cell>
          <cell r="C1279" t="str">
            <v>JDW00001-Vegetated Inset Floodplain 2</v>
          </cell>
          <cell r="D1279">
            <v>6</v>
          </cell>
          <cell r="E1279" t="str">
            <v>John Day</v>
          </cell>
          <cell r="F1279">
            <v>41581</v>
          </cell>
          <cell r="G1279" t="str">
            <v>Bridge Creek IMW</v>
          </cell>
          <cell r="H1279" t="str">
            <v>Nick Crew</v>
          </cell>
          <cell r="I1279">
            <v>2013</v>
          </cell>
          <cell r="J1279">
            <v>3</v>
          </cell>
          <cell r="K1279" t="str">
            <v>Bridge Creek IMW</v>
          </cell>
          <cell r="L1279" t="str">
            <v>Annual</v>
          </cell>
          <cell r="M1279">
            <v>41581</v>
          </cell>
          <cell r="N1279">
            <v>1966</v>
          </cell>
          <cell r="O1279">
            <v>1</v>
          </cell>
          <cell r="W1279" t="str">
            <v>Yes</v>
          </cell>
        </row>
        <row r="1280">
          <cell r="A1280">
            <v>3628</v>
          </cell>
          <cell r="B1280">
            <v>68427</v>
          </cell>
          <cell r="C1280" t="str">
            <v>JDW00001-Vegetated Inset Floodplain 2</v>
          </cell>
          <cell r="D1280">
            <v>6</v>
          </cell>
          <cell r="E1280" t="str">
            <v>John Day</v>
          </cell>
          <cell r="F1280">
            <v>42318</v>
          </cell>
          <cell r="G1280" t="str">
            <v>ELR Bridge Hitch_12</v>
          </cell>
          <cell r="H1280" t="str">
            <v>Nick Crew</v>
          </cell>
          <cell r="I1280">
            <v>2015</v>
          </cell>
          <cell r="J1280">
            <v>5</v>
          </cell>
          <cell r="K1280" t="str">
            <v>Bridge Creek IMW</v>
          </cell>
          <cell r="L1280" t="str">
            <v>Annual</v>
          </cell>
          <cell r="M1280">
            <v>42318</v>
          </cell>
          <cell r="N1280">
            <v>2020</v>
          </cell>
          <cell r="O1280">
            <v>1</v>
          </cell>
          <cell r="V1280" t="str">
            <v>Yes</v>
          </cell>
          <cell r="W1280" t="str">
            <v>Yes</v>
          </cell>
        </row>
        <row r="1281">
          <cell r="A1281">
            <v>2779</v>
          </cell>
          <cell r="B1281">
            <v>71595</v>
          </cell>
          <cell r="C1281" t="str">
            <v>JDW00001-Vegetated Inset Floodplain B</v>
          </cell>
          <cell r="D1281">
            <v>6</v>
          </cell>
          <cell r="E1281" t="str">
            <v>John Day</v>
          </cell>
          <cell r="F1281">
            <v>41949</v>
          </cell>
          <cell r="G1281" t="str">
            <v>Bridge IMW 2014</v>
          </cell>
          <cell r="H1281" t="str">
            <v>Nick Crew</v>
          </cell>
          <cell r="I1281">
            <v>2014</v>
          </cell>
          <cell r="J1281">
            <v>4</v>
          </cell>
          <cell r="K1281" t="str">
            <v>Bridge Creek IMW</v>
          </cell>
          <cell r="L1281" t="str">
            <v>Annual</v>
          </cell>
          <cell r="M1281">
            <v>41949</v>
          </cell>
          <cell r="N1281">
            <v>2020</v>
          </cell>
          <cell r="O1281">
            <v>1</v>
          </cell>
          <cell r="W1281" t="str">
            <v>Yes</v>
          </cell>
        </row>
        <row r="1282">
          <cell r="A1282">
            <v>4481</v>
          </cell>
          <cell r="B1282">
            <v>71595</v>
          </cell>
          <cell r="C1282" t="str">
            <v>JDW00001-Vegetated Inset Floodplain B</v>
          </cell>
          <cell r="D1282">
            <v>6</v>
          </cell>
          <cell r="E1282" t="str">
            <v>John Day</v>
          </cell>
          <cell r="F1282">
            <v>42684</v>
          </cell>
          <cell r="G1282" t="str">
            <v>Bridge Creek RTK</v>
          </cell>
          <cell r="H1282" t="str">
            <v>Nick Crew</v>
          </cell>
          <cell r="I1282">
            <v>2016</v>
          </cell>
          <cell r="J1282">
            <v>6</v>
          </cell>
          <cell r="K1282" t="str">
            <v>Bridge Creek IMW</v>
          </cell>
          <cell r="L1282" t="str">
            <v>Annual</v>
          </cell>
          <cell r="M1282">
            <v>42684</v>
          </cell>
          <cell r="N1282">
            <v>2020</v>
          </cell>
          <cell r="O1282">
            <v>1</v>
          </cell>
        </row>
        <row r="1283">
          <cell r="A1283">
            <v>859</v>
          </cell>
          <cell r="B1283">
            <v>68428</v>
          </cell>
          <cell r="C1283" t="str">
            <v>JDW00001-Visitor Center 1</v>
          </cell>
          <cell r="D1283">
            <v>6</v>
          </cell>
          <cell r="E1283" t="str">
            <v>John Day</v>
          </cell>
          <cell r="F1283">
            <v>41109</v>
          </cell>
          <cell r="G1283" t="str">
            <v>ELRBridgeCreek</v>
          </cell>
          <cell r="H1283" t="str">
            <v>Nick Crew</v>
          </cell>
          <cell r="I1283">
            <v>2012</v>
          </cell>
          <cell r="J1283">
            <v>2</v>
          </cell>
          <cell r="K1283" t="str">
            <v>Bridge Creek IMW</v>
          </cell>
          <cell r="L1283" t="str">
            <v>Annual</v>
          </cell>
          <cell r="M1283">
            <v>41109</v>
          </cell>
          <cell r="N1283">
            <v>806</v>
          </cell>
          <cell r="O1283">
            <v>1</v>
          </cell>
          <cell r="W1283" t="str">
            <v>Yes</v>
          </cell>
        </row>
        <row r="1284">
          <cell r="A1284">
            <v>879</v>
          </cell>
          <cell r="B1284">
            <v>68429</v>
          </cell>
          <cell r="C1284" t="str">
            <v>JDW00001-Woodward 1</v>
          </cell>
          <cell r="D1284">
            <v>6</v>
          </cell>
          <cell r="E1284" t="str">
            <v>John Day</v>
          </cell>
          <cell r="F1284">
            <v>41230</v>
          </cell>
          <cell r="G1284" t="str">
            <v>ELRBridgeCreek</v>
          </cell>
          <cell r="H1284" t="str">
            <v>Nick Crew</v>
          </cell>
          <cell r="I1284">
            <v>2012</v>
          </cell>
          <cell r="J1284">
            <v>2</v>
          </cell>
          <cell r="K1284" t="str">
            <v>Bridge Creek IMW</v>
          </cell>
          <cell r="L1284" t="str">
            <v>Annual</v>
          </cell>
          <cell r="M1284">
            <v>41230</v>
          </cell>
          <cell r="N1284">
            <v>806</v>
          </cell>
          <cell r="O1284">
            <v>1</v>
          </cell>
          <cell r="V1284" t="str">
            <v>Yes</v>
          </cell>
          <cell r="W1284" t="str">
            <v>Yes</v>
          </cell>
        </row>
        <row r="1285">
          <cell r="A1285">
            <v>1964</v>
          </cell>
          <cell r="B1285">
            <v>68429</v>
          </cell>
          <cell r="C1285" t="str">
            <v>JDW00001-Woodward 1</v>
          </cell>
          <cell r="D1285">
            <v>6</v>
          </cell>
          <cell r="E1285" t="str">
            <v>John Day</v>
          </cell>
          <cell r="F1285">
            <v>41598</v>
          </cell>
          <cell r="G1285" t="str">
            <v>Bridge Creek IMW</v>
          </cell>
          <cell r="H1285" t="str">
            <v>Nick Crew</v>
          </cell>
          <cell r="I1285">
            <v>2013</v>
          </cell>
          <cell r="J1285">
            <v>3</v>
          </cell>
          <cell r="K1285" t="str">
            <v>Bridge Creek IMW</v>
          </cell>
          <cell r="L1285" t="str">
            <v>Annual</v>
          </cell>
          <cell r="M1285">
            <v>41598</v>
          </cell>
          <cell r="N1285">
            <v>1966</v>
          </cell>
          <cell r="O1285">
            <v>1</v>
          </cell>
          <cell r="V1285" t="str">
            <v>Yes</v>
          </cell>
          <cell r="W1285" t="str">
            <v>Yes</v>
          </cell>
        </row>
        <row r="1286">
          <cell r="A1286">
            <v>3627</v>
          </cell>
          <cell r="B1286">
            <v>68429</v>
          </cell>
          <cell r="C1286" t="str">
            <v>JDW00001-Woodward 1</v>
          </cell>
          <cell r="D1286">
            <v>6</v>
          </cell>
          <cell r="E1286" t="str">
            <v>John Day</v>
          </cell>
          <cell r="F1286">
            <v>42319</v>
          </cell>
          <cell r="G1286" t="str">
            <v>ELR Bridge Hitch_12</v>
          </cell>
          <cell r="H1286" t="str">
            <v>Nick Crew</v>
          </cell>
          <cell r="I1286">
            <v>2015</v>
          </cell>
          <cell r="J1286">
            <v>5</v>
          </cell>
          <cell r="K1286" t="str">
            <v>Bridge Creek IMW</v>
          </cell>
          <cell r="L1286" t="str">
            <v>Annual</v>
          </cell>
          <cell r="M1286">
            <v>42319</v>
          </cell>
          <cell r="N1286">
            <v>2020</v>
          </cell>
          <cell r="O1286">
            <v>1</v>
          </cell>
          <cell r="V1286" t="str">
            <v>Yes</v>
          </cell>
          <cell r="W1286" t="str">
            <v>Yes</v>
          </cell>
        </row>
        <row r="1287">
          <cell r="A1287">
            <v>1155</v>
          </cell>
          <cell r="B1287">
            <v>71596</v>
          </cell>
          <cell r="C1287" t="str">
            <v>JDW00001-Woodward B</v>
          </cell>
          <cell r="D1287">
            <v>6</v>
          </cell>
          <cell r="E1287" t="str">
            <v>John Day</v>
          </cell>
          <cell r="F1287">
            <v>41230</v>
          </cell>
          <cell r="G1287" t="str">
            <v>BridgeIMW2012Extra</v>
          </cell>
          <cell r="H1287" t="str">
            <v>Nick Crew</v>
          </cell>
          <cell r="I1287">
            <v>2012</v>
          </cell>
          <cell r="J1287">
            <v>2</v>
          </cell>
          <cell r="K1287" t="str">
            <v>Bridge Creek IMW</v>
          </cell>
          <cell r="L1287" t="str">
            <v>Annual</v>
          </cell>
          <cell r="M1287">
            <v>41230</v>
          </cell>
          <cell r="N1287">
            <v>806</v>
          </cell>
          <cell r="O1287">
            <v>1</v>
          </cell>
          <cell r="V1287" t="str">
            <v>Yes</v>
          </cell>
          <cell r="W1287" t="str">
            <v>Yes</v>
          </cell>
        </row>
        <row r="1288">
          <cell r="A1288">
            <v>4482</v>
          </cell>
          <cell r="B1288">
            <v>71596</v>
          </cell>
          <cell r="C1288" t="str">
            <v>JDW00001-Woodward B</v>
          </cell>
          <cell r="D1288">
            <v>6</v>
          </cell>
          <cell r="E1288" t="str">
            <v>John Day</v>
          </cell>
          <cell r="F1288">
            <v>42689</v>
          </cell>
          <cell r="G1288" t="str">
            <v>Bridge Creek RTK</v>
          </cell>
          <cell r="H1288" t="str">
            <v>Nick Crew</v>
          </cell>
          <cell r="I1288">
            <v>2016</v>
          </cell>
          <cell r="J1288">
            <v>6</v>
          </cell>
          <cell r="K1288" t="str">
            <v>Bridge Creek IMW</v>
          </cell>
          <cell r="L1288" t="str">
            <v>Annual</v>
          </cell>
          <cell r="M1288">
            <v>42689</v>
          </cell>
          <cell r="N1288">
            <v>2020</v>
          </cell>
          <cell r="O1288">
            <v>1</v>
          </cell>
        </row>
        <row r="1289">
          <cell r="A1289">
            <v>1703</v>
          </cell>
          <cell r="B1289">
            <v>72065</v>
          </cell>
          <cell r="C1289" t="str">
            <v>MTC00001-000189</v>
          </cell>
          <cell r="D1289">
            <v>6</v>
          </cell>
          <cell r="E1289" t="str">
            <v>John Day</v>
          </cell>
          <cell r="F1289">
            <v>41492</v>
          </cell>
          <cell r="G1289" t="str">
            <v>CTWS - MTC phase 3</v>
          </cell>
          <cell r="H1289" t="str">
            <v>Chris Crew</v>
          </cell>
          <cell r="I1289">
            <v>2013</v>
          </cell>
          <cell r="J1289">
            <v>3</v>
          </cell>
          <cell r="K1289" t="str">
            <v>Habitat Enhancement</v>
          </cell>
          <cell r="L1289" t="str">
            <v>MTC Annual</v>
          </cell>
          <cell r="M1289">
            <v>41492</v>
          </cell>
          <cell r="N1289">
            <v>1966</v>
          </cell>
          <cell r="O1289">
            <v>1</v>
          </cell>
          <cell r="U1289" t="str">
            <v>Yes</v>
          </cell>
        </row>
        <row r="1290">
          <cell r="A1290">
            <v>2290</v>
          </cell>
          <cell r="B1290">
            <v>72065</v>
          </cell>
          <cell r="C1290" t="str">
            <v>MTC00001-000189</v>
          </cell>
          <cell r="D1290">
            <v>6</v>
          </cell>
          <cell r="E1290" t="str">
            <v>John Day</v>
          </cell>
          <cell r="F1290">
            <v>41823</v>
          </cell>
          <cell r="G1290" t="str">
            <v>CTWS-MTC phase 3 2014</v>
          </cell>
          <cell r="H1290" t="str">
            <v>Chris Crew</v>
          </cell>
          <cell r="I1290">
            <v>2014</v>
          </cell>
          <cell r="J1290">
            <v>4</v>
          </cell>
          <cell r="K1290" t="str">
            <v>Habitat Enhancement</v>
          </cell>
          <cell r="L1290" t="str">
            <v>MTC Annual</v>
          </cell>
          <cell r="M1290">
            <v>41823</v>
          </cell>
          <cell r="N1290">
            <v>2020</v>
          </cell>
          <cell r="O1290">
            <v>1</v>
          </cell>
          <cell r="U1290" t="str">
            <v>Yes</v>
          </cell>
        </row>
        <row r="1291">
          <cell r="A1291">
            <v>4134</v>
          </cell>
          <cell r="B1291">
            <v>72065</v>
          </cell>
          <cell r="C1291" t="str">
            <v>MTC00001-000189</v>
          </cell>
          <cell r="D1291">
            <v>6</v>
          </cell>
          <cell r="E1291" t="str">
            <v>John Day</v>
          </cell>
          <cell r="F1291">
            <v>42571</v>
          </cell>
          <cell r="G1291" t="str">
            <v>MTC post-treatment</v>
          </cell>
          <cell r="H1291" t="str">
            <v>Chris Crew</v>
          </cell>
          <cell r="I1291">
            <v>2016</v>
          </cell>
          <cell r="J1291">
            <v>6</v>
          </cell>
          <cell r="K1291" t="str">
            <v>Habitat Enhancement</v>
          </cell>
          <cell r="L1291" t="str">
            <v>MTC Annual</v>
          </cell>
          <cell r="M1291">
            <v>42571</v>
          </cell>
          <cell r="N1291">
            <v>2020</v>
          </cell>
          <cell r="O1291">
            <v>1</v>
          </cell>
        </row>
        <row r="1292">
          <cell r="A1292">
            <v>1702</v>
          </cell>
          <cell r="B1292">
            <v>71920</v>
          </cell>
          <cell r="C1292" t="str">
            <v>MTC00001-000297</v>
          </cell>
          <cell r="D1292">
            <v>6</v>
          </cell>
          <cell r="E1292" t="str">
            <v>John Day</v>
          </cell>
          <cell r="F1292">
            <v>41494</v>
          </cell>
          <cell r="G1292" t="str">
            <v>CTWS - MTC phase 3</v>
          </cell>
          <cell r="H1292" t="str">
            <v>Chris Crew</v>
          </cell>
          <cell r="I1292">
            <v>2013</v>
          </cell>
          <cell r="J1292">
            <v>3</v>
          </cell>
          <cell r="K1292" t="str">
            <v>Habitat Enhancement</v>
          </cell>
          <cell r="L1292" t="str">
            <v>MTC Annual</v>
          </cell>
          <cell r="M1292">
            <v>41494</v>
          </cell>
          <cell r="N1292">
            <v>1966</v>
          </cell>
          <cell r="O1292">
            <v>1</v>
          </cell>
          <cell r="U1292" t="str">
            <v>Yes</v>
          </cell>
        </row>
        <row r="1293">
          <cell r="A1293">
            <v>2289</v>
          </cell>
          <cell r="B1293">
            <v>71920</v>
          </cell>
          <cell r="C1293" t="str">
            <v>MTC00001-000297</v>
          </cell>
          <cell r="D1293">
            <v>6</v>
          </cell>
          <cell r="E1293" t="str">
            <v>John Day</v>
          </cell>
          <cell r="F1293">
            <v>41827</v>
          </cell>
          <cell r="G1293" t="str">
            <v>CTWS-MTC phase 3 2014</v>
          </cell>
          <cell r="H1293" t="str">
            <v>Chris Crew</v>
          </cell>
          <cell r="I1293">
            <v>2014</v>
          </cell>
          <cell r="J1293">
            <v>4</v>
          </cell>
          <cell r="K1293" t="str">
            <v>Habitat Enhancement</v>
          </cell>
          <cell r="L1293" t="str">
            <v>MTC Annual</v>
          </cell>
          <cell r="M1293">
            <v>41827</v>
          </cell>
          <cell r="N1293">
            <v>2020</v>
          </cell>
          <cell r="O1293">
            <v>1</v>
          </cell>
          <cell r="U1293" t="str">
            <v>Yes</v>
          </cell>
        </row>
        <row r="1294">
          <cell r="A1294">
            <v>4133</v>
          </cell>
          <cell r="B1294">
            <v>71920</v>
          </cell>
          <cell r="C1294" t="str">
            <v>MTC00001-000297</v>
          </cell>
          <cell r="D1294">
            <v>6</v>
          </cell>
          <cell r="E1294" t="str">
            <v>John Day</v>
          </cell>
          <cell r="F1294">
            <v>42571</v>
          </cell>
          <cell r="G1294" t="str">
            <v>MTC post-treatment</v>
          </cell>
          <cell r="H1294" t="str">
            <v>Chris Crew</v>
          </cell>
          <cell r="I1294">
            <v>2016</v>
          </cell>
          <cell r="J1294">
            <v>6</v>
          </cell>
          <cell r="K1294" t="str">
            <v>Habitat Enhancement</v>
          </cell>
          <cell r="L1294" t="str">
            <v>MTC Annual</v>
          </cell>
          <cell r="M1294">
            <v>42571</v>
          </cell>
          <cell r="N1294">
            <v>2020</v>
          </cell>
          <cell r="O1294">
            <v>1</v>
          </cell>
        </row>
        <row r="1295">
          <cell r="A1295">
            <v>1701</v>
          </cell>
          <cell r="B1295">
            <v>71901</v>
          </cell>
          <cell r="C1295" t="str">
            <v>MTC00001-000382</v>
          </cell>
          <cell r="D1295">
            <v>6</v>
          </cell>
          <cell r="E1295" t="str">
            <v>John Day</v>
          </cell>
          <cell r="F1295">
            <v>41492</v>
          </cell>
          <cell r="G1295" t="str">
            <v>CTWS - MTC phase 3</v>
          </cell>
          <cell r="H1295" t="str">
            <v>Chris Crew</v>
          </cell>
          <cell r="I1295">
            <v>2013</v>
          </cell>
          <cell r="J1295">
            <v>3</v>
          </cell>
          <cell r="K1295" t="str">
            <v>Habitat Enhancement</v>
          </cell>
          <cell r="L1295" t="str">
            <v>MTC Annual</v>
          </cell>
          <cell r="M1295">
            <v>41492</v>
          </cell>
          <cell r="N1295">
            <v>1966</v>
          </cell>
          <cell r="O1295">
            <v>1</v>
          </cell>
          <cell r="U1295" t="str">
            <v>Yes</v>
          </cell>
        </row>
        <row r="1296">
          <cell r="A1296">
            <v>2288</v>
          </cell>
          <cell r="B1296">
            <v>71901</v>
          </cell>
          <cell r="C1296" t="str">
            <v>MTC00001-000382</v>
          </cell>
          <cell r="D1296">
            <v>6</v>
          </cell>
          <cell r="E1296" t="str">
            <v>John Day</v>
          </cell>
          <cell r="F1296">
            <v>41823</v>
          </cell>
          <cell r="G1296" t="str">
            <v>CTWS-MTC phase 3 2014</v>
          </cell>
          <cell r="H1296" t="str">
            <v>Chris Crew</v>
          </cell>
          <cell r="I1296">
            <v>2014</v>
          </cell>
          <cell r="J1296">
            <v>4</v>
          </cell>
          <cell r="K1296" t="str">
            <v>Habitat Enhancement</v>
          </cell>
          <cell r="L1296" t="str">
            <v>MTC Annual</v>
          </cell>
          <cell r="M1296">
            <v>41823</v>
          </cell>
          <cell r="N1296">
            <v>2020</v>
          </cell>
          <cell r="O1296">
            <v>1</v>
          </cell>
          <cell r="U1296" t="str">
            <v>Yes</v>
          </cell>
        </row>
        <row r="1297">
          <cell r="A1297">
            <v>4132</v>
          </cell>
          <cell r="B1297">
            <v>71901</v>
          </cell>
          <cell r="C1297" t="str">
            <v>MTC00001-000382</v>
          </cell>
          <cell r="D1297">
            <v>6</v>
          </cell>
          <cell r="E1297" t="str">
            <v>John Day</v>
          </cell>
          <cell r="F1297">
            <v>42571</v>
          </cell>
          <cell r="G1297" t="str">
            <v>MTC post-treatment</v>
          </cell>
          <cell r="H1297" t="str">
            <v>Chris Crew</v>
          </cell>
          <cell r="I1297">
            <v>2016</v>
          </cell>
          <cell r="J1297">
            <v>6</v>
          </cell>
          <cell r="K1297" t="str">
            <v>Habitat Enhancement</v>
          </cell>
          <cell r="L1297" t="str">
            <v>MTC Annual</v>
          </cell>
          <cell r="M1297">
            <v>42571</v>
          </cell>
          <cell r="N1297">
            <v>2020</v>
          </cell>
          <cell r="O1297">
            <v>1</v>
          </cell>
        </row>
        <row r="1298">
          <cell r="A1298">
            <v>166</v>
          </cell>
          <cell r="B1298">
            <v>67640</v>
          </cell>
          <cell r="C1298" t="str">
            <v>OJD03458-000004</v>
          </cell>
          <cell r="D1298">
            <v>6</v>
          </cell>
          <cell r="E1298" t="str">
            <v>John Day</v>
          </cell>
          <cell r="F1298">
            <v>40770</v>
          </cell>
          <cell r="G1298" t="str">
            <v>2011- Terraqua - Local Crew</v>
          </cell>
          <cell r="H1298" t="str">
            <v>Local Crew</v>
          </cell>
          <cell r="I1298">
            <v>2011</v>
          </cell>
          <cell r="J1298">
            <v>1</v>
          </cell>
          <cell r="K1298" t="str">
            <v>Greater John Day-Depositional-Private</v>
          </cell>
          <cell r="L1298" t="str">
            <v>Annual</v>
          </cell>
          <cell r="M1298">
            <v>40770</v>
          </cell>
          <cell r="N1298">
            <v>416</v>
          </cell>
          <cell r="O1298">
            <v>1</v>
          </cell>
          <cell r="S1298" t="str">
            <v>Yes</v>
          </cell>
          <cell r="V1298" t="str">
            <v>Yes</v>
          </cell>
        </row>
        <row r="1299">
          <cell r="A1299">
            <v>730</v>
          </cell>
          <cell r="B1299">
            <v>67640</v>
          </cell>
          <cell r="C1299" t="str">
            <v>OJD03458-000004</v>
          </cell>
          <cell r="D1299">
            <v>6</v>
          </cell>
          <cell r="E1299" t="str">
            <v>John Day</v>
          </cell>
          <cell r="F1299">
            <v>41125</v>
          </cell>
          <cell r="G1299" t="str">
            <v>ShelleyCrewAugustandSeptember</v>
          </cell>
          <cell r="H1299" t="str">
            <v>Shelley Banks Crew</v>
          </cell>
          <cell r="I1299">
            <v>2012</v>
          </cell>
          <cell r="J1299">
            <v>2</v>
          </cell>
          <cell r="K1299" t="str">
            <v>Greater John Day-Depositional-Private</v>
          </cell>
          <cell r="L1299" t="str">
            <v>Annual</v>
          </cell>
          <cell r="M1299">
            <v>41125</v>
          </cell>
          <cell r="N1299">
            <v>806</v>
          </cell>
          <cell r="O1299">
            <v>1</v>
          </cell>
          <cell r="S1299" t="str">
            <v>Yes</v>
          </cell>
          <cell r="V1299" t="str">
            <v>Yes</v>
          </cell>
        </row>
        <row r="1300">
          <cell r="A1300">
            <v>47</v>
          </cell>
          <cell r="B1300">
            <v>67641</v>
          </cell>
          <cell r="C1300" t="str">
            <v>OJD03458-000005</v>
          </cell>
          <cell r="D1300">
            <v>6</v>
          </cell>
          <cell r="E1300" t="str">
            <v>John Day</v>
          </cell>
          <cell r="F1300">
            <v>40714</v>
          </cell>
          <cell r="G1300" t="str">
            <v>2011- ODFW - Local Crew  - John Day</v>
          </cell>
          <cell r="H1300" t="str">
            <v>Local Crew  - John Day</v>
          </cell>
          <cell r="I1300">
            <v>2011</v>
          </cell>
          <cell r="J1300">
            <v>1</v>
          </cell>
          <cell r="K1300" t="str">
            <v>Greater John Day-Source-Public</v>
          </cell>
          <cell r="L1300" t="str">
            <v>Annual</v>
          </cell>
          <cell r="M1300">
            <v>40714</v>
          </cell>
          <cell r="N1300">
            <v>416</v>
          </cell>
          <cell r="O1300">
            <v>1</v>
          </cell>
          <cell r="R1300" t="str">
            <v>Yes</v>
          </cell>
          <cell r="S1300" t="str">
            <v>Yes</v>
          </cell>
          <cell r="V1300" t="str">
            <v>Yes</v>
          </cell>
        </row>
        <row r="1301">
          <cell r="A1301">
            <v>159</v>
          </cell>
          <cell r="B1301">
            <v>67641</v>
          </cell>
          <cell r="C1301" t="str">
            <v>OJD03458-000005</v>
          </cell>
          <cell r="D1301">
            <v>6</v>
          </cell>
          <cell r="E1301" t="str">
            <v>John Day</v>
          </cell>
          <cell r="F1301">
            <v>40757</v>
          </cell>
          <cell r="G1301" t="str">
            <v>2011- Tetra Tech - TetraTech</v>
          </cell>
          <cell r="H1301" t="str">
            <v>TetraTech</v>
          </cell>
          <cell r="I1301">
            <v>2011</v>
          </cell>
          <cell r="J1301">
            <v>1</v>
          </cell>
          <cell r="K1301" t="str">
            <v>Greater John Day-Source-Public</v>
          </cell>
          <cell r="L1301" t="str">
            <v>Annual</v>
          </cell>
          <cell r="M1301">
            <v>40757</v>
          </cell>
          <cell r="N1301">
            <v>416</v>
          </cell>
          <cell r="O1301">
            <v>1</v>
          </cell>
          <cell r="R1301" t="str">
            <v>Yes</v>
          </cell>
          <cell r="V1301" t="str">
            <v>Yes</v>
          </cell>
        </row>
        <row r="1302">
          <cell r="A1302">
            <v>561</v>
          </cell>
          <cell r="B1302">
            <v>67641</v>
          </cell>
          <cell r="C1302" t="str">
            <v>OJD03458-000005</v>
          </cell>
          <cell r="D1302">
            <v>6</v>
          </cell>
          <cell r="E1302" t="str">
            <v>John Day</v>
          </cell>
          <cell r="F1302">
            <v>41099</v>
          </cell>
          <cell r="G1302" t="str">
            <v>ShelleysCrewJuly</v>
          </cell>
          <cell r="H1302" t="str">
            <v>Shelley Banks Crew</v>
          </cell>
          <cell r="I1302">
            <v>2012</v>
          </cell>
          <cell r="J1302">
            <v>2</v>
          </cell>
          <cell r="K1302" t="str">
            <v>Greater John Day-Source-Public</v>
          </cell>
          <cell r="L1302" t="str">
            <v>Annual</v>
          </cell>
          <cell r="M1302">
            <v>41099</v>
          </cell>
          <cell r="N1302">
            <v>806</v>
          </cell>
          <cell r="O1302">
            <v>1</v>
          </cell>
          <cell r="S1302" t="str">
            <v>Yes</v>
          </cell>
          <cell r="V1302" t="str">
            <v>Yes</v>
          </cell>
        </row>
        <row r="1303">
          <cell r="A1303">
            <v>48</v>
          </cell>
          <cell r="B1303">
            <v>67642</v>
          </cell>
          <cell r="C1303" t="str">
            <v>OJD03458-000006</v>
          </cell>
          <cell r="D1303">
            <v>6</v>
          </cell>
          <cell r="E1303" t="str">
            <v>John Day</v>
          </cell>
          <cell r="F1303">
            <v>40738</v>
          </cell>
          <cell r="G1303" t="str">
            <v>2011- ODFW - Local Crew  - John Day</v>
          </cell>
          <cell r="H1303" t="str">
            <v>Local Crew  - John Day</v>
          </cell>
          <cell r="I1303">
            <v>2011</v>
          </cell>
          <cell r="J1303">
            <v>1</v>
          </cell>
          <cell r="K1303" t="str">
            <v>Greater John Day-Depositional-Private</v>
          </cell>
          <cell r="L1303" t="str">
            <v>Annual</v>
          </cell>
          <cell r="M1303">
            <v>40738</v>
          </cell>
          <cell r="N1303">
            <v>416</v>
          </cell>
          <cell r="O1303">
            <v>1</v>
          </cell>
          <cell r="S1303" t="str">
            <v>Yes</v>
          </cell>
          <cell r="V1303" t="str">
            <v>Yes</v>
          </cell>
        </row>
        <row r="1304">
          <cell r="A1304">
            <v>533</v>
          </cell>
          <cell r="B1304">
            <v>67642</v>
          </cell>
          <cell r="C1304" t="str">
            <v>OJD03458-000006</v>
          </cell>
          <cell r="D1304">
            <v>6</v>
          </cell>
          <cell r="E1304" t="str">
            <v>John Day</v>
          </cell>
          <cell r="F1304">
            <v>41082</v>
          </cell>
          <cell r="G1304" t="str">
            <v>ShelleysCrewJune212012</v>
          </cell>
          <cell r="H1304" t="str">
            <v>Shelley Banks Crew</v>
          </cell>
          <cell r="I1304">
            <v>2012</v>
          </cell>
          <cell r="J1304">
            <v>2</v>
          </cell>
          <cell r="K1304" t="str">
            <v>Greater John Day-Depositional-Private</v>
          </cell>
          <cell r="L1304" t="str">
            <v>Annual</v>
          </cell>
          <cell r="M1304">
            <v>41082</v>
          </cell>
          <cell r="N1304">
            <v>806</v>
          </cell>
          <cell r="O1304">
            <v>1</v>
          </cell>
          <cell r="S1304" t="str">
            <v>Yes</v>
          </cell>
          <cell r="V1304" t="str">
            <v>Yes</v>
          </cell>
        </row>
        <row r="1305">
          <cell r="A1305">
            <v>187</v>
          </cell>
          <cell r="B1305">
            <v>67643</v>
          </cell>
          <cell r="C1305" t="str">
            <v>OJD03458-000007</v>
          </cell>
          <cell r="D1305">
            <v>6</v>
          </cell>
          <cell r="E1305" t="str">
            <v>John Day</v>
          </cell>
          <cell r="F1305">
            <v>40792</v>
          </cell>
          <cell r="G1305" t="str">
            <v>2011- ODFW - Local Crew  - John Day</v>
          </cell>
          <cell r="H1305" t="str">
            <v>Local Crew  - John Day</v>
          </cell>
          <cell r="I1305">
            <v>2011</v>
          </cell>
          <cell r="J1305">
            <v>1</v>
          </cell>
          <cell r="K1305" t="str">
            <v>Greater John Day-Source-Private</v>
          </cell>
          <cell r="L1305" t="str">
            <v>Annual</v>
          </cell>
          <cell r="M1305">
            <v>40792</v>
          </cell>
          <cell r="N1305">
            <v>416</v>
          </cell>
          <cell r="O1305">
            <v>1</v>
          </cell>
          <cell r="S1305" t="str">
            <v>Yes</v>
          </cell>
          <cell r="V1305" t="str">
            <v>Yes</v>
          </cell>
        </row>
        <row r="1306">
          <cell r="A1306">
            <v>731</v>
          </cell>
          <cell r="B1306">
            <v>67643</v>
          </cell>
          <cell r="C1306" t="str">
            <v>OJD03458-000007</v>
          </cell>
          <cell r="D1306">
            <v>6</v>
          </cell>
          <cell r="E1306" t="str">
            <v>John Day</v>
          </cell>
          <cell r="F1306">
            <v>41122</v>
          </cell>
          <cell r="G1306" t="str">
            <v>ShelleyCrewAugustandSeptember</v>
          </cell>
          <cell r="H1306" t="str">
            <v>Shelley Banks Crew</v>
          </cell>
          <cell r="I1306">
            <v>2012</v>
          </cell>
          <cell r="J1306">
            <v>2</v>
          </cell>
          <cell r="K1306" t="str">
            <v>Greater John Day-Source-Private</v>
          </cell>
          <cell r="L1306" t="str">
            <v>Annual</v>
          </cell>
          <cell r="M1306">
            <v>41122</v>
          </cell>
          <cell r="N1306">
            <v>806</v>
          </cell>
          <cell r="O1306">
            <v>1</v>
          </cell>
          <cell r="S1306" t="str">
            <v>Yes</v>
          </cell>
          <cell r="V1306" t="str">
            <v>Yes</v>
          </cell>
        </row>
        <row r="1307">
          <cell r="A1307">
            <v>49</v>
          </cell>
          <cell r="B1307">
            <v>67645</v>
          </cell>
          <cell r="C1307" t="str">
            <v>OJD03458-000009</v>
          </cell>
          <cell r="D1307">
            <v>6</v>
          </cell>
          <cell r="E1307" t="str">
            <v>John Day</v>
          </cell>
          <cell r="F1307">
            <v>40721</v>
          </cell>
          <cell r="G1307" t="str">
            <v>2011- ODFW - Local Crew  - John Day</v>
          </cell>
          <cell r="H1307" t="str">
            <v>Local Crew  - John Day</v>
          </cell>
          <cell r="I1307">
            <v>2011</v>
          </cell>
          <cell r="J1307">
            <v>1</v>
          </cell>
          <cell r="K1307" t="str">
            <v>Greater John Day-Depositional-Private</v>
          </cell>
          <cell r="L1307" t="str">
            <v>Annual</v>
          </cell>
          <cell r="M1307">
            <v>40721</v>
          </cell>
          <cell r="N1307">
            <v>416</v>
          </cell>
          <cell r="O1307">
            <v>1</v>
          </cell>
          <cell r="S1307" t="str">
            <v>Yes</v>
          </cell>
          <cell r="V1307" t="str">
            <v>Yes</v>
          </cell>
        </row>
        <row r="1308">
          <cell r="A1308">
            <v>534</v>
          </cell>
          <cell r="B1308">
            <v>67645</v>
          </cell>
          <cell r="C1308" t="str">
            <v>OJD03458-000009</v>
          </cell>
          <cell r="D1308">
            <v>6</v>
          </cell>
          <cell r="E1308" t="str">
            <v>John Day</v>
          </cell>
          <cell r="F1308">
            <v>41081</v>
          </cell>
          <cell r="G1308" t="str">
            <v>ShelleysCrewJune212012</v>
          </cell>
          <cell r="H1308" t="str">
            <v>Shelley Banks Crew</v>
          </cell>
          <cell r="I1308">
            <v>2012</v>
          </cell>
          <cell r="J1308">
            <v>2</v>
          </cell>
          <cell r="K1308" t="str">
            <v>Greater John Day-Depositional-Private</v>
          </cell>
          <cell r="L1308" t="str">
            <v>Annual</v>
          </cell>
          <cell r="M1308">
            <v>41081</v>
          </cell>
          <cell r="N1308">
            <v>806</v>
          </cell>
          <cell r="O1308">
            <v>1</v>
          </cell>
          <cell r="S1308" t="str">
            <v>Yes</v>
          </cell>
          <cell r="V1308" t="str">
            <v>Yes</v>
          </cell>
        </row>
        <row r="1309">
          <cell r="A1309">
            <v>50</v>
          </cell>
          <cell r="B1309">
            <v>67647</v>
          </cell>
          <cell r="C1309" t="str">
            <v>OJD03458-000011</v>
          </cell>
          <cell r="D1309">
            <v>6</v>
          </cell>
          <cell r="E1309" t="str">
            <v>John Day</v>
          </cell>
          <cell r="F1309">
            <v>40715</v>
          </cell>
          <cell r="G1309" t="str">
            <v>2011- ODFW - Local Crew  - John Day</v>
          </cell>
          <cell r="H1309" t="str">
            <v>Local Crew  - John Day</v>
          </cell>
          <cell r="I1309">
            <v>2011</v>
          </cell>
          <cell r="J1309">
            <v>1</v>
          </cell>
          <cell r="K1309" t="str">
            <v>Greater John Day-Source-Private</v>
          </cell>
          <cell r="L1309" t="str">
            <v>Annual</v>
          </cell>
          <cell r="M1309">
            <v>40715</v>
          </cell>
          <cell r="N1309">
            <v>416</v>
          </cell>
          <cell r="O1309">
            <v>1</v>
          </cell>
          <cell r="S1309" t="str">
            <v>Yes</v>
          </cell>
          <cell r="V1309" t="str">
            <v>Yes</v>
          </cell>
        </row>
        <row r="1310">
          <cell r="A1310">
            <v>562</v>
          </cell>
          <cell r="B1310">
            <v>67647</v>
          </cell>
          <cell r="C1310" t="str">
            <v>OJD03458-000011</v>
          </cell>
          <cell r="D1310">
            <v>6</v>
          </cell>
          <cell r="E1310" t="str">
            <v>John Day</v>
          </cell>
          <cell r="F1310">
            <v>41097</v>
          </cell>
          <cell r="G1310" t="str">
            <v>ShelleysCrewJuly</v>
          </cell>
          <cell r="H1310" t="str">
            <v>Shelley Banks Crew</v>
          </cell>
          <cell r="I1310">
            <v>2012</v>
          </cell>
          <cell r="J1310">
            <v>2</v>
          </cell>
          <cell r="K1310" t="str">
            <v>Greater John Day-Source-Private</v>
          </cell>
          <cell r="L1310" t="str">
            <v>Annual</v>
          </cell>
          <cell r="M1310">
            <v>41097</v>
          </cell>
          <cell r="N1310">
            <v>806</v>
          </cell>
          <cell r="O1310">
            <v>1</v>
          </cell>
          <cell r="S1310" t="str">
            <v>Yes</v>
          </cell>
          <cell r="V1310" t="str">
            <v>Yes</v>
          </cell>
        </row>
        <row r="1311">
          <cell r="A1311">
            <v>125</v>
          </cell>
          <cell r="B1311">
            <v>67648</v>
          </cell>
          <cell r="C1311" t="str">
            <v>OJD03458-000013</v>
          </cell>
          <cell r="D1311">
            <v>6</v>
          </cell>
          <cell r="E1311" t="str">
            <v>John Day</v>
          </cell>
          <cell r="F1311">
            <v>40766</v>
          </cell>
          <cell r="G1311" t="str">
            <v>2011- ODFW - Local Crew  - John Day</v>
          </cell>
          <cell r="H1311" t="str">
            <v>Local Crew  - John Day</v>
          </cell>
          <cell r="I1311">
            <v>2011</v>
          </cell>
          <cell r="J1311">
            <v>1</v>
          </cell>
          <cell r="K1311" t="str">
            <v>Greater John Day-Source-Private</v>
          </cell>
          <cell r="L1311" t="str">
            <v>Annual</v>
          </cell>
          <cell r="M1311">
            <v>40766</v>
          </cell>
          <cell r="N1311">
            <v>416</v>
          </cell>
          <cell r="O1311">
            <v>1</v>
          </cell>
          <cell r="S1311" t="str">
            <v>Yes</v>
          </cell>
          <cell r="V1311" t="str">
            <v>Yes</v>
          </cell>
        </row>
        <row r="1312">
          <cell r="A1312">
            <v>732</v>
          </cell>
          <cell r="B1312">
            <v>67648</v>
          </cell>
          <cell r="C1312" t="str">
            <v>OJD03458-000013</v>
          </cell>
          <cell r="D1312">
            <v>6</v>
          </cell>
          <cell r="E1312" t="str">
            <v>John Day</v>
          </cell>
          <cell r="F1312">
            <v>41136</v>
          </cell>
          <cell r="G1312" t="str">
            <v>ShelleyCrewAugustandSeptember</v>
          </cell>
          <cell r="H1312" t="str">
            <v>Shelley Banks Crew</v>
          </cell>
          <cell r="I1312">
            <v>2012</v>
          </cell>
          <cell r="J1312">
            <v>2</v>
          </cell>
          <cell r="K1312" t="str">
            <v>Greater John Day-Source-Private</v>
          </cell>
          <cell r="L1312" t="str">
            <v>Annual</v>
          </cell>
          <cell r="M1312">
            <v>41136</v>
          </cell>
          <cell r="N1312">
            <v>806</v>
          </cell>
          <cell r="O1312">
            <v>1</v>
          </cell>
          <cell r="S1312" t="str">
            <v>Yes</v>
          </cell>
          <cell r="V1312" t="str">
            <v>Yes</v>
          </cell>
        </row>
        <row r="1313">
          <cell r="A1313">
            <v>51</v>
          </cell>
          <cell r="B1313">
            <v>67649</v>
          </cell>
          <cell r="C1313" t="str">
            <v>OJD03458-000015</v>
          </cell>
          <cell r="D1313">
            <v>6</v>
          </cell>
          <cell r="E1313" t="str">
            <v>John Day</v>
          </cell>
          <cell r="F1313">
            <v>40716</v>
          </cell>
          <cell r="G1313" t="str">
            <v>2011- ODFW - Local Crew  - John Day</v>
          </cell>
          <cell r="H1313" t="str">
            <v>Local Crew  - John Day</v>
          </cell>
          <cell r="I1313">
            <v>2011</v>
          </cell>
          <cell r="J1313">
            <v>1</v>
          </cell>
          <cell r="K1313" t="str">
            <v>Greater John Day-Source-Public</v>
          </cell>
          <cell r="L1313" t="str">
            <v>Annual</v>
          </cell>
          <cell r="M1313">
            <v>40716</v>
          </cell>
          <cell r="N1313">
            <v>416</v>
          </cell>
          <cell r="O1313">
            <v>1</v>
          </cell>
          <cell r="S1313" t="str">
            <v>Yes</v>
          </cell>
          <cell r="V1313" t="str">
            <v>Yes</v>
          </cell>
        </row>
        <row r="1314">
          <cell r="A1314">
            <v>563</v>
          </cell>
          <cell r="B1314">
            <v>67649</v>
          </cell>
          <cell r="C1314" t="str">
            <v>OJD03458-000015</v>
          </cell>
          <cell r="D1314">
            <v>6</v>
          </cell>
          <cell r="E1314" t="str">
            <v>John Day</v>
          </cell>
          <cell r="F1314">
            <v>41111</v>
          </cell>
          <cell r="G1314" t="str">
            <v>ShelleysCrewJuly</v>
          </cell>
          <cell r="H1314" t="str">
            <v>Shelley Banks Crew</v>
          </cell>
          <cell r="I1314">
            <v>2012</v>
          </cell>
          <cell r="J1314">
            <v>2</v>
          </cell>
          <cell r="K1314" t="str">
            <v>Greater John Day-Source-Public</v>
          </cell>
          <cell r="L1314" t="str">
            <v>Annual</v>
          </cell>
          <cell r="M1314">
            <v>41111</v>
          </cell>
          <cell r="N1314">
            <v>806</v>
          </cell>
          <cell r="O1314">
            <v>1</v>
          </cell>
          <cell r="S1314" t="str">
            <v>Yes</v>
          </cell>
          <cell r="V1314" t="str">
            <v>Yes</v>
          </cell>
        </row>
        <row r="1315">
          <cell r="A1315">
            <v>126</v>
          </cell>
          <cell r="B1315">
            <v>67650</v>
          </cell>
          <cell r="C1315" t="str">
            <v>OJD03458-000016</v>
          </cell>
          <cell r="D1315">
            <v>6</v>
          </cell>
          <cell r="E1315" t="str">
            <v>John Day</v>
          </cell>
          <cell r="F1315">
            <v>40759</v>
          </cell>
          <cell r="G1315" t="str">
            <v>2011- ODFW - Local Crew  - John Day</v>
          </cell>
          <cell r="H1315" t="str">
            <v>Local Crew  - John Day</v>
          </cell>
          <cell r="I1315">
            <v>2011</v>
          </cell>
          <cell r="J1315">
            <v>1</v>
          </cell>
          <cell r="K1315" t="str">
            <v>Greater John Day-Depositional-Public</v>
          </cell>
          <cell r="L1315" t="str">
            <v>Annual</v>
          </cell>
          <cell r="M1315">
            <v>40759</v>
          </cell>
          <cell r="N1315">
            <v>416</v>
          </cell>
          <cell r="O1315">
            <v>1</v>
          </cell>
          <cell r="S1315" t="str">
            <v>Yes</v>
          </cell>
          <cell r="V1315" t="str">
            <v>Yes</v>
          </cell>
        </row>
        <row r="1316">
          <cell r="A1316">
            <v>733</v>
          </cell>
          <cell r="B1316">
            <v>67650</v>
          </cell>
          <cell r="C1316" t="str">
            <v>OJD03458-000016</v>
          </cell>
          <cell r="D1316">
            <v>6</v>
          </cell>
          <cell r="E1316" t="str">
            <v>John Day</v>
          </cell>
          <cell r="F1316">
            <v>41153</v>
          </cell>
          <cell r="G1316" t="str">
            <v>ShelleyCrewAugustandSeptember</v>
          </cell>
          <cell r="H1316" t="str">
            <v>Shelley Banks Crew</v>
          </cell>
          <cell r="I1316">
            <v>2012</v>
          </cell>
          <cell r="J1316">
            <v>2</v>
          </cell>
          <cell r="K1316" t="str">
            <v>Greater John Day-Depositional-Public</v>
          </cell>
          <cell r="L1316" t="str">
            <v>Annual</v>
          </cell>
          <cell r="M1316">
            <v>41153</v>
          </cell>
          <cell r="N1316">
            <v>806</v>
          </cell>
          <cell r="O1316">
            <v>1</v>
          </cell>
          <cell r="S1316" t="str">
            <v>Yes</v>
          </cell>
          <cell r="V1316" t="str">
            <v>Yes</v>
          </cell>
        </row>
        <row r="1317">
          <cell r="A1317">
            <v>52</v>
          </cell>
          <cell r="B1317">
            <v>67651</v>
          </cell>
          <cell r="C1317" t="str">
            <v>OJD03458-000017</v>
          </cell>
          <cell r="D1317">
            <v>6</v>
          </cell>
          <cell r="E1317" t="str">
            <v>John Day</v>
          </cell>
          <cell r="F1317">
            <v>40752</v>
          </cell>
          <cell r="G1317" t="str">
            <v>2011- ODFW - Local Crew  - John Day</v>
          </cell>
          <cell r="H1317" t="str">
            <v>Local Crew  - John Day</v>
          </cell>
          <cell r="I1317">
            <v>2011</v>
          </cell>
          <cell r="J1317">
            <v>1</v>
          </cell>
          <cell r="K1317" t="str">
            <v>Greater John Day-Source-Public</v>
          </cell>
          <cell r="L1317" t="str">
            <v>Annual</v>
          </cell>
          <cell r="M1317">
            <v>40752</v>
          </cell>
          <cell r="N1317">
            <v>416</v>
          </cell>
          <cell r="O1317">
            <v>1</v>
          </cell>
          <cell r="R1317" t="str">
            <v>Yes</v>
          </cell>
          <cell r="S1317" t="str">
            <v>Yes</v>
          </cell>
          <cell r="V1317" t="str">
            <v>Yes</v>
          </cell>
        </row>
        <row r="1318">
          <cell r="A1318">
            <v>157</v>
          </cell>
          <cell r="B1318">
            <v>67651</v>
          </cell>
          <cell r="C1318" t="str">
            <v>OJD03458-000017</v>
          </cell>
          <cell r="D1318">
            <v>6</v>
          </cell>
          <cell r="E1318" t="str">
            <v>John Day</v>
          </cell>
          <cell r="F1318">
            <v>40795</v>
          </cell>
          <cell r="G1318" t="str">
            <v>2011- Tetra Tech - TetraTech</v>
          </cell>
          <cell r="H1318" t="str">
            <v>TetraTech</v>
          </cell>
          <cell r="I1318">
            <v>2011</v>
          </cell>
          <cell r="J1318">
            <v>1</v>
          </cell>
          <cell r="K1318" t="str">
            <v>Greater John Day-Source-Public</v>
          </cell>
          <cell r="L1318" t="str">
            <v>Annual</v>
          </cell>
          <cell r="M1318">
            <v>40795</v>
          </cell>
          <cell r="N1318">
            <v>416</v>
          </cell>
          <cell r="O1318">
            <v>1</v>
          </cell>
          <cell r="R1318" t="str">
            <v>Yes</v>
          </cell>
          <cell r="V1318" t="str">
            <v>Yes</v>
          </cell>
        </row>
        <row r="1319">
          <cell r="A1319">
            <v>734</v>
          </cell>
          <cell r="B1319">
            <v>67651</v>
          </cell>
          <cell r="C1319" t="str">
            <v>OJD03458-000017</v>
          </cell>
          <cell r="D1319">
            <v>6</v>
          </cell>
          <cell r="E1319" t="str">
            <v>John Day</v>
          </cell>
          <cell r="F1319">
            <v>41142</v>
          </cell>
          <cell r="G1319" t="str">
            <v>ShelleyCrewAugustandSeptember</v>
          </cell>
          <cell r="H1319" t="str">
            <v>Shelley Banks Crew</v>
          </cell>
          <cell r="I1319">
            <v>2012</v>
          </cell>
          <cell r="J1319">
            <v>2</v>
          </cell>
          <cell r="K1319" t="str">
            <v>Greater John Day-Source-Public</v>
          </cell>
          <cell r="L1319" t="str">
            <v>Annual</v>
          </cell>
          <cell r="M1319">
            <v>41142</v>
          </cell>
          <cell r="N1319">
            <v>806</v>
          </cell>
          <cell r="O1319">
            <v>1</v>
          </cell>
          <cell r="R1319" t="str">
            <v>Yes</v>
          </cell>
          <cell r="S1319" t="str">
            <v>Yes</v>
          </cell>
          <cell r="T1319" t="str">
            <v>Yes</v>
          </cell>
          <cell r="V1319" t="str">
            <v>Yes</v>
          </cell>
        </row>
        <row r="1320">
          <cell r="A1320">
            <v>1007</v>
          </cell>
          <cell r="B1320">
            <v>67651</v>
          </cell>
          <cell r="C1320" t="str">
            <v>OJD03458-000017</v>
          </cell>
          <cell r="D1320">
            <v>6</v>
          </cell>
          <cell r="E1320" t="str">
            <v>John Day</v>
          </cell>
          <cell r="F1320">
            <v>41144</v>
          </cell>
          <cell r="G1320" t="str">
            <v>RemoteHitch_4_BP_JohnDay_Aug22-29</v>
          </cell>
          <cell r="H1320" t="str">
            <v>Brent Crew</v>
          </cell>
          <cell r="I1320">
            <v>2012</v>
          </cell>
          <cell r="J1320">
            <v>2</v>
          </cell>
          <cell r="K1320" t="str">
            <v>Greater John Day-Source-Public</v>
          </cell>
          <cell r="L1320" t="str">
            <v>Annual</v>
          </cell>
          <cell r="M1320">
            <v>41144</v>
          </cell>
          <cell r="N1320">
            <v>806</v>
          </cell>
          <cell r="O1320">
            <v>1</v>
          </cell>
          <cell r="R1320" t="str">
            <v>Yes</v>
          </cell>
          <cell r="T1320" t="str">
            <v>Yes</v>
          </cell>
          <cell r="V1320" t="str">
            <v>Yes</v>
          </cell>
        </row>
        <row r="1321">
          <cell r="A1321">
            <v>1012</v>
          </cell>
          <cell r="B1321">
            <v>67651</v>
          </cell>
          <cell r="C1321" t="str">
            <v>OJD03458-000017</v>
          </cell>
          <cell r="D1321">
            <v>6</v>
          </cell>
          <cell r="E1321" t="str">
            <v>John Day</v>
          </cell>
          <cell r="F1321">
            <v>41146</v>
          </cell>
          <cell r="G1321" t="str">
            <v>RemoteHitch_4_MN_JohnDay_Aug22-29</v>
          </cell>
          <cell r="H1321" t="str">
            <v>Martin Crew</v>
          </cell>
          <cell r="I1321">
            <v>2012</v>
          </cell>
          <cell r="J1321">
            <v>2</v>
          </cell>
          <cell r="K1321" t="str">
            <v>Greater John Day-Source-Public</v>
          </cell>
          <cell r="L1321" t="str">
            <v>Annual</v>
          </cell>
          <cell r="M1321">
            <v>41146</v>
          </cell>
          <cell r="N1321">
            <v>806</v>
          </cell>
          <cell r="O1321">
            <v>1</v>
          </cell>
          <cell r="R1321" t="str">
            <v>Yes</v>
          </cell>
          <cell r="T1321" t="str">
            <v>Yes</v>
          </cell>
          <cell r="V1321" t="str">
            <v>Yes</v>
          </cell>
        </row>
        <row r="1322">
          <cell r="A1322">
            <v>1202</v>
          </cell>
          <cell r="B1322">
            <v>67651</v>
          </cell>
          <cell r="C1322" t="str">
            <v>OJD03458-000017</v>
          </cell>
          <cell r="D1322">
            <v>6</v>
          </cell>
          <cell r="E1322" t="str">
            <v>John Day</v>
          </cell>
          <cell r="F1322">
            <v>41471</v>
          </cell>
          <cell r="G1322" t="str">
            <v>MF ODFW Design ODFW Crew</v>
          </cell>
          <cell r="H1322" t="str">
            <v>Shelley Banks Crew</v>
          </cell>
          <cell r="I1322">
            <v>2013</v>
          </cell>
          <cell r="J1322">
            <v>3</v>
          </cell>
          <cell r="K1322" t="str">
            <v>Greater Middle Fork John Day-Source-Public</v>
          </cell>
          <cell r="L1322" t="str">
            <v>Annual</v>
          </cell>
          <cell r="M1322">
            <v>41471</v>
          </cell>
          <cell r="N1322">
            <v>1966</v>
          </cell>
          <cell r="O1322">
            <v>1</v>
          </cell>
          <cell r="S1322" t="str">
            <v>Yes</v>
          </cell>
          <cell r="V1322" t="str">
            <v>Yes</v>
          </cell>
        </row>
        <row r="1323">
          <cell r="A1323">
            <v>3163</v>
          </cell>
          <cell r="B1323">
            <v>67651</v>
          </cell>
          <cell r="C1323" t="str">
            <v>OJD03458-000017</v>
          </cell>
          <cell r="D1323">
            <v>6</v>
          </cell>
          <cell r="E1323" t="str">
            <v>John Day</v>
          </cell>
          <cell r="F1323">
            <v>42182</v>
          </cell>
          <cell r="G1323" t="str">
            <v>High</v>
          </cell>
          <cell r="H1323" t="str">
            <v>Salgado crew</v>
          </cell>
          <cell r="I1323">
            <v>2015</v>
          </cell>
          <cell r="J1323">
            <v>5</v>
          </cell>
          <cell r="K1323" t="str">
            <v>Greater Middle Fork John Day-Source-Public</v>
          </cell>
          <cell r="L1323" t="str">
            <v>Rotating Panel 2</v>
          </cell>
          <cell r="M1323">
            <v>42182</v>
          </cell>
          <cell r="N1323">
            <v>2020</v>
          </cell>
          <cell r="O1323">
            <v>1</v>
          </cell>
          <cell r="S1323" t="str">
            <v>Yes</v>
          </cell>
          <cell r="V1323" t="str">
            <v>Yes</v>
          </cell>
        </row>
        <row r="1324">
          <cell r="A1324">
            <v>188</v>
          </cell>
          <cell r="B1324">
            <v>67653</v>
          </cell>
          <cell r="C1324" t="str">
            <v>OJD03458-000019</v>
          </cell>
          <cell r="D1324">
            <v>6</v>
          </cell>
          <cell r="E1324" t="str">
            <v>John Day</v>
          </cell>
          <cell r="F1324">
            <v>40764</v>
          </cell>
          <cell r="G1324" t="str">
            <v>2011- Terraqua - Local Crew</v>
          </cell>
          <cell r="H1324" t="str">
            <v>Local Crew</v>
          </cell>
          <cell r="I1324">
            <v>2011</v>
          </cell>
          <cell r="J1324">
            <v>1</v>
          </cell>
          <cell r="K1324" t="str">
            <v>Greater John Day-Transport-Public</v>
          </cell>
          <cell r="L1324" t="str">
            <v>Annual</v>
          </cell>
          <cell r="M1324">
            <v>40764</v>
          </cell>
          <cell r="N1324">
            <v>416</v>
          </cell>
          <cell r="O1324">
            <v>1</v>
          </cell>
          <cell r="S1324" t="str">
            <v>Yes</v>
          </cell>
          <cell r="V1324" t="str">
            <v>Yes</v>
          </cell>
        </row>
        <row r="1325">
          <cell r="A1325">
            <v>735</v>
          </cell>
          <cell r="B1325">
            <v>67653</v>
          </cell>
          <cell r="C1325" t="str">
            <v>OJD03458-000019</v>
          </cell>
          <cell r="D1325">
            <v>6</v>
          </cell>
          <cell r="E1325" t="str">
            <v>John Day</v>
          </cell>
          <cell r="F1325">
            <v>41124</v>
          </cell>
          <cell r="G1325" t="str">
            <v>ShelleyCrewAugustandSeptember</v>
          </cell>
          <cell r="H1325" t="str">
            <v>Shelley Banks Crew</v>
          </cell>
          <cell r="I1325">
            <v>2012</v>
          </cell>
          <cell r="J1325">
            <v>2</v>
          </cell>
          <cell r="K1325" t="str">
            <v>Greater John Day-Transport-Public</v>
          </cell>
          <cell r="L1325" t="str">
            <v>Annual</v>
          </cell>
          <cell r="M1325">
            <v>41124</v>
          </cell>
          <cell r="N1325">
            <v>806</v>
          </cell>
          <cell r="O1325">
            <v>1</v>
          </cell>
          <cell r="S1325" t="str">
            <v>Yes</v>
          </cell>
          <cell r="V1325" t="str">
            <v>Yes</v>
          </cell>
        </row>
        <row r="1326">
          <cell r="A1326">
            <v>53</v>
          </cell>
          <cell r="B1326">
            <v>67656</v>
          </cell>
          <cell r="C1326" t="str">
            <v>OJD03458-000025</v>
          </cell>
          <cell r="D1326">
            <v>6</v>
          </cell>
          <cell r="E1326" t="str">
            <v>John Day</v>
          </cell>
          <cell r="F1326">
            <v>40729</v>
          </cell>
          <cell r="G1326" t="str">
            <v>2011- ODFW - Local Crew  - John Day</v>
          </cell>
          <cell r="H1326" t="str">
            <v>Local Crew  - John Day</v>
          </cell>
          <cell r="I1326">
            <v>2011</v>
          </cell>
          <cell r="J1326">
            <v>1</v>
          </cell>
          <cell r="K1326" t="str">
            <v>Greater John Day-Depositional-Private</v>
          </cell>
          <cell r="L1326" t="str">
            <v>Rotating Panel 1</v>
          </cell>
          <cell r="M1326">
            <v>40729</v>
          </cell>
          <cell r="N1326">
            <v>416</v>
          </cell>
          <cell r="O1326">
            <v>1</v>
          </cell>
          <cell r="S1326" t="str">
            <v>Yes</v>
          </cell>
          <cell r="V1326" t="str">
            <v>Yes</v>
          </cell>
        </row>
        <row r="1327">
          <cell r="A1327">
            <v>736</v>
          </cell>
          <cell r="B1327">
            <v>67658</v>
          </cell>
          <cell r="C1327" t="str">
            <v>OJD03458-000028</v>
          </cell>
          <cell r="D1327">
            <v>6</v>
          </cell>
          <cell r="E1327" t="str">
            <v>John Day</v>
          </cell>
          <cell r="F1327">
            <v>41128</v>
          </cell>
          <cell r="G1327" t="str">
            <v>ShelleyCrewAugustandSeptember</v>
          </cell>
          <cell r="H1327" t="str">
            <v>Shelley Banks Crew</v>
          </cell>
          <cell r="I1327">
            <v>2012</v>
          </cell>
          <cell r="J1327">
            <v>2</v>
          </cell>
          <cell r="K1327" t="str">
            <v>Greater John Day-Source-Public</v>
          </cell>
          <cell r="L1327" t="str">
            <v>Rotating Panel 2</v>
          </cell>
          <cell r="M1327">
            <v>41128</v>
          </cell>
          <cell r="N1327">
            <v>806</v>
          </cell>
          <cell r="O1327">
            <v>1</v>
          </cell>
          <cell r="S1327" t="str">
            <v>Yes</v>
          </cell>
        </row>
        <row r="1328">
          <cell r="A1328">
            <v>127</v>
          </cell>
          <cell r="B1328">
            <v>67659</v>
          </cell>
          <cell r="C1328" t="str">
            <v>OJD03458-000029</v>
          </cell>
          <cell r="D1328">
            <v>6</v>
          </cell>
          <cell r="E1328" t="str">
            <v>John Day</v>
          </cell>
          <cell r="F1328">
            <v>40750</v>
          </cell>
          <cell r="G1328" t="str">
            <v>2011- ODFW - Local Crew  - John Day</v>
          </cell>
          <cell r="H1328" t="str">
            <v>Local Crew  - John Day</v>
          </cell>
          <cell r="I1328">
            <v>2011</v>
          </cell>
          <cell r="J1328">
            <v>1</v>
          </cell>
          <cell r="K1328" t="str">
            <v>Greater John Day-Source-Private</v>
          </cell>
          <cell r="L1328" t="str">
            <v>Rotating Panel 1</v>
          </cell>
          <cell r="M1328">
            <v>40750</v>
          </cell>
          <cell r="N1328">
            <v>416</v>
          </cell>
          <cell r="O1328">
            <v>1</v>
          </cell>
          <cell r="S1328" t="str">
            <v>Yes</v>
          </cell>
          <cell r="V1328" t="str">
            <v>Yes</v>
          </cell>
        </row>
        <row r="1329">
          <cell r="A1329">
            <v>667</v>
          </cell>
          <cell r="B1329">
            <v>67660</v>
          </cell>
          <cell r="C1329" t="str">
            <v>OJD03458-000031</v>
          </cell>
          <cell r="D1329">
            <v>6</v>
          </cell>
          <cell r="E1329" t="str">
            <v>John Day</v>
          </cell>
          <cell r="F1329">
            <v>41135</v>
          </cell>
          <cell r="G1329" t="str">
            <v>ShelleyCrewAugustandSeptember</v>
          </cell>
          <cell r="H1329" t="str">
            <v>Shelley Banks Crew</v>
          </cell>
          <cell r="I1329">
            <v>2012</v>
          </cell>
          <cell r="J1329">
            <v>2</v>
          </cell>
          <cell r="K1329" t="str">
            <v>Middle Fork John Day-Transport</v>
          </cell>
          <cell r="L1329" t="str">
            <v>Rotating Panel 2</v>
          </cell>
          <cell r="M1329">
            <v>41135</v>
          </cell>
          <cell r="N1329">
            <v>806</v>
          </cell>
          <cell r="O1329">
            <v>1</v>
          </cell>
          <cell r="S1329" t="str">
            <v>Yes</v>
          </cell>
        </row>
        <row r="1330">
          <cell r="A1330">
            <v>3439</v>
          </cell>
          <cell r="B1330">
            <v>67660</v>
          </cell>
          <cell r="C1330" t="str">
            <v>OJD03458-000031</v>
          </cell>
          <cell r="D1330">
            <v>6</v>
          </cell>
          <cell r="E1330" t="str">
            <v>John Day</v>
          </cell>
          <cell r="F1330">
            <v>42204</v>
          </cell>
          <cell r="G1330" t="str">
            <v>JR2</v>
          </cell>
          <cell r="H1330" t="str">
            <v>Jen Rogers Crew</v>
          </cell>
          <cell r="I1330">
            <v>2015</v>
          </cell>
          <cell r="J1330">
            <v>5</v>
          </cell>
          <cell r="K1330" t="str">
            <v>Middle Fork John Day-Transport</v>
          </cell>
          <cell r="L1330" t="str">
            <v>Rotating Panel 2</v>
          </cell>
          <cell r="M1330">
            <v>42204</v>
          </cell>
          <cell r="N1330">
            <v>2020</v>
          </cell>
          <cell r="O1330">
            <v>1</v>
          </cell>
          <cell r="S1330" t="str">
            <v>Yes</v>
          </cell>
          <cell r="V1330" t="str">
            <v>Yes</v>
          </cell>
        </row>
        <row r="1331">
          <cell r="A1331">
            <v>2670</v>
          </cell>
          <cell r="B1331">
            <v>67661</v>
          </cell>
          <cell r="C1331" t="str">
            <v>OJD03458-000032</v>
          </cell>
          <cell r="D1331">
            <v>6</v>
          </cell>
          <cell r="E1331" t="str">
            <v>John Day</v>
          </cell>
          <cell r="F1331">
            <v>41892</v>
          </cell>
          <cell r="G1331" t="str">
            <v>Post Fire</v>
          </cell>
          <cell r="H1331" t="str">
            <v>Salgado crew</v>
          </cell>
          <cell r="I1331">
            <v>2014</v>
          </cell>
          <cell r="J1331">
            <v>4</v>
          </cell>
          <cell r="K1331" t="str">
            <v>Murderers Creek-Source-Mainstem</v>
          </cell>
          <cell r="L1331" t="str">
            <v>Rotating Panel 1</v>
          </cell>
          <cell r="M1331">
            <v>41892</v>
          </cell>
          <cell r="N1331">
            <v>2020</v>
          </cell>
          <cell r="O1331">
            <v>1</v>
          </cell>
          <cell r="S1331" t="str">
            <v>Yes</v>
          </cell>
          <cell r="V1331" t="str">
            <v>Yes</v>
          </cell>
        </row>
        <row r="1332">
          <cell r="A1332">
            <v>1179</v>
          </cell>
          <cell r="B1332">
            <v>67662</v>
          </cell>
          <cell r="C1332" t="str">
            <v>OJD03458-000033</v>
          </cell>
          <cell r="D1332">
            <v>6</v>
          </cell>
          <cell r="E1332" t="str">
            <v>John Day</v>
          </cell>
          <cell r="F1332">
            <v>41513</v>
          </cell>
          <cell r="G1332" t="str">
            <v>SF ODFW Design ODFW Crew</v>
          </cell>
          <cell r="H1332" t="str">
            <v>Shelley Banks Crew</v>
          </cell>
          <cell r="I1332">
            <v>2013</v>
          </cell>
          <cell r="J1332">
            <v>3</v>
          </cell>
          <cell r="K1332" t="str">
            <v>Greater South Fork John Day-Transport Depositional</v>
          </cell>
          <cell r="L1332" t="str">
            <v>Annual</v>
          </cell>
          <cell r="M1332">
            <v>41513</v>
          </cell>
          <cell r="N1332">
            <v>1966</v>
          </cell>
          <cell r="O1332">
            <v>1</v>
          </cell>
          <cell r="S1332" t="str">
            <v>Yes</v>
          </cell>
          <cell r="V1332" t="str">
            <v>Yes</v>
          </cell>
        </row>
        <row r="1333">
          <cell r="A1333">
            <v>4270</v>
          </cell>
          <cell r="B1333">
            <v>67662</v>
          </cell>
          <cell r="C1333" t="str">
            <v>OJD03458-000033</v>
          </cell>
          <cell r="D1333">
            <v>6</v>
          </cell>
          <cell r="E1333" t="str">
            <v>John Day</v>
          </cell>
          <cell r="F1333">
            <v>42620</v>
          </cell>
          <cell r="G1333" t="str">
            <v>Doc</v>
          </cell>
          <cell r="H1333" t="str">
            <v>Salgado crew</v>
          </cell>
          <cell r="I1333">
            <v>2016</v>
          </cell>
          <cell r="J1333">
            <v>6</v>
          </cell>
          <cell r="K1333" t="str">
            <v>Greater South Fork John Day-Transport Depositional</v>
          </cell>
          <cell r="L1333" t="str">
            <v>Rotating Panel 3</v>
          </cell>
          <cell r="M1333">
            <v>42620</v>
          </cell>
          <cell r="N1333">
            <v>2020</v>
          </cell>
          <cell r="O1333">
            <v>1</v>
          </cell>
          <cell r="S1333" t="str">
            <v>Yes</v>
          </cell>
          <cell r="V1333" t="str">
            <v>Yes</v>
          </cell>
        </row>
        <row r="1334">
          <cell r="A1334">
            <v>564</v>
          </cell>
          <cell r="B1334">
            <v>67665</v>
          </cell>
          <cell r="C1334" t="str">
            <v>OJD03458-000038</v>
          </cell>
          <cell r="D1334">
            <v>6</v>
          </cell>
          <cell r="E1334" t="str">
            <v>John Day</v>
          </cell>
          <cell r="F1334">
            <v>41114</v>
          </cell>
          <cell r="G1334" t="str">
            <v>ShelleysCrewJuly</v>
          </cell>
          <cell r="H1334" t="str">
            <v>Shelley Banks Crew</v>
          </cell>
          <cell r="I1334">
            <v>2012</v>
          </cell>
          <cell r="J1334">
            <v>2</v>
          </cell>
          <cell r="K1334" t="str">
            <v>Greater John Day-Depositional-Private</v>
          </cell>
          <cell r="L1334" t="str">
            <v>Rotating Panel 2</v>
          </cell>
          <cell r="M1334">
            <v>41114</v>
          </cell>
          <cell r="N1334">
            <v>806</v>
          </cell>
          <cell r="O1334">
            <v>1</v>
          </cell>
          <cell r="S1334" t="str">
            <v>Yes</v>
          </cell>
        </row>
        <row r="1335">
          <cell r="A1335">
            <v>565</v>
          </cell>
          <cell r="B1335">
            <v>67668</v>
          </cell>
          <cell r="C1335" t="str">
            <v>OJD03458-000044</v>
          </cell>
          <cell r="D1335">
            <v>6</v>
          </cell>
          <cell r="E1335" t="str">
            <v>John Day</v>
          </cell>
          <cell r="F1335">
            <v>41113</v>
          </cell>
          <cell r="G1335" t="str">
            <v>ShelleysCrewJuly</v>
          </cell>
          <cell r="H1335" t="str">
            <v>Shelley Banks Crew</v>
          </cell>
          <cell r="I1335">
            <v>2012</v>
          </cell>
          <cell r="J1335">
            <v>2</v>
          </cell>
          <cell r="K1335" t="str">
            <v>Greater John Day-Source-Private</v>
          </cell>
          <cell r="L1335" t="str">
            <v>Rotating Panel 2</v>
          </cell>
          <cell r="M1335">
            <v>41113</v>
          </cell>
          <cell r="N1335">
            <v>806</v>
          </cell>
          <cell r="O1335">
            <v>1</v>
          </cell>
          <cell r="S1335" t="str">
            <v>Yes</v>
          </cell>
        </row>
        <row r="1336">
          <cell r="A1336">
            <v>737</v>
          </cell>
          <cell r="B1336">
            <v>67673</v>
          </cell>
          <cell r="C1336" t="str">
            <v>OJD03458-000050</v>
          </cell>
          <cell r="D1336">
            <v>6</v>
          </cell>
          <cell r="E1336" t="str">
            <v>John Day</v>
          </cell>
          <cell r="F1336">
            <v>41150</v>
          </cell>
          <cell r="G1336" t="str">
            <v>ShelleyCrewAugustandSeptember</v>
          </cell>
          <cell r="H1336" t="str">
            <v>Shelley Banks Crew</v>
          </cell>
          <cell r="I1336">
            <v>2012</v>
          </cell>
          <cell r="J1336">
            <v>2</v>
          </cell>
          <cell r="K1336" t="str">
            <v>Greater John Day-Transport-Private</v>
          </cell>
          <cell r="L1336" t="str">
            <v>Rotating Panel 2</v>
          </cell>
          <cell r="M1336">
            <v>41150</v>
          </cell>
          <cell r="N1336">
            <v>806</v>
          </cell>
          <cell r="O1336">
            <v>1</v>
          </cell>
          <cell r="S1336" t="str">
            <v>Yes</v>
          </cell>
        </row>
        <row r="1337">
          <cell r="A1337">
            <v>738</v>
          </cell>
          <cell r="B1337">
            <v>67675</v>
          </cell>
          <cell r="C1337" t="str">
            <v>OJD03458-000052</v>
          </cell>
          <cell r="D1337">
            <v>6</v>
          </cell>
          <cell r="E1337" t="str">
            <v>John Day</v>
          </cell>
          <cell r="F1337">
            <v>41168</v>
          </cell>
          <cell r="G1337" t="str">
            <v>ShelleyCrewAugustandSeptember</v>
          </cell>
          <cell r="H1337" t="str">
            <v>Shelley Banks Crew</v>
          </cell>
          <cell r="I1337">
            <v>2012</v>
          </cell>
          <cell r="J1337">
            <v>2</v>
          </cell>
          <cell r="K1337" t="str">
            <v>Greater John Day-Depositional-Public</v>
          </cell>
          <cell r="L1337" t="str">
            <v>Rotating Panel 2</v>
          </cell>
          <cell r="M1337">
            <v>41168</v>
          </cell>
          <cell r="N1337">
            <v>806</v>
          </cell>
          <cell r="O1337">
            <v>1</v>
          </cell>
          <cell r="R1337" t="str">
            <v>Yes</v>
          </cell>
          <cell r="S1337" t="str">
            <v>Yes</v>
          </cell>
        </row>
        <row r="1338">
          <cell r="A1338">
            <v>1008</v>
          </cell>
          <cell r="B1338">
            <v>67675</v>
          </cell>
          <cell r="C1338" t="str">
            <v>OJD03458-000052</v>
          </cell>
          <cell r="D1338">
            <v>6</v>
          </cell>
          <cell r="E1338" t="str">
            <v>John Day</v>
          </cell>
          <cell r="F1338">
            <v>41145</v>
          </cell>
          <cell r="G1338" t="str">
            <v>RemoteHitch_4_BP_JohnDay_Aug22-29</v>
          </cell>
          <cell r="H1338" t="str">
            <v>Brent Crew</v>
          </cell>
          <cell r="I1338">
            <v>2012</v>
          </cell>
          <cell r="J1338">
            <v>2</v>
          </cell>
          <cell r="K1338" t="str">
            <v>Greater John Day-Depositional-Public</v>
          </cell>
          <cell r="L1338" t="str">
            <v>Rotating Panel 2</v>
          </cell>
          <cell r="M1338">
            <v>41145</v>
          </cell>
          <cell r="N1338">
            <v>806</v>
          </cell>
          <cell r="O1338">
            <v>1</v>
          </cell>
          <cell r="R1338" t="str">
            <v>Yes</v>
          </cell>
        </row>
        <row r="1339">
          <cell r="A1339">
            <v>830</v>
          </cell>
          <cell r="B1339">
            <v>67682</v>
          </cell>
          <cell r="C1339" t="str">
            <v>OJD03458-000066</v>
          </cell>
          <cell r="D1339">
            <v>6</v>
          </cell>
          <cell r="E1339" t="str">
            <v>John Day</v>
          </cell>
          <cell r="F1339">
            <v>41139</v>
          </cell>
          <cell r="G1339" t="str">
            <v>ELRMonicaCrew</v>
          </cell>
          <cell r="H1339" t="str">
            <v>No Crew</v>
          </cell>
          <cell r="I1339">
            <v>2012</v>
          </cell>
          <cell r="J1339">
            <v>2</v>
          </cell>
          <cell r="K1339" t="str">
            <v>Murderers Creek-Source</v>
          </cell>
          <cell r="L1339" t="str">
            <v>Annual</v>
          </cell>
          <cell r="M1339">
            <v>41139</v>
          </cell>
          <cell r="N1339">
            <v>806</v>
          </cell>
          <cell r="O1339">
            <v>1</v>
          </cell>
          <cell r="S1339" t="str">
            <v>Yes</v>
          </cell>
        </row>
        <row r="1340">
          <cell r="A1340">
            <v>1678</v>
          </cell>
          <cell r="B1340">
            <v>67682</v>
          </cell>
          <cell r="C1340" t="str">
            <v>OJD03458-000066</v>
          </cell>
          <cell r="D1340">
            <v>6</v>
          </cell>
          <cell r="E1340" t="str">
            <v>John Day</v>
          </cell>
          <cell r="F1340">
            <v>41489</v>
          </cell>
          <cell r="G1340" t="str">
            <v>ELR_Crew1</v>
          </cell>
          <cell r="H1340" t="str">
            <v>Nick Crew</v>
          </cell>
          <cell r="I1340">
            <v>2013</v>
          </cell>
          <cell r="J1340">
            <v>3</v>
          </cell>
          <cell r="K1340" t="str">
            <v>Murderers Creek-Source</v>
          </cell>
          <cell r="L1340" t="str">
            <v>Annual</v>
          </cell>
          <cell r="M1340">
            <v>41489</v>
          </cell>
          <cell r="N1340">
            <v>1966</v>
          </cell>
          <cell r="O1340">
            <v>1</v>
          </cell>
          <cell r="V1340" t="str">
            <v>Yes</v>
          </cell>
        </row>
        <row r="1341">
          <cell r="A1341">
            <v>3164</v>
          </cell>
          <cell r="B1341">
            <v>67682</v>
          </cell>
          <cell r="C1341" t="str">
            <v>OJD03458-000066</v>
          </cell>
          <cell r="D1341">
            <v>6</v>
          </cell>
          <cell r="E1341" t="str">
            <v>John Day</v>
          </cell>
          <cell r="F1341">
            <v>42192</v>
          </cell>
          <cell r="G1341" t="str">
            <v>High</v>
          </cell>
          <cell r="H1341" t="str">
            <v>Salgado crew</v>
          </cell>
          <cell r="I1341">
            <v>2015</v>
          </cell>
          <cell r="J1341">
            <v>5</v>
          </cell>
          <cell r="K1341" t="str">
            <v>Murderers Creek-Source-Not mainstem</v>
          </cell>
          <cell r="L1341" t="str">
            <v>Rotating Panel 2</v>
          </cell>
          <cell r="M1341">
            <v>42192</v>
          </cell>
          <cell r="N1341">
            <v>2020</v>
          </cell>
          <cell r="O1341">
            <v>1</v>
          </cell>
          <cell r="S1341" t="str">
            <v>Yes</v>
          </cell>
          <cell r="V1341" t="str">
            <v>Yes</v>
          </cell>
        </row>
        <row r="1342">
          <cell r="A1342">
            <v>535</v>
          </cell>
          <cell r="B1342">
            <v>67692</v>
          </cell>
          <cell r="C1342" t="str">
            <v>OJD03458-000079</v>
          </cell>
          <cell r="D1342">
            <v>6</v>
          </cell>
          <cell r="E1342" t="str">
            <v>John Day</v>
          </cell>
          <cell r="F1342">
            <v>41083</v>
          </cell>
          <cell r="G1342" t="str">
            <v>ShelleysCrewJune212012</v>
          </cell>
          <cell r="H1342" t="str">
            <v>Shelley Banks Crew</v>
          </cell>
          <cell r="I1342">
            <v>2012</v>
          </cell>
          <cell r="J1342">
            <v>2</v>
          </cell>
          <cell r="K1342" t="str">
            <v>Greater John Day-Depositional-Private</v>
          </cell>
          <cell r="L1342" t="str">
            <v>Rotating Panel 2</v>
          </cell>
          <cell r="M1342">
            <v>41083</v>
          </cell>
          <cell r="N1342">
            <v>806</v>
          </cell>
          <cell r="O1342">
            <v>1</v>
          </cell>
          <cell r="S1342" t="str">
            <v>Yes</v>
          </cell>
        </row>
        <row r="1343">
          <cell r="A1343">
            <v>128</v>
          </cell>
          <cell r="B1343">
            <v>67694</v>
          </cell>
          <cell r="C1343" t="str">
            <v>OJD03458-000081</v>
          </cell>
          <cell r="D1343">
            <v>6</v>
          </cell>
          <cell r="E1343" t="str">
            <v>John Day</v>
          </cell>
          <cell r="F1343">
            <v>40766</v>
          </cell>
          <cell r="G1343" t="str">
            <v>2011- ODFW - Local Crew  - John Day</v>
          </cell>
          <cell r="H1343" t="str">
            <v>Local Crew  - John Day</v>
          </cell>
          <cell r="I1343">
            <v>2011</v>
          </cell>
          <cell r="J1343">
            <v>1</v>
          </cell>
          <cell r="K1343" t="str">
            <v>Greater John Day-Source-Private</v>
          </cell>
          <cell r="L1343" t="str">
            <v>Rotating Panel 1</v>
          </cell>
          <cell r="M1343">
            <v>40766</v>
          </cell>
          <cell r="N1343">
            <v>416</v>
          </cell>
          <cell r="O1343">
            <v>1</v>
          </cell>
          <cell r="S1343" t="str">
            <v>Yes</v>
          </cell>
          <cell r="V1343" t="str">
            <v>Yes</v>
          </cell>
        </row>
        <row r="1344">
          <cell r="A1344">
            <v>54</v>
          </cell>
          <cell r="B1344">
            <v>67695</v>
          </cell>
          <cell r="C1344" t="str">
            <v>OJD03458-000082</v>
          </cell>
          <cell r="D1344">
            <v>6</v>
          </cell>
          <cell r="E1344" t="str">
            <v>John Day</v>
          </cell>
          <cell r="F1344">
            <v>40738</v>
          </cell>
          <cell r="G1344" t="str">
            <v>2011- ODFW - Local Crew  - John Day</v>
          </cell>
          <cell r="H1344" t="str">
            <v>Local Crew  - John Day</v>
          </cell>
          <cell r="I1344">
            <v>2011</v>
          </cell>
          <cell r="J1344">
            <v>1</v>
          </cell>
          <cell r="K1344" t="str">
            <v>Greater John Day-Depositional-Private</v>
          </cell>
          <cell r="L1344" t="str">
            <v>Rotating Panel 1</v>
          </cell>
          <cell r="M1344">
            <v>40738</v>
          </cell>
          <cell r="N1344">
            <v>416</v>
          </cell>
          <cell r="O1344">
            <v>1</v>
          </cell>
          <cell r="S1344" t="str">
            <v>Yes</v>
          </cell>
          <cell r="V1344" t="str">
            <v>Yes</v>
          </cell>
        </row>
        <row r="1345">
          <cell r="A1345">
            <v>186</v>
          </cell>
          <cell r="B1345">
            <v>67697</v>
          </cell>
          <cell r="C1345" t="str">
            <v>OJD03458-000085</v>
          </cell>
          <cell r="D1345">
            <v>6</v>
          </cell>
          <cell r="E1345" t="str">
            <v>John Day</v>
          </cell>
          <cell r="F1345">
            <v>40793</v>
          </cell>
          <cell r="G1345" t="str">
            <v>2011- ODFW - Local Crew  - John Day</v>
          </cell>
          <cell r="H1345" t="str">
            <v>Local Crew  - John Day</v>
          </cell>
          <cell r="I1345">
            <v>2011</v>
          </cell>
          <cell r="J1345">
            <v>1</v>
          </cell>
          <cell r="K1345" t="str">
            <v>Greater John Day-Depositional-Private</v>
          </cell>
          <cell r="L1345" t="str">
            <v>Annual</v>
          </cell>
          <cell r="M1345">
            <v>40793</v>
          </cell>
          <cell r="N1345">
            <v>416</v>
          </cell>
          <cell r="O1345">
            <v>1</v>
          </cell>
          <cell r="S1345" t="str">
            <v>Yes</v>
          </cell>
          <cell r="V1345" t="str">
            <v>Yes</v>
          </cell>
        </row>
        <row r="1346">
          <cell r="A1346">
            <v>739</v>
          </cell>
          <cell r="B1346">
            <v>67697</v>
          </cell>
          <cell r="C1346" t="str">
            <v>OJD03458-000085</v>
          </cell>
          <cell r="D1346">
            <v>6</v>
          </cell>
          <cell r="E1346" t="str">
            <v>John Day</v>
          </cell>
          <cell r="F1346">
            <v>41123</v>
          </cell>
          <cell r="G1346" t="str">
            <v>ShelleyCrewAugustandSeptember</v>
          </cell>
          <cell r="H1346" t="str">
            <v>Shelley Banks Crew</v>
          </cell>
          <cell r="I1346">
            <v>2012</v>
          </cell>
          <cell r="J1346">
            <v>2</v>
          </cell>
          <cell r="K1346" t="str">
            <v>Greater John Day-Depositional-Private</v>
          </cell>
          <cell r="L1346" t="str">
            <v>Annual</v>
          </cell>
          <cell r="M1346">
            <v>41123</v>
          </cell>
          <cell r="N1346">
            <v>806</v>
          </cell>
          <cell r="O1346">
            <v>1</v>
          </cell>
          <cell r="S1346" t="str">
            <v>Yes</v>
          </cell>
          <cell r="V1346" t="str">
            <v>Yes</v>
          </cell>
        </row>
        <row r="1347">
          <cell r="A1347">
            <v>266</v>
          </cell>
          <cell r="B1347">
            <v>67705</v>
          </cell>
          <cell r="C1347" t="str">
            <v>OJD03458-000097</v>
          </cell>
          <cell r="D1347">
            <v>6</v>
          </cell>
          <cell r="E1347" t="str">
            <v>John Day</v>
          </cell>
          <cell r="F1347">
            <v>40764</v>
          </cell>
          <cell r="G1347" t="str">
            <v>2011- ODFW - Local Crew  - John Day</v>
          </cell>
          <cell r="H1347" t="str">
            <v>Local Crew  - John Day</v>
          </cell>
          <cell r="I1347">
            <v>2011</v>
          </cell>
          <cell r="J1347">
            <v>1</v>
          </cell>
          <cell r="K1347" t="str">
            <v>Greater South Fork John Day-Source-Public</v>
          </cell>
          <cell r="L1347" t="str">
            <v>Rotating Panel 1</v>
          </cell>
          <cell r="M1347">
            <v>40764</v>
          </cell>
          <cell r="N1347">
            <v>416</v>
          </cell>
          <cell r="O1347">
            <v>1</v>
          </cell>
          <cell r="S1347" t="str">
            <v>Yes</v>
          </cell>
          <cell r="V1347" t="str">
            <v>Yes</v>
          </cell>
        </row>
        <row r="1348">
          <cell r="A1348">
            <v>2293</v>
          </cell>
          <cell r="B1348">
            <v>67705</v>
          </cell>
          <cell r="C1348" t="str">
            <v>OJD03458-000097</v>
          </cell>
          <cell r="D1348">
            <v>6</v>
          </cell>
          <cell r="E1348" t="str">
            <v>John Day</v>
          </cell>
          <cell r="F1348">
            <v>41899</v>
          </cell>
          <cell r="G1348" t="str">
            <v>July</v>
          </cell>
          <cell r="H1348" t="str">
            <v>Salgado crew</v>
          </cell>
          <cell r="I1348">
            <v>2014</v>
          </cell>
          <cell r="J1348">
            <v>4</v>
          </cell>
          <cell r="K1348" t="str">
            <v>Greater South Fork John Day-Source</v>
          </cell>
          <cell r="L1348" t="str">
            <v>Rotating Panel 1</v>
          </cell>
          <cell r="M1348">
            <v>41899</v>
          </cell>
          <cell r="N1348">
            <v>2020</v>
          </cell>
          <cell r="O1348">
            <v>1</v>
          </cell>
          <cell r="S1348" t="str">
            <v>Yes</v>
          </cell>
          <cell r="V1348" t="str">
            <v>Yes</v>
          </cell>
        </row>
        <row r="1349">
          <cell r="A1349">
            <v>536</v>
          </cell>
          <cell r="B1349">
            <v>67713</v>
          </cell>
          <cell r="C1349" t="str">
            <v>OJD03458-000109</v>
          </cell>
          <cell r="D1349">
            <v>6</v>
          </cell>
          <cell r="E1349" t="str">
            <v>John Day</v>
          </cell>
          <cell r="F1349">
            <v>41080</v>
          </cell>
          <cell r="G1349" t="str">
            <v>ShelleysCrewJune212012</v>
          </cell>
          <cell r="H1349" t="str">
            <v>Shelley Banks Crew</v>
          </cell>
          <cell r="I1349">
            <v>2012</v>
          </cell>
          <cell r="J1349">
            <v>2</v>
          </cell>
          <cell r="K1349" t="str">
            <v>Greater John Day-Depositional-Private</v>
          </cell>
          <cell r="L1349" t="str">
            <v>Rotating Panel 2</v>
          </cell>
          <cell r="M1349">
            <v>41080</v>
          </cell>
          <cell r="N1349">
            <v>806</v>
          </cell>
          <cell r="O1349">
            <v>1</v>
          </cell>
          <cell r="S1349" t="str">
            <v>Yes</v>
          </cell>
        </row>
        <row r="1350">
          <cell r="A1350">
            <v>740</v>
          </cell>
          <cell r="B1350">
            <v>67717</v>
          </cell>
          <cell r="C1350" t="str">
            <v>OJD03458-000115</v>
          </cell>
          <cell r="D1350">
            <v>6</v>
          </cell>
          <cell r="E1350" t="str">
            <v>John Day</v>
          </cell>
          <cell r="F1350">
            <v>41126</v>
          </cell>
          <cell r="G1350" t="str">
            <v>ShelleyCrewAugustandSeptember</v>
          </cell>
          <cell r="H1350" t="str">
            <v>Shelley Banks Crew</v>
          </cell>
          <cell r="I1350">
            <v>2012</v>
          </cell>
          <cell r="J1350">
            <v>2</v>
          </cell>
          <cell r="K1350" t="str">
            <v>Greater John Day-Transport-Public</v>
          </cell>
          <cell r="L1350" t="str">
            <v>Rotating Panel 2</v>
          </cell>
          <cell r="M1350">
            <v>41126</v>
          </cell>
          <cell r="N1350">
            <v>806</v>
          </cell>
          <cell r="O1350">
            <v>1</v>
          </cell>
          <cell r="S1350" t="str">
            <v>Yes</v>
          </cell>
        </row>
        <row r="1351">
          <cell r="A1351">
            <v>129</v>
          </cell>
          <cell r="B1351">
            <v>67718</v>
          </cell>
          <cell r="C1351" t="str">
            <v>OJD03458-000116</v>
          </cell>
          <cell r="D1351">
            <v>6</v>
          </cell>
          <cell r="E1351" t="str">
            <v>John Day</v>
          </cell>
          <cell r="F1351">
            <v>40770</v>
          </cell>
          <cell r="G1351" t="str">
            <v>2011- ODFW - Local Crew  - John Day</v>
          </cell>
          <cell r="H1351" t="str">
            <v>Local Crew  - John Day</v>
          </cell>
          <cell r="I1351">
            <v>2011</v>
          </cell>
          <cell r="J1351">
            <v>1</v>
          </cell>
          <cell r="K1351" t="str">
            <v>Greater John Day-Source-Private</v>
          </cell>
          <cell r="L1351" t="str">
            <v>Rotating Panel 1</v>
          </cell>
          <cell r="M1351">
            <v>40770</v>
          </cell>
          <cell r="N1351">
            <v>416</v>
          </cell>
          <cell r="O1351">
            <v>1</v>
          </cell>
          <cell r="S1351" t="str">
            <v>Yes</v>
          </cell>
          <cell r="V1351" t="str">
            <v>Yes</v>
          </cell>
        </row>
        <row r="1352">
          <cell r="A1352">
            <v>165</v>
          </cell>
          <cell r="B1352">
            <v>67724</v>
          </cell>
          <cell r="C1352" t="str">
            <v>OJD03458-000132</v>
          </cell>
          <cell r="D1352">
            <v>6</v>
          </cell>
          <cell r="E1352" t="str">
            <v>John Day</v>
          </cell>
          <cell r="F1352">
            <v>40786</v>
          </cell>
          <cell r="G1352" t="str">
            <v>2011- Terraqua - Local Crew</v>
          </cell>
          <cell r="H1352" t="str">
            <v>Local Crew</v>
          </cell>
          <cell r="I1352">
            <v>2011</v>
          </cell>
          <cell r="J1352">
            <v>1</v>
          </cell>
          <cell r="K1352" t="str">
            <v>Greater John Day-Transport-Public</v>
          </cell>
          <cell r="L1352" t="str">
            <v>Rotating Panel 1</v>
          </cell>
          <cell r="M1352">
            <v>40786</v>
          </cell>
          <cell r="N1352">
            <v>416</v>
          </cell>
          <cell r="O1352">
            <v>1</v>
          </cell>
          <cell r="S1352" t="str">
            <v>Yes</v>
          </cell>
          <cell r="V1352" t="str">
            <v>Yes</v>
          </cell>
        </row>
        <row r="1353">
          <cell r="A1353">
            <v>741</v>
          </cell>
          <cell r="B1353">
            <v>67729</v>
          </cell>
          <cell r="C1353" t="str">
            <v>OJD03458-000138</v>
          </cell>
          <cell r="D1353">
            <v>6</v>
          </cell>
          <cell r="E1353" t="str">
            <v>John Day</v>
          </cell>
          <cell r="F1353">
            <v>41156</v>
          </cell>
          <cell r="G1353" t="str">
            <v>ShelleyCrewAugustandSeptember</v>
          </cell>
          <cell r="H1353" t="str">
            <v>Shelley Banks Crew</v>
          </cell>
          <cell r="I1353">
            <v>2012</v>
          </cell>
          <cell r="J1353">
            <v>2</v>
          </cell>
          <cell r="K1353" t="str">
            <v>Greater John Day-Source-Public</v>
          </cell>
          <cell r="L1353" t="str">
            <v>Rotating Panel 2</v>
          </cell>
          <cell r="M1353">
            <v>41156</v>
          </cell>
          <cell r="N1353">
            <v>806</v>
          </cell>
          <cell r="O1353">
            <v>1</v>
          </cell>
          <cell r="S1353" t="str">
            <v>Yes</v>
          </cell>
        </row>
        <row r="1354">
          <cell r="A1354">
            <v>742</v>
          </cell>
          <cell r="B1354">
            <v>67730</v>
          </cell>
          <cell r="C1354" t="str">
            <v>OJD03458-000140</v>
          </cell>
          <cell r="D1354">
            <v>6</v>
          </cell>
          <cell r="E1354" t="str">
            <v>John Day</v>
          </cell>
          <cell r="F1354">
            <v>41165</v>
          </cell>
          <cell r="G1354" t="str">
            <v>ShelleyCrewAugustandSeptember</v>
          </cell>
          <cell r="H1354" t="str">
            <v>Shelley Banks Crew</v>
          </cell>
          <cell r="I1354">
            <v>2012</v>
          </cell>
          <cell r="J1354">
            <v>2</v>
          </cell>
          <cell r="K1354" t="str">
            <v>Greater South Fork John Day-Source-Public</v>
          </cell>
          <cell r="L1354" t="str">
            <v>Rotating Panel 2</v>
          </cell>
          <cell r="M1354">
            <v>41165</v>
          </cell>
          <cell r="N1354">
            <v>806</v>
          </cell>
          <cell r="O1354">
            <v>1</v>
          </cell>
          <cell r="S1354" t="str">
            <v>Yes</v>
          </cell>
        </row>
        <row r="1355">
          <cell r="A1355">
            <v>3596</v>
          </cell>
          <cell r="B1355">
            <v>67730</v>
          </cell>
          <cell r="C1355" t="str">
            <v>OJD03458-000140</v>
          </cell>
          <cell r="D1355">
            <v>6</v>
          </cell>
          <cell r="E1355" t="str">
            <v>John Day</v>
          </cell>
          <cell r="F1355">
            <v>42283</v>
          </cell>
          <cell r="G1355" t="str">
            <v>Last</v>
          </cell>
          <cell r="H1355" t="str">
            <v>Salgado crew</v>
          </cell>
          <cell r="I1355">
            <v>2015</v>
          </cell>
          <cell r="J1355">
            <v>5</v>
          </cell>
          <cell r="K1355" t="str">
            <v>Greater South Fork John Day-Source</v>
          </cell>
          <cell r="L1355" t="str">
            <v>Rotating Panel 2</v>
          </cell>
          <cell r="M1355">
            <v>42283</v>
          </cell>
          <cell r="N1355">
            <v>2020</v>
          </cell>
          <cell r="O1355">
            <v>1</v>
          </cell>
          <cell r="S1355" t="str">
            <v>Yes</v>
          </cell>
          <cell r="V1355" t="str">
            <v>Yes</v>
          </cell>
        </row>
        <row r="1356">
          <cell r="A1356">
            <v>130</v>
          </cell>
          <cell r="B1356">
            <v>67735</v>
          </cell>
          <cell r="C1356" t="str">
            <v>OJD03458-000147</v>
          </cell>
          <cell r="D1356">
            <v>6</v>
          </cell>
          <cell r="E1356" t="str">
            <v>John Day</v>
          </cell>
          <cell r="F1356">
            <v>40773</v>
          </cell>
          <cell r="G1356" t="str">
            <v>2011- ODFW - Local Crew  - John Day</v>
          </cell>
          <cell r="H1356" t="str">
            <v>Local Crew  - John Day</v>
          </cell>
          <cell r="I1356">
            <v>2011</v>
          </cell>
          <cell r="J1356">
            <v>1</v>
          </cell>
          <cell r="K1356" t="str">
            <v>Greater John Day-Depositional-Private</v>
          </cell>
          <cell r="L1356" t="str">
            <v>Annual</v>
          </cell>
          <cell r="M1356">
            <v>40773</v>
          </cell>
          <cell r="N1356">
            <v>416</v>
          </cell>
          <cell r="O1356">
            <v>1</v>
          </cell>
          <cell r="S1356" t="str">
            <v>Yes</v>
          </cell>
          <cell r="V1356" t="str">
            <v>Yes</v>
          </cell>
        </row>
        <row r="1357">
          <cell r="A1357">
            <v>898</v>
          </cell>
          <cell r="B1357">
            <v>67735</v>
          </cell>
          <cell r="C1357" t="str">
            <v>OJD03458-000147</v>
          </cell>
          <cell r="D1357">
            <v>6</v>
          </cell>
          <cell r="E1357" t="str">
            <v>John Day</v>
          </cell>
          <cell r="F1357">
            <v>41144</v>
          </cell>
          <cell r="G1357" t="str">
            <v>ShelleyCrewAugustandSeptember</v>
          </cell>
          <cell r="H1357" t="str">
            <v>Shelley Banks Crew</v>
          </cell>
          <cell r="I1357">
            <v>2012</v>
          </cell>
          <cell r="J1357">
            <v>2</v>
          </cell>
          <cell r="K1357" t="str">
            <v>Greater John Day-Depositional-Private</v>
          </cell>
          <cell r="L1357" t="str">
            <v>Annual</v>
          </cell>
          <cell r="M1357">
            <v>41144</v>
          </cell>
          <cell r="N1357">
            <v>806</v>
          </cell>
          <cell r="O1357">
            <v>1</v>
          </cell>
          <cell r="S1357" t="str">
            <v>Yes</v>
          </cell>
          <cell r="V1357" t="str">
            <v>Yes</v>
          </cell>
        </row>
        <row r="1358">
          <cell r="A1358">
            <v>1203</v>
          </cell>
          <cell r="B1358">
            <v>67735</v>
          </cell>
          <cell r="C1358" t="str">
            <v>OJD03458-000147</v>
          </cell>
          <cell r="D1358">
            <v>6</v>
          </cell>
          <cell r="E1358" t="str">
            <v>John Day</v>
          </cell>
          <cell r="F1358">
            <v>41520</v>
          </cell>
          <cell r="G1358" t="str">
            <v>MF ODFW Design ODFW Crew</v>
          </cell>
          <cell r="H1358" t="str">
            <v>Shelley Banks Crew</v>
          </cell>
          <cell r="I1358">
            <v>2013</v>
          </cell>
          <cell r="J1358">
            <v>3</v>
          </cell>
          <cell r="K1358" t="str">
            <v>Greater Middle Fork John Day-Depositional</v>
          </cell>
          <cell r="L1358" t="str">
            <v>Annual</v>
          </cell>
          <cell r="M1358">
            <v>41520</v>
          </cell>
          <cell r="N1358">
            <v>1966</v>
          </cell>
          <cell r="O1358">
            <v>1</v>
          </cell>
          <cell r="S1358" t="str">
            <v>Yes</v>
          </cell>
          <cell r="V1358" t="str">
            <v>Yes</v>
          </cell>
        </row>
        <row r="1359">
          <cell r="A1359">
            <v>1180</v>
          </cell>
          <cell r="B1359">
            <v>71767</v>
          </cell>
          <cell r="C1359" t="str">
            <v>OJD03458-000175</v>
          </cell>
          <cell r="D1359">
            <v>6</v>
          </cell>
          <cell r="E1359" t="str">
            <v>John Day</v>
          </cell>
          <cell r="F1359">
            <v>41512</v>
          </cell>
          <cell r="G1359" t="str">
            <v>SF ODFW Design ODFW Crew</v>
          </cell>
          <cell r="H1359" t="str">
            <v>Shelley Banks Crew</v>
          </cell>
          <cell r="I1359">
            <v>2013</v>
          </cell>
          <cell r="J1359">
            <v>3</v>
          </cell>
          <cell r="K1359" t="str">
            <v>Greater South Fork John Day-Transport Depositional</v>
          </cell>
          <cell r="L1359" t="str">
            <v>Annual</v>
          </cell>
          <cell r="M1359">
            <v>41512</v>
          </cell>
          <cell r="N1359">
            <v>1966</v>
          </cell>
          <cell r="O1359">
            <v>1</v>
          </cell>
          <cell r="S1359" t="str">
            <v>Yes</v>
          </cell>
          <cell r="V1359" t="str">
            <v>Yes</v>
          </cell>
        </row>
        <row r="1360">
          <cell r="A1360">
            <v>1181</v>
          </cell>
          <cell r="B1360">
            <v>71769</v>
          </cell>
          <cell r="C1360" t="str">
            <v>OJD03458-000200</v>
          </cell>
          <cell r="D1360">
            <v>6</v>
          </cell>
          <cell r="E1360" t="str">
            <v>John Day</v>
          </cell>
          <cell r="F1360">
            <v>41513</v>
          </cell>
          <cell r="G1360" t="str">
            <v>SF ODFW Design ODFW Crew</v>
          </cell>
          <cell r="H1360" t="str">
            <v>Shelley Banks Crew</v>
          </cell>
          <cell r="I1360">
            <v>2013</v>
          </cell>
          <cell r="J1360">
            <v>3</v>
          </cell>
          <cell r="K1360" t="str">
            <v>Greater South Fork John Day-Source</v>
          </cell>
          <cell r="L1360" t="str">
            <v>Annual</v>
          </cell>
          <cell r="M1360">
            <v>41513</v>
          </cell>
          <cell r="N1360">
            <v>1966</v>
          </cell>
          <cell r="O1360">
            <v>1</v>
          </cell>
          <cell r="S1360" t="str">
            <v>Yes</v>
          </cell>
          <cell r="V1360" t="str">
            <v>Yes</v>
          </cell>
        </row>
        <row r="1361">
          <cell r="A1361">
            <v>1698</v>
          </cell>
          <cell r="B1361">
            <v>71768</v>
          </cell>
          <cell r="C1361" t="str">
            <v>OJD03458-000345</v>
          </cell>
          <cell r="D1361">
            <v>6</v>
          </cell>
          <cell r="E1361" t="str">
            <v>John Day</v>
          </cell>
          <cell r="F1361">
            <v>41514</v>
          </cell>
          <cell r="G1361" t="str">
            <v>ELR_Crew2</v>
          </cell>
          <cell r="H1361" t="str">
            <v>Nick Crew</v>
          </cell>
          <cell r="I1361">
            <v>2013</v>
          </cell>
          <cell r="J1361">
            <v>3</v>
          </cell>
          <cell r="K1361" t="str">
            <v>Greater South Fork John Day-Transport Depositional</v>
          </cell>
          <cell r="L1361" t="str">
            <v>Rotating Panel 3</v>
          </cell>
          <cell r="M1361">
            <v>41514</v>
          </cell>
          <cell r="N1361">
            <v>1966</v>
          </cell>
          <cell r="O1361">
            <v>1</v>
          </cell>
        </row>
        <row r="1362">
          <cell r="A1362">
            <v>164</v>
          </cell>
          <cell r="B1362">
            <v>67738</v>
          </cell>
          <cell r="C1362" t="str">
            <v>OJD03458-000490</v>
          </cell>
          <cell r="D1362">
            <v>6</v>
          </cell>
          <cell r="E1362" t="str">
            <v>John Day</v>
          </cell>
          <cell r="F1362">
            <v>40786</v>
          </cell>
          <cell r="G1362" t="str">
            <v>2011- Terraqua - Local Crew</v>
          </cell>
          <cell r="H1362" t="str">
            <v>Local Crew</v>
          </cell>
          <cell r="I1362">
            <v>2011</v>
          </cell>
          <cell r="J1362">
            <v>1</v>
          </cell>
          <cell r="K1362" t="str">
            <v>Greater John Day-Depositional-Public</v>
          </cell>
          <cell r="L1362" t="str">
            <v>Annual</v>
          </cell>
          <cell r="M1362">
            <v>40786</v>
          </cell>
          <cell r="N1362">
            <v>416</v>
          </cell>
          <cell r="O1362">
            <v>1</v>
          </cell>
          <cell r="S1362" t="str">
            <v>Yes</v>
          </cell>
          <cell r="V1362" t="str">
            <v>Yes</v>
          </cell>
        </row>
        <row r="1363">
          <cell r="A1363">
            <v>743</v>
          </cell>
          <cell r="B1363">
            <v>67738</v>
          </cell>
          <cell r="C1363" t="str">
            <v>OJD03458-000490</v>
          </cell>
          <cell r="D1363">
            <v>6</v>
          </cell>
          <cell r="E1363" t="str">
            <v>John Day</v>
          </cell>
          <cell r="F1363">
            <v>41167</v>
          </cell>
          <cell r="G1363" t="str">
            <v>ShelleyCrewAugustandSeptember</v>
          </cell>
          <cell r="H1363" t="str">
            <v>Shelley Banks Crew</v>
          </cell>
          <cell r="I1363">
            <v>2012</v>
          </cell>
          <cell r="J1363">
            <v>2</v>
          </cell>
          <cell r="K1363" t="str">
            <v>Greater John Day-Depositional-Public</v>
          </cell>
          <cell r="L1363" t="str">
            <v>Annual</v>
          </cell>
          <cell r="M1363">
            <v>41167</v>
          </cell>
          <cell r="N1363">
            <v>806</v>
          </cell>
          <cell r="O1363">
            <v>1</v>
          </cell>
          <cell r="R1363" t="str">
            <v>Yes</v>
          </cell>
          <cell r="S1363" t="str">
            <v>Yes</v>
          </cell>
          <cell r="V1363" t="str">
            <v>Yes</v>
          </cell>
        </row>
        <row r="1364">
          <cell r="A1364">
            <v>1009</v>
          </cell>
          <cell r="B1364">
            <v>67738</v>
          </cell>
          <cell r="C1364" t="str">
            <v>OJD03458-000490</v>
          </cell>
          <cell r="D1364">
            <v>6</v>
          </cell>
          <cell r="E1364" t="str">
            <v>John Day</v>
          </cell>
          <cell r="F1364">
            <v>41146</v>
          </cell>
          <cell r="G1364" t="str">
            <v>RemoteHitch_4_BP_JohnDay_Aug22-29</v>
          </cell>
          <cell r="H1364" t="str">
            <v>Brent Crew</v>
          </cell>
          <cell r="I1364">
            <v>2012</v>
          </cell>
          <cell r="J1364">
            <v>2</v>
          </cell>
          <cell r="K1364" t="str">
            <v>Greater John Day-Depositional-Public</v>
          </cell>
          <cell r="L1364" t="str">
            <v>Annual</v>
          </cell>
          <cell r="M1364">
            <v>41146</v>
          </cell>
          <cell r="N1364">
            <v>806</v>
          </cell>
          <cell r="O1364">
            <v>1</v>
          </cell>
          <cell r="R1364" t="str">
            <v>Yes</v>
          </cell>
          <cell r="V1364" t="str">
            <v>Yes</v>
          </cell>
        </row>
        <row r="1365">
          <cell r="A1365">
            <v>131</v>
          </cell>
          <cell r="B1365">
            <v>67741</v>
          </cell>
          <cell r="C1365" t="str">
            <v>OJD03458-000496</v>
          </cell>
          <cell r="D1365">
            <v>6</v>
          </cell>
          <cell r="E1365" t="str">
            <v>John Day</v>
          </cell>
          <cell r="F1365">
            <v>40756</v>
          </cell>
          <cell r="G1365" t="str">
            <v>2011- ODFW - Local Crew  - John Day</v>
          </cell>
          <cell r="H1365" t="str">
            <v>Local Crew  - John Day</v>
          </cell>
          <cell r="I1365">
            <v>2011</v>
          </cell>
          <cell r="J1365">
            <v>1</v>
          </cell>
          <cell r="K1365" t="str">
            <v>Greater John Day-Transport-Public</v>
          </cell>
          <cell r="L1365" t="str">
            <v>Annual</v>
          </cell>
          <cell r="M1365">
            <v>40756</v>
          </cell>
          <cell r="N1365">
            <v>416</v>
          </cell>
          <cell r="O1365">
            <v>1</v>
          </cell>
          <cell r="S1365" t="str">
            <v>Yes</v>
          </cell>
          <cell r="V1365" t="str">
            <v>Yes</v>
          </cell>
        </row>
        <row r="1366">
          <cell r="A1366">
            <v>744</v>
          </cell>
          <cell r="B1366">
            <v>67741</v>
          </cell>
          <cell r="C1366" t="str">
            <v>OJD03458-000496</v>
          </cell>
          <cell r="D1366">
            <v>6</v>
          </cell>
          <cell r="E1366" t="str">
            <v>John Day</v>
          </cell>
          <cell r="F1366">
            <v>41152</v>
          </cell>
          <cell r="G1366" t="str">
            <v>ShelleyCrewAugustandSeptember</v>
          </cell>
          <cell r="H1366" t="str">
            <v>Shelley Banks Crew</v>
          </cell>
          <cell r="I1366">
            <v>2012</v>
          </cell>
          <cell r="J1366">
            <v>2</v>
          </cell>
          <cell r="K1366" t="str">
            <v>Greater John Day-Transport-Public</v>
          </cell>
          <cell r="L1366" t="str">
            <v>Annual</v>
          </cell>
          <cell r="M1366">
            <v>41152</v>
          </cell>
          <cell r="N1366">
            <v>806</v>
          </cell>
          <cell r="O1366">
            <v>1</v>
          </cell>
          <cell r="S1366" t="str">
            <v>Yes</v>
          </cell>
          <cell r="V1366" t="str">
            <v>Yes</v>
          </cell>
        </row>
        <row r="1367">
          <cell r="A1367">
            <v>132</v>
          </cell>
          <cell r="B1367">
            <v>67746</v>
          </cell>
          <cell r="C1367" t="str">
            <v>OJD03458-000505</v>
          </cell>
          <cell r="D1367">
            <v>6</v>
          </cell>
          <cell r="E1367" t="str">
            <v>John Day</v>
          </cell>
          <cell r="F1367">
            <v>40745</v>
          </cell>
          <cell r="G1367" t="str">
            <v>2011- ODFW - Local Crew  - John Day</v>
          </cell>
          <cell r="H1367" t="str">
            <v>Local Crew  - John Day</v>
          </cell>
          <cell r="I1367">
            <v>2011</v>
          </cell>
          <cell r="J1367">
            <v>1</v>
          </cell>
          <cell r="K1367" t="str">
            <v>Greater John Day-Source-Public</v>
          </cell>
          <cell r="L1367" t="str">
            <v>Rotating Panel 1</v>
          </cell>
          <cell r="M1367">
            <v>40745</v>
          </cell>
          <cell r="N1367">
            <v>416</v>
          </cell>
          <cell r="O1367">
            <v>1</v>
          </cell>
          <cell r="R1367" t="str">
            <v>Yes</v>
          </cell>
          <cell r="S1367" t="str">
            <v>Yes</v>
          </cell>
          <cell r="V1367" t="str">
            <v>Yes</v>
          </cell>
        </row>
        <row r="1368">
          <cell r="A1368">
            <v>156</v>
          </cell>
          <cell r="B1368">
            <v>67746</v>
          </cell>
          <cell r="C1368" t="str">
            <v>OJD03458-000505</v>
          </cell>
          <cell r="D1368">
            <v>6</v>
          </cell>
          <cell r="E1368" t="str">
            <v>John Day</v>
          </cell>
          <cell r="F1368">
            <v>40795</v>
          </cell>
          <cell r="G1368" t="str">
            <v>2011- Tetra Tech - TetraTech</v>
          </cell>
          <cell r="H1368" t="str">
            <v>TetraTech</v>
          </cell>
          <cell r="I1368">
            <v>2011</v>
          </cell>
          <cell r="J1368">
            <v>1</v>
          </cell>
          <cell r="K1368" t="str">
            <v>Greater John Day-Source-Public</v>
          </cell>
          <cell r="L1368" t="str">
            <v>Rotating Panel 1</v>
          </cell>
          <cell r="M1368">
            <v>40795</v>
          </cell>
          <cell r="N1368">
            <v>416</v>
          </cell>
          <cell r="O1368">
            <v>1</v>
          </cell>
          <cell r="R1368" t="str">
            <v>Yes</v>
          </cell>
          <cell r="V1368" t="str">
            <v>Yes</v>
          </cell>
        </row>
        <row r="1369">
          <cell r="A1369">
            <v>2282</v>
          </cell>
          <cell r="B1369">
            <v>67746</v>
          </cell>
          <cell r="C1369" t="str">
            <v>OJD03458-000505</v>
          </cell>
          <cell r="D1369">
            <v>6</v>
          </cell>
          <cell r="E1369" t="str">
            <v>John Day</v>
          </cell>
          <cell r="F1369">
            <v>41820</v>
          </cell>
          <cell r="G1369" t="str">
            <v>July</v>
          </cell>
          <cell r="H1369" t="str">
            <v>Salgado crew</v>
          </cell>
          <cell r="I1369">
            <v>2014</v>
          </cell>
          <cell r="J1369">
            <v>4</v>
          </cell>
          <cell r="K1369" t="str">
            <v>Greater Middle Fork John Day-Source-Public</v>
          </cell>
          <cell r="L1369" t="str">
            <v>Rotating Panel 1</v>
          </cell>
          <cell r="M1369">
            <v>41820</v>
          </cell>
          <cell r="N1369">
            <v>2020</v>
          </cell>
          <cell r="O1369">
            <v>1</v>
          </cell>
          <cell r="S1369" t="str">
            <v>Yes</v>
          </cell>
          <cell r="V1369" t="str">
            <v>Yes</v>
          </cell>
        </row>
        <row r="1370">
          <cell r="A1370">
            <v>133</v>
          </cell>
          <cell r="B1370">
            <v>67751</v>
          </cell>
          <cell r="C1370" t="str">
            <v>OJD03458-000514</v>
          </cell>
          <cell r="D1370">
            <v>6</v>
          </cell>
          <cell r="E1370" t="str">
            <v>John Day</v>
          </cell>
          <cell r="F1370">
            <v>40751</v>
          </cell>
          <cell r="G1370" t="str">
            <v>2011- ODFW - Local Crew  - John Day</v>
          </cell>
          <cell r="H1370" t="str">
            <v>Local Crew  - John Day</v>
          </cell>
          <cell r="I1370">
            <v>2011</v>
          </cell>
          <cell r="J1370">
            <v>1</v>
          </cell>
          <cell r="K1370" t="str">
            <v>Greater John Day-Transport-Private</v>
          </cell>
          <cell r="L1370" t="str">
            <v>Annual</v>
          </cell>
          <cell r="M1370">
            <v>40751</v>
          </cell>
          <cell r="N1370">
            <v>416</v>
          </cell>
          <cell r="O1370">
            <v>1</v>
          </cell>
          <cell r="S1370" t="str">
            <v>Yes</v>
          </cell>
          <cell r="V1370" t="str">
            <v>Yes</v>
          </cell>
        </row>
        <row r="1371">
          <cell r="A1371">
            <v>538</v>
          </cell>
          <cell r="B1371">
            <v>67751</v>
          </cell>
          <cell r="C1371" t="str">
            <v>OJD03458-000514</v>
          </cell>
          <cell r="D1371">
            <v>6</v>
          </cell>
          <cell r="E1371" t="str">
            <v>John Day</v>
          </cell>
          <cell r="F1371">
            <v>41085</v>
          </cell>
          <cell r="G1371" t="str">
            <v>ShelleysCrewJune212012</v>
          </cell>
          <cell r="H1371" t="str">
            <v>Shelley Banks Crew</v>
          </cell>
          <cell r="I1371">
            <v>2012</v>
          </cell>
          <cell r="J1371">
            <v>2</v>
          </cell>
          <cell r="K1371" t="str">
            <v>Greater John Day-Transport-Private</v>
          </cell>
          <cell r="L1371" t="str">
            <v>Annual</v>
          </cell>
          <cell r="M1371">
            <v>41085</v>
          </cell>
          <cell r="N1371">
            <v>806</v>
          </cell>
          <cell r="O1371">
            <v>1</v>
          </cell>
          <cell r="S1371" t="str">
            <v>Yes</v>
          </cell>
          <cell r="V1371" t="str">
            <v>Yes</v>
          </cell>
        </row>
        <row r="1372">
          <cell r="A1372">
            <v>566</v>
          </cell>
          <cell r="B1372">
            <v>67754</v>
          </cell>
          <cell r="C1372" t="str">
            <v>OJD03458-000518</v>
          </cell>
          <cell r="D1372">
            <v>6</v>
          </cell>
          <cell r="E1372" t="str">
            <v>John Day</v>
          </cell>
          <cell r="F1372">
            <v>41109</v>
          </cell>
          <cell r="G1372" t="str">
            <v>ShelleysCrewJuly</v>
          </cell>
          <cell r="H1372" t="str">
            <v>Shelley Banks Crew</v>
          </cell>
          <cell r="I1372">
            <v>2012</v>
          </cell>
          <cell r="J1372">
            <v>2</v>
          </cell>
          <cell r="K1372" t="str">
            <v>Greater John Day-Source-Public</v>
          </cell>
          <cell r="L1372" t="str">
            <v>Rotating Panel 2</v>
          </cell>
          <cell r="M1372">
            <v>41109</v>
          </cell>
          <cell r="N1372">
            <v>806</v>
          </cell>
          <cell r="O1372">
            <v>1</v>
          </cell>
          <cell r="S1372" t="str">
            <v>Yes</v>
          </cell>
        </row>
        <row r="1373">
          <cell r="A1373">
            <v>265</v>
          </cell>
          <cell r="B1373">
            <v>67756</v>
          </cell>
          <cell r="C1373" t="str">
            <v>OJD03458-000520</v>
          </cell>
          <cell r="D1373">
            <v>6</v>
          </cell>
          <cell r="E1373" t="str">
            <v>John Day</v>
          </cell>
          <cell r="F1373">
            <v>40762</v>
          </cell>
          <cell r="G1373" t="str">
            <v>2011- ODFW - Local Crew  - John Day</v>
          </cell>
          <cell r="H1373" t="str">
            <v>Local Crew  - John Day</v>
          </cell>
          <cell r="I1373">
            <v>2011</v>
          </cell>
          <cell r="J1373">
            <v>1</v>
          </cell>
          <cell r="K1373" t="str">
            <v>Greater John Day-Transport-Private</v>
          </cell>
          <cell r="L1373" t="str">
            <v>Annual</v>
          </cell>
          <cell r="M1373">
            <v>40762</v>
          </cell>
          <cell r="N1373">
            <v>416</v>
          </cell>
          <cell r="O1373">
            <v>1</v>
          </cell>
          <cell r="S1373" t="str">
            <v>Yes</v>
          </cell>
          <cell r="V1373" t="str">
            <v>Yes</v>
          </cell>
        </row>
        <row r="1374">
          <cell r="A1374">
            <v>745</v>
          </cell>
          <cell r="B1374">
            <v>67756</v>
          </cell>
          <cell r="C1374" t="str">
            <v>OJD03458-000520</v>
          </cell>
          <cell r="D1374">
            <v>6</v>
          </cell>
          <cell r="E1374" t="str">
            <v>John Day</v>
          </cell>
          <cell r="F1374">
            <v>41127</v>
          </cell>
          <cell r="G1374" t="str">
            <v>ShelleyCrewAugustandSeptember</v>
          </cell>
          <cell r="H1374" t="str">
            <v>Shelley Banks Crew</v>
          </cell>
          <cell r="I1374">
            <v>2012</v>
          </cell>
          <cell r="J1374">
            <v>2</v>
          </cell>
          <cell r="K1374" t="str">
            <v>Greater John Day-Transport-Private</v>
          </cell>
          <cell r="L1374" t="str">
            <v>Annual</v>
          </cell>
          <cell r="M1374">
            <v>41127</v>
          </cell>
          <cell r="N1374">
            <v>806</v>
          </cell>
          <cell r="O1374">
            <v>1</v>
          </cell>
          <cell r="S1374" t="str">
            <v>Yes</v>
          </cell>
          <cell r="V1374" t="str">
            <v>Yes</v>
          </cell>
        </row>
        <row r="1375">
          <cell r="A1375">
            <v>886</v>
          </cell>
          <cell r="B1375">
            <v>67759</v>
          </cell>
          <cell r="C1375" t="str">
            <v>OJD03458-000524</v>
          </cell>
          <cell r="D1375">
            <v>6</v>
          </cell>
          <cell r="E1375" t="str">
            <v>John Day</v>
          </cell>
          <cell r="F1375">
            <v>41108</v>
          </cell>
          <cell r="G1375" t="str">
            <v>ShelleysCrewJuly</v>
          </cell>
          <cell r="H1375" t="str">
            <v>Shelley Banks Crew</v>
          </cell>
          <cell r="I1375">
            <v>2012</v>
          </cell>
          <cell r="J1375">
            <v>2</v>
          </cell>
          <cell r="K1375" t="str">
            <v>Greater South Fork John Day-Transport-Public</v>
          </cell>
          <cell r="L1375" t="str">
            <v>Rotating Panel 2</v>
          </cell>
          <cell r="M1375">
            <v>41108</v>
          </cell>
          <cell r="N1375">
            <v>806</v>
          </cell>
          <cell r="O1375">
            <v>1</v>
          </cell>
          <cell r="S1375" t="str">
            <v>Yes</v>
          </cell>
        </row>
        <row r="1376">
          <cell r="A1376">
            <v>3165</v>
          </cell>
          <cell r="B1376">
            <v>67759</v>
          </cell>
          <cell r="C1376" t="str">
            <v>OJD03458-000524</v>
          </cell>
          <cell r="D1376">
            <v>6</v>
          </cell>
          <cell r="E1376" t="str">
            <v>John Day</v>
          </cell>
          <cell r="F1376">
            <v>42194</v>
          </cell>
          <cell r="G1376" t="str">
            <v>High</v>
          </cell>
          <cell r="H1376" t="str">
            <v>Salgado crew</v>
          </cell>
          <cell r="I1376">
            <v>2015</v>
          </cell>
          <cell r="J1376">
            <v>5</v>
          </cell>
          <cell r="K1376" t="str">
            <v>Greater South Fork John Day-Transport Depositional</v>
          </cell>
          <cell r="L1376" t="str">
            <v>Rotating Panel 2</v>
          </cell>
          <cell r="M1376">
            <v>42194</v>
          </cell>
          <cell r="N1376">
            <v>2020</v>
          </cell>
          <cell r="O1376">
            <v>1</v>
          </cell>
          <cell r="S1376" t="str">
            <v>Yes</v>
          </cell>
          <cell r="V1376" t="str">
            <v>Yes</v>
          </cell>
        </row>
        <row r="1377">
          <cell r="A1377">
            <v>567</v>
          </cell>
          <cell r="B1377">
            <v>67760</v>
          </cell>
          <cell r="C1377" t="str">
            <v>OJD03458-000525</v>
          </cell>
          <cell r="D1377">
            <v>6</v>
          </cell>
          <cell r="E1377" t="str">
            <v>John Day</v>
          </cell>
          <cell r="F1377">
            <v>41095</v>
          </cell>
          <cell r="G1377" t="str">
            <v>ShelleysCrewJuly</v>
          </cell>
          <cell r="H1377" t="str">
            <v>Shelley Banks Crew</v>
          </cell>
          <cell r="I1377">
            <v>2012</v>
          </cell>
          <cell r="J1377">
            <v>2</v>
          </cell>
          <cell r="K1377" t="str">
            <v>Greater John Day-Source-Private</v>
          </cell>
          <cell r="L1377" t="str">
            <v>Rotating Panel 2</v>
          </cell>
          <cell r="M1377">
            <v>41095</v>
          </cell>
          <cell r="N1377">
            <v>806</v>
          </cell>
          <cell r="O1377">
            <v>1</v>
          </cell>
          <cell r="S1377" t="str">
            <v>Yes</v>
          </cell>
        </row>
        <row r="1378">
          <cell r="A1378">
            <v>185</v>
          </cell>
          <cell r="B1378">
            <v>67763</v>
          </cell>
          <cell r="C1378" t="str">
            <v>OJD03458-000529</v>
          </cell>
          <cell r="D1378">
            <v>6</v>
          </cell>
          <cell r="E1378" t="str">
            <v>John Day</v>
          </cell>
          <cell r="F1378">
            <v>40794</v>
          </cell>
          <cell r="G1378" t="str">
            <v>2011- ODFW - Local Crew  - John Day</v>
          </cell>
          <cell r="H1378" t="str">
            <v>Local Crew  - John Day</v>
          </cell>
          <cell r="I1378">
            <v>2011</v>
          </cell>
          <cell r="J1378">
            <v>1</v>
          </cell>
          <cell r="K1378" t="str">
            <v>Greater John Day-Source-Public</v>
          </cell>
          <cell r="L1378" t="str">
            <v>Annual</v>
          </cell>
          <cell r="M1378">
            <v>40794</v>
          </cell>
          <cell r="N1378">
            <v>416</v>
          </cell>
          <cell r="O1378">
            <v>1</v>
          </cell>
          <cell r="S1378" t="str">
            <v>Yes</v>
          </cell>
          <cell r="V1378" t="str">
            <v>Yes</v>
          </cell>
        </row>
        <row r="1379">
          <cell r="A1379">
            <v>747</v>
          </cell>
          <cell r="B1379">
            <v>67763</v>
          </cell>
          <cell r="C1379" t="str">
            <v>OJD03458-000529</v>
          </cell>
          <cell r="D1379">
            <v>6</v>
          </cell>
          <cell r="E1379" t="str">
            <v>John Day</v>
          </cell>
          <cell r="F1379">
            <v>41151</v>
          </cell>
          <cell r="G1379" t="str">
            <v>ShelleyCrewAugustandSeptember</v>
          </cell>
          <cell r="H1379" t="str">
            <v>Shelley Banks Crew</v>
          </cell>
          <cell r="I1379">
            <v>2012</v>
          </cell>
          <cell r="J1379">
            <v>2</v>
          </cell>
          <cell r="K1379" t="str">
            <v>Greater John Day-Source-Public</v>
          </cell>
          <cell r="L1379" t="str">
            <v>Annual</v>
          </cell>
          <cell r="M1379">
            <v>41151</v>
          </cell>
          <cell r="N1379">
            <v>806</v>
          </cell>
          <cell r="O1379">
            <v>1</v>
          </cell>
          <cell r="S1379" t="str">
            <v>Yes</v>
          </cell>
          <cell r="V1379" t="str">
            <v>Yes</v>
          </cell>
        </row>
        <row r="1380">
          <cell r="A1380">
            <v>55</v>
          </cell>
          <cell r="B1380">
            <v>67765</v>
          </cell>
          <cell r="C1380" t="str">
            <v>OJD03458-000532</v>
          </cell>
          <cell r="D1380">
            <v>6</v>
          </cell>
          <cell r="E1380" t="str">
            <v>John Day</v>
          </cell>
          <cell r="F1380">
            <v>40708</v>
          </cell>
          <cell r="G1380" t="str">
            <v>2011- ODFW - Local Crew  - John Day</v>
          </cell>
          <cell r="H1380" t="str">
            <v>Local Crew  - John Day</v>
          </cell>
          <cell r="I1380">
            <v>2011</v>
          </cell>
          <cell r="J1380">
            <v>1</v>
          </cell>
          <cell r="K1380" t="str">
            <v>Greater South Fork John Day-Transport-Public</v>
          </cell>
          <cell r="L1380" t="str">
            <v>Rotating Panel 1</v>
          </cell>
          <cell r="M1380">
            <v>40708</v>
          </cell>
          <cell r="N1380">
            <v>416</v>
          </cell>
          <cell r="O1380">
            <v>1</v>
          </cell>
          <cell r="R1380" t="str">
            <v>Yes</v>
          </cell>
          <cell r="S1380" t="str">
            <v>Yes</v>
          </cell>
          <cell r="V1380" t="str">
            <v>Yes</v>
          </cell>
        </row>
        <row r="1381">
          <cell r="A1381">
            <v>155</v>
          </cell>
          <cell r="B1381">
            <v>67765</v>
          </cell>
          <cell r="C1381" t="str">
            <v>OJD03458-000532</v>
          </cell>
          <cell r="D1381">
            <v>6</v>
          </cell>
          <cell r="E1381" t="str">
            <v>John Day</v>
          </cell>
          <cell r="F1381">
            <v>40754</v>
          </cell>
          <cell r="G1381" t="str">
            <v>2011- Tetra Tech - TetraTech</v>
          </cell>
          <cell r="H1381" t="str">
            <v>TetraTech</v>
          </cell>
          <cell r="I1381">
            <v>2011</v>
          </cell>
          <cell r="J1381">
            <v>1</v>
          </cell>
          <cell r="K1381" t="str">
            <v>Greater South Fork John Day-Transport-Public</v>
          </cell>
          <cell r="L1381" t="str">
            <v>Rotating Panel 1</v>
          </cell>
          <cell r="M1381">
            <v>40754</v>
          </cell>
          <cell r="N1381">
            <v>416</v>
          </cell>
          <cell r="O1381">
            <v>1</v>
          </cell>
          <cell r="R1381" t="str">
            <v>Yes</v>
          </cell>
          <cell r="V1381" t="str">
            <v>Yes</v>
          </cell>
        </row>
        <row r="1382">
          <cell r="A1382">
            <v>2283</v>
          </cell>
          <cell r="B1382">
            <v>67765</v>
          </cell>
          <cell r="C1382" t="str">
            <v>OJD03458-000532</v>
          </cell>
          <cell r="D1382">
            <v>6</v>
          </cell>
          <cell r="E1382" t="str">
            <v>John Day</v>
          </cell>
          <cell r="F1382">
            <v>41841</v>
          </cell>
          <cell r="G1382" t="str">
            <v>July</v>
          </cell>
          <cell r="H1382" t="str">
            <v>Salgado crew</v>
          </cell>
          <cell r="I1382">
            <v>2014</v>
          </cell>
          <cell r="J1382">
            <v>4</v>
          </cell>
          <cell r="K1382" t="str">
            <v>Greater South Fork John Day-Transport Depositional</v>
          </cell>
          <cell r="L1382" t="str">
            <v>Rotating Panel 1</v>
          </cell>
          <cell r="M1382">
            <v>41841</v>
          </cell>
          <cell r="N1382">
            <v>2020</v>
          </cell>
          <cell r="O1382">
            <v>1</v>
          </cell>
          <cell r="S1382" t="str">
            <v>Yes</v>
          </cell>
          <cell r="V1382" t="str">
            <v>Yes</v>
          </cell>
        </row>
        <row r="1383">
          <cell r="A1383">
            <v>56</v>
          </cell>
          <cell r="B1383">
            <v>67767</v>
          </cell>
          <cell r="C1383" t="str">
            <v>OJD03458-000534</v>
          </cell>
          <cell r="D1383">
            <v>6</v>
          </cell>
          <cell r="E1383" t="str">
            <v>John Day</v>
          </cell>
          <cell r="F1383">
            <v>40773</v>
          </cell>
          <cell r="G1383" t="str">
            <v>2011- ODFW - Local Crew  - John Day</v>
          </cell>
          <cell r="H1383" t="str">
            <v>Local Crew  - John Day</v>
          </cell>
          <cell r="I1383">
            <v>2011</v>
          </cell>
          <cell r="J1383">
            <v>1</v>
          </cell>
          <cell r="K1383" t="str">
            <v>Greater John Day-Depositional-Public</v>
          </cell>
          <cell r="L1383" t="str">
            <v>Rotating Panel 1</v>
          </cell>
          <cell r="M1383">
            <v>40773</v>
          </cell>
          <cell r="N1383">
            <v>416</v>
          </cell>
          <cell r="O1383">
            <v>1</v>
          </cell>
          <cell r="S1383" t="str">
            <v>Yes</v>
          </cell>
          <cell r="V1383" t="str">
            <v>Yes</v>
          </cell>
        </row>
        <row r="1384">
          <cell r="A1384">
            <v>2645</v>
          </cell>
          <cell r="B1384">
            <v>67767</v>
          </cell>
          <cell r="C1384" t="str">
            <v>OJD03458-000534</v>
          </cell>
          <cell r="D1384">
            <v>6</v>
          </cell>
          <cell r="E1384" t="str">
            <v>John Day</v>
          </cell>
          <cell r="F1384">
            <v>41876</v>
          </cell>
          <cell r="G1384" t="str">
            <v>Middle Fork John Day</v>
          </cell>
          <cell r="H1384" t="str">
            <v>Chris Crew</v>
          </cell>
          <cell r="I1384">
            <v>2014</v>
          </cell>
          <cell r="J1384">
            <v>4</v>
          </cell>
          <cell r="K1384" t="str">
            <v>Middle Fork John Day-Depositional</v>
          </cell>
          <cell r="L1384" t="str">
            <v>Rotating Panel 1</v>
          </cell>
          <cell r="M1384">
            <v>41876</v>
          </cell>
          <cell r="N1384">
            <v>2020</v>
          </cell>
          <cell r="O1384">
            <v>1</v>
          </cell>
          <cell r="S1384" t="str">
            <v>Yes</v>
          </cell>
        </row>
        <row r="1385">
          <cell r="A1385">
            <v>134</v>
          </cell>
          <cell r="B1385">
            <v>67768</v>
          </cell>
          <cell r="C1385" t="str">
            <v>OJD03458-000535</v>
          </cell>
          <cell r="D1385">
            <v>6</v>
          </cell>
          <cell r="E1385" t="str">
            <v>John Day</v>
          </cell>
          <cell r="F1385">
            <v>40759</v>
          </cell>
          <cell r="G1385" t="str">
            <v>2011- ODFW - Local Crew  - John Day</v>
          </cell>
          <cell r="H1385" t="str">
            <v>Local Crew  - John Day</v>
          </cell>
          <cell r="I1385">
            <v>2011</v>
          </cell>
          <cell r="J1385">
            <v>1</v>
          </cell>
          <cell r="K1385" t="str">
            <v>Greater John Day-Source-Public</v>
          </cell>
          <cell r="L1385" t="str">
            <v>Rotating Panel 1</v>
          </cell>
          <cell r="M1385">
            <v>40759</v>
          </cell>
          <cell r="N1385">
            <v>416</v>
          </cell>
          <cell r="O1385">
            <v>1</v>
          </cell>
          <cell r="S1385" t="str">
            <v>Yes</v>
          </cell>
          <cell r="V1385" t="str">
            <v>Yes</v>
          </cell>
        </row>
        <row r="1386">
          <cell r="A1386">
            <v>135</v>
          </cell>
          <cell r="B1386">
            <v>67769</v>
          </cell>
          <cell r="C1386" t="str">
            <v>OJD03458-000536</v>
          </cell>
          <cell r="D1386">
            <v>6</v>
          </cell>
          <cell r="E1386" t="str">
            <v>John Day</v>
          </cell>
          <cell r="F1386">
            <v>40752</v>
          </cell>
          <cell r="G1386" t="str">
            <v>2011- ODFW - Local Crew  - John Day</v>
          </cell>
          <cell r="H1386" t="str">
            <v>Local Crew  - John Day</v>
          </cell>
          <cell r="I1386">
            <v>2011</v>
          </cell>
          <cell r="J1386">
            <v>1</v>
          </cell>
          <cell r="K1386" t="str">
            <v>Greater John Day-Transport-Public</v>
          </cell>
          <cell r="L1386" t="str">
            <v>Annual</v>
          </cell>
          <cell r="M1386">
            <v>40752</v>
          </cell>
          <cell r="N1386">
            <v>416</v>
          </cell>
          <cell r="O1386">
            <v>1</v>
          </cell>
          <cell r="R1386" t="str">
            <v>Yes</v>
          </cell>
          <cell r="S1386" t="str">
            <v>Yes</v>
          </cell>
          <cell r="V1386" t="str">
            <v>Yes</v>
          </cell>
        </row>
        <row r="1387">
          <cell r="A1387">
            <v>154</v>
          </cell>
          <cell r="B1387">
            <v>67769</v>
          </cell>
          <cell r="C1387" t="str">
            <v>OJD03458-000536</v>
          </cell>
          <cell r="D1387">
            <v>6</v>
          </cell>
          <cell r="E1387" t="str">
            <v>John Day</v>
          </cell>
          <cell r="F1387">
            <v>40787</v>
          </cell>
          <cell r="G1387" t="str">
            <v>2011- Tetra Tech - TetraTech</v>
          </cell>
          <cell r="H1387" t="str">
            <v>TetraTech</v>
          </cell>
          <cell r="I1387">
            <v>2011</v>
          </cell>
          <cell r="J1387">
            <v>1</v>
          </cell>
          <cell r="K1387" t="str">
            <v>Greater John Day-Transport-Public</v>
          </cell>
          <cell r="L1387" t="str">
            <v>Annual</v>
          </cell>
          <cell r="M1387">
            <v>40787</v>
          </cell>
          <cell r="N1387">
            <v>416</v>
          </cell>
          <cell r="O1387">
            <v>1</v>
          </cell>
          <cell r="R1387" t="str">
            <v>Yes</v>
          </cell>
          <cell r="V1387" t="str">
            <v>Yes</v>
          </cell>
        </row>
        <row r="1388">
          <cell r="A1388">
            <v>748</v>
          </cell>
          <cell r="B1388">
            <v>67769</v>
          </cell>
          <cell r="C1388" t="str">
            <v>OJD03458-000536</v>
          </cell>
          <cell r="D1388">
            <v>6</v>
          </cell>
          <cell r="E1388" t="str">
            <v>John Day</v>
          </cell>
          <cell r="F1388">
            <v>41141</v>
          </cell>
          <cell r="G1388" t="str">
            <v>ShelleyCrewAugustandSeptember</v>
          </cell>
          <cell r="H1388" t="str">
            <v>Shelley Banks Crew</v>
          </cell>
          <cell r="I1388">
            <v>2012</v>
          </cell>
          <cell r="J1388">
            <v>2</v>
          </cell>
          <cell r="K1388" t="str">
            <v>Middle Fork John Day-Transport</v>
          </cell>
          <cell r="L1388" t="str">
            <v>Annual</v>
          </cell>
          <cell r="M1388">
            <v>41141</v>
          </cell>
          <cell r="N1388">
            <v>806</v>
          </cell>
          <cell r="O1388">
            <v>1</v>
          </cell>
          <cell r="S1388" t="str">
            <v>Yes</v>
          </cell>
          <cell r="V1388" t="str">
            <v>Yes</v>
          </cell>
        </row>
        <row r="1389">
          <cell r="A1389">
            <v>1175</v>
          </cell>
          <cell r="B1389">
            <v>67769</v>
          </cell>
          <cell r="C1389" t="str">
            <v>OJD03458-000536</v>
          </cell>
          <cell r="D1389">
            <v>6</v>
          </cell>
          <cell r="E1389" t="str">
            <v>John Day</v>
          </cell>
          <cell r="F1389">
            <v>41447</v>
          </cell>
          <cell r="G1389" t="str">
            <v>MF ELR Design ODFW Crew</v>
          </cell>
          <cell r="H1389" t="str">
            <v>Shelley Banks Crew</v>
          </cell>
          <cell r="I1389">
            <v>2013</v>
          </cell>
          <cell r="J1389">
            <v>3</v>
          </cell>
          <cell r="K1389" t="str">
            <v>Middle Fork John Day-Transport</v>
          </cell>
          <cell r="L1389" t="str">
            <v>Annual</v>
          </cell>
          <cell r="M1389">
            <v>41447</v>
          </cell>
          <cell r="N1389">
            <v>1966</v>
          </cell>
          <cell r="O1389">
            <v>1</v>
          </cell>
          <cell r="Q1389" t="str">
            <v>Yes</v>
          </cell>
          <cell r="R1389" t="str">
            <v>Yes</v>
          </cell>
          <cell r="S1389" t="str">
            <v>Yes</v>
          </cell>
          <cell r="V1389" t="str">
            <v>Yes</v>
          </cell>
          <cell r="Y1389" t="str">
            <v>Yes</v>
          </cell>
        </row>
        <row r="1390">
          <cell r="A1390">
            <v>1904</v>
          </cell>
          <cell r="B1390">
            <v>67769</v>
          </cell>
          <cell r="C1390" t="str">
            <v>OJD03458-000536</v>
          </cell>
          <cell r="D1390">
            <v>6</v>
          </cell>
          <cell r="E1390" t="str">
            <v>John Day</v>
          </cell>
          <cell r="F1390">
            <v>41537</v>
          </cell>
          <cell r="G1390" t="str">
            <v>Hitch #7 (SD): Sept 18 to Sept 21 (John Day)</v>
          </cell>
          <cell r="H1390" t="str">
            <v>Surya Crew</v>
          </cell>
          <cell r="I1390">
            <v>2013</v>
          </cell>
          <cell r="J1390">
            <v>3</v>
          </cell>
          <cell r="K1390" t="str">
            <v>Middle Fork John Day-Transport</v>
          </cell>
          <cell r="L1390" t="str">
            <v>Annual</v>
          </cell>
          <cell r="M1390">
            <v>41537</v>
          </cell>
          <cell r="N1390">
            <v>1966</v>
          </cell>
          <cell r="O1390">
            <v>1</v>
          </cell>
          <cell r="R1390" t="str">
            <v>Yes</v>
          </cell>
        </row>
        <row r="1391">
          <cell r="A1391">
            <v>3440</v>
          </cell>
          <cell r="B1391">
            <v>67769</v>
          </cell>
          <cell r="C1391" t="str">
            <v>OJD03458-000536</v>
          </cell>
          <cell r="D1391">
            <v>6</v>
          </cell>
          <cell r="E1391" t="str">
            <v>John Day</v>
          </cell>
          <cell r="F1391">
            <v>42212</v>
          </cell>
          <cell r="G1391" t="str">
            <v>JR2</v>
          </cell>
          <cell r="H1391" t="str">
            <v>Jen Rogers Crew</v>
          </cell>
          <cell r="I1391">
            <v>2015</v>
          </cell>
          <cell r="J1391">
            <v>5</v>
          </cell>
          <cell r="K1391" t="str">
            <v>Middle Fork John Day-Transport</v>
          </cell>
          <cell r="L1391" t="str">
            <v>Annual</v>
          </cell>
          <cell r="M1391">
            <v>42212</v>
          </cell>
          <cell r="N1391">
            <v>2020</v>
          </cell>
          <cell r="O1391">
            <v>1</v>
          </cell>
          <cell r="S1391" t="str">
            <v>Yes</v>
          </cell>
          <cell r="V1391" t="str">
            <v>Yes</v>
          </cell>
        </row>
        <row r="1392">
          <cell r="A1392">
            <v>4428</v>
          </cell>
          <cell r="B1392">
            <v>67769</v>
          </cell>
          <cell r="C1392" t="str">
            <v>OJD03458-000536</v>
          </cell>
          <cell r="D1392">
            <v>6</v>
          </cell>
          <cell r="E1392" t="str">
            <v>John Day</v>
          </cell>
          <cell r="F1392">
            <v>42632</v>
          </cell>
          <cell r="G1392" t="str">
            <v>Dopey</v>
          </cell>
          <cell r="H1392" t="str">
            <v>Salgado crew</v>
          </cell>
          <cell r="I1392">
            <v>2016</v>
          </cell>
          <cell r="J1392">
            <v>6</v>
          </cell>
          <cell r="K1392" t="str">
            <v>Middle Fork John Day-Transport</v>
          </cell>
          <cell r="L1392" t="str">
            <v>Rotating Panel 3</v>
          </cell>
          <cell r="M1392">
            <v>42632</v>
          </cell>
          <cell r="N1392">
            <v>2020</v>
          </cell>
          <cell r="O1392">
            <v>1</v>
          </cell>
          <cell r="S1392" t="str">
            <v>Yes</v>
          </cell>
          <cell r="V1392" t="str">
            <v>Yes</v>
          </cell>
        </row>
        <row r="1393">
          <cell r="A1393">
            <v>136</v>
          </cell>
          <cell r="B1393">
            <v>67771</v>
          </cell>
          <cell r="C1393" t="str">
            <v>OJD03458-000539</v>
          </cell>
          <cell r="D1393">
            <v>6</v>
          </cell>
          <cell r="E1393" t="str">
            <v>John Day</v>
          </cell>
          <cell r="F1393">
            <v>40722</v>
          </cell>
          <cell r="G1393" t="str">
            <v>2011- ODFW - Local Crew  - John Day</v>
          </cell>
          <cell r="H1393" t="str">
            <v>Local Crew  - John Day</v>
          </cell>
          <cell r="I1393">
            <v>2011</v>
          </cell>
          <cell r="J1393">
            <v>1</v>
          </cell>
          <cell r="K1393" t="str">
            <v>Greater John Day-Depositional-Private</v>
          </cell>
          <cell r="L1393" t="str">
            <v>Rotating Panel 1</v>
          </cell>
          <cell r="M1393">
            <v>40722</v>
          </cell>
          <cell r="N1393">
            <v>416</v>
          </cell>
          <cell r="O1393">
            <v>1</v>
          </cell>
          <cell r="S1393" t="str">
            <v>Yes</v>
          </cell>
          <cell r="V1393" t="str">
            <v>Yes</v>
          </cell>
        </row>
        <row r="1394">
          <cell r="A1394">
            <v>568</v>
          </cell>
          <cell r="B1394">
            <v>67774</v>
          </cell>
          <cell r="C1394" t="str">
            <v>OJD03458-000547</v>
          </cell>
          <cell r="D1394">
            <v>6</v>
          </cell>
          <cell r="E1394" t="str">
            <v>John Day</v>
          </cell>
          <cell r="F1394">
            <v>41154</v>
          </cell>
          <cell r="G1394" t="str">
            <v>ShelleysCrewJuly</v>
          </cell>
          <cell r="H1394" t="str">
            <v>Shelley Banks Crew</v>
          </cell>
          <cell r="I1394">
            <v>2012</v>
          </cell>
          <cell r="J1394">
            <v>2</v>
          </cell>
          <cell r="K1394" t="str">
            <v>Greater John Day-Depositional-Private</v>
          </cell>
          <cell r="L1394" t="str">
            <v>Rotating Panel 2</v>
          </cell>
          <cell r="M1394">
            <v>41154</v>
          </cell>
          <cell r="N1394">
            <v>806</v>
          </cell>
          <cell r="O1394">
            <v>1</v>
          </cell>
          <cell r="S1394" t="str">
            <v>Yes</v>
          </cell>
        </row>
        <row r="1395">
          <cell r="A1395">
            <v>569</v>
          </cell>
          <cell r="B1395">
            <v>67777</v>
          </cell>
          <cell r="C1395" t="str">
            <v>OJD03458-000552</v>
          </cell>
          <cell r="D1395">
            <v>6</v>
          </cell>
          <cell r="E1395" t="str">
            <v>John Day</v>
          </cell>
          <cell r="F1395">
            <v>41096</v>
          </cell>
          <cell r="G1395" t="str">
            <v>ShelleysCrewJuly</v>
          </cell>
          <cell r="H1395" t="str">
            <v>Shelley Banks Crew</v>
          </cell>
          <cell r="I1395">
            <v>2012</v>
          </cell>
          <cell r="J1395">
            <v>2</v>
          </cell>
          <cell r="K1395" t="str">
            <v>Greater John Day-Transport-Private</v>
          </cell>
          <cell r="L1395" t="str">
            <v>Rotating Panel 2</v>
          </cell>
          <cell r="M1395">
            <v>41096</v>
          </cell>
          <cell r="N1395">
            <v>806</v>
          </cell>
          <cell r="O1395">
            <v>1</v>
          </cell>
          <cell r="S1395" t="str">
            <v>Yes</v>
          </cell>
        </row>
        <row r="1396">
          <cell r="A1396">
            <v>163</v>
          </cell>
          <cell r="B1396">
            <v>67778</v>
          </cell>
          <cell r="C1396" t="str">
            <v>OJD03458-000553</v>
          </cell>
          <cell r="D1396">
            <v>6</v>
          </cell>
          <cell r="E1396" t="str">
            <v>John Day</v>
          </cell>
          <cell r="F1396">
            <v>40809</v>
          </cell>
          <cell r="G1396" t="str">
            <v>2011- ODFW - Local Crew  - John Day</v>
          </cell>
          <cell r="H1396" t="str">
            <v>Local Crew  - John Day</v>
          </cell>
          <cell r="I1396">
            <v>2011</v>
          </cell>
          <cell r="J1396">
            <v>1</v>
          </cell>
          <cell r="K1396" t="str">
            <v>Greater John Day-Source-Public</v>
          </cell>
          <cell r="L1396" t="str">
            <v>Rotating Panel 1</v>
          </cell>
          <cell r="M1396">
            <v>40809</v>
          </cell>
          <cell r="N1396">
            <v>416</v>
          </cell>
          <cell r="O1396">
            <v>1</v>
          </cell>
          <cell r="S1396" t="str">
            <v>Yes</v>
          </cell>
          <cell r="V1396" t="str">
            <v>Yes</v>
          </cell>
        </row>
        <row r="1397">
          <cell r="A1397">
            <v>57</v>
          </cell>
          <cell r="B1397">
            <v>67780</v>
          </cell>
          <cell r="C1397" t="str">
            <v>OJD03458-000557</v>
          </cell>
          <cell r="D1397">
            <v>6</v>
          </cell>
          <cell r="E1397" t="str">
            <v>John Day</v>
          </cell>
          <cell r="F1397">
            <v>40721</v>
          </cell>
          <cell r="G1397" t="str">
            <v>2011- ODFW - Local Crew  - John Day</v>
          </cell>
          <cell r="H1397" t="str">
            <v>Local Crew  - John Day</v>
          </cell>
          <cell r="I1397">
            <v>2011</v>
          </cell>
          <cell r="J1397">
            <v>1</v>
          </cell>
          <cell r="K1397" t="str">
            <v>Greater John Day-Depositional-Private</v>
          </cell>
          <cell r="L1397" t="str">
            <v>Rotating Panel 1</v>
          </cell>
          <cell r="M1397">
            <v>40721</v>
          </cell>
          <cell r="N1397">
            <v>416</v>
          </cell>
          <cell r="O1397">
            <v>1</v>
          </cell>
          <cell r="S1397" t="str">
            <v>Yes</v>
          </cell>
          <cell r="V1397" t="str">
            <v>Yes</v>
          </cell>
        </row>
        <row r="1398">
          <cell r="A1398">
            <v>193</v>
          </cell>
          <cell r="B1398">
            <v>1199</v>
          </cell>
          <cell r="C1398" t="str">
            <v>CBW05583-001487</v>
          </cell>
          <cell r="D1398">
            <v>20</v>
          </cell>
          <cell r="E1398" t="str">
            <v>Lemhi</v>
          </cell>
          <cell r="F1398">
            <v>40766</v>
          </cell>
          <cell r="G1398" t="str">
            <v>2011- Quantitative Consultants Inc - Local Crew</v>
          </cell>
          <cell r="H1398" t="str">
            <v>Local Crew</v>
          </cell>
          <cell r="I1398">
            <v>2011</v>
          </cell>
          <cell r="J1398">
            <v>1</v>
          </cell>
          <cell r="K1398" t="str">
            <v>Big Timber-Public</v>
          </cell>
          <cell r="L1398" t="str">
            <v>Rotating Panel 1</v>
          </cell>
          <cell r="M1398">
            <v>40766</v>
          </cell>
          <cell r="N1398">
            <v>416</v>
          </cell>
          <cell r="O1398">
            <v>1</v>
          </cell>
          <cell r="S1398" t="str">
            <v>Yes</v>
          </cell>
          <cell r="V1398" t="str">
            <v>Yes</v>
          </cell>
        </row>
        <row r="1399">
          <cell r="A1399">
            <v>1026</v>
          </cell>
          <cell r="B1399">
            <v>1199</v>
          </cell>
          <cell r="C1399" t="str">
            <v>CBW05583-001487</v>
          </cell>
          <cell r="D1399">
            <v>20</v>
          </cell>
          <cell r="E1399" t="str">
            <v>Lemhi</v>
          </cell>
          <cell r="F1399">
            <v>41154</v>
          </cell>
          <cell r="G1399" t="str">
            <v>Lemhi Hitch 6</v>
          </cell>
          <cell r="H1399" t="str">
            <v>Laurel Crew</v>
          </cell>
          <cell r="I1399">
            <v>2012</v>
          </cell>
          <cell r="J1399">
            <v>2</v>
          </cell>
          <cell r="K1399" t="str">
            <v>Big Timber-Public</v>
          </cell>
          <cell r="L1399" t="str">
            <v>Annual</v>
          </cell>
          <cell r="M1399">
            <v>41154</v>
          </cell>
          <cell r="N1399">
            <v>806</v>
          </cell>
          <cell r="O1399">
            <v>1</v>
          </cell>
          <cell r="S1399" t="str">
            <v>Yes</v>
          </cell>
          <cell r="V1399" t="str">
            <v>Yes</v>
          </cell>
        </row>
        <row r="1400">
          <cell r="A1400">
            <v>1354</v>
          </cell>
          <cell r="B1400">
            <v>1199</v>
          </cell>
          <cell r="C1400" t="str">
            <v>CBW05583-001487</v>
          </cell>
          <cell r="D1400">
            <v>20</v>
          </cell>
          <cell r="E1400" t="str">
            <v>Lemhi</v>
          </cell>
          <cell r="F1400">
            <v>41449</v>
          </cell>
          <cell r="G1400" t="str">
            <v>Hitch 1</v>
          </cell>
          <cell r="H1400" t="str">
            <v>Laurel Crew</v>
          </cell>
          <cell r="I1400">
            <v>2013</v>
          </cell>
          <cell r="J1400">
            <v>3</v>
          </cell>
          <cell r="K1400" t="str">
            <v>Big Timber-Public</v>
          </cell>
          <cell r="L1400" t="str">
            <v>Annual</v>
          </cell>
          <cell r="M1400">
            <v>41449</v>
          </cell>
          <cell r="N1400">
            <v>1966</v>
          </cell>
          <cell r="O1400">
            <v>1</v>
          </cell>
          <cell r="Q1400" t="str">
            <v>Yes</v>
          </cell>
          <cell r="S1400" t="str">
            <v>Yes</v>
          </cell>
          <cell r="V1400" t="str">
            <v>Yes</v>
          </cell>
          <cell r="Y1400" t="str">
            <v>Yes</v>
          </cell>
        </row>
        <row r="1401">
          <cell r="A1401">
            <v>2375</v>
          </cell>
          <cell r="B1401">
            <v>1199</v>
          </cell>
          <cell r="C1401" t="str">
            <v>CBW05583-001487</v>
          </cell>
          <cell r="D1401">
            <v>20</v>
          </cell>
          <cell r="E1401" t="str">
            <v>Lemhi</v>
          </cell>
          <cell r="F1401">
            <v>41846</v>
          </cell>
          <cell r="G1401" t="str">
            <v>Hitch 3</v>
          </cell>
          <cell r="H1401" t="str">
            <v>Laurel Crew</v>
          </cell>
          <cell r="I1401">
            <v>2014</v>
          </cell>
          <cell r="J1401">
            <v>4</v>
          </cell>
          <cell r="K1401" t="str">
            <v>Big Timber</v>
          </cell>
          <cell r="L1401" t="str">
            <v>Annual</v>
          </cell>
          <cell r="M1401">
            <v>41846</v>
          </cell>
          <cell r="N1401">
            <v>2020</v>
          </cell>
          <cell r="O1401">
            <v>1</v>
          </cell>
          <cell r="S1401" t="str">
            <v>Yes</v>
          </cell>
          <cell r="V1401" t="str">
            <v>Yes</v>
          </cell>
        </row>
        <row r="1402">
          <cell r="A1402">
            <v>3454</v>
          </cell>
          <cell r="B1402">
            <v>1199</v>
          </cell>
          <cell r="C1402" t="str">
            <v>CBW05583-001487</v>
          </cell>
          <cell r="D1402">
            <v>20</v>
          </cell>
          <cell r="E1402" t="str">
            <v>Lemhi</v>
          </cell>
          <cell r="F1402">
            <v>42223</v>
          </cell>
          <cell r="G1402" t="str">
            <v>Hitch 4 2015</v>
          </cell>
          <cell r="H1402" t="str">
            <v>Laurel Crew</v>
          </cell>
          <cell r="I1402">
            <v>2015</v>
          </cell>
          <cell r="J1402">
            <v>5</v>
          </cell>
          <cell r="K1402" t="str">
            <v>Big Timber</v>
          </cell>
          <cell r="L1402" t="str">
            <v>Annual</v>
          </cell>
          <cell r="M1402">
            <v>42223</v>
          </cell>
          <cell r="N1402">
            <v>2020</v>
          </cell>
          <cell r="O1402">
            <v>1</v>
          </cell>
          <cell r="S1402" t="str">
            <v>Yes</v>
          </cell>
          <cell r="V1402" t="str">
            <v>Yes</v>
          </cell>
        </row>
        <row r="1403">
          <cell r="A1403">
            <v>3903</v>
          </cell>
          <cell r="B1403">
            <v>1199</v>
          </cell>
          <cell r="C1403" t="str">
            <v>CBW05583-001487</v>
          </cell>
          <cell r="D1403">
            <v>20</v>
          </cell>
          <cell r="E1403" t="str">
            <v>Lemhi</v>
          </cell>
          <cell r="F1403">
            <v>42548</v>
          </cell>
          <cell r="G1403" t="str">
            <v>Lemhi 2016</v>
          </cell>
          <cell r="H1403" t="str">
            <v>Laurel Crew</v>
          </cell>
          <cell r="I1403">
            <v>2016</v>
          </cell>
          <cell r="J1403">
            <v>6</v>
          </cell>
          <cell r="K1403" t="str">
            <v>Big Timber</v>
          </cell>
          <cell r="L1403" t="str">
            <v>Annual</v>
          </cell>
          <cell r="M1403">
            <v>42548</v>
          </cell>
          <cell r="N1403">
            <v>2020</v>
          </cell>
          <cell r="O1403">
            <v>1</v>
          </cell>
          <cell r="S1403" t="str">
            <v>Yes</v>
          </cell>
          <cell r="V1403" t="str">
            <v>Yes</v>
          </cell>
        </row>
        <row r="1404">
          <cell r="A1404">
            <v>210</v>
          </cell>
          <cell r="B1404">
            <v>1364</v>
          </cell>
          <cell r="C1404" t="str">
            <v>CBW05583-006575</v>
          </cell>
          <cell r="D1404">
            <v>20</v>
          </cell>
          <cell r="E1404" t="str">
            <v>Lemhi</v>
          </cell>
          <cell r="F1404">
            <v>40794</v>
          </cell>
          <cell r="G1404" t="str">
            <v>2011- Quantitative Consultants Inc - Local Crew</v>
          </cell>
          <cell r="H1404" t="str">
            <v>Local Crew</v>
          </cell>
          <cell r="I1404">
            <v>2011</v>
          </cell>
          <cell r="J1404">
            <v>1</v>
          </cell>
          <cell r="K1404" t="str">
            <v>Lemhi Mainstem-Private</v>
          </cell>
          <cell r="L1404" t="str">
            <v>Rotating Panel 1</v>
          </cell>
          <cell r="M1404">
            <v>40794</v>
          </cell>
          <cell r="N1404">
            <v>416</v>
          </cell>
          <cell r="O1404">
            <v>1</v>
          </cell>
          <cell r="S1404" t="str">
            <v>Yes</v>
          </cell>
          <cell r="V1404" t="str">
            <v>Yes</v>
          </cell>
        </row>
        <row r="1405">
          <cell r="A1405">
            <v>917</v>
          </cell>
          <cell r="B1405">
            <v>824</v>
          </cell>
          <cell r="C1405" t="str">
            <v>CBW05583-009135</v>
          </cell>
          <cell r="D1405">
            <v>20</v>
          </cell>
          <cell r="E1405" t="str">
            <v>Lemhi</v>
          </cell>
          <cell r="F1405">
            <v>41124</v>
          </cell>
          <cell r="G1405" t="str">
            <v>Lemhi Hitch 4</v>
          </cell>
          <cell r="H1405" t="str">
            <v>Laurel Crew</v>
          </cell>
          <cell r="I1405">
            <v>2012</v>
          </cell>
          <cell r="J1405">
            <v>2</v>
          </cell>
          <cell r="K1405" t="str">
            <v>Hayden-Public</v>
          </cell>
          <cell r="L1405" t="str">
            <v>Rotating Panel 2</v>
          </cell>
          <cell r="M1405">
            <v>41124</v>
          </cell>
          <cell r="N1405">
            <v>806</v>
          </cell>
          <cell r="O1405">
            <v>1</v>
          </cell>
          <cell r="S1405" t="str">
            <v>Yes</v>
          </cell>
        </row>
        <row r="1406">
          <cell r="A1406">
            <v>3453</v>
          </cell>
          <cell r="B1406">
            <v>824</v>
          </cell>
          <cell r="C1406" t="str">
            <v>CBW05583-009135</v>
          </cell>
          <cell r="D1406">
            <v>20</v>
          </cell>
          <cell r="E1406" t="str">
            <v>Lemhi</v>
          </cell>
          <cell r="F1406">
            <v>42213</v>
          </cell>
          <cell r="G1406" t="str">
            <v>Hitch 3 2015</v>
          </cell>
          <cell r="H1406" t="str">
            <v>Laurel Crew</v>
          </cell>
          <cell r="I1406">
            <v>2015</v>
          </cell>
          <cell r="J1406">
            <v>5</v>
          </cell>
          <cell r="K1406" t="str">
            <v>Hayden</v>
          </cell>
          <cell r="L1406" t="str">
            <v>Rotating Panel 2</v>
          </cell>
          <cell r="M1406">
            <v>42213</v>
          </cell>
          <cell r="N1406">
            <v>2020</v>
          </cell>
          <cell r="O1406">
            <v>1</v>
          </cell>
          <cell r="R1406" t="str">
            <v>Yes</v>
          </cell>
          <cell r="S1406" t="str">
            <v>Yes</v>
          </cell>
        </row>
        <row r="1407">
          <cell r="A1407">
            <v>3520</v>
          </cell>
          <cell r="B1407">
            <v>824</v>
          </cell>
          <cell r="C1407" t="str">
            <v>CBW05583-009135</v>
          </cell>
          <cell r="D1407">
            <v>20</v>
          </cell>
          <cell r="E1407" t="str">
            <v>Lemhi</v>
          </cell>
          <cell r="F1407">
            <v>42278</v>
          </cell>
          <cell r="G1407" t="str">
            <v>Repeat Sites</v>
          </cell>
          <cell r="H1407" t="str">
            <v>Richie Crew</v>
          </cell>
          <cell r="I1407">
            <v>2015</v>
          </cell>
          <cell r="J1407">
            <v>5</v>
          </cell>
          <cell r="K1407" t="str">
            <v>Hayden</v>
          </cell>
          <cell r="L1407" t="str">
            <v>Rotating Panel 2</v>
          </cell>
          <cell r="M1407">
            <v>42278</v>
          </cell>
          <cell r="N1407">
            <v>2020</v>
          </cell>
          <cell r="O1407">
            <v>1</v>
          </cell>
          <cell r="R1407" t="str">
            <v>Yes</v>
          </cell>
          <cell r="S1407" t="str">
            <v>Yes</v>
          </cell>
        </row>
        <row r="1408">
          <cell r="A1408">
            <v>1025</v>
          </cell>
          <cell r="B1408">
            <v>596</v>
          </cell>
          <cell r="C1408" t="str">
            <v>CBW05583-013151</v>
          </cell>
          <cell r="D1408">
            <v>20</v>
          </cell>
          <cell r="E1408" t="str">
            <v>Lemhi</v>
          </cell>
          <cell r="F1408">
            <v>41152</v>
          </cell>
          <cell r="G1408" t="str">
            <v>Lemhi Hitch 6</v>
          </cell>
          <cell r="H1408" t="str">
            <v>Laurel Crew</v>
          </cell>
          <cell r="I1408">
            <v>2012</v>
          </cell>
          <cell r="J1408">
            <v>2</v>
          </cell>
          <cell r="K1408" t="str">
            <v>Agency-Private</v>
          </cell>
          <cell r="L1408" t="str">
            <v>Rotating Panel 2</v>
          </cell>
          <cell r="M1408">
            <v>41152</v>
          </cell>
          <cell r="N1408">
            <v>806</v>
          </cell>
          <cell r="O1408">
            <v>1</v>
          </cell>
          <cell r="S1408" t="str">
            <v>Yes</v>
          </cell>
        </row>
        <row r="1409">
          <cell r="A1409">
            <v>540</v>
          </cell>
          <cell r="B1409">
            <v>2270</v>
          </cell>
          <cell r="C1409" t="str">
            <v>CBW05583-019295</v>
          </cell>
          <cell r="D1409">
            <v>20</v>
          </cell>
          <cell r="E1409" t="str">
            <v>Lemhi</v>
          </cell>
          <cell r="F1409">
            <v>41151</v>
          </cell>
          <cell r="G1409" t="str">
            <v>Lemhi Hitch 6</v>
          </cell>
          <cell r="H1409" t="str">
            <v>Laurel Crew</v>
          </cell>
          <cell r="I1409">
            <v>2012</v>
          </cell>
          <cell r="J1409">
            <v>2</v>
          </cell>
          <cell r="K1409" t="str">
            <v>Agency-Private</v>
          </cell>
          <cell r="L1409" t="str">
            <v>Rotating Panel 2</v>
          </cell>
          <cell r="M1409">
            <v>41151</v>
          </cell>
          <cell r="N1409">
            <v>806</v>
          </cell>
          <cell r="O1409">
            <v>1</v>
          </cell>
          <cell r="S1409" t="str">
            <v>Yes</v>
          </cell>
        </row>
        <row r="1410">
          <cell r="A1410">
            <v>3342</v>
          </cell>
          <cell r="B1410">
            <v>2270</v>
          </cell>
          <cell r="C1410" t="str">
            <v>CBW05583-019295</v>
          </cell>
          <cell r="D1410">
            <v>20</v>
          </cell>
          <cell r="E1410" t="str">
            <v>Lemhi</v>
          </cell>
          <cell r="F1410">
            <v>42193</v>
          </cell>
          <cell r="G1410" t="str">
            <v>Hitch 2 2015</v>
          </cell>
          <cell r="H1410" t="str">
            <v>Laurel Crew</v>
          </cell>
          <cell r="I1410">
            <v>2015</v>
          </cell>
          <cell r="J1410">
            <v>5</v>
          </cell>
          <cell r="K1410" t="str">
            <v>Agency</v>
          </cell>
          <cell r="L1410" t="str">
            <v>Rotating Panel 2</v>
          </cell>
          <cell r="M1410">
            <v>42193</v>
          </cell>
          <cell r="N1410">
            <v>2020</v>
          </cell>
          <cell r="O1410">
            <v>1</v>
          </cell>
          <cell r="S1410" t="str">
            <v>Yes</v>
          </cell>
          <cell r="V1410" t="str">
            <v>Yes</v>
          </cell>
        </row>
        <row r="1411">
          <cell r="A1411">
            <v>192</v>
          </cell>
          <cell r="B1411">
            <v>1595</v>
          </cell>
          <cell r="C1411" t="str">
            <v>CBW05583-020943</v>
          </cell>
          <cell r="D1411">
            <v>20</v>
          </cell>
          <cell r="E1411" t="str">
            <v>Lemhi</v>
          </cell>
          <cell r="F1411">
            <v>40768</v>
          </cell>
          <cell r="G1411" t="str">
            <v>2011- Quantitative Consultants Inc - Local Crew</v>
          </cell>
          <cell r="H1411" t="str">
            <v>Local Crew</v>
          </cell>
          <cell r="I1411">
            <v>2011</v>
          </cell>
          <cell r="J1411">
            <v>1</v>
          </cell>
          <cell r="K1411" t="str">
            <v>Lemhi Mainstem-Private</v>
          </cell>
          <cell r="L1411" t="str">
            <v>Rotating Panel 1</v>
          </cell>
          <cell r="M1411">
            <v>40768</v>
          </cell>
          <cell r="N1411">
            <v>416</v>
          </cell>
          <cell r="O1411">
            <v>1</v>
          </cell>
          <cell r="S1411" t="str">
            <v>Yes</v>
          </cell>
          <cell r="V1411" t="str">
            <v>Yes</v>
          </cell>
        </row>
        <row r="1412">
          <cell r="A1412">
            <v>2612</v>
          </cell>
          <cell r="B1412">
            <v>1595</v>
          </cell>
          <cell r="C1412" t="str">
            <v>CBW05583-020943</v>
          </cell>
          <cell r="D1412">
            <v>20</v>
          </cell>
          <cell r="E1412" t="str">
            <v>Lemhi</v>
          </cell>
          <cell r="F1412">
            <v>41903</v>
          </cell>
          <cell r="G1412" t="str">
            <v>hitch 7</v>
          </cell>
          <cell r="H1412" t="str">
            <v>Laurel Crew</v>
          </cell>
          <cell r="I1412">
            <v>2014</v>
          </cell>
          <cell r="J1412">
            <v>4</v>
          </cell>
          <cell r="K1412" t="str">
            <v>Lemhi Mainstem Upper</v>
          </cell>
          <cell r="L1412" t="str">
            <v>Rotating Panel 1</v>
          </cell>
          <cell r="M1412">
            <v>41903</v>
          </cell>
          <cell r="N1412">
            <v>2020</v>
          </cell>
          <cell r="O1412">
            <v>1</v>
          </cell>
          <cell r="S1412" t="str">
            <v>Yes</v>
          </cell>
          <cell r="V1412" t="str">
            <v>Yes</v>
          </cell>
        </row>
        <row r="1413">
          <cell r="A1413">
            <v>918</v>
          </cell>
          <cell r="B1413">
            <v>2985</v>
          </cell>
          <cell r="C1413" t="str">
            <v>CBW05583-025519</v>
          </cell>
          <cell r="D1413">
            <v>20</v>
          </cell>
          <cell r="E1413" t="str">
            <v>Lemhi</v>
          </cell>
          <cell r="F1413">
            <v>41123</v>
          </cell>
          <cell r="G1413" t="str">
            <v>Lemhi Hitch 4</v>
          </cell>
          <cell r="H1413" t="str">
            <v>Laurel Crew</v>
          </cell>
          <cell r="I1413">
            <v>2012</v>
          </cell>
          <cell r="J1413">
            <v>2</v>
          </cell>
          <cell r="K1413" t="str">
            <v>Hayden-Public</v>
          </cell>
          <cell r="L1413" t="str">
            <v>Rotating Panel 2</v>
          </cell>
          <cell r="M1413">
            <v>41123</v>
          </cell>
          <cell r="N1413">
            <v>806</v>
          </cell>
          <cell r="O1413">
            <v>1</v>
          </cell>
          <cell r="S1413" t="str">
            <v>Yes</v>
          </cell>
        </row>
        <row r="1414">
          <cell r="A1414">
            <v>916</v>
          </cell>
          <cell r="B1414">
            <v>3181</v>
          </cell>
          <cell r="C1414" t="str">
            <v>CBW05583-026031</v>
          </cell>
          <cell r="D1414">
            <v>20</v>
          </cell>
          <cell r="E1414" t="str">
            <v>Lemhi</v>
          </cell>
          <cell r="F1414">
            <v>41127</v>
          </cell>
          <cell r="G1414" t="str">
            <v>Lemhi Hitch 4</v>
          </cell>
          <cell r="H1414" t="str">
            <v>Laurel Crew</v>
          </cell>
          <cell r="I1414">
            <v>2012</v>
          </cell>
          <cell r="J1414">
            <v>2</v>
          </cell>
          <cell r="K1414" t="str">
            <v>Lemhi Mainstem-Private</v>
          </cell>
          <cell r="L1414" t="str">
            <v>Annual</v>
          </cell>
          <cell r="M1414">
            <v>41127</v>
          </cell>
          <cell r="N1414">
            <v>806</v>
          </cell>
          <cell r="O1414">
            <v>1</v>
          </cell>
          <cell r="S1414" t="str">
            <v>Yes</v>
          </cell>
        </row>
        <row r="1415">
          <cell r="A1415">
            <v>1646</v>
          </cell>
          <cell r="B1415">
            <v>3181</v>
          </cell>
          <cell r="C1415" t="str">
            <v>CBW05583-026031</v>
          </cell>
          <cell r="D1415">
            <v>20</v>
          </cell>
          <cell r="E1415" t="str">
            <v>Lemhi</v>
          </cell>
          <cell r="F1415">
            <v>41486</v>
          </cell>
          <cell r="G1415" t="str">
            <v>Hitch 4 Hannah</v>
          </cell>
          <cell r="H1415" t="str">
            <v>Hannah Crew</v>
          </cell>
          <cell r="I1415">
            <v>2013</v>
          </cell>
          <cell r="J1415">
            <v>3</v>
          </cell>
          <cell r="K1415" t="str">
            <v>Lemhi Mainstem-Private</v>
          </cell>
          <cell r="L1415" t="str">
            <v>Annual</v>
          </cell>
          <cell r="M1415">
            <v>41486</v>
          </cell>
          <cell r="N1415">
            <v>1966</v>
          </cell>
          <cell r="O1415">
            <v>1</v>
          </cell>
          <cell r="Q1415" t="str">
            <v>Yes</v>
          </cell>
          <cell r="S1415" t="str">
            <v>Yes</v>
          </cell>
          <cell r="V1415" t="str">
            <v>Yes</v>
          </cell>
          <cell r="Y1415" t="str">
            <v>Yes</v>
          </cell>
        </row>
        <row r="1416">
          <cell r="A1416">
            <v>2580</v>
          </cell>
          <cell r="B1416">
            <v>3181</v>
          </cell>
          <cell r="C1416" t="str">
            <v>CBW05583-026031</v>
          </cell>
          <cell r="D1416">
            <v>20</v>
          </cell>
          <cell r="E1416" t="str">
            <v>Lemhi</v>
          </cell>
          <cell r="F1416">
            <v>41862</v>
          </cell>
          <cell r="G1416" t="str">
            <v>Hitch 4</v>
          </cell>
          <cell r="H1416" t="str">
            <v>Laurel Crew</v>
          </cell>
          <cell r="I1416">
            <v>2014</v>
          </cell>
          <cell r="J1416">
            <v>4</v>
          </cell>
          <cell r="K1416" t="str">
            <v>Lemhi Mainstem Upper</v>
          </cell>
          <cell r="L1416" t="str">
            <v>Annual</v>
          </cell>
          <cell r="M1416">
            <v>41862</v>
          </cell>
          <cell r="N1416">
            <v>2020</v>
          </cell>
          <cell r="O1416">
            <v>1</v>
          </cell>
          <cell r="S1416" t="str">
            <v>Yes</v>
          </cell>
          <cell r="V1416" t="str">
            <v>Yes</v>
          </cell>
        </row>
        <row r="1417">
          <cell r="A1417">
            <v>3425</v>
          </cell>
          <cell r="B1417">
            <v>3181</v>
          </cell>
          <cell r="C1417" t="str">
            <v>CBW05583-026031</v>
          </cell>
          <cell r="D1417">
            <v>20</v>
          </cell>
          <cell r="E1417" t="str">
            <v>Lemhi</v>
          </cell>
          <cell r="F1417">
            <v>42198</v>
          </cell>
          <cell r="G1417" t="str">
            <v>Hitch 2 2015</v>
          </cell>
          <cell r="H1417" t="str">
            <v>Laurel Crew</v>
          </cell>
          <cell r="I1417">
            <v>2015</v>
          </cell>
          <cell r="J1417">
            <v>5</v>
          </cell>
          <cell r="K1417" t="str">
            <v>Lemhi Mainstem Upper</v>
          </cell>
          <cell r="L1417" t="str">
            <v>Annual</v>
          </cell>
          <cell r="M1417">
            <v>42198</v>
          </cell>
          <cell r="N1417">
            <v>2020</v>
          </cell>
          <cell r="O1417">
            <v>1</v>
          </cell>
          <cell r="S1417" t="str">
            <v>Yes</v>
          </cell>
        </row>
        <row r="1418">
          <cell r="A1418">
            <v>3905</v>
          </cell>
          <cell r="B1418">
            <v>3181</v>
          </cell>
          <cell r="C1418" t="str">
            <v>CBW05583-026031</v>
          </cell>
          <cell r="D1418">
            <v>20</v>
          </cell>
          <cell r="E1418" t="str">
            <v>Lemhi</v>
          </cell>
          <cell r="F1418">
            <v>42618</v>
          </cell>
          <cell r="G1418" t="str">
            <v>Lemhi 2016</v>
          </cell>
          <cell r="H1418" t="str">
            <v>Laurel Crew</v>
          </cell>
          <cell r="I1418">
            <v>2016</v>
          </cell>
          <cell r="J1418">
            <v>6</v>
          </cell>
          <cell r="K1418" t="str">
            <v>Lemhi Mainstem Upper</v>
          </cell>
          <cell r="L1418" t="str">
            <v>Annual</v>
          </cell>
          <cell r="M1418">
            <v>42618</v>
          </cell>
          <cell r="N1418">
            <v>2020</v>
          </cell>
          <cell r="O1418">
            <v>1</v>
          </cell>
          <cell r="S1418" t="str">
            <v>Yes</v>
          </cell>
          <cell r="V1418" t="str">
            <v>Yes</v>
          </cell>
        </row>
        <row r="1419">
          <cell r="A1419">
            <v>209</v>
          </cell>
          <cell r="B1419">
            <v>3306</v>
          </cell>
          <cell r="C1419" t="str">
            <v>CBW05583-027055</v>
          </cell>
          <cell r="D1419">
            <v>20</v>
          </cell>
          <cell r="E1419" t="str">
            <v>Lemhi</v>
          </cell>
          <cell r="F1419">
            <v>40798</v>
          </cell>
          <cell r="G1419" t="str">
            <v>2011- Quantitative Consultants Inc - Local Crew</v>
          </cell>
          <cell r="H1419" t="str">
            <v>Local Crew</v>
          </cell>
          <cell r="I1419">
            <v>2011</v>
          </cell>
          <cell r="J1419">
            <v>1</v>
          </cell>
          <cell r="K1419" t="str">
            <v>Mill-Private</v>
          </cell>
          <cell r="L1419" t="str">
            <v>Annual</v>
          </cell>
          <cell r="M1419">
            <v>40798</v>
          </cell>
          <cell r="N1419">
            <v>416</v>
          </cell>
          <cell r="O1419">
            <v>1</v>
          </cell>
          <cell r="S1419" t="str">
            <v>Yes</v>
          </cell>
          <cell r="V1419" t="str">
            <v>Yes</v>
          </cell>
        </row>
        <row r="1420">
          <cell r="A1420">
            <v>800</v>
          </cell>
          <cell r="B1420">
            <v>3306</v>
          </cell>
          <cell r="C1420" t="str">
            <v>CBW05583-027055</v>
          </cell>
          <cell r="D1420">
            <v>20</v>
          </cell>
          <cell r="E1420" t="str">
            <v>Lemhi</v>
          </cell>
          <cell r="F1420">
            <v>41112</v>
          </cell>
          <cell r="G1420" t="str">
            <v>Lemhi Hitch 3</v>
          </cell>
          <cell r="H1420" t="str">
            <v>Laurel Crew</v>
          </cell>
          <cell r="I1420">
            <v>2012</v>
          </cell>
          <cell r="J1420">
            <v>2</v>
          </cell>
          <cell r="K1420" t="str">
            <v>Mill-Private</v>
          </cell>
          <cell r="L1420" t="str">
            <v>Annual</v>
          </cell>
          <cell r="M1420">
            <v>41112</v>
          </cell>
          <cell r="N1420">
            <v>806</v>
          </cell>
          <cell r="O1420">
            <v>1</v>
          </cell>
          <cell r="S1420" t="str">
            <v>Yes</v>
          </cell>
        </row>
        <row r="1421">
          <cell r="A1421">
            <v>1509</v>
          </cell>
          <cell r="B1421">
            <v>3306</v>
          </cell>
          <cell r="C1421" t="str">
            <v>CBW05583-027055</v>
          </cell>
          <cell r="D1421">
            <v>20</v>
          </cell>
          <cell r="E1421" t="str">
            <v>Lemhi</v>
          </cell>
          <cell r="F1421">
            <v>41472</v>
          </cell>
          <cell r="G1421" t="str">
            <v>Hitch 3</v>
          </cell>
          <cell r="H1421" t="str">
            <v>Hannah Crew</v>
          </cell>
          <cell r="I1421">
            <v>2013</v>
          </cell>
          <cell r="J1421">
            <v>3</v>
          </cell>
          <cell r="K1421" t="str">
            <v>Mill-Private</v>
          </cell>
          <cell r="L1421" t="str">
            <v>Annual</v>
          </cell>
          <cell r="M1421">
            <v>41472</v>
          </cell>
          <cell r="N1421">
            <v>1966</v>
          </cell>
          <cell r="O1421">
            <v>1</v>
          </cell>
          <cell r="Q1421" t="str">
            <v>Yes</v>
          </cell>
          <cell r="R1421" t="str">
            <v>Yes</v>
          </cell>
          <cell r="S1421" t="str">
            <v>Yes</v>
          </cell>
          <cell r="Y1421" t="str">
            <v>Yes</v>
          </cell>
        </row>
        <row r="1422">
          <cell r="A1422">
            <v>1544</v>
          </cell>
          <cell r="B1422">
            <v>3306</v>
          </cell>
          <cell r="C1422" t="str">
            <v>CBW05583-027055</v>
          </cell>
          <cell r="D1422">
            <v>20</v>
          </cell>
          <cell r="E1422" t="str">
            <v>Lemhi</v>
          </cell>
          <cell r="F1422">
            <v>41470</v>
          </cell>
          <cell r="G1422" t="str">
            <v>Hitch #2 (MN): July 10 to July 17 (Lemhi)</v>
          </cell>
          <cell r="H1422" t="str">
            <v>Martin Crew</v>
          </cell>
          <cell r="I1422">
            <v>2013</v>
          </cell>
          <cell r="J1422">
            <v>3</v>
          </cell>
          <cell r="K1422" t="str">
            <v>Mill-Private</v>
          </cell>
          <cell r="L1422" t="str">
            <v>Annual</v>
          </cell>
          <cell r="M1422">
            <v>41470</v>
          </cell>
          <cell r="N1422">
            <v>1966</v>
          </cell>
          <cell r="O1422">
            <v>1</v>
          </cell>
          <cell r="R1422" t="str">
            <v>Yes</v>
          </cell>
        </row>
        <row r="1423">
          <cell r="A1423">
            <v>191</v>
          </cell>
          <cell r="B1423">
            <v>3592</v>
          </cell>
          <cell r="C1423" t="str">
            <v>CBW05583-028079</v>
          </cell>
          <cell r="D1423">
            <v>20</v>
          </cell>
          <cell r="E1423" t="str">
            <v>Lemhi</v>
          </cell>
          <cell r="F1423">
            <v>40770</v>
          </cell>
          <cell r="G1423" t="str">
            <v>2011- Quantitative Consultants Inc - Local Crew</v>
          </cell>
          <cell r="H1423" t="str">
            <v>Local Crew</v>
          </cell>
          <cell r="I1423">
            <v>2011</v>
          </cell>
          <cell r="J1423">
            <v>1</v>
          </cell>
          <cell r="K1423" t="str">
            <v>Hayden-Public</v>
          </cell>
          <cell r="L1423" t="str">
            <v>Rotating Panel 1</v>
          </cell>
          <cell r="M1423">
            <v>40770</v>
          </cell>
          <cell r="N1423">
            <v>416</v>
          </cell>
          <cell r="O1423">
            <v>1</v>
          </cell>
          <cell r="S1423" t="str">
            <v>Yes</v>
          </cell>
          <cell r="V1423" t="str">
            <v>Yes</v>
          </cell>
        </row>
        <row r="1424">
          <cell r="A1424">
            <v>1029</v>
          </cell>
          <cell r="B1424">
            <v>3592</v>
          </cell>
          <cell r="C1424" t="str">
            <v>CBW05583-028079</v>
          </cell>
          <cell r="D1424">
            <v>20</v>
          </cell>
          <cell r="E1424" t="str">
            <v>Lemhi</v>
          </cell>
          <cell r="F1424">
            <v>41135</v>
          </cell>
          <cell r="G1424" t="str">
            <v>Hitch 7</v>
          </cell>
          <cell r="H1424" t="str">
            <v>Laurel Crew</v>
          </cell>
          <cell r="I1424">
            <v>2012</v>
          </cell>
          <cell r="J1424">
            <v>2</v>
          </cell>
          <cell r="K1424" t="str">
            <v>Hayden-Public</v>
          </cell>
          <cell r="L1424" t="str">
            <v>Annual</v>
          </cell>
          <cell r="M1424">
            <v>41135</v>
          </cell>
          <cell r="N1424">
            <v>806</v>
          </cell>
          <cell r="O1424">
            <v>1</v>
          </cell>
          <cell r="S1424" t="str">
            <v>Yes</v>
          </cell>
          <cell r="V1424" t="str">
            <v>Yes</v>
          </cell>
        </row>
        <row r="1425">
          <cell r="A1425">
            <v>1874</v>
          </cell>
          <cell r="B1425">
            <v>3592</v>
          </cell>
          <cell r="C1425" t="str">
            <v>CBW05583-028079</v>
          </cell>
          <cell r="D1425">
            <v>20</v>
          </cell>
          <cell r="E1425" t="str">
            <v>Lemhi</v>
          </cell>
          <cell r="F1425">
            <v>41530</v>
          </cell>
          <cell r="G1425" t="str">
            <v>Hitch 7</v>
          </cell>
          <cell r="H1425" t="str">
            <v>Hannah Crew</v>
          </cell>
          <cell r="I1425">
            <v>2013</v>
          </cell>
          <cell r="J1425">
            <v>3</v>
          </cell>
          <cell r="K1425" t="str">
            <v>Hayden-Public</v>
          </cell>
          <cell r="L1425" t="str">
            <v>Annual</v>
          </cell>
          <cell r="M1425">
            <v>41530</v>
          </cell>
          <cell r="N1425">
            <v>1966</v>
          </cell>
          <cell r="O1425">
            <v>1</v>
          </cell>
          <cell r="S1425" t="str">
            <v>Yes</v>
          </cell>
        </row>
        <row r="1426">
          <cell r="A1426">
            <v>337</v>
          </cell>
          <cell r="B1426">
            <v>3849</v>
          </cell>
          <cell r="C1426" t="str">
            <v>CBW05583-029103</v>
          </cell>
          <cell r="D1426">
            <v>20</v>
          </cell>
          <cell r="E1426" t="str">
            <v>Lemhi</v>
          </cell>
          <cell r="F1426">
            <v>40824</v>
          </cell>
          <cell r="G1426" t="str">
            <v>2011- Quantitative Consultants Inc - Local Crew</v>
          </cell>
          <cell r="H1426" t="str">
            <v>Local Crew</v>
          </cell>
          <cell r="I1426">
            <v>2011</v>
          </cell>
          <cell r="J1426">
            <v>1</v>
          </cell>
          <cell r="K1426" t="str">
            <v>Hayden-Private</v>
          </cell>
          <cell r="L1426" t="str">
            <v>Rotating Panel 1</v>
          </cell>
          <cell r="M1426">
            <v>40824</v>
          </cell>
          <cell r="N1426">
            <v>416</v>
          </cell>
          <cell r="O1426">
            <v>1</v>
          </cell>
          <cell r="S1426" t="str">
            <v>Yes</v>
          </cell>
          <cell r="V1426" t="str">
            <v>Yes</v>
          </cell>
        </row>
        <row r="1427">
          <cell r="A1427">
            <v>1080</v>
          </cell>
          <cell r="B1427">
            <v>3849</v>
          </cell>
          <cell r="C1427" t="str">
            <v>CBW05583-029103</v>
          </cell>
          <cell r="D1427">
            <v>20</v>
          </cell>
          <cell r="E1427" t="str">
            <v>Lemhi</v>
          </cell>
          <cell r="F1427">
            <v>41164</v>
          </cell>
          <cell r="G1427" t="str">
            <v>Hitch 7</v>
          </cell>
          <cell r="H1427" t="str">
            <v>Laurel Crew</v>
          </cell>
          <cell r="I1427">
            <v>2012</v>
          </cell>
          <cell r="J1427">
            <v>2</v>
          </cell>
          <cell r="K1427" t="str">
            <v>Hayden-Private</v>
          </cell>
          <cell r="L1427" t="str">
            <v>Annual</v>
          </cell>
          <cell r="M1427">
            <v>41164</v>
          </cell>
          <cell r="N1427">
            <v>806</v>
          </cell>
          <cell r="O1427">
            <v>1</v>
          </cell>
          <cell r="S1427" t="str">
            <v>Yes</v>
          </cell>
          <cell r="V1427" t="str">
            <v>Yes</v>
          </cell>
        </row>
        <row r="1428">
          <cell r="A1428">
            <v>1584</v>
          </cell>
          <cell r="B1428">
            <v>3849</v>
          </cell>
          <cell r="C1428" t="str">
            <v>CBW05583-029103</v>
          </cell>
          <cell r="D1428">
            <v>20</v>
          </cell>
          <cell r="E1428" t="str">
            <v>Lemhi</v>
          </cell>
          <cell r="F1428">
            <v>41493</v>
          </cell>
          <cell r="G1428" t="str">
            <v>Hitch 4 Richie</v>
          </cell>
          <cell r="H1428" t="str">
            <v>Richie Crew</v>
          </cell>
          <cell r="I1428">
            <v>2013</v>
          </cell>
          <cell r="J1428">
            <v>3</v>
          </cell>
          <cell r="K1428" t="str">
            <v>Hayden-Private</v>
          </cell>
          <cell r="L1428" t="str">
            <v>Annual</v>
          </cell>
          <cell r="M1428">
            <v>41493</v>
          </cell>
          <cell r="N1428">
            <v>1966</v>
          </cell>
          <cell r="O1428">
            <v>1</v>
          </cell>
          <cell r="Q1428" t="str">
            <v>Yes</v>
          </cell>
          <cell r="S1428" t="str">
            <v>Yes</v>
          </cell>
          <cell r="Y1428" t="str">
            <v>Yes</v>
          </cell>
        </row>
        <row r="1429">
          <cell r="A1429">
            <v>2490</v>
          </cell>
          <cell r="B1429">
            <v>3849</v>
          </cell>
          <cell r="C1429" t="str">
            <v>CBW05583-029103</v>
          </cell>
          <cell r="D1429">
            <v>20</v>
          </cell>
          <cell r="E1429" t="str">
            <v>Lemhi</v>
          </cell>
          <cell r="F1429">
            <v>41860</v>
          </cell>
          <cell r="G1429" t="str">
            <v>Hitch 4</v>
          </cell>
          <cell r="H1429" t="str">
            <v>Laurel Crew</v>
          </cell>
          <cell r="I1429">
            <v>2014</v>
          </cell>
          <cell r="J1429">
            <v>4</v>
          </cell>
          <cell r="K1429" t="str">
            <v>Hayden</v>
          </cell>
          <cell r="L1429" t="str">
            <v>Rotating Panel 1</v>
          </cell>
          <cell r="M1429">
            <v>41860</v>
          </cell>
          <cell r="N1429">
            <v>2020</v>
          </cell>
          <cell r="O1429">
            <v>1</v>
          </cell>
          <cell r="S1429" t="str">
            <v>Yes</v>
          </cell>
          <cell r="V1429" t="str">
            <v>Yes</v>
          </cell>
        </row>
        <row r="1430">
          <cell r="A1430">
            <v>541</v>
          </cell>
          <cell r="B1430">
            <v>3856</v>
          </cell>
          <cell r="C1430" t="str">
            <v>CBW05583-029135</v>
          </cell>
          <cell r="D1430">
            <v>20</v>
          </cell>
          <cell r="E1430" t="str">
            <v>Lemhi</v>
          </cell>
          <cell r="F1430">
            <v>41142</v>
          </cell>
          <cell r="G1430" t="str">
            <v>Lemhi Hitch 5</v>
          </cell>
          <cell r="H1430" t="str">
            <v>Laurel Crew</v>
          </cell>
          <cell r="I1430">
            <v>2012</v>
          </cell>
          <cell r="J1430">
            <v>2</v>
          </cell>
          <cell r="K1430" t="str">
            <v>Lemhi Mainstem-Private</v>
          </cell>
          <cell r="L1430" t="str">
            <v>Rotating Panel 2</v>
          </cell>
          <cell r="M1430">
            <v>41142</v>
          </cell>
          <cell r="N1430">
            <v>806</v>
          </cell>
          <cell r="O1430">
            <v>1</v>
          </cell>
          <cell r="S1430" t="str">
            <v>Yes</v>
          </cell>
        </row>
        <row r="1431">
          <cell r="A1431">
            <v>3518</v>
          </cell>
          <cell r="B1431">
            <v>3856</v>
          </cell>
          <cell r="C1431" t="str">
            <v>CBW05583-029135</v>
          </cell>
          <cell r="D1431">
            <v>20</v>
          </cell>
          <cell r="E1431" t="str">
            <v>Lemhi</v>
          </cell>
          <cell r="F1431">
            <v>42277</v>
          </cell>
          <cell r="G1431" t="str">
            <v>Hitch 8 2015</v>
          </cell>
          <cell r="H1431" t="str">
            <v>Laurel Crew</v>
          </cell>
          <cell r="I1431">
            <v>2015</v>
          </cell>
          <cell r="J1431">
            <v>5</v>
          </cell>
          <cell r="K1431" t="str">
            <v>Lemhi Mainstem Upper</v>
          </cell>
          <cell r="L1431" t="str">
            <v>Rotating Panel 2</v>
          </cell>
          <cell r="M1431">
            <v>42277</v>
          </cell>
          <cell r="N1431">
            <v>2020</v>
          </cell>
          <cell r="O1431">
            <v>1</v>
          </cell>
          <cell r="S1431" t="str">
            <v>Yes</v>
          </cell>
          <cell r="V1431" t="str">
            <v>Yes</v>
          </cell>
        </row>
        <row r="1432">
          <cell r="A1432">
            <v>297</v>
          </cell>
          <cell r="B1432">
            <v>3912</v>
          </cell>
          <cell r="C1432" t="str">
            <v>CBW05583-029535</v>
          </cell>
          <cell r="D1432">
            <v>20</v>
          </cell>
          <cell r="E1432" t="str">
            <v>Lemhi</v>
          </cell>
          <cell r="F1432">
            <v>40812</v>
          </cell>
          <cell r="G1432" t="str">
            <v>2011- Quantitative Consultants Inc - Local Crew</v>
          </cell>
          <cell r="H1432" t="str">
            <v>Local Crew</v>
          </cell>
          <cell r="I1432">
            <v>2011</v>
          </cell>
          <cell r="J1432">
            <v>1</v>
          </cell>
          <cell r="K1432" t="str">
            <v>Lemhi Mainstem-Private</v>
          </cell>
          <cell r="L1432" t="str">
            <v>Rotating Panel 1</v>
          </cell>
          <cell r="M1432">
            <v>40812</v>
          </cell>
          <cell r="N1432">
            <v>416</v>
          </cell>
          <cell r="O1432">
            <v>1</v>
          </cell>
          <cell r="S1432" t="str">
            <v>Yes</v>
          </cell>
          <cell r="V1432" t="str">
            <v>Yes</v>
          </cell>
        </row>
        <row r="1433">
          <cell r="A1433">
            <v>2643</v>
          </cell>
          <cell r="B1433">
            <v>3912</v>
          </cell>
          <cell r="C1433" t="str">
            <v>CBW05583-029535</v>
          </cell>
          <cell r="D1433">
            <v>20</v>
          </cell>
          <cell r="E1433" t="str">
            <v>Lemhi</v>
          </cell>
          <cell r="F1433">
            <v>41873</v>
          </cell>
          <cell r="G1433" t="str">
            <v>Hitch 5</v>
          </cell>
          <cell r="H1433" t="str">
            <v>Laurel Crew</v>
          </cell>
          <cell r="I1433">
            <v>2014</v>
          </cell>
          <cell r="J1433">
            <v>4</v>
          </cell>
          <cell r="K1433" t="str">
            <v>Lemhi Mainstem Lower</v>
          </cell>
          <cell r="L1433" t="str">
            <v>Rotating Panel 1</v>
          </cell>
          <cell r="M1433">
            <v>41873</v>
          </cell>
          <cell r="N1433">
            <v>2020</v>
          </cell>
          <cell r="O1433">
            <v>1</v>
          </cell>
          <cell r="S1433" t="str">
            <v>Yes</v>
          </cell>
          <cell r="V1433" t="str">
            <v>Yes</v>
          </cell>
        </row>
        <row r="1434">
          <cell r="A1434">
            <v>4</v>
          </cell>
          <cell r="B1434">
            <v>3047</v>
          </cell>
          <cell r="C1434" t="str">
            <v>CBW05583-035679</v>
          </cell>
          <cell r="D1434">
            <v>20</v>
          </cell>
          <cell r="E1434" t="str">
            <v>Lemhi</v>
          </cell>
          <cell r="F1434">
            <v>40728</v>
          </cell>
          <cell r="G1434" t="str">
            <v>2011- Quantitative Consultants Inc - Local Crew</v>
          </cell>
          <cell r="H1434" t="str">
            <v>Local Crew</v>
          </cell>
          <cell r="I1434">
            <v>2011</v>
          </cell>
          <cell r="J1434">
            <v>1</v>
          </cell>
          <cell r="K1434" t="str">
            <v>Agency-Public</v>
          </cell>
          <cell r="L1434" t="str">
            <v>Annual</v>
          </cell>
          <cell r="M1434">
            <v>40728</v>
          </cell>
          <cell r="N1434">
            <v>416</v>
          </cell>
          <cell r="O1434">
            <v>1</v>
          </cell>
          <cell r="S1434" t="str">
            <v>Yes</v>
          </cell>
          <cell r="V1434" t="str">
            <v>Yes</v>
          </cell>
        </row>
        <row r="1435">
          <cell r="A1435">
            <v>907</v>
          </cell>
          <cell r="B1435">
            <v>3047</v>
          </cell>
          <cell r="C1435" t="str">
            <v>CBW05583-035679</v>
          </cell>
          <cell r="D1435">
            <v>20</v>
          </cell>
          <cell r="E1435" t="str">
            <v>Lemhi</v>
          </cell>
          <cell r="F1435">
            <v>41119</v>
          </cell>
          <cell r="G1435" t="str">
            <v>RemoteHitch_2_Lemhi_SD_July25-Aug1</v>
          </cell>
          <cell r="H1435" t="str">
            <v>Surya Crew</v>
          </cell>
          <cell r="I1435">
            <v>2012</v>
          </cell>
          <cell r="J1435">
            <v>2</v>
          </cell>
          <cell r="K1435" t="str">
            <v>Agency-Public</v>
          </cell>
          <cell r="L1435" t="str">
            <v>Annual</v>
          </cell>
          <cell r="M1435">
            <v>41119</v>
          </cell>
          <cell r="N1435">
            <v>806</v>
          </cell>
          <cell r="O1435">
            <v>1</v>
          </cell>
          <cell r="S1435" t="str">
            <v>Yes</v>
          </cell>
          <cell r="V1435" t="str">
            <v>Yes</v>
          </cell>
        </row>
        <row r="1436">
          <cell r="A1436">
            <v>1645</v>
          </cell>
          <cell r="B1436">
            <v>3047</v>
          </cell>
          <cell r="C1436" t="str">
            <v>CBW05583-035679</v>
          </cell>
          <cell r="D1436">
            <v>20</v>
          </cell>
          <cell r="E1436" t="str">
            <v>Lemhi</v>
          </cell>
          <cell r="F1436">
            <v>41488</v>
          </cell>
          <cell r="G1436" t="str">
            <v>Hitch 4 Hannah</v>
          </cell>
          <cell r="H1436" t="str">
            <v>Hannah Crew</v>
          </cell>
          <cell r="I1436">
            <v>2013</v>
          </cell>
          <cell r="J1436">
            <v>3</v>
          </cell>
          <cell r="K1436" t="str">
            <v>Agency-Public</v>
          </cell>
          <cell r="L1436" t="str">
            <v>Annual</v>
          </cell>
          <cell r="M1436">
            <v>41488</v>
          </cell>
          <cell r="N1436">
            <v>1966</v>
          </cell>
          <cell r="O1436">
            <v>1</v>
          </cell>
          <cell r="S1436" t="str">
            <v>Yes</v>
          </cell>
          <cell r="V1436" t="str">
            <v>Yes</v>
          </cell>
        </row>
        <row r="1437">
          <cell r="A1437">
            <v>2608</v>
          </cell>
          <cell r="B1437">
            <v>3047</v>
          </cell>
          <cell r="C1437" t="str">
            <v>CBW05583-035679</v>
          </cell>
          <cell r="D1437">
            <v>20</v>
          </cell>
          <cell r="E1437" t="str">
            <v>Lemhi</v>
          </cell>
          <cell r="F1437">
            <v>41875</v>
          </cell>
          <cell r="G1437" t="str">
            <v>Hitch 5</v>
          </cell>
          <cell r="H1437" t="str">
            <v>Laurel Crew</v>
          </cell>
          <cell r="I1437">
            <v>2014</v>
          </cell>
          <cell r="J1437">
            <v>4</v>
          </cell>
          <cell r="K1437" t="str">
            <v>Agency</v>
          </cell>
          <cell r="L1437" t="str">
            <v>Annual</v>
          </cell>
          <cell r="M1437">
            <v>41875</v>
          </cell>
          <cell r="N1437">
            <v>2020</v>
          </cell>
          <cell r="O1437">
            <v>1</v>
          </cell>
          <cell r="S1437" t="str">
            <v>Yes</v>
          </cell>
          <cell r="V1437" t="str">
            <v>Yes</v>
          </cell>
        </row>
        <row r="1438">
          <cell r="A1438">
            <v>3343</v>
          </cell>
          <cell r="B1438">
            <v>3047</v>
          </cell>
          <cell r="C1438" t="str">
            <v>CBW05583-035679</v>
          </cell>
          <cell r="D1438">
            <v>20</v>
          </cell>
          <cell r="E1438" t="str">
            <v>Lemhi</v>
          </cell>
          <cell r="F1438">
            <v>42195</v>
          </cell>
          <cell r="G1438" t="str">
            <v>Hitch 2 2015</v>
          </cell>
          <cell r="H1438" t="str">
            <v>Laurel Crew</v>
          </cell>
          <cell r="I1438">
            <v>2015</v>
          </cell>
          <cell r="J1438">
            <v>5</v>
          </cell>
          <cell r="K1438" t="str">
            <v>Agency</v>
          </cell>
          <cell r="L1438" t="str">
            <v>Annual</v>
          </cell>
          <cell r="M1438">
            <v>42195</v>
          </cell>
          <cell r="N1438">
            <v>2020</v>
          </cell>
          <cell r="O1438">
            <v>1</v>
          </cell>
          <cell r="S1438" t="str">
            <v>Yes</v>
          </cell>
          <cell r="V1438" t="str">
            <v>Yes</v>
          </cell>
        </row>
        <row r="1439">
          <cell r="A1439">
            <v>3904</v>
          </cell>
          <cell r="B1439">
            <v>3047</v>
          </cell>
          <cell r="C1439" t="str">
            <v>CBW05583-035679</v>
          </cell>
          <cell r="D1439">
            <v>20</v>
          </cell>
          <cell r="E1439" t="str">
            <v>Lemhi</v>
          </cell>
          <cell r="F1439">
            <v>42632</v>
          </cell>
          <cell r="G1439" t="str">
            <v>Lemhi 2016</v>
          </cell>
          <cell r="H1439" t="str">
            <v>Laurel Crew</v>
          </cell>
          <cell r="I1439">
            <v>2016</v>
          </cell>
          <cell r="J1439">
            <v>6</v>
          </cell>
          <cell r="K1439" t="str">
            <v>Agency</v>
          </cell>
          <cell r="L1439" t="str">
            <v>Annual</v>
          </cell>
          <cell r="M1439">
            <v>42632</v>
          </cell>
          <cell r="N1439">
            <v>2020</v>
          </cell>
          <cell r="O1439">
            <v>1</v>
          </cell>
          <cell r="S1439" t="str">
            <v>Yes</v>
          </cell>
          <cell r="V1439" t="str">
            <v>Yes</v>
          </cell>
        </row>
        <row r="1440">
          <cell r="A1440">
            <v>1084</v>
          </cell>
          <cell r="B1440">
            <v>4931</v>
          </cell>
          <cell r="C1440" t="str">
            <v>CBW05583-038111</v>
          </cell>
          <cell r="D1440">
            <v>20</v>
          </cell>
          <cell r="E1440" t="str">
            <v>Lemhi</v>
          </cell>
          <cell r="F1440">
            <v>41168</v>
          </cell>
          <cell r="G1440" t="str">
            <v>Hitch 7</v>
          </cell>
          <cell r="H1440" t="str">
            <v>Laurel Crew</v>
          </cell>
          <cell r="I1440">
            <v>2012</v>
          </cell>
          <cell r="J1440">
            <v>2</v>
          </cell>
          <cell r="K1440" t="str">
            <v>Lemhi Mainstem-Private</v>
          </cell>
          <cell r="L1440" t="str">
            <v>Rotating Panel 2</v>
          </cell>
          <cell r="M1440">
            <v>41168</v>
          </cell>
          <cell r="N1440">
            <v>806</v>
          </cell>
          <cell r="O1440">
            <v>1</v>
          </cell>
          <cell r="S1440" t="str">
            <v>Yes</v>
          </cell>
        </row>
        <row r="1441">
          <cell r="A1441">
            <v>3501</v>
          </cell>
          <cell r="B1441">
            <v>4931</v>
          </cell>
          <cell r="C1441" t="str">
            <v>CBW05583-038111</v>
          </cell>
          <cell r="D1441">
            <v>20</v>
          </cell>
          <cell r="E1441" t="str">
            <v>Lemhi</v>
          </cell>
          <cell r="F1441">
            <v>42240</v>
          </cell>
          <cell r="G1441" t="str">
            <v>Hitch 5 2015</v>
          </cell>
          <cell r="H1441" t="str">
            <v>Laurel Crew</v>
          </cell>
          <cell r="I1441">
            <v>2015</v>
          </cell>
          <cell r="J1441">
            <v>5</v>
          </cell>
          <cell r="K1441" t="str">
            <v>Lemhi Mainstem Lower</v>
          </cell>
          <cell r="L1441" t="str">
            <v>Rotating Panel 2</v>
          </cell>
          <cell r="M1441">
            <v>42240</v>
          </cell>
          <cell r="N1441">
            <v>2020</v>
          </cell>
          <cell r="O1441">
            <v>1</v>
          </cell>
          <cell r="S1441" t="str">
            <v>Yes</v>
          </cell>
          <cell r="V1441" t="str">
            <v>Yes</v>
          </cell>
        </row>
        <row r="1442">
          <cell r="A1442">
            <v>542</v>
          </cell>
          <cell r="B1442">
            <v>6499</v>
          </cell>
          <cell r="C1442" t="str">
            <v>CBW05583-042447</v>
          </cell>
          <cell r="D1442">
            <v>20</v>
          </cell>
          <cell r="E1442" t="str">
            <v>Lemhi</v>
          </cell>
          <cell r="F1442">
            <v>41082</v>
          </cell>
          <cell r="G1442" t="str">
            <v>Lemhi Hitch 3</v>
          </cell>
          <cell r="H1442" t="str">
            <v>Laurel Crew</v>
          </cell>
          <cell r="I1442">
            <v>2012</v>
          </cell>
          <cell r="J1442">
            <v>2</v>
          </cell>
          <cell r="K1442" t="str">
            <v>Canyon-Public</v>
          </cell>
          <cell r="L1442" t="str">
            <v>Rotating Panel 2</v>
          </cell>
          <cell r="M1442">
            <v>41082</v>
          </cell>
          <cell r="N1442">
            <v>806</v>
          </cell>
          <cell r="O1442">
            <v>1</v>
          </cell>
          <cell r="S1442" t="str">
            <v>Yes</v>
          </cell>
        </row>
        <row r="1443">
          <cell r="A1443">
            <v>3514</v>
          </cell>
          <cell r="B1443">
            <v>6499</v>
          </cell>
          <cell r="C1443" t="str">
            <v>CBW05583-042447</v>
          </cell>
          <cell r="D1443">
            <v>20</v>
          </cell>
          <cell r="E1443" t="str">
            <v>Lemhi</v>
          </cell>
          <cell r="F1443">
            <v>42250</v>
          </cell>
          <cell r="G1443" t="str">
            <v>Hitch 6 2015</v>
          </cell>
          <cell r="H1443" t="str">
            <v>Laurel Crew</v>
          </cell>
          <cell r="I1443">
            <v>2015</v>
          </cell>
          <cell r="J1443">
            <v>5</v>
          </cell>
          <cell r="K1443" t="str">
            <v>Canyon</v>
          </cell>
          <cell r="L1443" t="str">
            <v>Rotating Panel 2</v>
          </cell>
          <cell r="M1443">
            <v>42250</v>
          </cell>
          <cell r="N1443">
            <v>2020</v>
          </cell>
          <cell r="O1443">
            <v>1</v>
          </cell>
          <cell r="S1443" t="str">
            <v>Yes</v>
          </cell>
          <cell r="V1443" t="str">
            <v>Yes</v>
          </cell>
        </row>
        <row r="1444">
          <cell r="A1444">
            <v>9</v>
          </cell>
          <cell r="B1444">
            <v>5605</v>
          </cell>
          <cell r="C1444" t="str">
            <v>CBW05583-043471</v>
          </cell>
          <cell r="D1444">
            <v>20</v>
          </cell>
          <cell r="E1444" t="str">
            <v>Lemhi</v>
          </cell>
          <cell r="F1444">
            <v>40737</v>
          </cell>
          <cell r="G1444" t="str">
            <v>2011- Quantitative Consultants Inc - Local Crew</v>
          </cell>
          <cell r="H1444" t="str">
            <v>Local Crew</v>
          </cell>
          <cell r="I1444">
            <v>2011</v>
          </cell>
          <cell r="J1444">
            <v>1</v>
          </cell>
          <cell r="K1444" t="str">
            <v>Hawley-Public</v>
          </cell>
          <cell r="L1444" t="str">
            <v>Rotating Panel 1</v>
          </cell>
          <cell r="M1444">
            <v>40737</v>
          </cell>
          <cell r="N1444">
            <v>416</v>
          </cell>
          <cell r="O1444">
            <v>1</v>
          </cell>
          <cell r="S1444" t="str">
            <v>Yes</v>
          </cell>
          <cell r="V1444" t="str">
            <v>Yes</v>
          </cell>
        </row>
        <row r="1445">
          <cell r="A1445">
            <v>1585</v>
          </cell>
          <cell r="B1445">
            <v>6823</v>
          </cell>
          <cell r="C1445" t="str">
            <v>CBW05583-045487</v>
          </cell>
          <cell r="D1445">
            <v>20</v>
          </cell>
          <cell r="E1445" t="str">
            <v>Lemhi</v>
          </cell>
          <cell r="F1445">
            <v>41487</v>
          </cell>
          <cell r="G1445" t="str">
            <v>Hitch 4 Richie</v>
          </cell>
          <cell r="H1445" t="str">
            <v>Richie Crew</v>
          </cell>
          <cell r="I1445">
            <v>2013</v>
          </cell>
          <cell r="J1445">
            <v>3</v>
          </cell>
          <cell r="K1445" t="str">
            <v>Hayden-Private</v>
          </cell>
          <cell r="L1445" t="str">
            <v>Rotating Panel 3</v>
          </cell>
          <cell r="M1445">
            <v>41487</v>
          </cell>
          <cell r="N1445">
            <v>1966</v>
          </cell>
          <cell r="O1445">
            <v>1</v>
          </cell>
          <cell r="S1445" t="str">
            <v>Yes</v>
          </cell>
        </row>
        <row r="1446">
          <cell r="A1446">
            <v>3908</v>
          </cell>
          <cell r="B1446">
            <v>6823</v>
          </cell>
          <cell r="C1446" t="str">
            <v>CBW05583-045487</v>
          </cell>
          <cell r="D1446">
            <v>20</v>
          </cell>
          <cell r="E1446" t="str">
            <v>Lemhi</v>
          </cell>
          <cell r="F1446">
            <v>42629</v>
          </cell>
          <cell r="G1446" t="str">
            <v>Lemhi 2016</v>
          </cell>
          <cell r="H1446" t="str">
            <v>Laurel Crew</v>
          </cell>
          <cell r="I1446">
            <v>2016</v>
          </cell>
          <cell r="J1446">
            <v>6</v>
          </cell>
          <cell r="K1446" t="str">
            <v>Hayden</v>
          </cell>
          <cell r="L1446" t="str">
            <v>Rotating Panel 3</v>
          </cell>
          <cell r="M1446">
            <v>42629</v>
          </cell>
          <cell r="N1446">
            <v>2020</v>
          </cell>
          <cell r="O1446">
            <v>1</v>
          </cell>
          <cell r="S1446" t="str">
            <v>Yes</v>
          </cell>
          <cell r="V1446" t="str">
            <v>Yes</v>
          </cell>
        </row>
        <row r="1447">
          <cell r="A1447">
            <v>543</v>
          </cell>
          <cell r="B1447">
            <v>6828</v>
          </cell>
          <cell r="C1447" t="str">
            <v>CBW05583-045519</v>
          </cell>
          <cell r="D1447">
            <v>20</v>
          </cell>
          <cell r="E1447" t="str">
            <v>Lemhi</v>
          </cell>
          <cell r="F1447">
            <v>41122</v>
          </cell>
          <cell r="G1447" t="str">
            <v>Lemhi Hitch 4</v>
          </cell>
          <cell r="H1447" t="str">
            <v>Laurel Crew</v>
          </cell>
          <cell r="I1447">
            <v>2012</v>
          </cell>
          <cell r="J1447">
            <v>2</v>
          </cell>
          <cell r="K1447" t="str">
            <v>Lemhi Mainstem-Private</v>
          </cell>
          <cell r="L1447" t="str">
            <v>Rotating Panel 2</v>
          </cell>
          <cell r="M1447">
            <v>41122</v>
          </cell>
          <cell r="N1447">
            <v>806</v>
          </cell>
          <cell r="O1447">
            <v>1</v>
          </cell>
          <cell r="S1447" t="str">
            <v>Yes</v>
          </cell>
        </row>
        <row r="1448">
          <cell r="A1448">
            <v>207</v>
          </cell>
          <cell r="B1448">
            <v>5313</v>
          </cell>
          <cell r="C1448" t="str">
            <v>CBW05583-048559</v>
          </cell>
          <cell r="D1448">
            <v>20</v>
          </cell>
          <cell r="E1448" t="str">
            <v>Lemhi</v>
          </cell>
          <cell r="F1448">
            <v>40793</v>
          </cell>
          <cell r="G1448" t="str">
            <v>2011- Quantitative Consultants Inc - Local Crew</v>
          </cell>
          <cell r="H1448" t="str">
            <v>Local Crew</v>
          </cell>
          <cell r="I1448">
            <v>2011</v>
          </cell>
          <cell r="J1448">
            <v>1</v>
          </cell>
          <cell r="K1448" t="str">
            <v>Hayden-Public</v>
          </cell>
          <cell r="L1448" t="str">
            <v>Annual</v>
          </cell>
          <cell r="M1448">
            <v>40793</v>
          </cell>
          <cell r="N1448">
            <v>416</v>
          </cell>
          <cell r="O1448">
            <v>1</v>
          </cell>
          <cell r="S1448" t="str">
            <v>Yes</v>
          </cell>
          <cell r="V1448" t="str">
            <v>Yes</v>
          </cell>
        </row>
        <row r="1449">
          <cell r="A1449">
            <v>908</v>
          </cell>
          <cell r="B1449">
            <v>5313</v>
          </cell>
          <cell r="C1449" t="str">
            <v>CBW05583-048559</v>
          </cell>
          <cell r="D1449">
            <v>20</v>
          </cell>
          <cell r="E1449" t="str">
            <v>Lemhi</v>
          </cell>
          <cell r="F1449">
            <v>41116</v>
          </cell>
          <cell r="G1449" t="str">
            <v>RemoteHitch_2_Lemhi_SD_July25-Aug1</v>
          </cell>
          <cell r="H1449" t="str">
            <v>Surya Crew</v>
          </cell>
          <cell r="I1449">
            <v>2012</v>
          </cell>
          <cell r="J1449">
            <v>2</v>
          </cell>
          <cell r="K1449" t="str">
            <v>Hayden-Public</v>
          </cell>
          <cell r="L1449" t="str">
            <v>Annual</v>
          </cell>
          <cell r="M1449">
            <v>41116</v>
          </cell>
          <cell r="N1449">
            <v>806</v>
          </cell>
          <cell r="O1449">
            <v>1</v>
          </cell>
          <cell r="S1449" t="str">
            <v>Yes</v>
          </cell>
          <cell r="V1449" t="str">
            <v>Yes</v>
          </cell>
        </row>
        <row r="1450">
          <cell r="A1450">
            <v>1556</v>
          </cell>
          <cell r="B1450">
            <v>5313</v>
          </cell>
          <cell r="C1450" t="str">
            <v>CBW05583-048559</v>
          </cell>
          <cell r="D1450">
            <v>20</v>
          </cell>
          <cell r="E1450" t="str">
            <v>Lemhi</v>
          </cell>
          <cell r="F1450">
            <v>41476</v>
          </cell>
          <cell r="G1450" t="str">
            <v>Hitch 3</v>
          </cell>
          <cell r="H1450" t="str">
            <v>Hannah Crew</v>
          </cell>
          <cell r="I1450">
            <v>2013</v>
          </cell>
          <cell r="J1450">
            <v>3</v>
          </cell>
          <cell r="K1450" t="str">
            <v>Hayden-Public</v>
          </cell>
          <cell r="L1450" t="str">
            <v>Annual</v>
          </cell>
          <cell r="M1450">
            <v>41476</v>
          </cell>
          <cell r="N1450">
            <v>1966</v>
          </cell>
          <cell r="O1450">
            <v>1</v>
          </cell>
          <cell r="Q1450" t="str">
            <v>Yes</v>
          </cell>
          <cell r="S1450" t="str">
            <v>Yes</v>
          </cell>
          <cell r="V1450" t="str">
            <v>Yes</v>
          </cell>
          <cell r="Y1450" t="str">
            <v>Yes</v>
          </cell>
        </row>
        <row r="1451">
          <cell r="A1451">
            <v>2611</v>
          </cell>
          <cell r="B1451">
            <v>5313</v>
          </cell>
          <cell r="C1451" t="str">
            <v>CBW05583-048559</v>
          </cell>
          <cell r="D1451">
            <v>20</v>
          </cell>
          <cell r="E1451" t="str">
            <v>Lemhi</v>
          </cell>
          <cell r="F1451">
            <v>41878</v>
          </cell>
          <cell r="G1451" t="str">
            <v>Hitch 5</v>
          </cell>
          <cell r="H1451" t="str">
            <v>Laurel Crew</v>
          </cell>
          <cell r="I1451">
            <v>2014</v>
          </cell>
          <cell r="J1451">
            <v>4</v>
          </cell>
          <cell r="K1451" t="str">
            <v>Hayden</v>
          </cell>
          <cell r="L1451" t="str">
            <v>Annual</v>
          </cell>
          <cell r="M1451">
            <v>41878</v>
          </cell>
          <cell r="N1451">
            <v>2020</v>
          </cell>
          <cell r="O1451">
            <v>1</v>
          </cell>
          <cell r="S1451" t="str">
            <v>Yes</v>
          </cell>
          <cell r="V1451" t="str">
            <v>Yes</v>
          </cell>
        </row>
        <row r="1452">
          <cell r="A1452">
            <v>3504</v>
          </cell>
          <cell r="B1452">
            <v>5313</v>
          </cell>
          <cell r="C1452" t="str">
            <v>CBW05583-048559</v>
          </cell>
          <cell r="D1452">
            <v>20</v>
          </cell>
          <cell r="E1452" t="str">
            <v>Lemhi</v>
          </cell>
          <cell r="F1452">
            <v>42238</v>
          </cell>
          <cell r="G1452" t="str">
            <v>Hitch 5 2015</v>
          </cell>
          <cell r="H1452" t="str">
            <v>Laurel Crew</v>
          </cell>
          <cell r="I1452">
            <v>2015</v>
          </cell>
          <cell r="J1452">
            <v>5</v>
          </cell>
          <cell r="K1452" t="str">
            <v>Hayden</v>
          </cell>
          <cell r="L1452" t="str">
            <v>Annual</v>
          </cell>
          <cell r="M1452">
            <v>42238</v>
          </cell>
          <cell r="N1452">
            <v>2020</v>
          </cell>
          <cell r="O1452">
            <v>1</v>
          </cell>
          <cell r="S1452" t="str">
            <v>Yes</v>
          </cell>
          <cell r="V1452" t="str">
            <v>Yes</v>
          </cell>
        </row>
        <row r="1453">
          <cell r="A1453">
            <v>3907</v>
          </cell>
          <cell r="B1453">
            <v>5313</v>
          </cell>
          <cell r="C1453" t="str">
            <v>CBW05583-048559</v>
          </cell>
          <cell r="D1453">
            <v>20</v>
          </cell>
          <cell r="E1453" t="str">
            <v>Lemhi</v>
          </cell>
          <cell r="F1453">
            <v>42631</v>
          </cell>
          <cell r="G1453" t="str">
            <v>Lemhi 2016</v>
          </cell>
          <cell r="H1453" t="str">
            <v>Laurel Crew</v>
          </cell>
          <cell r="I1453">
            <v>2016</v>
          </cell>
          <cell r="J1453">
            <v>6</v>
          </cell>
          <cell r="K1453" t="str">
            <v>Hayden</v>
          </cell>
          <cell r="L1453" t="str">
            <v>Annual</v>
          </cell>
          <cell r="M1453">
            <v>42631</v>
          </cell>
          <cell r="N1453">
            <v>2020</v>
          </cell>
          <cell r="O1453">
            <v>1</v>
          </cell>
          <cell r="S1453" t="str">
            <v>Yes</v>
          </cell>
          <cell r="V1453" t="str">
            <v>Yes</v>
          </cell>
        </row>
        <row r="1454">
          <cell r="A1454">
            <v>8</v>
          </cell>
          <cell r="B1454">
            <v>5348</v>
          </cell>
          <cell r="C1454" t="str">
            <v>CBW05583-048847</v>
          </cell>
          <cell r="D1454">
            <v>20</v>
          </cell>
          <cell r="E1454" t="str">
            <v>Lemhi</v>
          </cell>
          <cell r="F1454">
            <v>40744</v>
          </cell>
          <cell r="G1454" t="str">
            <v>2011- Quantitative Consultants Inc - Local Crew</v>
          </cell>
          <cell r="H1454" t="str">
            <v>Local Crew</v>
          </cell>
          <cell r="I1454">
            <v>2011</v>
          </cell>
          <cell r="J1454">
            <v>1</v>
          </cell>
          <cell r="K1454" t="str">
            <v>Canyon-Private</v>
          </cell>
          <cell r="L1454" t="str">
            <v>Rotating Panel 1</v>
          </cell>
          <cell r="M1454">
            <v>40744</v>
          </cell>
          <cell r="N1454">
            <v>416</v>
          </cell>
          <cell r="O1454">
            <v>1</v>
          </cell>
          <cell r="S1454" t="str">
            <v>Yes</v>
          </cell>
          <cell r="V1454" t="str">
            <v>Yes</v>
          </cell>
        </row>
        <row r="1455">
          <cell r="A1455">
            <v>2379</v>
          </cell>
          <cell r="B1455">
            <v>5348</v>
          </cell>
          <cell r="C1455" t="str">
            <v>CBW05583-048847</v>
          </cell>
          <cell r="D1455">
            <v>20</v>
          </cell>
          <cell r="E1455" t="str">
            <v>Lemhi</v>
          </cell>
          <cell r="F1455">
            <v>41850</v>
          </cell>
          <cell r="G1455" t="str">
            <v>Hitch 3</v>
          </cell>
          <cell r="H1455" t="str">
            <v>Laurel Crew</v>
          </cell>
          <cell r="I1455">
            <v>2014</v>
          </cell>
          <cell r="J1455">
            <v>4</v>
          </cell>
          <cell r="K1455" t="str">
            <v>Canyon</v>
          </cell>
          <cell r="L1455" t="str">
            <v>Rotating Panel 1</v>
          </cell>
          <cell r="M1455">
            <v>41850</v>
          </cell>
          <cell r="N1455">
            <v>2020</v>
          </cell>
          <cell r="O1455">
            <v>1</v>
          </cell>
          <cell r="S1455" t="str">
            <v>Yes</v>
          </cell>
          <cell r="V1455" t="str">
            <v>Yes</v>
          </cell>
        </row>
        <row r="1456">
          <cell r="A1456">
            <v>7</v>
          </cell>
          <cell r="B1456">
            <v>4977</v>
          </cell>
          <cell r="C1456" t="str">
            <v>CBW05583-049615</v>
          </cell>
          <cell r="D1456">
            <v>20</v>
          </cell>
          <cell r="E1456" t="str">
            <v>Lemhi</v>
          </cell>
          <cell r="F1456">
            <v>40739</v>
          </cell>
          <cell r="G1456" t="str">
            <v>2011- Quantitative Consultants Inc - Local Crew</v>
          </cell>
          <cell r="H1456" t="str">
            <v>Local Crew</v>
          </cell>
          <cell r="I1456">
            <v>2011</v>
          </cell>
          <cell r="J1456">
            <v>1</v>
          </cell>
          <cell r="K1456" t="str">
            <v>Canyon-Public</v>
          </cell>
          <cell r="L1456" t="str">
            <v>Annual</v>
          </cell>
          <cell r="M1456">
            <v>40739</v>
          </cell>
          <cell r="N1456">
            <v>416</v>
          </cell>
          <cell r="O1456">
            <v>1</v>
          </cell>
          <cell r="S1456" t="str">
            <v>Yes</v>
          </cell>
          <cell r="V1456" t="str">
            <v>Yes</v>
          </cell>
        </row>
        <row r="1457">
          <cell r="A1457">
            <v>801</v>
          </cell>
          <cell r="B1457">
            <v>4977</v>
          </cell>
          <cell r="C1457" t="str">
            <v>CBW05583-049615</v>
          </cell>
          <cell r="D1457">
            <v>20</v>
          </cell>
          <cell r="E1457" t="str">
            <v>Lemhi</v>
          </cell>
          <cell r="F1457">
            <v>41108</v>
          </cell>
          <cell r="G1457" t="str">
            <v>Lemhi Hitch 3</v>
          </cell>
          <cell r="H1457" t="str">
            <v>Laurel Crew</v>
          </cell>
          <cell r="I1457">
            <v>2012</v>
          </cell>
          <cell r="J1457">
            <v>2</v>
          </cell>
          <cell r="K1457" t="str">
            <v>Canyon-Public</v>
          </cell>
          <cell r="L1457" t="str">
            <v>Annual</v>
          </cell>
          <cell r="M1457">
            <v>41108</v>
          </cell>
          <cell r="N1457">
            <v>806</v>
          </cell>
          <cell r="O1457">
            <v>1</v>
          </cell>
          <cell r="S1457" t="str">
            <v>Yes</v>
          </cell>
          <cell r="V1457" t="str">
            <v>Yes</v>
          </cell>
        </row>
        <row r="1458">
          <cell r="A1458">
            <v>1355</v>
          </cell>
          <cell r="B1458">
            <v>4977</v>
          </cell>
          <cell r="C1458" t="str">
            <v>CBW05583-049615</v>
          </cell>
          <cell r="D1458">
            <v>20</v>
          </cell>
          <cell r="E1458" t="str">
            <v>Lemhi</v>
          </cell>
          <cell r="F1458">
            <v>41448</v>
          </cell>
          <cell r="G1458" t="str">
            <v>Hitch 1</v>
          </cell>
          <cell r="H1458" t="str">
            <v>Laurel Crew</v>
          </cell>
          <cell r="I1458">
            <v>2013</v>
          </cell>
          <cell r="J1458">
            <v>3</v>
          </cell>
          <cell r="K1458" t="str">
            <v>Canyon-Public</v>
          </cell>
          <cell r="L1458" t="str">
            <v>Annual</v>
          </cell>
          <cell r="M1458">
            <v>41448</v>
          </cell>
          <cell r="N1458">
            <v>1966</v>
          </cell>
          <cell r="O1458">
            <v>1</v>
          </cell>
          <cell r="Q1458" t="str">
            <v>Yes</v>
          </cell>
          <cell r="S1458" t="str">
            <v>Yes</v>
          </cell>
          <cell r="V1458" t="str">
            <v>Yes</v>
          </cell>
          <cell r="Y1458" t="str">
            <v>Yes</v>
          </cell>
        </row>
        <row r="1459">
          <cell r="A1459">
            <v>2378</v>
          </cell>
          <cell r="B1459">
            <v>4977</v>
          </cell>
          <cell r="C1459" t="str">
            <v>CBW05583-049615</v>
          </cell>
          <cell r="D1459">
            <v>20</v>
          </cell>
          <cell r="E1459" t="str">
            <v>Lemhi</v>
          </cell>
          <cell r="F1459">
            <v>41848</v>
          </cell>
          <cell r="G1459" t="str">
            <v>Hitch 3</v>
          </cell>
          <cell r="H1459" t="str">
            <v>Laurel Crew</v>
          </cell>
          <cell r="I1459">
            <v>2014</v>
          </cell>
          <cell r="J1459">
            <v>4</v>
          </cell>
          <cell r="K1459" t="str">
            <v>Canyon</v>
          </cell>
          <cell r="L1459" t="str">
            <v>Annual</v>
          </cell>
          <cell r="M1459">
            <v>41848</v>
          </cell>
          <cell r="N1459">
            <v>2020</v>
          </cell>
          <cell r="O1459">
            <v>1</v>
          </cell>
          <cell r="S1459" t="str">
            <v>Yes</v>
          </cell>
          <cell r="V1459" t="str">
            <v>Yes</v>
          </cell>
        </row>
        <row r="1460">
          <cell r="A1460">
            <v>3469</v>
          </cell>
          <cell r="B1460">
            <v>4977</v>
          </cell>
          <cell r="C1460" t="str">
            <v>CBW05583-049615</v>
          </cell>
          <cell r="D1460">
            <v>20</v>
          </cell>
          <cell r="E1460" t="str">
            <v>Lemhi</v>
          </cell>
          <cell r="F1460">
            <v>42226</v>
          </cell>
          <cell r="G1460" t="str">
            <v>Hitch 4 2015</v>
          </cell>
          <cell r="H1460" t="str">
            <v>Laurel Crew</v>
          </cell>
          <cell r="I1460">
            <v>2015</v>
          </cell>
          <cell r="J1460">
            <v>5</v>
          </cell>
          <cell r="K1460" t="str">
            <v>Canyon</v>
          </cell>
          <cell r="L1460" t="str">
            <v>Annual</v>
          </cell>
          <cell r="M1460">
            <v>42226</v>
          </cell>
          <cell r="N1460">
            <v>2020</v>
          </cell>
          <cell r="O1460">
            <v>1</v>
          </cell>
          <cell r="S1460" t="str">
            <v>Yes</v>
          </cell>
          <cell r="V1460" t="str">
            <v>Yes</v>
          </cell>
        </row>
        <row r="1461">
          <cell r="A1461">
            <v>3906</v>
          </cell>
          <cell r="B1461">
            <v>4977</v>
          </cell>
          <cell r="C1461" t="str">
            <v>CBW05583-049615</v>
          </cell>
          <cell r="D1461">
            <v>20</v>
          </cell>
          <cell r="E1461" t="str">
            <v>Lemhi</v>
          </cell>
          <cell r="F1461">
            <v>42544</v>
          </cell>
          <cell r="G1461" t="str">
            <v>Lemhi 2016</v>
          </cell>
          <cell r="H1461" t="str">
            <v>Laurel Crew</v>
          </cell>
          <cell r="I1461">
            <v>2016</v>
          </cell>
          <cell r="J1461">
            <v>6</v>
          </cell>
          <cell r="K1461" t="str">
            <v>Canyon</v>
          </cell>
          <cell r="L1461" t="str">
            <v>Annual</v>
          </cell>
          <cell r="M1461">
            <v>42544</v>
          </cell>
          <cell r="N1461">
            <v>2020</v>
          </cell>
          <cell r="O1461">
            <v>1</v>
          </cell>
          <cell r="S1461" t="str">
            <v>Yes</v>
          </cell>
          <cell r="V1461" t="str">
            <v>Yes</v>
          </cell>
        </row>
        <row r="1462">
          <cell r="A1462">
            <v>12</v>
          </cell>
          <cell r="B1462">
            <v>7490</v>
          </cell>
          <cell r="C1462" t="str">
            <v>CBW05583-050639</v>
          </cell>
          <cell r="D1462">
            <v>20</v>
          </cell>
          <cell r="E1462" t="str">
            <v>Lemhi</v>
          </cell>
          <cell r="F1462">
            <v>40723</v>
          </cell>
          <cell r="G1462" t="str">
            <v>2011- Quantitative Consultants Inc - Local Crew</v>
          </cell>
          <cell r="H1462" t="str">
            <v>Local Crew</v>
          </cell>
          <cell r="I1462">
            <v>2011</v>
          </cell>
          <cell r="J1462">
            <v>1</v>
          </cell>
          <cell r="K1462" t="str">
            <v>Hawley-Public</v>
          </cell>
          <cell r="L1462" t="str">
            <v>Rotating Panel 1</v>
          </cell>
          <cell r="M1462">
            <v>40723</v>
          </cell>
          <cell r="N1462">
            <v>416</v>
          </cell>
          <cell r="O1462">
            <v>1</v>
          </cell>
          <cell r="S1462" t="str">
            <v>Yes</v>
          </cell>
          <cell r="V1462" t="str">
            <v>Yes</v>
          </cell>
        </row>
        <row r="1463">
          <cell r="A1463">
            <v>2665</v>
          </cell>
          <cell r="B1463">
            <v>7490</v>
          </cell>
          <cell r="C1463" t="str">
            <v>CBW05583-050639</v>
          </cell>
          <cell r="D1463">
            <v>20</v>
          </cell>
          <cell r="E1463" t="str">
            <v>Lemhi</v>
          </cell>
          <cell r="F1463">
            <v>41901</v>
          </cell>
          <cell r="G1463" t="str">
            <v>hitch 7</v>
          </cell>
          <cell r="H1463" t="str">
            <v>Laurel Crew</v>
          </cell>
          <cell r="I1463">
            <v>2014</v>
          </cell>
          <cell r="J1463">
            <v>4</v>
          </cell>
          <cell r="K1463" t="str">
            <v>Hawley</v>
          </cell>
          <cell r="L1463" t="str">
            <v>Rotating Panel 1</v>
          </cell>
          <cell r="M1463">
            <v>41901</v>
          </cell>
          <cell r="N1463">
            <v>2020</v>
          </cell>
          <cell r="O1463">
            <v>1</v>
          </cell>
          <cell r="S1463" t="str">
            <v>Yes</v>
          </cell>
        </row>
        <row r="1464">
          <cell r="A1464">
            <v>341</v>
          </cell>
          <cell r="B1464">
            <v>6386</v>
          </cell>
          <cell r="C1464" t="str">
            <v>CBW05583-053711</v>
          </cell>
          <cell r="D1464">
            <v>20</v>
          </cell>
          <cell r="E1464" t="str">
            <v>Lemhi</v>
          </cell>
          <cell r="F1464">
            <v>40827</v>
          </cell>
          <cell r="G1464" t="str">
            <v>2011- Quantitative Consultants Inc - Local Crew</v>
          </cell>
          <cell r="H1464" t="str">
            <v>Local Crew</v>
          </cell>
          <cell r="I1464">
            <v>2011</v>
          </cell>
          <cell r="J1464">
            <v>1</v>
          </cell>
          <cell r="K1464" t="str">
            <v>Lemhi Mainstem-Private</v>
          </cell>
          <cell r="L1464" t="str">
            <v>Rotating Panel 1</v>
          </cell>
          <cell r="M1464">
            <v>40827</v>
          </cell>
          <cell r="N1464">
            <v>416</v>
          </cell>
          <cell r="O1464">
            <v>1</v>
          </cell>
          <cell r="S1464" t="str">
            <v>Yes</v>
          </cell>
          <cell r="V1464" t="str">
            <v>Yes</v>
          </cell>
        </row>
        <row r="1465">
          <cell r="A1465">
            <v>172</v>
          </cell>
          <cell r="B1465">
            <v>9617</v>
          </cell>
          <cell r="C1465" t="str">
            <v>CBW05583-058207</v>
          </cell>
          <cell r="D1465">
            <v>20</v>
          </cell>
          <cell r="E1465" t="str">
            <v>Lemhi</v>
          </cell>
          <cell r="F1465">
            <v>40752</v>
          </cell>
          <cell r="G1465" t="str">
            <v>2011- Quantitative Consultants Inc - Local Crew</v>
          </cell>
          <cell r="H1465" t="str">
            <v>Local Crew</v>
          </cell>
          <cell r="I1465">
            <v>2011</v>
          </cell>
          <cell r="J1465">
            <v>1</v>
          </cell>
          <cell r="K1465" t="str">
            <v>Agency-Private</v>
          </cell>
          <cell r="L1465" t="str">
            <v>Rotating Panel 1</v>
          </cell>
          <cell r="M1465">
            <v>40752</v>
          </cell>
          <cell r="N1465">
            <v>416</v>
          </cell>
          <cell r="O1465">
            <v>1</v>
          </cell>
          <cell r="S1465" t="str">
            <v>Yes</v>
          </cell>
          <cell r="V1465" t="str">
            <v>Yes</v>
          </cell>
        </row>
        <row r="1466">
          <cell r="A1466">
            <v>2374</v>
          </cell>
          <cell r="B1466">
            <v>9617</v>
          </cell>
          <cell r="C1466" t="str">
            <v>CBW05583-058207</v>
          </cell>
          <cell r="D1466">
            <v>20</v>
          </cell>
          <cell r="E1466" t="str">
            <v>Lemhi</v>
          </cell>
          <cell r="F1466">
            <v>41834</v>
          </cell>
          <cell r="G1466" t="str">
            <v>Hitch 2</v>
          </cell>
          <cell r="H1466" t="str">
            <v>Laurel Crew</v>
          </cell>
          <cell r="I1466">
            <v>2014</v>
          </cell>
          <cell r="J1466">
            <v>4</v>
          </cell>
          <cell r="K1466" t="str">
            <v>Agency</v>
          </cell>
          <cell r="L1466" t="str">
            <v>Rotating Panel 1</v>
          </cell>
          <cell r="M1466">
            <v>41834</v>
          </cell>
          <cell r="N1466">
            <v>2020</v>
          </cell>
          <cell r="O1466">
            <v>1</v>
          </cell>
          <cell r="S1466" t="str">
            <v>Yes</v>
          </cell>
          <cell r="V1466" t="str">
            <v>Yes</v>
          </cell>
        </row>
        <row r="1467">
          <cell r="A1467">
            <v>348</v>
          </cell>
          <cell r="B1467">
            <v>7440</v>
          </cell>
          <cell r="C1467" t="str">
            <v>CBW05583-061903</v>
          </cell>
          <cell r="D1467">
            <v>20</v>
          </cell>
          <cell r="E1467" t="str">
            <v>Lemhi</v>
          </cell>
          <cell r="F1467">
            <v>40827</v>
          </cell>
          <cell r="G1467" t="str">
            <v>2011- Quantitative Consultants Inc - Local Crew</v>
          </cell>
          <cell r="H1467" t="str">
            <v>Local Crew</v>
          </cell>
          <cell r="I1467">
            <v>2011</v>
          </cell>
          <cell r="J1467">
            <v>1</v>
          </cell>
          <cell r="K1467" t="str">
            <v>Lemhi Mainstem-Private</v>
          </cell>
          <cell r="L1467" t="str">
            <v>Rotating Panel 1</v>
          </cell>
          <cell r="M1467">
            <v>40827</v>
          </cell>
          <cell r="N1467">
            <v>416</v>
          </cell>
          <cell r="O1467">
            <v>1</v>
          </cell>
          <cell r="S1467" t="str">
            <v>Yes</v>
          </cell>
          <cell r="V1467" t="str">
            <v>Yes</v>
          </cell>
        </row>
        <row r="1468">
          <cell r="A1468">
            <v>39</v>
          </cell>
          <cell r="B1468">
            <v>67189</v>
          </cell>
          <cell r="C1468" t="str">
            <v>CBW05583-063951</v>
          </cell>
          <cell r="D1468">
            <v>20</v>
          </cell>
          <cell r="E1468" t="str">
            <v>Lemhi</v>
          </cell>
          <cell r="F1468">
            <v>40742</v>
          </cell>
          <cell r="G1468" t="str">
            <v>2011- Quantitative Consultants Inc - Local Crew</v>
          </cell>
          <cell r="H1468" t="str">
            <v>Local Crew</v>
          </cell>
          <cell r="I1468">
            <v>2011</v>
          </cell>
          <cell r="J1468">
            <v>1</v>
          </cell>
          <cell r="K1468" t="str">
            <v>Canyon-Public</v>
          </cell>
          <cell r="L1468" t="str">
            <v>Rotating Panel 1</v>
          </cell>
          <cell r="M1468">
            <v>40742</v>
          </cell>
          <cell r="N1468">
            <v>416</v>
          </cell>
          <cell r="O1468">
            <v>1</v>
          </cell>
          <cell r="S1468" t="str">
            <v>Yes</v>
          </cell>
          <cell r="V1468" t="str">
            <v>Yes</v>
          </cell>
        </row>
        <row r="1469">
          <cell r="A1469">
            <v>298</v>
          </cell>
          <cell r="B1469">
            <v>67239</v>
          </cell>
          <cell r="C1469" t="str">
            <v>CBW05583-064351</v>
          </cell>
          <cell r="D1469">
            <v>20</v>
          </cell>
          <cell r="E1469" t="str">
            <v>Lemhi</v>
          </cell>
          <cell r="F1469">
            <v>40809</v>
          </cell>
          <cell r="G1469" t="str">
            <v>2011- Quantitative Consultants Inc - Local Crew</v>
          </cell>
          <cell r="H1469" t="str">
            <v>Local Crew</v>
          </cell>
          <cell r="I1469">
            <v>2011</v>
          </cell>
          <cell r="J1469">
            <v>1</v>
          </cell>
          <cell r="K1469" t="str">
            <v>Kenney-Private</v>
          </cell>
          <cell r="L1469" t="str">
            <v>Annual</v>
          </cell>
          <cell r="M1469">
            <v>40809</v>
          </cell>
          <cell r="N1469">
            <v>416</v>
          </cell>
          <cell r="O1469">
            <v>1</v>
          </cell>
          <cell r="S1469" t="str">
            <v>Yes</v>
          </cell>
          <cell r="V1469" t="str">
            <v>Yes</v>
          </cell>
        </row>
        <row r="1470">
          <cell r="A1470">
            <v>909</v>
          </cell>
          <cell r="B1470">
            <v>67239</v>
          </cell>
          <cell r="C1470" t="str">
            <v>CBW05583-064351</v>
          </cell>
          <cell r="D1470">
            <v>20</v>
          </cell>
          <cell r="E1470" t="str">
            <v>Lemhi</v>
          </cell>
          <cell r="F1470">
            <v>41120</v>
          </cell>
          <cell r="G1470" t="str">
            <v>RemoteHitch_2_Lemhi_SD_July25-Aug1</v>
          </cell>
          <cell r="H1470" t="str">
            <v>Surya Crew</v>
          </cell>
          <cell r="I1470">
            <v>2012</v>
          </cell>
          <cell r="J1470">
            <v>2</v>
          </cell>
          <cell r="K1470" t="str">
            <v>Kenney-Private</v>
          </cell>
          <cell r="L1470" t="str">
            <v>Annual</v>
          </cell>
          <cell r="M1470">
            <v>41120</v>
          </cell>
          <cell r="N1470">
            <v>806</v>
          </cell>
          <cell r="O1470">
            <v>1</v>
          </cell>
          <cell r="S1470" t="str">
            <v>Yes</v>
          </cell>
          <cell r="V1470" t="str">
            <v>Yes</v>
          </cell>
        </row>
        <row r="1471">
          <cell r="A1471">
            <v>1764</v>
          </cell>
          <cell r="B1471">
            <v>67239</v>
          </cell>
          <cell r="C1471" t="str">
            <v>CBW05583-064351</v>
          </cell>
          <cell r="D1471">
            <v>20</v>
          </cell>
          <cell r="E1471" t="str">
            <v>Lemhi</v>
          </cell>
          <cell r="F1471">
            <v>41502</v>
          </cell>
          <cell r="G1471" t="str">
            <v>Hitch 5</v>
          </cell>
          <cell r="H1471" t="str">
            <v>Hannah Crew</v>
          </cell>
          <cell r="I1471">
            <v>2013</v>
          </cell>
          <cell r="J1471">
            <v>3</v>
          </cell>
          <cell r="K1471" t="str">
            <v>Kenney-Private</v>
          </cell>
          <cell r="L1471" t="str">
            <v>Annual</v>
          </cell>
          <cell r="M1471">
            <v>41502</v>
          </cell>
          <cell r="N1471">
            <v>1966</v>
          </cell>
          <cell r="O1471">
            <v>1</v>
          </cell>
          <cell r="Q1471" t="str">
            <v>Yes</v>
          </cell>
          <cell r="S1471" t="str">
            <v>Yes</v>
          </cell>
          <cell r="V1471" t="str">
            <v>Yes</v>
          </cell>
          <cell r="Y1471" t="str">
            <v>Yes</v>
          </cell>
        </row>
        <row r="1472">
          <cell r="A1472">
            <v>2493</v>
          </cell>
          <cell r="B1472">
            <v>67239</v>
          </cell>
          <cell r="C1472" t="str">
            <v>CBW05583-064351</v>
          </cell>
          <cell r="D1472">
            <v>20</v>
          </cell>
          <cell r="E1472" t="str">
            <v>Lemhi</v>
          </cell>
          <cell r="F1472">
            <v>41857</v>
          </cell>
          <cell r="G1472" t="str">
            <v>Hitch 4</v>
          </cell>
          <cell r="H1472" t="str">
            <v>Laurel Crew</v>
          </cell>
          <cell r="I1472">
            <v>2014</v>
          </cell>
          <cell r="J1472">
            <v>4</v>
          </cell>
          <cell r="K1472" t="str">
            <v>Kenney</v>
          </cell>
          <cell r="L1472" t="str">
            <v>Annual</v>
          </cell>
          <cell r="M1472">
            <v>41857</v>
          </cell>
          <cell r="N1472">
            <v>2020</v>
          </cell>
          <cell r="O1472">
            <v>1</v>
          </cell>
          <cell r="S1472" t="str">
            <v>Yes</v>
          </cell>
          <cell r="V1472" t="str">
            <v>Yes</v>
          </cell>
        </row>
        <row r="1473">
          <cell r="A1473">
            <v>3519</v>
          </cell>
          <cell r="B1473">
            <v>67239</v>
          </cell>
          <cell r="C1473" t="str">
            <v>CBW05583-064351</v>
          </cell>
          <cell r="D1473">
            <v>20</v>
          </cell>
          <cell r="E1473" t="str">
            <v>Lemhi</v>
          </cell>
          <cell r="F1473">
            <v>42281</v>
          </cell>
          <cell r="G1473" t="str">
            <v>Hitch 8 2015</v>
          </cell>
          <cell r="H1473" t="str">
            <v>Laurel Crew</v>
          </cell>
          <cell r="I1473">
            <v>2015</v>
          </cell>
          <cell r="J1473">
            <v>5</v>
          </cell>
          <cell r="K1473" t="str">
            <v>Kenney</v>
          </cell>
          <cell r="L1473" t="str">
            <v>Rotating Panel 2</v>
          </cell>
          <cell r="M1473">
            <v>42281</v>
          </cell>
          <cell r="N1473">
            <v>2020</v>
          </cell>
          <cell r="O1473">
            <v>1</v>
          </cell>
          <cell r="S1473" t="str">
            <v>Yes</v>
          </cell>
          <cell r="V1473" t="str">
            <v>Yes</v>
          </cell>
        </row>
        <row r="1474">
          <cell r="A1474">
            <v>13</v>
          </cell>
          <cell r="B1474">
            <v>8625</v>
          </cell>
          <cell r="C1474" t="str">
            <v>CBW05583-068047</v>
          </cell>
          <cell r="D1474">
            <v>20</v>
          </cell>
          <cell r="E1474" t="str">
            <v>Lemhi</v>
          </cell>
          <cell r="F1474">
            <v>40724</v>
          </cell>
          <cell r="G1474" t="str">
            <v>2011- Quantitative Consultants Inc - Local Crew</v>
          </cell>
          <cell r="H1474" t="str">
            <v>Local Crew</v>
          </cell>
          <cell r="I1474">
            <v>2011</v>
          </cell>
          <cell r="J1474">
            <v>1</v>
          </cell>
          <cell r="K1474" t="str">
            <v>Hawley-Public</v>
          </cell>
          <cell r="L1474" t="str">
            <v>Rotating Panel 1</v>
          </cell>
          <cell r="M1474">
            <v>40724</v>
          </cell>
          <cell r="N1474">
            <v>416</v>
          </cell>
          <cell r="O1474">
            <v>1</v>
          </cell>
          <cell r="R1474" t="str">
            <v>Yes</v>
          </cell>
          <cell r="S1474" t="str">
            <v>Yes</v>
          </cell>
          <cell r="V1474" t="str">
            <v>Yes</v>
          </cell>
        </row>
        <row r="1475">
          <cell r="A1475">
            <v>153</v>
          </cell>
          <cell r="B1475">
            <v>8625</v>
          </cell>
          <cell r="C1475" t="str">
            <v>CBW05583-068047</v>
          </cell>
          <cell r="D1475">
            <v>20</v>
          </cell>
          <cell r="E1475" t="str">
            <v>Lemhi</v>
          </cell>
          <cell r="F1475">
            <v>40735</v>
          </cell>
          <cell r="G1475" t="str">
            <v>2011- Tetra Tech - TetraTech</v>
          </cell>
          <cell r="H1475" t="str">
            <v>TetraTech</v>
          </cell>
          <cell r="I1475">
            <v>2011</v>
          </cell>
          <cell r="J1475">
            <v>1</v>
          </cell>
          <cell r="K1475" t="str">
            <v>Hawley-Public</v>
          </cell>
          <cell r="L1475" t="str">
            <v>Rotating Panel 1</v>
          </cell>
          <cell r="M1475">
            <v>40735</v>
          </cell>
          <cell r="N1475">
            <v>416</v>
          </cell>
          <cell r="O1475">
            <v>1</v>
          </cell>
          <cell r="R1475" t="str">
            <v>Yes</v>
          </cell>
          <cell r="V1475" t="str">
            <v>Yes</v>
          </cell>
        </row>
        <row r="1476">
          <cell r="A1476">
            <v>80</v>
          </cell>
          <cell r="B1476">
            <v>8375</v>
          </cell>
          <cell r="C1476" t="str">
            <v>CBW05583-075215</v>
          </cell>
          <cell r="D1476">
            <v>20</v>
          </cell>
          <cell r="E1476" t="str">
            <v>Lemhi</v>
          </cell>
          <cell r="F1476">
            <v>40751</v>
          </cell>
          <cell r="G1476" t="str">
            <v>2011- Quantitative Consultants Inc - Local Crew</v>
          </cell>
          <cell r="H1476" t="str">
            <v>Local Crew</v>
          </cell>
          <cell r="I1476">
            <v>2011</v>
          </cell>
          <cell r="J1476">
            <v>1</v>
          </cell>
          <cell r="K1476" t="str">
            <v>Texas-Private</v>
          </cell>
          <cell r="L1476" t="str">
            <v>Rotating Panel 1</v>
          </cell>
          <cell r="M1476">
            <v>40751</v>
          </cell>
          <cell r="N1476">
            <v>416</v>
          </cell>
          <cell r="O1476">
            <v>1</v>
          </cell>
          <cell r="S1476" t="str">
            <v>Yes</v>
          </cell>
          <cell r="V1476" t="str">
            <v>Yes</v>
          </cell>
        </row>
        <row r="1477">
          <cell r="A1477">
            <v>338</v>
          </cell>
          <cell r="B1477">
            <v>9053</v>
          </cell>
          <cell r="C1477" t="str">
            <v>CBW05583-078287</v>
          </cell>
          <cell r="D1477">
            <v>20</v>
          </cell>
          <cell r="E1477" t="str">
            <v>Lemhi</v>
          </cell>
          <cell r="F1477">
            <v>40823</v>
          </cell>
          <cell r="G1477" t="str">
            <v>2011- Quantitative Consultants Inc - Local Crew</v>
          </cell>
          <cell r="H1477" t="str">
            <v>Local Crew</v>
          </cell>
          <cell r="I1477">
            <v>2011</v>
          </cell>
          <cell r="J1477">
            <v>1</v>
          </cell>
          <cell r="K1477" t="str">
            <v>Big Eightmile-Private</v>
          </cell>
          <cell r="L1477" t="str">
            <v>Rotating Panel 1</v>
          </cell>
          <cell r="M1477">
            <v>40823</v>
          </cell>
          <cell r="N1477">
            <v>416</v>
          </cell>
          <cell r="O1477">
            <v>1</v>
          </cell>
          <cell r="S1477" t="str">
            <v>Yes</v>
          </cell>
          <cell r="V1477" t="str">
            <v>Yes</v>
          </cell>
        </row>
        <row r="1478">
          <cell r="A1478">
            <v>2214</v>
          </cell>
          <cell r="B1478">
            <v>9053</v>
          </cell>
          <cell r="C1478" t="str">
            <v>CBW05583-078287</v>
          </cell>
          <cell r="D1478">
            <v>20</v>
          </cell>
          <cell r="E1478" t="str">
            <v>Lemhi</v>
          </cell>
          <cell r="F1478">
            <v>41902</v>
          </cell>
          <cell r="G1478" t="str">
            <v>Hitch 1 - Lemhi</v>
          </cell>
          <cell r="H1478" t="str">
            <v>Laurel Crew</v>
          </cell>
          <cell r="I1478">
            <v>2014</v>
          </cell>
          <cell r="J1478">
            <v>4</v>
          </cell>
          <cell r="K1478" t="str">
            <v>Big Eightmile</v>
          </cell>
          <cell r="L1478" t="str">
            <v>Rotating Panel 1</v>
          </cell>
          <cell r="M1478">
            <v>41902</v>
          </cell>
          <cell r="N1478">
            <v>2020</v>
          </cell>
          <cell r="O1478">
            <v>1</v>
          </cell>
          <cell r="S1478" t="str">
            <v>Yes</v>
          </cell>
          <cell r="V1478" t="str">
            <v>Yes</v>
          </cell>
        </row>
        <row r="1479">
          <cell r="A1479">
            <v>1027</v>
          </cell>
          <cell r="B1479">
            <v>9387</v>
          </cell>
          <cell r="C1479" t="str">
            <v>CBW05583-080335</v>
          </cell>
          <cell r="D1479">
            <v>20</v>
          </cell>
          <cell r="E1479" t="str">
            <v>Lemhi</v>
          </cell>
          <cell r="F1479">
            <v>41155</v>
          </cell>
          <cell r="G1479" t="str">
            <v>Lemhi Hitch 6</v>
          </cell>
          <cell r="H1479" t="str">
            <v>Laurel Crew</v>
          </cell>
          <cell r="I1479">
            <v>2012</v>
          </cell>
          <cell r="J1479">
            <v>2</v>
          </cell>
          <cell r="K1479" t="str">
            <v>Big Timber-Public</v>
          </cell>
          <cell r="L1479" t="str">
            <v>Rotating Panel 2</v>
          </cell>
          <cell r="M1479">
            <v>41155</v>
          </cell>
          <cell r="N1479">
            <v>806</v>
          </cell>
          <cell r="O1479">
            <v>1</v>
          </cell>
          <cell r="S1479" t="str">
            <v>Yes</v>
          </cell>
        </row>
        <row r="1480">
          <cell r="A1480">
            <v>3456</v>
          </cell>
          <cell r="B1480">
            <v>9387</v>
          </cell>
          <cell r="C1480" t="str">
            <v>CBW05583-080335</v>
          </cell>
          <cell r="D1480">
            <v>20</v>
          </cell>
          <cell r="E1480" t="str">
            <v>Lemhi</v>
          </cell>
          <cell r="F1480">
            <v>42225</v>
          </cell>
          <cell r="G1480" t="str">
            <v>Hitch 4 2015</v>
          </cell>
          <cell r="H1480" t="str">
            <v>Laurel Crew</v>
          </cell>
          <cell r="I1480">
            <v>2015</v>
          </cell>
          <cell r="J1480">
            <v>5</v>
          </cell>
          <cell r="K1480" t="str">
            <v>Big Timber</v>
          </cell>
          <cell r="L1480" t="str">
            <v>Rotating Panel 2</v>
          </cell>
          <cell r="M1480">
            <v>42225</v>
          </cell>
          <cell r="N1480">
            <v>2020</v>
          </cell>
          <cell r="O1480">
            <v>1</v>
          </cell>
          <cell r="S1480" t="str">
            <v>Yes</v>
          </cell>
          <cell r="V1480" t="str">
            <v>Yes</v>
          </cell>
        </row>
        <row r="1481">
          <cell r="A1481">
            <v>2436</v>
          </cell>
          <cell r="B1481">
            <v>9435</v>
          </cell>
          <cell r="C1481" t="str">
            <v>CBW05583-080735</v>
          </cell>
          <cell r="D1481">
            <v>20</v>
          </cell>
          <cell r="E1481" t="str">
            <v>Lemhi</v>
          </cell>
          <cell r="F1481">
            <v>41843</v>
          </cell>
          <cell r="G1481" t="str">
            <v>Hitch 3</v>
          </cell>
          <cell r="H1481" t="str">
            <v>Laurel Crew</v>
          </cell>
          <cell r="I1481">
            <v>2014</v>
          </cell>
          <cell r="J1481">
            <v>4</v>
          </cell>
          <cell r="K1481" t="str">
            <v>Pratt</v>
          </cell>
          <cell r="L1481" t="str">
            <v>Rotating Panel 1</v>
          </cell>
          <cell r="M1481">
            <v>41843</v>
          </cell>
          <cell r="N1481">
            <v>2020</v>
          </cell>
          <cell r="O1481">
            <v>1</v>
          </cell>
          <cell r="S1481" t="str">
            <v>Yes</v>
          </cell>
          <cell r="V1481" t="str">
            <v>Yes</v>
          </cell>
        </row>
        <row r="1482">
          <cell r="A1482">
            <v>15</v>
          </cell>
          <cell r="B1482">
            <v>9941</v>
          </cell>
          <cell r="C1482" t="str">
            <v>CBW05583-084831</v>
          </cell>
          <cell r="D1482">
            <v>20</v>
          </cell>
          <cell r="E1482" t="str">
            <v>Lemhi</v>
          </cell>
          <cell r="F1482">
            <v>40742</v>
          </cell>
          <cell r="G1482" t="str">
            <v>2011- Quantitative Consultants Inc - Local Crew</v>
          </cell>
          <cell r="H1482" t="str">
            <v>Local Crew</v>
          </cell>
          <cell r="I1482">
            <v>2011</v>
          </cell>
          <cell r="J1482">
            <v>1</v>
          </cell>
          <cell r="K1482" t="str">
            <v>Agency-Private</v>
          </cell>
          <cell r="L1482" t="str">
            <v>Rotating Panel 1</v>
          </cell>
          <cell r="M1482">
            <v>40742</v>
          </cell>
          <cell r="N1482">
            <v>416</v>
          </cell>
          <cell r="O1482">
            <v>1</v>
          </cell>
          <cell r="S1482" t="str">
            <v>Yes</v>
          </cell>
          <cell r="V1482" t="str">
            <v>Yes</v>
          </cell>
        </row>
        <row r="1483">
          <cell r="A1483">
            <v>208</v>
          </cell>
          <cell r="B1483">
            <v>10866</v>
          </cell>
          <cell r="C1483" t="str">
            <v>CBW05583-091599</v>
          </cell>
          <cell r="D1483">
            <v>20</v>
          </cell>
          <cell r="E1483" t="str">
            <v>Lemhi</v>
          </cell>
          <cell r="F1483">
            <v>40795</v>
          </cell>
          <cell r="G1483" t="str">
            <v>2011- Quantitative Consultants Inc - Local Crew</v>
          </cell>
          <cell r="H1483" t="str">
            <v>Local Crew</v>
          </cell>
          <cell r="I1483">
            <v>2011</v>
          </cell>
          <cell r="J1483">
            <v>1</v>
          </cell>
          <cell r="K1483" t="str">
            <v>Big Timber-Private</v>
          </cell>
          <cell r="L1483" t="str">
            <v>Rotating Panel 1</v>
          </cell>
          <cell r="M1483">
            <v>40795</v>
          </cell>
          <cell r="N1483">
            <v>416</v>
          </cell>
          <cell r="O1483">
            <v>1</v>
          </cell>
          <cell r="S1483" t="str">
            <v>Yes</v>
          </cell>
          <cell r="V1483" t="str">
            <v>Yes</v>
          </cell>
        </row>
        <row r="1484">
          <cell r="A1484">
            <v>2610</v>
          </cell>
          <cell r="B1484">
            <v>10866</v>
          </cell>
          <cell r="C1484" t="str">
            <v>CBW05583-091599</v>
          </cell>
          <cell r="D1484">
            <v>20</v>
          </cell>
          <cell r="E1484" t="str">
            <v>Lemhi</v>
          </cell>
          <cell r="F1484">
            <v>41871</v>
          </cell>
          <cell r="G1484" t="str">
            <v>Hitch 5</v>
          </cell>
          <cell r="H1484" t="str">
            <v>Laurel Crew</v>
          </cell>
          <cell r="I1484">
            <v>2014</v>
          </cell>
          <cell r="J1484">
            <v>4</v>
          </cell>
          <cell r="K1484" t="str">
            <v>Big Timber</v>
          </cell>
          <cell r="L1484" t="str">
            <v>Rotating Panel 1</v>
          </cell>
          <cell r="M1484">
            <v>41871</v>
          </cell>
          <cell r="N1484">
            <v>2020</v>
          </cell>
          <cell r="O1484">
            <v>1</v>
          </cell>
          <cell r="S1484" t="str">
            <v>Yes</v>
          </cell>
          <cell r="V1484" t="str">
            <v>Yes</v>
          </cell>
        </row>
        <row r="1485">
          <cell r="A1485">
            <v>1545</v>
          </cell>
          <cell r="B1485">
            <v>10991</v>
          </cell>
          <cell r="C1485" t="str">
            <v>CBW05583-093023</v>
          </cell>
          <cell r="D1485">
            <v>20</v>
          </cell>
          <cell r="E1485" t="str">
            <v>Lemhi</v>
          </cell>
          <cell r="F1485">
            <v>41469</v>
          </cell>
          <cell r="G1485" t="str">
            <v>Hitch #2 (MN): July 10 to July 17 (Lemhi)</v>
          </cell>
          <cell r="H1485" t="str">
            <v>Martin Crew</v>
          </cell>
          <cell r="I1485">
            <v>2013</v>
          </cell>
          <cell r="J1485">
            <v>3</v>
          </cell>
          <cell r="K1485" t="str">
            <v>Bohannon-Private</v>
          </cell>
          <cell r="L1485" t="str">
            <v>Rotating Panel 3</v>
          </cell>
          <cell r="M1485">
            <v>41469</v>
          </cell>
          <cell r="N1485">
            <v>1966</v>
          </cell>
          <cell r="O1485">
            <v>1</v>
          </cell>
          <cell r="R1485" t="str">
            <v>Yes</v>
          </cell>
        </row>
        <row r="1486">
          <cell r="A1486">
            <v>1767</v>
          </cell>
          <cell r="B1486">
            <v>10991</v>
          </cell>
          <cell r="C1486" t="str">
            <v>CBW05583-093023</v>
          </cell>
          <cell r="D1486">
            <v>20</v>
          </cell>
          <cell r="E1486" t="str">
            <v>Lemhi</v>
          </cell>
          <cell r="F1486">
            <v>41505</v>
          </cell>
          <cell r="G1486" t="str">
            <v>Hitch 5</v>
          </cell>
          <cell r="H1486" t="str">
            <v>Hannah Crew</v>
          </cell>
          <cell r="I1486">
            <v>2013</v>
          </cell>
          <cell r="J1486">
            <v>3</v>
          </cell>
          <cell r="K1486" t="str">
            <v>Bohannon-Private</v>
          </cell>
          <cell r="L1486" t="str">
            <v>Rotating Panel 3</v>
          </cell>
          <cell r="M1486">
            <v>41505</v>
          </cell>
          <cell r="N1486">
            <v>1966</v>
          </cell>
          <cell r="O1486">
            <v>1</v>
          </cell>
          <cell r="R1486" t="str">
            <v>Yes</v>
          </cell>
          <cell r="S1486" t="str">
            <v>Yes</v>
          </cell>
          <cell r="V1486" t="str">
            <v>Yes</v>
          </cell>
        </row>
        <row r="1487">
          <cell r="A1487">
            <v>3909</v>
          </cell>
          <cell r="B1487">
            <v>10991</v>
          </cell>
          <cell r="C1487" t="str">
            <v>CBW05583-093023</v>
          </cell>
          <cell r="D1487">
            <v>20</v>
          </cell>
          <cell r="E1487" t="str">
            <v>Lemhi</v>
          </cell>
          <cell r="F1487">
            <v>42548</v>
          </cell>
          <cell r="G1487" t="str">
            <v>Lemhi 2016</v>
          </cell>
          <cell r="H1487" t="str">
            <v>Laurel Crew</v>
          </cell>
          <cell r="I1487">
            <v>2016</v>
          </cell>
          <cell r="J1487">
            <v>6</v>
          </cell>
          <cell r="K1487" t="str">
            <v>Bohannon</v>
          </cell>
          <cell r="L1487" t="str">
            <v>Rotating Panel 3</v>
          </cell>
          <cell r="M1487">
            <v>42548</v>
          </cell>
          <cell r="N1487">
            <v>2020</v>
          </cell>
          <cell r="O1487">
            <v>1</v>
          </cell>
          <cell r="S1487" t="str">
            <v>Yes</v>
          </cell>
          <cell r="V1487" t="str">
            <v>Yes</v>
          </cell>
        </row>
        <row r="1488">
          <cell r="A1488">
            <v>3926</v>
          </cell>
          <cell r="B1488">
            <v>10991</v>
          </cell>
          <cell r="C1488" t="str">
            <v>CBW05583-093023</v>
          </cell>
          <cell r="D1488">
            <v>20</v>
          </cell>
          <cell r="E1488" t="str">
            <v>Lemhi</v>
          </cell>
          <cell r="F1488">
            <v>42547</v>
          </cell>
          <cell r="G1488" t="str">
            <v>Lemhi Repeats</v>
          </cell>
          <cell r="H1488" t="str">
            <v>Richie Crew</v>
          </cell>
          <cell r="I1488">
            <v>2016</v>
          </cell>
          <cell r="J1488">
            <v>6</v>
          </cell>
          <cell r="K1488" t="str">
            <v>Bohannon</v>
          </cell>
          <cell r="L1488" t="str">
            <v>Rotating Panel 3</v>
          </cell>
          <cell r="M1488">
            <v>42547</v>
          </cell>
          <cell r="N1488">
            <v>2020</v>
          </cell>
          <cell r="O1488">
            <v>1</v>
          </cell>
          <cell r="R1488" t="str">
            <v>Yes</v>
          </cell>
          <cell r="S1488" t="str">
            <v>Yes</v>
          </cell>
          <cell r="V1488" t="str">
            <v>Yes</v>
          </cell>
        </row>
        <row r="1489">
          <cell r="A1489">
            <v>544</v>
          </cell>
          <cell r="B1489">
            <v>11769</v>
          </cell>
          <cell r="C1489" t="str">
            <v>CBW05583-100191</v>
          </cell>
          <cell r="D1489">
            <v>20</v>
          </cell>
          <cell r="E1489" t="str">
            <v>Lemhi</v>
          </cell>
          <cell r="F1489">
            <v>41141</v>
          </cell>
          <cell r="G1489" t="str">
            <v>Lemhi Hitch 5</v>
          </cell>
          <cell r="H1489" t="str">
            <v>Laurel Crew</v>
          </cell>
          <cell r="I1489">
            <v>2012</v>
          </cell>
          <cell r="J1489">
            <v>2</v>
          </cell>
          <cell r="K1489" t="str">
            <v>Kenney-Public</v>
          </cell>
          <cell r="L1489" t="str">
            <v>Rotating Panel 2</v>
          </cell>
          <cell r="M1489">
            <v>41141</v>
          </cell>
          <cell r="N1489">
            <v>806</v>
          </cell>
          <cell r="O1489">
            <v>1</v>
          </cell>
          <cell r="S1489" t="str">
            <v>Yes</v>
          </cell>
        </row>
        <row r="1490">
          <cell r="A1490">
            <v>339</v>
          </cell>
          <cell r="B1490">
            <v>12021</v>
          </cell>
          <cell r="C1490" t="str">
            <v>CBW05583-102239</v>
          </cell>
          <cell r="D1490">
            <v>20</v>
          </cell>
          <cell r="E1490" t="str">
            <v>Lemhi</v>
          </cell>
          <cell r="F1490">
            <v>40821</v>
          </cell>
          <cell r="G1490" t="str">
            <v>2011- Quantitative Consultants Inc - Local Crew</v>
          </cell>
          <cell r="H1490" t="str">
            <v>Local Crew</v>
          </cell>
          <cell r="I1490">
            <v>2011</v>
          </cell>
          <cell r="J1490">
            <v>1</v>
          </cell>
          <cell r="K1490" t="str">
            <v>Bohannon-Private</v>
          </cell>
          <cell r="L1490" t="str">
            <v>Rotating Panel 1</v>
          </cell>
          <cell r="M1490">
            <v>40821</v>
          </cell>
          <cell r="N1490">
            <v>416</v>
          </cell>
          <cell r="O1490">
            <v>1</v>
          </cell>
          <cell r="S1490" t="str">
            <v>Yes</v>
          </cell>
          <cell r="V1490" t="str">
            <v>Yes</v>
          </cell>
        </row>
        <row r="1491">
          <cell r="A1491">
            <v>2302</v>
          </cell>
          <cell r="B1491">
            <v>12021</v>
          </cell>
          <cell r="C1491" t="str">
            <v>CBW05583-102239</v>
          </cell>
          <cell r="D1491">
            <v>20</v>
          </cell>
          <cell r="E1491" t="str">
            <v>Lemhi</v>
          </cell>
          <cell r="F1491">
            <v>41832</v>
          </cell>
          <cell r="G1491" t="str">
            <v>Hitch 2</v>
          </cell>
          <cell r="H1491" t="str">
            <v>Laurel Crew</v>
          </cell>
          <cell r="I1491">
            <v>2014</v>
          </cell>
          <cell r="J1491">
            <v>4</v>
          </cell>
          <cell r="K1491" t="str">
            <v>Bohannon</v>
          </cell>
          <cell r="L1491" t="str">
            <v>Rotating Panel 1</v>
          </cell>
          <cell r="M1491">
            <v>41832</v>
          </cell>
          <cell r="N1491">
            <v>2020</v>
          </cell>
          <cell r="O1491">
            <v>1</v>
          </cell>
          <cell r="S1491" t="str">
            <v>Yes</v>
          </cell>
          <cell r="V1491" t="str">
            <v>Yes</v>
          </cell>
        </row>
        <row r="1492">
          <cell r="A1492">
            <v>1126</v>
          </cell>
          <cell r="B1492">
            <v>12105</v>
          </cell>
          <cell r="C1492" t="str">
            <v>CBW05583-102863</v>
          </cell>
          <cell r="D1492">
            <v>20</v>
          </cell>
          <cell r="E1492" t="str">
            <v>Lemhi</v>
          </cell>
          <cell r="F1492">
            <v>41181</v>
          </cell>
          <cell r="G1492" t="str">
            <v>Lemhi Hitch 8</v>
          </cell>
          <cell r="H1492" t="str">
            <v>Geoff Crew</v>
          </cell>
          <cell r="I1492">
            <v>2012</v>
          </cell>
          <cell r="J1492">
            <v>2</v>
          </cell>
          <cell r="K1492" t="str">
            <v>Little Eightmile-Private</v>
          </cell>
          <cell r="L1492" t="str">
            <v>Rotating Panel 2</v>
          </cell>
          <cell r="M1492">
            <v>41181</v>
          </cell>
          <cell r="N1492">
            <v>806</v>
          </cell>
          <cell r="O1492">
            <v>1</v>
          </cell>
          <cell r="S1492" t="str">
            <v>Yes</v>
          </cell>
        </row>
        <row r="1493">
          <cell r="A1493">
            <v>340</v>
          </cell>
          <cell r="B1493">
            <v>12884</v>
          </cell>
          <cell r="C1493" t="str">
            <v>CBW05583-109999</v>
          </cell>
          <cell r="D1493">
            <v>20</v>
          </cell>
          <cell r="E1493" t="str">
            <v>Lemhi</v>
          </cell>
          <cell r="F1493">
            <v>40824</v>
          </cell>
          <cell r="G1493" t="str">
            <v>2011- Quantitative Consultants Inc - Local Crew</v>
          </cell>
          <cell r="H1493" t="str">
            <v>Local Crew</v>
          </cell>
          <cell r="I1493">
            <v>2011</v>
          </cell>
          <cell r="J1493">
            <v>1</v>
          </cell>
          <cell r="K1493" t="str">
            <v>Hayden-Public</v>
          </cell>
          <cell r="L1493" t="str">
            <v>Rotating Panel 1</v>
          </cell>
          <cell r="M1493">
            <v>40824</v>
          </cell>
          <cell r="N1493">
            <v>416</v>
          </cell>
          <cell r="O1493">
            <v>1</v>
          </cell>
          <cell r="S1493" t="str">
            <v>Yes</v>
          </cell>
          <cell r="V1493" t="str">
            <v>Yes</v>
          </cell>
        </row>
        <row r="1494">
          <cell r="A1494">
            <v>545</v>
          </cell>
          <cell r="B1494">
            <v>15106</v>
          </cell>
          <cell r="C1494" t="str">
            <v>CBW05583-111455</v>
          </cell>
          <cell r="D1494">
            <v>20</v>
          </cell>
          <cell r="E1494" t="str">
            <v>Lemhi</v>
          </cell>
          <cell r="F1494">
            <v>41136</v>
          </cell>
          <cell r="G1494" t="str">
            <v>Lemhi Hitch 5</v>
          </cell>
          <cell r="H1494" t="str">
            <v>Laurel Crew</v>
          </cell>
          <cell r="I1494">
            <v>2012</v>
          </cell>
          <cell r="J1494">
            <v>2</v>
          </cell>
          <cell r="K1494" t="str">
            <v>Pattee-Public</v>
          </cell>
          <cell r="L1494" t="str">
            <v>Rotating Panel 2</v>
          </cell>
          <cell r="M1494">
            <v>41136</v>
          </cell>
          <cell r="N1494">
            <v>806</v>
          </cell>
          <cell r="O1494">
            <v>1</v>
          </cell>
          <cell r="S1494" t="str">
            <v>Yes</v>
          </cell>
        </row>
        <row r="1495">
          <cell r="A1495">
            <v>1085</v>
          </cell>
          <cell r="B1495">
            <v>14137</v>
          </cell>
          <cell r="C1495" t="str">
            <v>CBW05583-119215</v>
          </cell>
          <cell r="D1495">
            <v>20</v>
          </cell>
          <cell r="E1495" t="str">
            <v>Lemhi</v>
          </cell>
          <cell r="F1495">
            <v>41165</v>
          </cell>
          <cell r="G1495" t="str">
            <v>Hitch 7</v>
          </cell>
          <cell r="H1495" t="str">
            <v>Laurel Crew</v>
          </cell>
          <cell r="I1495">
            <v>2012</v>
          </cell>
          <cell r="J1495">
            <v>2</v>
          </cell>
          <cell r="K1495" t="str">
            <v>Lemhi Mainstem-Private</v>
          </cell>
          <cell r="L1495" t="str">
            <v>Rotating Panel 2</v>
          </cell>
          <cell r="M1495">
            <v>41165</v>
          </cell>
          <cell r="N1495">
            <v>806</v>
          </cell>
          <cell r="O1495">
            <v>1</v>
          </cell>
          <cell r="S1495" t="str">
            <v>Yes</v>
          </cell>
        </row>
        <row r="1496">
          <cell r="A1496">
            <v>190</v>
          </cell>
          <cell r="B1496">
            <v>14451</v>
          </cell>
          <cell r="C1496" t="str">
            <v>CBW05583-121695</v>
          </cell>
          <cell r="D1496">
            <v>20</v>
          </cell>
          <cell r="E1496" t="str">
            <v>Lemhi</v>
          </cell>
          <cell r="F1496">
            <v>40767</v>
          </cell>
          <cell r="G1496" t="str">
            <v>2011- Quantitative Consultants Inc - Local Crew</v>
          </cell>
          <cell r="H1496" t="str">
            <v>Local Crew</v>
          </cell>
          <cell r="I1496">
            <v>2011</v>
          </cell>
          <cell r="J1496">
            <v>1</v>
          </cell>
          <cell r="K1496" t="str">
            <v>Kenney-Public</v>
          </cell>
          <cell r="L1496" t="str">
            <v>Rotating Panel 1</v>
          </cell>
          <cell r="M1496">
            <v>40767</v>
          </cell>
          <cell r="N1496">
            <v>416</v>
          </cell>
          <cell r="O1496">
            <v>1</v>
          </cell>
          <cell r="S1496" t="str">
            <v>Yes</v>
          </cell>
          <cell r="V1496" t="str">
            <v>Yes</v>
          </cell>
        </row>
        <row r="1497">
          <cell r="A1497">
            <v>2492</v>
          </cell>
          <cell r="B1497">
            <v>14451</v>
          </cell>
          <cell r="C1497" t="str">
            <v>CBW05583-121695</v>
          </cell>
          <cell r="D1497">
            <v>20</v>
          </cell>
          <cell r="E1497" t="str">
            <v>Lemhi</v>
          </cell>
          <cell r="F1497">
            <v>41859</v>
          </cell>
          <cell r="G1497" t="str">
            <v>Hitch 4</v>
          </cell>
          <cell r="H1497" t="str">
            <v>Laurel Crew</v>
          </cell>
          <cell r="I1497">
            <v>2014</v>
          </cell>
          <cell r="J1497">
            <v>4</v>
          </cell>
          <cell r="K1497" t="str">
            <v>Kenney</v>
          </cell>
          <cell r="L1497" t="str">
            <v>Rotating Panel 1</v>
          </cell>
          <cell r="M1497">
            <v>41859</v>
          </cell>
          <cell r="N1497">
            <v>2020</v>
          </cell>
          <cell r="O1497">
            <v>1</v>
          </cell>
          <cell r="S1497" t="str">
            <v>Yes</v>
          </cell>
          <cell r="V1497" t="str">
            <v>Yes</v>
          </cell>
        </row>
        <row r="1498">
          <cell r="A1498">
            <v>1944</v>
          </cell>
          <cell r="B1498">
            <v>15487</v>
          </cell>
          <cell r="C1498" t="str">
            <v>CBW05583-128719</v>
          </cell>
          <cell r="D1498">
            <v>20</v>
          </cell>
          <cell r="E1498" t="str">
            <v>Lemhi</v>
          </cell>
          <cell r="F1498">
            <v>41559</v>
          </cell>
          <cell r="G1498" t="str">
            <v>Hitch 9 Hannah</v>
          </cell>
          <cell r="H1498" t="str">
            <v>Hannah Crew</v>
          </cell>
          <cell r="I1498">
            <v>2013</v>
          </cell>
          <cell r="J1498">
            <v>3</v>
          </cell>
          <cell r="K1498" t="str">
            <v>Texas-Private</v>
          </cell>
          <cell r="L1498" t="str">
            <v>Rotating Panel 3</v>
          </cell>
          <cell r="M1498">
            <v>41559</v>
          </cell>
          <cell r="N1498">
            <v>1966</v>
          </cell>
          <cell r="O1498">
            <v>1</v>
          </cell>
          <cell r="S1498" t="str">
            <v>Yes</v>
          </cell>
        </row>
        <row r="1499">
          <cell r="A1499">
            <v>1832</v>
          </cell>
          <cell r="B1499">
            <v>16102</v>
          </cell>
          <cell r="C1499" t="str">
            <v>CBW05583-132559</v>
          </cell>
          <cell r="D1499">
            <v>20</v>
          </cell>
          <cell r="E1499" t="str">
            <v>Lemhi</v>
          </cell>
          <cell r="F1499">
            <v>41515</v>
          </cell>
          <cell r="G1499" t="str">
            <v>Hitch 6</v>
          </cell>
          <cell r="H1499" t="str">
            <v>Hannah Crew</v>
          </cell>
          <cell r="I1499">
            <v>2013</v>
          </cell>
          <cell r="J1499">
            <v>3</v>
          </cell>
          <cell r="K1499" t="str">
            <v>Hawley-Private</v>
          </cell>
          <cell r="L1499" t="str">
            <v>Rotating Panel 3</v>
          </cell>
          <cell r="M1499">
            <v>41515</v>
          </cell>
          <cell r="N1499">
            <v>1966</v>
          </cell>
          <cell r="O1499">
            <v>1</v>
          </cell>
          <cell r="S1499" t="str">
            <v>Yes</v>
          </cell>
        </row>
        <row r="1500">
          <cell r="A1500">
            <v>17</v>
          </cell>
          <cell r="B1500">
            <v>16412</v>
          </cell>
          <cell r="C1500" t="str">
            <v>CBW05583-136031</v>
          </cell>
          <cell r="D1500">
            <v>20</v>
          </cell>
          <cell r="E1500" t="str">
            <v>Lemhi</v>
          </cell>
          <cell r="F1500">
            <v>40753</v>
          </cell>
          <cell r="G1500" t="str">
            <v>2011- Quantitative Consultants Inc - Local Crew</v>
          </cell>
          <cell r="H1500" t="str">
            <v>Local Crew</v>
          </cell>
          <cell r="I1500">
            <v>2011</v>
          </cell>
          <cell r="J1500">
            <v>1</v>
          </cell>
          <cell r="K1500" t="str">
            <v>Agency-Public</v>
          </cell>
          <cell r="L1500" t="str">
            <v>Rotating Panel 1</v>
          </cell>
          <cell r="M1500">
            <v>40753</v>
          </cell>
          <cell r="N1500">
            <v>416</v>
          </cell>
          <cell r="O1500">
            <v>1</v>
          </cell>
          <cell r="S1500" t="str">
            <v>Yes</v>
          </cell>
          <cell r="V1500" t="str">
            <v>Yes</v>
          </cell>
        </row>
        <row r="1501">
          <cell r="A1501">
            <v>189</v>
          </cell>
          <cell r="B1501">
            <v>19428</v>
          </cell>
          <cell r="C1501" t="str">
            <v>CBW05583-141151</v>
          </cell>
          <cell r="D1501">
            <v>20</v>
          </cell>
          <cell r="E1501" t="str">
            <v>Lemhi</v>
          </cell>
          <cell r="F1501">
            <v>40765</v>
          </cell>
          <cell r="G1501" t="str">
            <v>2011- Quantitative Consultants Inc - Local Crew</v>
          </cell>
          <cell r="H1501" t="str">
            <v>Local Crew</v>
          </cell>
          <cell r="I1501">
            <v>2011</v>
          </cell>
          <cell r="J1501">
            <v>1</v>
          </cell>
          <cell r="K1501" t="str">
            <v>Pattee-Public</v>
          </cell>
          <cell r="L1501" t="str">
            <v>Annual</v>
          </cell>
          <cell r="M1501">
            <v>40765</v>
          </cell>
          <cell r="N1501">
            <v>416</v>
          </cell>
          <cell r="O1501">
            <v>1</v>
          </cell>
          <cell r="S1501" t="str">
            <v>Yes</v>
          </cell>
          <cell r="V1501" t="str">
            <v>Yes</v>
          </cell>
        </row>
        <row r="1502">
          <cell r="A1502">
            <v>890</v>
          </cell>
          <cell r="B1502">
            <v>19428</v>
          </cell>
          <cell r="C1502" t="str">
            <v>CBW05583-141151</v>
          </cell>
          <cell r="D1502">
            <v>20</v>
          </cell>
          <cell r="E1502" t="str">
            <v>Lemhi</v>
          </cell>
          <cell r="F1502">
            <v>41114</v>
          </cell>
          <cell r="G1502" t="str">
            <v>Lemhi Hitch 3</v>
          </cell>
          <cell r="H1502" t="str">
            <v>Laurel Crew</v>
          </cell>
          <cell r="I1502">
            <v>2012</v>
          </cell>
          <cell r="J1502">
            <v>2</v>
          </cell>
          <cell r="K1502" t="str">
            <v>Pattee-Public</v>
          </cell>
          <cell r="L1502" t="str">
            <v>Annual</v>
          </cell>
          <cell r="M1502">
            <v>41114</v>
          </cell>
          <cell r="N1502">
            <v>806</v>
          </cell>
          <cell r="O1502">
            <v>1</v>
          </cell>
          <cell r="S1502" t="str">
            <v>Yes</v>
          </cell>
          <cell r="V1502" t="str">
            <v>Yes</v>
          </cell>
        </row>
        <row r="1503">
          <cell r="A1503">
            <v>1876</v>
          </cell>
          <cell r="B1503">
            <v>19428</v>
          </cell>
          <cell r="C1503" t="str">
            <v>CBW05583-141151</v>
          </cell>
          <cell r="D1503">
            <v>20</v>
          </cell>
          <cell r="E1503" t="str">
            <v>Lemhi</v>
          </cell>
          <cell r="F1503">
            <v>41533</v>
          </cell>
          <cell r="G1503" t="str">
            <v>Hitch 7</v>
          </cell>
          <cell r="H1503" t="str">
            <v>Hannah Crew</v>
          </cell>
          <cell r="I1503">
            <v>2013</v>
          </cell>
          <cell r="J1503">
            <v>3</v>
          </cell>
          <cell r="K1503" t="str">
            <v>Pattee-Public</v>
          </cell>
          <cell r="L1503" t="str">
            <v>Annual</v>
          </cell>
          <cell r="M1503">
            <v>41533</v>
          </cell>
          <cell r="N1503">
            <v>1966</v>
          </cell>
          <cell r="O1503">
            <v>1</v>
          </cell>
          <cell r="S1503" t="str">
            <v>Yes</v>
          </cell>
        </row>
        <row r="1504">
          <cell r="A1504">
            <v>1917</v>
          </cell>
          <cell r="B1504">
            <v>17398</v>
          </cell>
          <cell r="C1504" t="str">
            <v>CBW05583-143823</v>
          </cell>
          <cell r="D1504">
            <v>20</v>
          </cell>
          <cell r="E1504" t="str">
            <v>Lemhi</v>
          </cell>
          <cell r="F1504">
            <v>41543</v>
          </cell>
          <cell r="G1504" t="str">
            <v>Hitch 8</v>
          </cell>
          <cell r="H1504" t="str">
            <v>Hannah Crew</v>
          </cell>
          <cell r="I1504">
            <v>2013</v>
          </cell>
          <cell r="J1504">
            <v>3</v>
          </cell>
          <cell r="K1504" t="str">
            <v>Big Eightmile-Private</v>
          </cell>
          <cell r="L1504" t="str">
            <v>Rotating Panel 3</v>
          </cell>
          <cell r="M1504">
            <v>41543</v>
          </cell>
          <cell r="N1504">
            <v>1966</v>
          </cell>
          <cell r="O1504">
            <v>1</v>
          </cell>
          <cell r="S1504" t="str">
            <v>Yes</v>
          </cell>
        </row>
        <row r="1505">
          <cell r="A1505">
            <v>3910</v>
          </cell>
          <cell r="B1505">
            <v>17398</v>
          </cell>
          <cell r="C1505" t="str">
            <v>CBW05583-143823</v>
          </cell>
          <cell r="D1505">
            <v>20</v>
          </cell>
          <cell r="E1505" t="str">
            <v>Lemhi</v>
          </cell>
          <cell r="F1505">
            <v>42574</v>
          </cell>
          <cell r="G1505" t="str">
            <v>Lemhi 2016</v>
          </cell>
          <cell r="H1505" t="str">
            <v>Laurel Crew</v>
          </cell>
          <cell r="I1505">
            <v>2016</v>
          </cell>
          <cell r="J1505">
            <v>6</v>
          </cell>
          <cell r="K1505" t="str">
            <v>Big Eightmile</v>
          </cell>
          <cell r="L1505" t="str">
            <v>Rotating Panel 3</v>
          </cell>
          <cell r="M1505">
            <v>42574</v>
          </cell>
          <cell r="N1505">
            <v>2020</v>
          </cell>
          <cell r="O1505">
            <v>1</v>
          </cell>
          <cell r="S1505" t="str">
            <v>Yes</v>
          </cell>
          <cell r="V1505" t="str">
            <v>Yes</v>
          </cell>
        </row>
        <row r="1506">
          <cell r="A1506">
            <v>546</v>
          </cell>
          <cell r="B1506">
            <v>19807</v>
          </cell>
          <cell r="C1506" t="str">
            <v>CBW05583-149967</v>
          </cell>
          <cell r="D1506">
            <v>20</v>
          </cell>
          <cell r="E1506" t="str">
            <v>Lemhi</v>
          </cell>
          <cell r="F1506">
            <v>41084</v>
          </cell>
          <cell r="G1506" t="str">
            <v>Lemhi Hitch 1</v>
          </cell>
          <cell r="H1506" t="str">
            <v>Gus Crew</v>
          </cell>
          <cell r="I1506">
            <v>2012</v>
          </cell>
          <cell r="J1506">
            <v>2</v>
          </cell>
          <cell r="K1506" t="str">
            <v>Hawley-Public</v>
          </cell>
          <cell r="L1506" t="str">
            <v>Rotating Panel 2</v>
          </cell>
          <cell r="M1506">
            <v>41084</v>
          </cell>
          <cell r="N1506">
            <v>806</v>
          </cell>
          <cell r="O1506">
            <v>1</v>
          </cell>
          <cell r="S1506" t="str">
            <v>Yes</v>
          </cell>
        </row>
        <row r="1507">
          <cell r="A1507">
            <v>3457</v>
          </cell>
          <cell r="B1507">
            <v>19807</v>
          </cell>
          <cell r="C1507" t="str">
            <v>CBW05583-149967</v>
          </cell>
          <cell r="D1507">
            <v>20</v>
          </cell>
          <cell r="E1507" t="str">
            <v>Lemhi</v>
          </cell>
          <cell r="F1507">
            <v>42221</v>
          </cell>
          <cell r="G1507" t="str">
            <v>Hitch 4 2015</v>
          </cell>
          <cell r="H1507" t="str">
            <v>Laurel Crew</v>
          </cell>
          <cell r="I1507">
            <v>2015</v>
          </cell>
          <cell r="J1507">
            <v>5</v>
          </cell>
          <cell r="K1507" t="str">
            <v>Hawley</v>
          </cell>
          <cell r="L1507" t="str">
            <v>Rotating Panel 2</v>
          </cell>
          <cell r="M1507">
            <v>42221</v>
          </cell>
          <cell r="N1507">
            <v>2020</v>
          </cell>
          <cell r="O1507">
            <v>1</v>
          </cell>
          <cell r="S1507" t="str">
            <v>Yes</v>
          </cell>
          <cell r="V1507" t="str">
            <v>Yes</v>
          </cell>
        </row>
        <row r="1508">
          <cell r="A1508">
            <v>1875</v>
          </cell>
          <cell r="B1508">
            <v>18439</v>
          </cell>
          <cell r="C1508" t="str">
            <v>CBW05583-151983</v>
          </cell>
          <cell r="D1508">
            <v>20</v>
          </cell>
          <cell r="E1508" t="str">
            <v>Lemhi</v>
          </cell>
          <cell r="F1508">
            <v>41532</v>
          </cell>
          <cell r="G1508" t="str">
            <v>Hitch 7</v>
          </cell>
          <cell r="H1508" t="str">
            <v>Hannah Crew</v>
          </cell>
          <cell r="I1508">
            <v>2013</v>
          </cell>
          <cell r="J1508">
            <v>3</v>
          </cell>
          <cell r="K1508" t="str">
            <v>Hayden-Private</v>
          </cell>
          <cell r="L1508" t="str">
            <v>Rotating Panel 3</v>
          </cell>
          <cell r="M1508">
            <v>41532</v>
          </cell>
          <cell r="N1508">
            <v>1966</v>
          </cell>
          <cell r="O1508">
            <v>1</v>
          </cell>
          <cell r="S1508" t="str">
            <v>Yes</v>
          </cell>
        </row>
        <row r="1509">
          <cell r="A1509">
            <v>1030</v>
          </cell>
          <cell r="B1509">
            <v>18694</v>
          </cell>
          <cell r="C1509" t="str">
            <v>CBW05583-154063</v>
          </cell>
          <cell r="D1509">
            <v>20</v>
          </cell>
          <cell r="E1509" t="str">
            <v>Lemhi</v>
          </cell>
          <cell r="F1509">
            <v>41156</v>
          </cell>
          <cell r="G1509" t="str">
            <v>Lemhi Hitch 6</v>
          </cell>
          <cell r="H1509" t="str">
            <v>Laurel Crew</v>
          </cell>
          <cell r="I1509">
            <v>2012</v>
          </cell>
          <cell r="J1509">
            <v>2</v>
          </cell>
          <cell r="K1509" t="str">
            <v>Texas-Private</v>
          </cell>
          <cell r="L1509" t="str">
            <v>Rotating Panel 2</v>
          </cell>
          <cell r="M1509">
            <v>41156</v>
          </cell>
          <cell r="N1509">
            <v>806</v>
          </cell>
          <cell r="O1509">
            <v>1</v>
          </cell>
          <cell r="S1509" t="str">
            <v>Yes</v>
          </cell>
        </row>
        <row r="1510">
          <cell r="A1510">
            <v>1132</v>
          </cell>
          <cell r="B1510">
            <v>20453</v>
          </cell>
          <cell r="C1510" t="str">
            <v>CBW05583-157135</v>
          </cell>
          <cell r="D1510">
            <v>20</v>
          </cell>
          <cell r="E1510" t="str">
            <v>Lemhi</v>
          </cell>
          <cell r="F1510">
            <v>41191</v>
          </cell>
          <cell r="G1510" t="str">
            <v>Lemhi Hitch 9</v>
          </cell>
          <cell r="H1510" t="str">
            <v>Laurel Crew</v>
          </cell>
          <cell r="I1510">
            <v>2012</v>
          </cell>
          <cell r="J1510">
            <v>2</v>
          </cell>
          <cell r="K1510" t="str">
            <v>Big Timber-Private</v>
          </cell>
          <cell r="L1510" t="str">
            <v>Rotating Panel 2</v>
          </cell>
          <cell r="M1510">
            <v>41191</v>
          </cell>
          <cell r="N1510">
            <v>806</v>
          </cell>
          <cell r="O1510">
            <v>1</v>
          </cell>
          <cell r="S1510" t="str">
            <v>Yes</v>
          </cell>
        </row>
        <row r="1511">
          <cell r="A1511">
            <v>920</v>
          </cell>
          <cell r="B1511">
            <v>20717</v>
          </cell>
          <cell r="C1511" t="str">
            <v>CBW05583-170447</v>
          </cell>
          <cell r="D1511">
            <v>20</v>
          </cell>
          <cell r="E1511" t="str">
            <v>Lemhi</v>
          </cell>
          <cell r="F1511">
            <v>41125</v>
          </cell>
          <cell r="G1511" t="str">
            <v>Lemhi Hitch 4</v>
          </cell>
          <cell r="H1511" t="str">
            <v>Laurel Crew</v>
          </cell>
          <cell r="I1511">
            <v>2012</v>
          </cell>
          <cell r="J1511">
            <v>2</v>
          </cell>
          <cell r="K1511" t="str">
            <v>Big Timber-Public</v>
          </cell>
          <cell r="L1511" t="str">
            <v>Rotating Panel 2</v>
          </cell>
          <cell r="M1511">
            <v>41125</v>
          </cell>
          <cell r="N1511">
            <v>806</v>
          </cell>
          <cell r="O1511">
            <v>1</v>
          </cell>
          <cell r="S1511" t="str">
            <v>Yes</v>
          </cell>
        </row>
        <row r="1512">
          <cell r="A1512">
            <v>1125</v>
          </cell>
          <cell r="B1512">
            <v>21450</v>
          </cell>
          <cell r="C1512" t="str">
            <v>CBW05583-170847</v>
          </cell>
          <cell r="D1512">
            <v>20</v>
          </cell>
          <cell r="E1512" t="str">
            <v>Lemhi</v>
          </cell>
          <cell r="F1512">
            <v>41181</v>
          </cell>
          <cell r="G1512" t="str">
            <v>Lemhi Hitch 8</v>
          </cell>
          <cell r="H1512" t="str">
            <v>Geoff Crew</v>
          </cell>
          <cell r="I1512">
            <v>2012</v>
          </cell>
          <cell r="J1512">
            <v>2</v>
          </cell>
          <cell r="K1512" t="str">
            <v>Wimpey-Private</v>
          </cell>
          <cell r="L1512" t="str">
            <v>Rotating Panel 2</v>
          </cell>
          <cell r="M1512">
            <v>41181</v>
          </cell>
          <cell r="N1512">
            <v>806</v>
          </cell>
          <cell r="O1512">
            <v>1</v>
          </cell>
          <cell r="S1512" t="str">
            <v>Yes</v>
          </cell>
        </row>
        <row r="1513">
          <cell r="A1513">
            <v>22</v>
          </cell>
          <cell r="B1513">
            <v>25161</v>
          </cell>
          <cell r="C1513" t="str">
            <v>CBW05583-193375</v>
          </cell>
          <cell r="D1513">
            <v>20</v>
          </cell>
          <cell r="E1513" t="str">
            <v>Lemhi</v>
          </cell>
          <cell r="F1513">
            <v>40755</v>
          </cell>
          <cell r="G1513" t="str">
            <v>2011- Quantitative Consultants Inc - Local Crew</v>
          </cell>
          <cell r="H1513" t="str">
            <v>Local Crew</v>
          </cell>
          <cell r="I1513">
            <v>2011</v>
          </cell>
          <cell r="J1513">
            <v>1</v>
          </cell>
          <cell r="K1513" t="str">
            <v>Pattee-Public</v>
          </cell>
          <cell r="L1513" t="str">
            <v>Rotating Panel 1</v>
          </cell>
          <cell r="M1513">
            <v>40755</v>
          </cell>
          <cell r="N1513">
            <v>416</v>
          </cell>
          <cell r="O1513">
            <v>1</v>
          </cell>
          <cell r="S1513" t="str">
            <v>Yes</v>
          </cell>
          <cell r="V1513" t="str">
            <v>Yes</v>
          </cell>
        </row>
        <row r="1514">
          <cell r="A1514">
            <v>547</v>
          </cell>
          <cell r="B1514">
            <v>26239</v>
          </cell>
          <cell r="C1514" t="str">
            <v>CBW05583-197071</v>
          </cell>
          <cell r="D1514">
            <v>20</v>
          </cell>
          <cell r="E1514" t="str">
            <v>Lemhi</v>
          </cell>
          <cell r="F1514">
            <v>41084</v>
          </cell>
          <cell r="G1514" t="str">
            <v>Lemhi Hitch 1</v>
          </cell>
          <cell r="H1514" t="str">
            <v>Gus Crew</v>
          </cell>
          <cell r="I1514">
            <v>2012</v>
          </cell>
          <cell r="J1514">
            <v>2</v>
          </cell>
          <cell r="K1514" t="str">
            <v>Canyon-Public</v>
          </cell>
          <cell r="L1514" t="str">
            <v>Rotating Panel 2</v>
          </cell>
          <cell r="M1514">
            <v>41084</v>
          </cell>
          <cell r="N1514">
            <v>806</v>
          </cell>
          <cell r="O1514">
            <v>1</v>
          </cell>
          <cell r="S1514" t="str">
            <v>Yes</v>
          </cell>
        </row>
        <row r="1515">
          <cell r="A1515">
            <v>206</v>
          </cell>
          <cell r="B1515">
            <v>25345</v>
          </cell>
          <cell r="C1515" t="str">
            <v>CBW05583-207711</v>
          </cell>
          <cell r="D1515">
            <v>20</v>
          </cell>
          <cell r="E1515" t="str">
            <v>Lemhi</v>
          </cell>
          <cell r="F1515">
            <v>40796</v>
          </cell>
          <cell r="G1515" t="str">
            <v>2011- Quantitative Consultants Inc - Local Crew</v>
          </cell>
          <cell r="H1515" t="str">
            <v>Local Crew</v>
          </cell>
          <cell r="I1515">
            <v>2011</v>
          </cell>
          <cell r="J1515">
            <v>1</v>
          </cell>
          <cell r="K1515" t="str">
            <v>Bohannon-Public</v>
          </cell>
          <cell r="L1515" t="str">
            <v>Annual</v>
          </cell>
          <cell r="M1515">
            <v>40796</v>
          </cell>
          <cell r="N1515">
            <v>416</v>
          </cell>
          <cell r="O1515">
            <v>1</v>
          </cell>
          <cell r="S1515" t="str">
            <v>Yes</v>
          </cell>
          <cell r="V1515" t="str">
            <v>Yes</v>
          </cell>
        </row>
        <row r="1516">
          <cell r="A1516">
            <v>904</v>
          </cell>
          <cell r="B1516">
            <v>25345</v>
          </cell>
          <cell r="C1516" t="str">
            <v>CBW05583-207711</v>
          </cell>
          <cell r="D1516">
            <v>20</v>
          </cell>
          <cell r="E1516" t="str">
            <v>Lemhi</v>
          </cell>
          <cell r="F1516">
            <v>41116</v>
          </cell>
          <cell r="G1516" t="str">
            <v>RemoteHitch_2_Lemhi_JR_July25-Aug1</v>
          </cell>
          <cell r="H1516" t="str">
            <v>Jon Crew</v>
          </cell>
          <cell r="I1516">
            <v>2012</v>
          </cell>
          <cell r="J1516">
            <v>2</v>
          </cell>
          <cell r="K1516" t="str">
            <v>Bohannon-Public</v>
          </cell>
          <cell r="L1516" t="str">
            <v>Annual</v>
          </cell>
          <cell r="M1516">
            <v>41116</v>
          </cell>
          <cell r="N1516">
            <v>806</v>
          </cell>
          <cell r="O1516">
            <v>1</v>
          </cell>
          <cell r="R1516" t="str">
            <v>Yes</v>
          </cell>
          <cell r="T1516" t="str">
            <v>Yes</v>
          </cell>
          <cell r="V1516" t="str">
            <v>Yes</v>
          </cell>
        </row>
        <row r="1517">
          <cell r="A1517">
            <v>905</v>
          </cell>
          <cell r="B1517">
            <v>25345</v>
          </cell>
          <cell r="C1517" t="str">
            <v>CBW05583-207711</v>
          </cell>
          <cell r="D1517">
            <v>20</v>
          </cell>
          <cell r="E1517" t="str">
            <v>Lemhi</v>
          </cell>
          <cell r="F1517">
            <v>41120</v>
          </cell>
          <cell r="G1517" t="str">
            <v>RemoteHitch_2_Lemhi_KC_July25-Aug1</v>
          </cell>
          <cell r="H1517" t="str">
            <v>Kevin Crew</v>
          </cell>
          <cell r="I1517">
            <v>2012</v>
          </cell>
          <cell r="J1517">
            <v>2</v>
          </cell>
          <cell r="K1517" t="str">
            <v>Bohannon-Public</v>
          </cell>
          <cell r="L1517" t="str">
            <v>Annual</v>
          </cell>
          <cell r="M1517">
            <v>41120</v>
          </cell>
          <cell r="N1517">
            <v>806</v>
          </cell>
          <cell r="O1517">
            <v>1</v>
          </cell>
          <cell r="R1517" t="str">
            <v>Yes</v>
          </cell>
          <cell r="S1517" t="str">
            <v>Yes</v>
          </cell>
          <cell r="T1517" t="str">
            <v>Yes</v>
          </cell>
          <cell r="V1517" t="str">
            <v>Yes</v>
          </cell>
        </row>
        <row r="1518">
          <cell r="A1518">
            <v>906</v>
          </cell>
          <cell r="B1518">
            <v>25345</v>
          </cell>
          <cell r="C1518" t="str">
            <v>CBW05583-207711</v>
          </cell>
          <cell r="D1518">
            <v>20</v>
          </cell>
          <cell r="E1518" t="str">
            <v>Lemhi</v>
          </cell>
          <cell r="F1518">
            <v>41118</v>
          </cell>
          <cell r="G1518" t="str">
            <v>RemoteHitch_2_Lemhi_SD_July25-Aug1</v>
          </cell>
          <cell r="H1518" t="str">
            <v>Surya Crew</v>
          </cell>
          <cell r="I1518">
            <v>2012</v>
          </cell>
          <cell r="J1518">
            <v>2</v>
          </cell>
          <cell r="K1518" t="str">
            <v>Bohannon-Public</v>
          </cell>
          <cell r="L1518" t="str">
            <v>Annual</v>
          </cell>
          <cell r="M1518">
            <v>41118</v>
          </cell>
          <cell r="N1518">
            <v>806</v>
          </cell>
          <cell r="O1518">
            <v>1</v>
          </cell>
          <cell r="R1518" t="str">
            <v>Yes</v>
          </cell>
          <cell r="T1518" t="str">
            <v>Yes</v>
          </cell>
          <cell r="V1518" t="str">
            <v>Yes</v>
          </cell>
        </row>
        <row r="1519">
          <cell r="A1519">
            <v>1647</v>
          </cell>
          <cell r="B1519">
            <v>25345</v>
          </cell>
          <cell r="C1519" t="str">
            <v>CBW05583-207711</v>
          </cell>
          <cell r="D1519">
            <v>20</v>
          </cell>
          <cell r="E1519" t="str">
            <v>Lemhi</v>
          </cell>
          <cell r="F1519">
            <v>41492</v>
          </cell>
          <cell r="G1519" t="str">
            <v>Hitch 4 Hannah</v>
          </cell>
          <cell r="H1519" t="str">
            <v>Hannah Crew</v>
          </cell>
          <cell r="I1519">
            <v>2013</v>
          </cell>
          <cell r="J1519">
            <v>3</v>
          </cell>
          <cell r="K1519" t="str">
            <v>Bohannon-Public</v>
          </cell>
          <cell r="L1519" t="str">
            <v>Annual</v>
          </cell>
          <cell r="M1519">
            <v>41492</v>
          </cell>
          <cell r="N1519">
            <v>1966</v>
          </cell>
          <cell r="O1519">
            <v>1</v>
          </cell>
          <cell r="S1519" t="str">
            <v>Yes</v>
          </cell>
          <cell r="V1519" t="str">
            <v>Yes</v>
          </cell>
        </row>
        <row r="1520">
          <cell r="A1520">
            <v>2303</v>
          </cell>
          <cell r="B1520">
            <v>25345</v>
          </cell>
          <cell r="C1520" t="str">
            <v>CBW05583-207711</v>
          </cell>
          <cell r="D1520">
            <v>20</v>
          </cell>
          <cell r="E1520" t="str">
            <v>Lemhi</v>
          </cell>
          <cell r="F1520">
            <v>41829</v>
          </cell>
          <cell r="G1520" t="str">
            <v>Hitch 2</v>
          </cell>
          <cell r="H1520" t="str">
            <v>Laurel Crew</v>
          </cell>
          <cell r="I1520">
            <v>2014</v>
          </cell>
          <cell r="J1520">
            <v>4</v>
          </cell>
          <cell r="K1520" t="str">
            <v>Bohannon</v>
          </cell>
          <cell r="L1520" t="str">
            <v>Annual</v>
          </cell>
          <cell r="M1520">
            <v>41829</v>
          </cell>
          <cell r="N1520">
            <v>2020</v>
          </cell>
          <cell r="O1520">
            <v>1</v>
          </cell>
          <cell r="S1520" t="str">
            <v>Yes</v>
          </cell>
          <cell r="V1520" t="str">
            <v>Yes</v>
          </cell>
        </row>
        <row r="1521">
          <cell r="A1521">
            <v>23</v>
          </cell>
          <cell r="B1521">
            <v>26765</v>
          </cell>
          <cell r="C1521" t="str">
            <v>CBW05583-217551</v>
          </cell>
          <cell r="D1521">
            <v>20</v>
          </cell>
          <cell r="E1521" t="str">
            <v>Lemhi</v>
          </cell>
          <cell r="F1521">
            <v>40727</v>
          </cell>
          <cell r="G1521" t="str">
            <v>2011- Quantitative Consultants Inc - Local Crew</v>
          </cell>
          <cell r="H1521" t="str">
            <v>Local Crew</v>
          </cell>
          <cell r="I1521">
            <v>2011</v>
          </cell>
          <cell r="J1521">
            <v>1</v>
          </cell>
          <cell r="K1521" t="str">
            <v>Little Eightmile-Private</v>
          </cell>
          <cell r="L1521" t="str">
            <v>Rotating Panel 1</v>
          </cell>
          <cell r="M1521">
            <v>40727</v>
          </cell>
          <cell r="N1521">
            <v>416</v>
          </cell>
          <cell r="O1521">
            <v>1</v>
          </cell>
          <cell r="S1521" t="str">
            <v>Yes</v>
          </cell>
          <cell r="V1521" t="str">
            <v>Yes</v>
          </cell>
        </row>
        <row r="1522">
          <cell r="A1522">
            <v>1356</v>
          </cell>
          <cell r="B1522">
            <v>28462</v>
          </cell>
          <cell r="C1522" t="str">
            <v>CBW05583-229839</v>
          </cell>
          <cell r="D1522">
            <v>20</v>
          </cell>
          <cell r="E1522" t="str">
            <v>Lemhi</v>
          </cell>
          <cell r="F1522">
            <v>41445</v>
          </cell>
          <cell r="G1522" t="str">
            <v>Hitch 1</v>
          </cell>
          <cell r="H1522" t="str">
            <v>Laurel Crew</v>
          </cell>
          <cell r="I1522">
            <v>2013</v>
          </cell>
          <cell r="J1522">
            <v>3</v>
          </cell>
          <cell r="K1522" t="str">
            <v>Canyon-Public</v>
          </cell>
          <cell r="L1522" t="str">
            <v>Rotating Panel 3</v>
          </cell>
          <cell r="M1522">
            <v>41445</v>
          </cell>
          <cell r="N1522">
            <v>1966</v>
          </cell>
          <cell r="O1522">
            <v>1</v>
          </cell>
          <cell r="S1522" t="str">
            <v>Yes</v>
          </cell>
          <cell r="V1522" t="str">
            <v>Yes</v>
          </cell>
        </row>
        <row r="1523">
          <cell r="A1523">
            <v>3911</v>
          </cell>
          <cell r="B1523">
            <v>28462</v>
          </cell>
          <cell r="C1523" t="str">
            <v>CBW05583-229839</v>
          </cell>
          <cell r="D1523">
            <v>20</v>
          </cell>
          <cell r="E1523" t="str">
            <v>Lemhi</v>
          </cell>
          <cell r="F1523">
            <v>42543</v>
          </cell>
          <cell r="G1523" t="str">
            <v>Lemhi 2016</v>
          </cell>
          <cell r="H1523" t="str">
            <v>Laurel Crew</v>
          </cell>
          <cell r="I1523">
            <v>2016</v>
          </cell>
          <cell r="J1523">
            <v>6</v>
          </cell>
          <cell r="K1523" t="str">
            <v>Canyon</v>
          </cell>
          <cell r="L1523" t="str">
            <v>Rotating Panel 3</v>
          </cell>
          <cell r="M1523">
            <v>42543</v>
          </cell>
          <cell r="N1523">
            <v>2020</v>
          </cell>
          <cell r="O1523">
            <v>1</v>
          </cell>
          <cell r="S1523" t="str">
            <v>Yes</v>
          </cell>
          <cell r="V1523" t="str">
            <v>Yes</v>
          </cell>
        </row>
        <row r="1524">
          <cell r="A1524">
            <v>1833</v>
          </cell>
          <cell r="B1524">
            <v>30993</v>
          </cell>
          <cell r="C1524" t="str">
            <v>CBW05583-237519</v>
          </cell>
          <cell r="D1524">
            <v>20</v>
          </cell>
          <cell r="E1524" t="str">
            <v>Lemhi</v>
          </cell>
          <cell r="F1524">
            <v>41518</v>
          </cell>
          <cell r="G1524" t="str">
            <v>Hitch 6</v>
          </cell>
          <cell r="H1524" t="str">
            <v>Hannah Crew</v>
          </cell>
          <cell r="I1524">
            <v>2013</v>
          </cell>
          <cell r="J1524">
            <v>3</v>
          </cell>
          <cell r="K1524" t="str">
            <v>Big Timber-Public</v>
          </cell>
          <cell r="L1524" t="str">
            <v>Rotating Panel 3</v>
          </cell>
          <cell r="M1524">
            <v>41518</v>
          </cell>
          <cell r="N1524">
            <v>1966</v>
          </cell>
          <cell r="O1524">
            <v>1</v>
          </cell>
          <cell r="S1524" t="str">
            <v>Yes</v>
          </cell>
        </row>
        <row r="1525">
          <cell r="A1525">
            <v>3912</v>
          </cell>
          <cell r="B1525">
            <v>30993</v>
          </cell>
          <cell r="C1525" t="str">
            <v>CBW05583-237519</v>
          </cell>
          <cell r="D1525">
            <v>20</v>
          </cell>
          <cell r="E1525" t="str">
            <v>Lemhi</v>
          </cell>
          <cell r="F1525">
            <v>42601</v>
          </cell>
          <cell r="G1525" t="str">
            <v>Lemhi 2016</v>
          </cell>
          <cell r="H1525" t="str">
            <v>Laurel Crew</v>
          </cell>
          <cell r="I1525">
            <v>2016</v>
          </cell>
          <cell r="J1525">
            <v>6</v>
          </cell>
          <cell r="K1525" t="str">
            <v>Big Timber</v>
          </cell>
          <cell r="L1525" t="str">
            <v>Rotating Panel 3</v>
          </cell>
          <cell r="M1525">
            <v>42601</v>
          </cell>
          <cell r="N1525">
            <v>2020</v>
          </cell>
          <cell r="O1525">
            <v>1</v>
          </cell>
          <cell r="S1525" t="str">
            <v>Yes</v>
          </cell>
          <cell r="V1525" t="str">
            <v>Yes</v>
          </cell>
        </row>
        <row r="1526">
          <cell r="A1526">
            <v>945</v>
          </cell>
          <cell r="B1526">
            <v>30684</v>
          </cell>
          <cell r="C1526" t="str">
            <v>CBW05583-240479</v>
          </cell>
          <cell r="D1526">
            <v>20</v>
          </cell>
          <cell r="E1526" t="str">
            <v>Lemhi</v>
          </cell>
          <cell r="F1526">
            <v>41132</v>
          </cell>
          <cell r="G1526" t="str">
            <v>RemoteHitch_3_Lemhi_SD_Aug8-15</v>
          </cell>
          <cell r="H1526" t="str">
            <v>Surya Crew</v>
          </cell>
          <cell r="I1526">
            <v>2012</v>
          </cell>
          <cell r="J1526">
            <v>2</v>
          </cell>
          <cell r="K1526" t="str">
            <v>Bohannon-Private</v>
          </cell>
          <cell r="L1526" t="str">
            <v>Rotating Panel 2</v>
          </cell>
          <cell r="M1526">
            <v>41132</v>
          </cell>
          <cell r="N1526">
            <v>806</v>
          </cell>
          <cell r="O1526">
            <v>1</v>
          </cell>
          <cell r="S1526" t="str">
            <v>Yes</v>
          </cell>
        </row>
        <row r="1527">
          <cell r="A1527">
            <v>3486</v>
          </cell>
          <cell r="B1527">
            <v>30684</v>
          </cell>
          <cell r="C1527" t="str">
            <v>CBW05583-240479</v>
          </cell>
          <cell r="D1527">
            <v>20</v>
          </cell>
          <cell r="E1527" t="str">
            <v>Lemhi</v>
          </cell>
          <cell r="F1527">
            <v>42237</v>
          </cell>
          <cell r="G1527" t="str">
            <v>Hitch 5 2015</v>
          </cell>
          <cell r="H1527" t="str">
            <v>Laurel Crew</v>
          </cell>
          <cell r="I1527">
            <v>2015</v>
          </cell>
          <cell r="J1527">
            <v>5</v>
          </cell>
          <cell r="K1527" t="str">
            <v>Bohannon</v>
          </cell>
          <cell r="L1527" t="str">
            <v>Rotating Panel 2</v>
          </cell>
          <cell r="M1527">
            <v>42237</v>
          </cell>
          <cell r="N1527">
            <v>2020</v>
          </cell>
          <cell r="O1527">
            <v>1</v>
          </cell>
          <cell r="S1527" t="str">
            <v>Yes</v>
          </cell>
          <cell r="V1527" t="str">
            <v>Yes</v>
          </cell>
        </row>
        <row r="1528">
          <cell r="A1528">
            <v>1081</v>
          </cell>
          <cell r="B1528">
            <v>30931</v>
          </cell>
          <cell r="C1528" t="str">
            <v>CBW05583-250319</v>
          </cell>
          <cell r="D1528">
            <v>20</v>
          </cell>
          <cell r="E1528" t="str">
            <v>Lemhi</v>
          </cell>
          <cell r="F1528">
            <v>41170</v>
          </cell>
          <cell r="G1528" t="str">
            <v>Hitch 7</v>
          </cell>
          <cell r="H1528" t="str">
            <v>Laurel Crew</v>
          </cell>
          <cell r="I1528">
            <v>2012</v>
          </cell>
          <cell r="J1528">
            <v>2</v>
          </cell>
          <cell r="K1528" t="str">
            <v>Big Eightmile-Private</v>
          </cell>
          <cell r="L1528" t="str">
            <v>Rotating Panel 2</v>
          </cell>
          <cell r="M1528">
            <v>41170</v>
          </cell>
          <cell r="N1528">
            <v>806</v>
          </cell>
          <cell r="O1528">
            <v>1</v>
          </cell>
          <cell r="S1528" t="str">
            <v>Yes</v>
          </cell>
        </row>
        <row r="1529">
          <cell r="A1529">
            <v>3427</v>
          </cell>
          <cell r="B1529">
            <v>30931</v>
          </cell>
          <cell r="C1529" t="str">
            <v>CBW05583-250319</v>
          </cell>
          <cell r="D1529">
            <v>20</v>
          </cell>
          <cell r="E1529" t="str">
            <v>Lemhi</v>
          </cell>
          <cell r="F1529">
            <v>42207</v>
          </cell>
          <cell r="G1529" t="str">
            <v>Hitch 3 2015</v>
          </cell>
          <cell r="H1529" t="str">
            <v>Laurel Crew</v>
          </cell>
          <cell r="I1529">
            <v>2015</v>
          </cell>
          <cell r="J1529">
            <v>5</v>
          </cell>
          <cell r="K1529" t="str">
            <v>Big Eightmile</v>
          </cell>
          <cell r="L1529" t="str">
            <v>Rotating Panel 2</v>
          </cell>
          <cell r="M1529">
            <v>42207</v>
          </cell>
          <cell r="N1529">
            <v>2020</v>
          </cell>
          <cell r="O1529">
            <v>1</v>
          </cell>
          <cell r="S1529" t="str">
            <v>Yes</v>
          </cell>
          <cell r="V1529" t="str">
            <v>Yes</v>
          </cell>
        </row>
        <row r="1530">
          <cell r="A1530">
            <v>1918</v>
          </cell>
          <cell r="B1530">
            <v>32674</v>
          </cell>
          <cell r="C1530" t="str">
            <v>CBW05583-252767</v>
          </cell>
          <cell r="D1530">
            <v>20</v>
          </cell>
          <cell r="E1530" t="str">
            <v>Lemhi</v>
          </cell>
          <cell r="F1530">
            <v>41545</v>
          </cell>
          <cell r="G1530" t="str">
            <v>Hitch 8</v>
          </cell>
          <cell r="H1530" t="str">
            <v>Hannah Crew</v>
          </cell>
          <cell r="I1530">
            <v>2013</v>
          </cell>
          <cell r="J1530">
            <v>3</v>
          </cell>
          <cell r="K1530" t="str">
            <v>Kenney-Public</v>
          </cell>
          <cell r="L1530" t="str">
            <v>Rotating Panel 3</v>
          </cell>
          <cell r="M1530">
            <v>41545</v>
          </cell>
          <cell r="N1530">
            <v>1966</v>
          </cell>
          <cell r="O1530">
            <v>1</v>
          </cell>
          <cell r="S1530" t="str">
            <v>Yes</v>
          </cell>
          <cell r="V1530" t="str">
            <v>Yes</v>
          </cell>
        </row>
        <row r="1531">
          <cell r="A1531">
            <v>296</v>
          </cell>
          <cell r="B1531">
            <v>31527</v>
          </cell>
          <cell r="C1531" t="str">
            <v>CBW05583-254415</v>
          </cell>
          <cell r="D1531">
            <v>20</v>
          </cell>
          <cell r="E1531" t="str">
            <v>Lemhi</v>
          </cell>
          <cell r="F1531">
            <v>40807</v>
          </cell>
          <cell r="G1531" t="str">
            <v>2011- Quantitative Consultants Inc - Local Crew</v>
          </cell>
          <cell r="H1531" t="str">
            <v>Local Crew</v>
          </cell>
          <cell r="I1531">
            <v>2011</v>
          </cell>
          <cell r="J1531">
            <v>1</v>
          </cell>
          <cell r="K1531" t="str">
            <v>Big Eightmile-Private</v>
          </cell>
          <cell r="L1531" t="str">
            <v>Annual</v>
          </cell>
          <cell r="M1531">
            <v>40807</v>
          </cell>
          <cell r="N1531">
            <v>416</v>
          </cell>
          <cell r="O1531">
            <v>1</v>
          </cell>
          <cell r="S1531" t="str">
            <v>Yes</v>
          </cell>
          <cell r="V1531" t="str">
            <v>Yes</v>
          </cell>
        </row>
        <row r="1532">
          <cell r="A1532">
            <v>802</v>
          </cell>
          <cell r="B1532">
            <v>31527</v>
          </cell>
          <cell r="C1532" t="str">
            <v>CBW05583-254415</v>
          </cell>
          <cell r="D1532">
            <v>20</v>
          </cell>
          <cell r="E1532" t="str">
            <v>Lemhi</v>
          </cell>
          <cell r="F1532">
            <v>41109</v>
          </cell>
          <cell r="G1532" t="str">
            <v>Lemhi Hitch 3</v>
          </cell>
          <cell r="H1532" t="str">
            <v>Laurel Crew</v>
          </cell>
          <cell r="I1532">
            <v>2012</v>
          </cell>
          <cell r="J1532">
            <v>2</v>
          </cell>
          <cell r="K1532" t="str">
            <v>Big Eightmile-Private</v>
          </cell>
          <cell r="L1532" t="str">
            <v>Annual</v>
          </cell>
          <cell r="M1532">
            <v>41109</v>
          </cell>
          <cell r="N1532">
            <v>806</v>
          </cell>
          <cell r="O1532">
            <v>1</v>
          </cell>
          <cell r="S1532" t="str">
            <v>Yes</v>
          </cell>
          <cell r="V1532" t="str">
            <v>Yes</v>
          </cell>
        </row>
        <row r="1533">
          <cell r="A1533">
            <v>1511</v>
          </cell>
          <cell r="B1533">
            <v>31527</v>
          </cell>
          <cell r="C1533" t="str">
            <v>CBW05583-254415</v>
          </cell>
          <cell r="D1533">
            <v>20</v>
          </cell>
          <cell r="E1533" t="str">
            <v>Lemhi</v>
          </cell>
          <cell r="F1533">
            <v>41474</v>
          </cell>
          <cell r="G1533" t="str">
            <v>Hitch 3</v>
          </cell>
          <cell r="H1533" t="str">
            <v>Hannah Crew</v>
          </cell>
          <cell r="I1533">
            <v>2013</v>
          </cell>
          <cell r="J1533">
            <v>3</v>
          </cell>
          <cell r="K1533" t="str">
            <v>Big Eightmile-Private</v>
          </cell>
          <cell r="L1533" t="str">
            <v>Annual</v>
          </cell>
          <cell r="M1533">
            <v>41474</v>
          </cell>
          <cell r="N1533">
            <v>1966</v>
          </cell>
          <cell r="O1533">
            <v>1</v>
          </cell>
          <cell r="Q1533" t="str">
            <v>Yes</v>
          </cell>
          <cell r="S1533" t="str">
            <v>Yes</v>
          </cell>
          <cell r="Y1533" t="str">
            <v>Yes</v>
          </cell>
        </row>
        <row r="1534">
          <cell r="A1534">
            <v>2613</v>
          </cell>
          <cell r="B1534">
            <v>31527</v>
          </cell>
          <cell r="C1534" t="str">
            <v>CBW05583-254415</v>
          </cell>
          <cell r="D1534">
            <v>20</v>
          </cell>
          <cell r="E1534" t="str">
            <v>Lemhi</v>
          </cell>
          <cell r="F1534">
            <v>41900</v>
          </cell>
          <cell r="G1534" t="str">
            <v>hitch 7</v>
          </cell>
          <cell r="H1534" t="str">
            <v>Laurel Crew</v>
          </cell>
          <cell r="I1534">
            <v>2014</v>
          </cell>
          <cell r="J1534">
            <v>4</v>
          </cell>
          <cell r="K1534" t="str">
            <v>Big Eightmile</v>
          </cell>
          <cell r="L1534" t="str">
            <v>Annual</v>
          </cell>
          <cell r="M1534">
            <v>41900</v>
          </cell>
          <cell r="N1534">
            <v>2020</v>
          </cell>
          <cell r="O1534">
            <v>1</v>
          </cell>
          <cell r="S1534" t="str">
            <v>Yes</v>
          </cell>
          <cell r="V1534" t="str">
            <v>Yes</v>
          </cell>
        </row>
        <row r="1535">
          <cell r="A1535">
            <v>3428</v>
          </cell>
          <cell r="B1535">
            <v>31527</v>
          </cell>
          <cell r="C1535" t="str">
            <v>CBW05583-254415</v>
          </cell>
          <cell r="D1535">
            <v>20</v>
          </cell>
          <cell r="E1535" t="str">
            <v>Lemhi</v>
          </cell>
          <cell r="F1535">
            <v>42209</v>
          </cell>
          <cell r="G1535" t="str">
            <v>Hitch 3 2015</v>
          </cell>
          <cell r="H1535" t="str">
            <v>Laurel Crew</v>
          </cell>
          <cell r="I1535">
            <v>2015</v>
          </cell>
          <cell r="J1535">
            <v>5</v>
          </cell>
          <cell r="K1535" t="str">
            <v>Big Eightmile</v>
          </cell>
          <cell r="L1535" t="str">
            <v>Annual</v>
          </cell>
          <cell r="M1535">
            <v>42209</v>
          </cell>
          <cell r="N1535">
            <v>2020</v>
          </cell>
          <cell r="O1535">
            <v>1</v>
          </cell>
          <cell r="S1535" t="str">
            <v>Yes</v>
          </cell>
          <cell r="V1535" t="str">
            <v>Yes</v>
          </cell>
        </row>
        <row r="1536">
          <cell r="A1536">
            <v>3913</v>
          </cell>
          <cell r="B1536">
            <v>31527</v>
          </cell>
          <cell r="C1536" t="str">
            <v>CBW05583-254415</v>
          </cell>
          <cell r="D1536">
            <v>20</v>
          </cell>
          <cell r="E1536" t="str">
            <v>Lemhi</v>
          </cell>
          <cell r="F1536">
            <v>42573</v>
          </cell>
          <cell r="G1536" t="str">
            <v>Lemhi 2016</v>
          </cell>
          <cell r="H1536" t="str">
            <v>Laurel Crew</v>
          </cell>
          <cell r="I1536">
            <v>2016</v>
          </cell>
          <cell r="J1536">
            <v>6</v>
          </cell>
          <cell r="K1536" t="str">
            <v>Big Eightmile</v>
          </cell>
          <cell r="L1536" t="str">
            <v>Annual</v>
          </cell>
          <cell r="M1536">
            <v>42573</v>
          </cell>
          <cell r="N1536">
            <v>2020</v>
          </cell>
          <cell r="O1536">
            <v>1</v>
          </cell>
          <cell r="S1536" t="str">
            <v>Yes</v>
          </cell>
          <cell r="V1536" t="str">
            <v>Yes</v>
          </cell>
        </row>
        <row r="1537">
          <cell r="A1537">
            <v>28</v>
          </cell>
          <cell r="B1537">
            <v>35033</v>
          </cell>
          <cell r="C1537" t="str">
            <v>CBW05583-258911</v>
          </cell>
          <cell r="D1537">
            <v>20</v>
          </cell>
          <cell r="E1537" t="str">
            <v>Lemhi</v>
          </cell>
          <cell r="F1537">
            <v>40756</v>
          </cell>
          <cell r="G1537" t="str">
            <v>2011- Quantitative Consultants Inc - Local Crew</v>
          </cell>
          <cell r="H1537" t="str">
            <v>Local Crew</v>
          </cell>
          <cell r="I1537">
            <v>2011</v>
          </cell>
          <cell r="J1537">
            <v>1</v>
          </cell>
          <cell r="K1537" t="str">
            <v>Pattee-Public</v>
          </cell>
          <cell r="L1537" t="str">
            <v>Rotating Panel 1</v>
          </cell>
          <cell r="M1537">
            <v>40756</v>
          </cell>
          <cell r="N1537">
            <v>416</v>
          </cell>
          <cell r="O1537">
            <v>1</v>
          </cell>
          <cell r="S1537" t="str">
            <v>Yes</v>
          </cell>
          <cell r="V1537" t="str">
            <v>Yes</v>
          </cell>
        </row>
        <row r="1538">
          <cell r="A1538">
            <v>1133</v>
          </cell>
          <cell r="B1538">
            <v>32808</v>
          </cell>
          <cell r="C1538" t="str">
            <v>CBW05583-263631</v>
          </cell>
          <cell r="D1538">
            <v>20</v>
          </cell>
          <cell r="E1538" t="str">
            <v>Lemhi</v>
          </cell>
          <cell r="F1538">
            <v>41196</v>
          </cell>
          <cell r="G1538" t="str">
            <v>Lemhi Hitch 9</v>
          </cell>
          <cell r="H1538" t="str">
            <v>Laurel Crew</v>
          </cell>
          <cell r="I1538">
            <v>2012</v>
          </cell>
          <cell r="J1538">
            <v>2</v>
          </cell>
          <cell r="K1538" t="str">
            <v>Hawley-Private</v>
          </cell>
          <cell r="L1538" t="str">
            <v>Rotating Panel 2</v>
          </cell>
          <cell r="M1538">
            <v>41196</v>
          </cell>
          <cell r="N1538">
            <v>806</v>
          </cell>
          <cell r="O1538">
            <v>1</v>
          </cell>
          <cell r="S1538" t="str">
            <v>Yes</v>
          </cell>
        </row>
        <row r="1539">
          <cell r="A1539">
            <v>94</v>
          </cell>
          <cell r="B1539">
            <v>33792</v>
          </cell>
          <cell r="C1539" t="str">
            <v>CBW05583-271823</v>
          </cell>
          <cell r="D1539">
            <v>20</v>
          </cell>
          <cell r="E1539" t="str">
            <v>Lemhi</v>
          </cell>
          <cell r="F1539">
            <v>40754</v>
          </cell>
          <cell r="G1539" t="str">
            <v>2011- Quantitative Consultants Inc - Local Crew</v>
          </cell>
          <cell r="H1539" t="str">
            <v>Local Crew</v>
          </cell>
          <cell r="I1539">
            <v>2011</v>
          </cell>
          <cell r="J1539">
            <v>1</v>
          </cell>
          <cell r="K1539" t="str">
            <v>Texas-Private</v>
          </cell>
          <cell r="L1539" t="str">
            <v>Rotating Panel 1</v>
          </cell>
          <cell r="M1539">
            <v>40754</v>
          </cell>
          <cell r="N1539">
            <v>416</v>
          </cell>
          <cell r="O1539">
            <v>1</v>
          </cell>
          <cell r="S1539" t="str">
            <v>Yes</v>
          </cell>
          <cell r="V1539" t="str">
            <v>Yes</v>
          </cell>
        </row>
        <row r="1540">
          <cell r="A1540">
            <v>3530</v>
          </cell>
          <cell r="B1540">
            <v>33869</v>
          </cell>
          <cell r="C1540" t="str">
            <v>CBW05583-272431</v>
          </cell>
          <cell r="D1540">
            <v>20</v>
          </cell>
          <cell r="E1540" t="str">
            <v>Lemhi</v>
          </cell>
          <cell r="F1540">
            <v>42253</v>
          </cell>
          <cell r="G1540" t="str">
            <v>Hitch 6 2015</v>
          </cell>
          <cell r="H1540" t="str">
            <v>Laurel Crew</v>
          </cell>
          <cell r="I1540">
            <v>2015</v>
          </cell>
          <cell r="J1540">
            <v>5</v>
          </cell>
          <cell r="K1540" t="str">
            <v>Lee Extended</v>
          </cell>
          <cell r="L1540" t="str">
            <v>Rotating Panel 2</v>
          </cell>
          <cell r="M1540">
            <v>42253</v>
          </cell>
          <cell r="N1540">
            <v>2020</v>
          </cell>
          <cell r="O1540">
            <v>1</v>
          </cell>
          <cell r="S1540" t="str">
            <v>Yes</v>
          </cell>
          <cell r="V1540" t="str">
            <v>Yes</v>
          </cell>
        </row>
        <row r="1541">
          <cell r="A1541">
            <v>988</v>
          </cell>
          <cell r="B1541">
            <v>34187</v>
          </cell>
          <cell r="C1541" t="str">
            <v>CBW05583-275935</v>
          </cell>
          <cell r="D1541">
            <v>20</v>
          </cell>
          <cell r="E1541" t="str">
            <v>Lemhi</v>
          </cell>
          <cell r="F1541">
            <v>41139</v>
          </cell>
          <cell r="G1541" t="str">
            <v>Lemhi Hitch 5</v>
          </cell>
          <cell r="H1541" t="str">
            <v>Laurel Crew</v>
          </cell>
          <cell r="I1541">
            <v>2012</v>
          </cell>
          <cell r="J1541">
            <v>2</v>
          </cell>
          <cell r="K1541" t="str">
            <v>Bohannon-Public</v>
          </cell>
          <cell r="L1541" t="str">
            <v>Rotating Panel 2</v>
          </cell>
          <cell r="M1541">
            <v>41139</v>
          </cell>
          <cell r="N1541">
            <v>806</v>
          </cell>
          <cell r="O1541">
            <v>1</v>
          </cell>
          <cell r="S1541" t="str">
            <v>Yes</v>
          </cell>
        </row>
        <row r="1542">
          <cell r="A1542">
            <v>1711</v>
          </cell>
          <cell r="B1542">
            <v>35875</v>
          </cell>
          <cell r="C1542" t="str">
            <v>CBW05583-289199</v>
          </cell>
          <cell r="D1542">
            <v>20</v>
          </cell>
          <cell r="E1542" t="str">
            <v>Lemhi</v>
          </cell>
          <cell r="F1542">
            <v>41490</v>
          </cell>
          <cell r="G1542" t="str">
            <v>Hitch 4 Hannah</v>
          </cell>
          <cell r="H1542" t="str">
            <v>Hannah Crew</v>
          </cell>
          <cell r="I1542">
            <v>2013</v>
          </cell>
          <cell r="J1542">
            <v>3</v>
          </cell>
          <cell r="K1542" t="str">
            <v>Lemhi Mainstem-Private</v>
          </cell>
          <cell r="L1542" t="str">
            <v>Rotating Panel 3</v>
          </cell>
          <cell r="M1542">
            <v>41490</v>
          </cell>
          <cell r="N1542">
            <v>1966</v>
          </cell>
          <cell r="O1542">
            <v>1</v>
          </cell>
          <cell r="Q1542" t="str">
            <v>Yes</v>
          </cell>
          <cell r="S1542" t="str">
            <v>Yes</v>
          </cell>
          <cell r="V1542" t="str">
            <v>Yes</v>
          </cell>
          <cell r="Y1542" t="str">
            <v>Yes</v>
          </cell>
        </row>
        <row r="1543">
          <cell r="A1543">
            <v>1947</v>
          </cell>
          <cell r="B1543">
            <v>37391</v>
          </cell>
          <cell r="C1543" t="str">
            <v>CBW05583-301519</v>
          </cell>
          <cell r="D1543">
            <v>20</v>
          </cell>
          <cell r="E1543" t="str">
            <v>Lemhi</v>
          </cell>
          <cell r="F1543">
            <v>41559</v>
          </cell>
          <cell r="G1543" t="str">
            <v>Hitch 9 Richie</v>
          </cell>
          <cell r="H1543" t="str">
            <v>Richie Crew</v>
          </cell>
          <cell r="I1543">
            <v>2013</v>
          </cell>
          <cell r="J1543">
            <v>3</v>
          </cell>
          <cell r="K1543" t="str">
            <v>Big Timber-Public</v>
          </cell>
          <cell r="L1543" t="str">
            <v>Rotating Panel 3</v>
          </cell>
          <cell r="M1543">
            <v>41559</v>
          </cell>
          <cell r="N1543">
            <v>1966</v>
          </cell>
          <cell r="O1543">
            <v>1</v>
          </cell>
          <cell r="S1543" t="str">
            <v>Yes</v>
          </cell>
        </row>
        <row r="1544">
          <cell r="A1544">
            <v>1587</v>
          </cell>
          <cell r="B1544">
            <v>41155</v>
          </cell>
          <cell r="C1544" t="str">
            <v>CBW05583-315823</v>
          </cell>
          <cell r="D1544">
            <v>20</v>
          </cell>
          <cell r="E1544" t="str">
            <v>Lemhi</v>
          </cell>
          <cell r="F1544">
            <v>41489</v>
          </cell>
          <cell r="G1544" t="str">
            <v>Hitch 4 Richie</v>
          </cell>
          <cell r="H1544" t="str">
            <v>Richie Crew</v>
          </cell>
          <cell r="I1544">
            <v>2013</v>
          </cell>
          <cell r="J1544">
            <v>3</v>
          </cell>
          <cell r="K1544" t="str">
            <v>Hayden-Private</v>
          </cell>
          <cell r="L1544" t="str">
            <v>Rotating Panel 3</v>
          </cell>
          <cell r="M1544">
            <v>41489</v>
          </cell>
          <cell r="N1544">
            <v>1966</v>
          </cell>
          <cell r="O1544">
            <v>1</v>
          </cell>
          <cell r="S1544" t="str">
            <v>Yes</v>
          </cell>
          <cell r="V1544" t="str">
            <v>Yes</v>
          </cell>
        </row>
        <row r="1545">
          <cell r="A1545">
            <v>1943</v>
          </cell>
          <cell r="B1545">
            <v>41834</v>
          </cell>
          <cell r="C1545" t="str">
            <v>CBW05583-324447</v>
          </cell>
          <cell r="D1545">
            <v>20</v>
          </cell>
          <cell r="E1545" t="str">
            <v>Lemhi</v>
          </cell>
          <cell r="F1545">
            <v>41557</v>
          </cell>
          <cell r="G1545" t="str">
            <v>Hitch 9 Richie</v>
          </cell>
          <cell r="H1545" t="str">
            <v>Richie Crew</v>
          </cell>
          <cell r="I1545">
            <v>2013</v>
          </cell>
          <cell r="J1545">
            <v>3</v>
          </cell>
          <cell r="K1545" t="str">
            <v>Pattee-Public</v>
          </cell>
          <cell r="L1545" t="str">
            <v>Rotating Panel 3</v>
          </cell>
          <cell r="M1545">
            <v>41557</v>
          </cell>
          <cell r="N1545">
            <v>1966</v>
          </cell>
          <cell r="O1545">
            <v>1</v>
          </cell>
          <cell r="S1545" t="str">
            <v>Yes</v>
          </cell>
        </row>
        <row r="1546">
          <cell r="A1546">
            <v>1836</v>
          </cell>
          <cell r="B1546">
            <v>42961</v>
          </cell>
          <cell r="C1546" t="str">
            <v>CBW05583-345551</v>
          </cell>
          <cell r="D1546">
            <v>20</v>
          </cell>
          <cell r="E1546" t="str">
            <v>Lemhi</v>
          </cell>
          <cell r="F1546">
            <v>41516</v>
          </cell>
          <cell r="G1546" t="str">
            <v>Hitch 6</v>
          </cell>
          <cell r="H1546" t="str">
            <v>Hannah Crew</v>
          </cell>
          <cell r="I1546">
            <v>2013</v>
          </cell>
          <cell r="J1546">
            <v>3</v>
          </cell>
          <cell r="K1546" t="str">
            <v>Hawley-Private</v>
          </cell>
          <cell r="L1546" t="str">
            <v>Rotating Panel 3</v>
          </cell>
          <cell r="M1546">
            <v>41516</v>
          </cell>
          <cell r="N1546">
            <v>1966</v>
          </cell>
          <cell r="O1546">
            <v>1</v>
          </cell>
          <cell r="S1546" t="str">
            <v>Yes</v>
          </cell>
        </row>
        <row r="1547">
          <cell r="A1547">
            <v>2271</v>
          </cell>
          <cell r="B1547">
            <v>45285</v>
          </cell>
          <cell r="C1547" t="str">
            <v>CBW05583-353711</v>
          </cell>
          <cell r="D1547">
            <v>20</v>
          </cell>
          <cell r="E1547" t="str">
            <v>Lemhi</v>
          </cell>
          <cell r="F1547">
            <v>41819</v>
          </cell>
          <cell r="G1547" t="str">
            <v>Hitch 1 - Lemhi</v>
          </cell>
          <cell r="H1547" t="str">
            <v>Laurel Crew</v>
          </cell>
          <cell r="I1547">
            <v>2014</v>
          </cell>
          <cell r="J1547">
            <v>4</v>
          </cell>
          <cell r="K1547" t="str">
            <v>Lee Extended</v>
          </cell>
          <cell r="L1547" t="str">
            <v>Rotating Panel 1</v>
          </cell>
          <cell r="M1547">
            <v>41819</v>
          </cell>
          <cell r="N1547">
            <v>2020</v>
          </cell>
          <cell r="O1547">
            <v>1</v>
          </cell>
          <cell r="S1547" t="str">
            <v>Yes</v>
          </cell>
          <cell r="V1547" t="str">
            <v>Yes</v>
          </cell>
        </row>
        <row r="1548">
          <cell r="A1548">
            <v>3914</v>
          </cell>
          <cell r="B1548">
            <v>44119</v>
          </cell>
          <cell r="C1548" t="str">
            <v>CBW05583-355167</v>
          </cell>
          <cell r="D1548">
            <v>20</v>
          </cell>
          <cell r="E1548" t="str">
            <v>Lemhi</v>
          </cell>
          <cell r="F1548">
            <v>42627</v>
          </cell>
          <cell r="G1548" t="str">
            <v>Lemhi 2016</v>
          </cell>
          <cell r="H1548" t="str">
            <v>Laurel Crew</v>
          </cell>
          <cell r="I1548">
            <v>2016</v>
          </cell>
          <cell r="J1548">
            <v>6</v>
          </cell>
          <cell r="K1548" t="str">
            <v>Pratt</v>
          </cell>
          <cell r="L1548" t="str">
            <v>Rotating Panel 3</v>
          </cell>
          <cell r="M1548">
            <v>42627</v>
          </cell>
          <cell r="N1548">
            <v>2020</v>
          </cell>
          <cell r="O1548">
            <v>1</v>
          </cell>
          <cell r="S1548" t="str">
            <v>Yes</v>
          </cell>
          <cell r="V1548" t="str">
            <v>Yes</v>
          </cell>
        </row>
        <row r="1549">
          <cell r="A1549">
            <v>1357</v>
          </cell>
          <cell r="B1549">
            <v>47380</v>
          </cell>
          <cell r="C1549" t="str">
            <v>CBW05583-358863</v>
          </cell>
          <cell r="D1549">
            <v>20</v>
          </cell>
          <cell r="E1549" t="str">
            <v>Lemhi</v>
          </cell>
          <cell r="F1549">
            <v>41445</v>
          </cell>
          <cell r="G1549" t="str">
            <v>Hitch 1</v>
          </cell>
          <cell r="H1549" t="str">
            <v>Laurel Crew</v>
          </cell>
          <cell r="I1549">
            <v>2013</v>
          </cell>
          <cell r="J1549">
            <v>3</v>
          </cell>
          <cell r="K1549" t="str">
            <v>Canyon-Public</v>
          </cell>
          <cell r="L1549" t="str">
            <v>Rotating Panel 3</v>
          </cell>
          <cell r="M1549">
            <v>41445</v>
          </cell>
          <cell r="N1549">
            <v>1966</v>
          </cell>
          <cell r="O1549">
            <v>1</v>
          </cell>
          <cell r="S1549" t="str">
            <v>Yes</v>
          </cell>
        </row>
        <row r="1550">
          <cell r="A1550">
            <v>548</v>
          </cell>
          <cell r="B1550">
            <v>45367</v>
          </cell>
          <cell r="C1550" t="str">
            <v>CBW05583-362335</v>
          </cell>
          <cell r="D1550">
            <v>20</v>
          </cell>
          <cell r="E1550" t="str">
            <v>Lemhi</v>
          </cell>
          <cell r="F1550">
            <v>41137</v>
          </cell>
          <cell r="G1550" t="str">
            <v>Lemhi Hitch 5</v>
          </cell>
          <cell r="H1550" t="str">
            <v>Laurel Crew</v>
          </cell>
          <cell r="I1550">
            <v>2012</v>
          </cell>
          <cell r="J1550">
            <v>2</v>
          </cell>
          <cell r="K1550" t="str">
            <v>Kenney-Public</v>
          </cell>
          <cell r="L1550" t="str">
            <v>Rotating Panel 2</v>
          </cell>
          <cell r="M1550">
            <v>41137</v>
          </cell>
          <cell r="N1550">
            <v>806</v>
          </cell>
          <cell r="O1550">
            <v>1</v>
          </cell>
          <cell r="S1550" t="str">
            <v>Yes</v>
          </cell>
        </row>
        <row r="1551">
          <cell r="A1551">
            <v>3535</v>
          </cell>
          <cell r="B1551">
            <v>45367</v>
          </cell>
          <cell r="C1551" t="str">
            <v>CBW05583-362335</v>
          </cell>
          <cell r="D1551">
            <v>20</v>
          </cell>
          <cell r="E1551" t="str">
            <v>Lemhi</v>
          </cell>
          <cell r="F1551">
            <v>42267</v>
          </cell>
          <cell r="G1551" t="str">
            <v>Hitch 7 2015</v>
          </cell>
          <cell r="H1551" t="str">
            <v>Laurel Crew</v>
          </cell>
          <cell r="I1551">
            <v>2015</v>
          </cell>
          <cell r="J1551">
            <v>5</v>
          </cell>
          <cell r="K1551" t="str">
            <v>Kenney</v>
          </cell>
          <cell r="L1551" t="str">
            <v>Rotating Panel 2</v>
          </cell>
          <cell r="M1551">
            <v>42267</v>
          </cell>
          <cell r="N1551">
            <v>2020</v>
          </cell>
          <cell r="O1551">
            <v>1</v>
          </cell>
          <cell r="S1551" t="str">
            <v>Yes</v>
          </cell>
          <cell r="V1551" t="str">
            <v>Yes</v>
          </cell>
        </row>
        <row r="1552">
          <cell r="A1552">
            <v>31</v>
          </cell>
          <cell r="B1552">
            <v>49221</v>
          </cell>
          <cell r="C1552" t="str">
            <v>CBW05583-394703</v>
          </cell>
          <cell r="D1552">
            <v>20</v>
          </cell>
          <cell r="E1552" t="str">
            <v>Lemhi</v>
          </cell>
          <cell r="F1552">
            <v>40729</v>
          </cell>
          <cell r="G1552" t="str">
            <v>2011- Quantitative Consultants Inc - Local Crew</v>
          </cell>
          <cell r="H1552" t="str">
            <v>Local Crew</v>
          </cell>
          <cell r="I1552">
            <v>2011</v>
          </cell>
          <cell r="J1552">
            <v>1</v>
          </cell>
          <cell r="K1552" t="str">
            <v>Texas-Private</v>
          </cell>
          <cell r="L1552" t="str">
            <v>Annual</v>
          </cell>
          <cell r="M1552">
            <v>40729</v>
          </cell>
          <cell r="N1552">
            <v>416</v>
          </cell>
          <cell r="O1552">
            <v>1</v>
          </cell>
          <cell r="S1552" t="str">
            <v>Yes</v>
          </cell>
          <cell r="V1552" t="str">
            <v>Yes</v>
          </cell>
        </row>
        <row r="1553">
          <cell r="A1553">
            <v>946</v>
          </cell>
          <cell r="B1553">
            <v>49221</v>
          </cell>
          <cell r="C1553" t="str">
            <v>CBW05583-394703</v>
          </cell>
          <cell r="D1553">
            <v>20</v>
          </cell>
          <cell r="E1553" t="str">
            <v>Lemhi</v>
          </cell>
          <cell r="F1553">
            <v>41130</v>
          </cell>
          <cell r="G1553" t="str">
            <v>RemoteHitch_3_Lemhi_SD_Aug8-15</v>
          </cell>
          <cell r="H1553" t="str">
            <v>Surya Crew</v>
          </cell>
          <cell r="I1553">
            <v>2012</v>
          </cell>
          <cell r="J1553">
            <v>2</v>
          </cell>
          <cell r="K1553" t="str">
            <v>Texas-Private</v>
          </cell>
          <cell r="L1553" t="str">
            <v>Annual</v>
          </cell>
          <cell r="M1553">
            <v>41130</v>
          </cell>
          <cell r="N1553">
            <v>806</v>
          </cell>
          <cell r="O1553">
            <v>1</v>
          </cell>
          <cell r="S1553" t="str">
            <v>Yes</v>
          </cell>
          <cell r="V1553" t="str">
            <v>Yes</v>
          </cell>
        </row>
        <row r="1554">
          <cell r="A1554">
            <v>1762</v>
          </cell>
          <cell r="B1554">
            <v>49221</v>
          </cell>
          <cell r="C1554" t="str">
            <v>CBW05583-394703</v>
          </cell>
          <cell r="D1554">
            <v>20</v>
          </cell>
          <cell r="E1554" t="str">
            <v>Lemhi</v>
          </cell>
          <cell r="F1554">
            <v>41501</v>
          </cell>
          <cell r="G1554" t="str">
            <v>Hitch 5</v>
          </cell>
          <cell r="H1554" t="str">
            <v>Hannah Crew</v>
          </cell>
          <cell r="I1554">
            <v>2013</v>
          </cell>
          <cell r="J1554">
            <v>3</v>
          </cell>
          <cell r="K1554" t="str">
            <v>Texas-Private</v>
          </cell>
          <cell r="L1554" t="str">
            <v>Annual</v>
          </cell>
          <cell r="M1554">
            <v>41501</v>
          </cell>
          <cell r="N1554">
            <v>1966</v>
          </cell>
          <cell r="O1554">
            <v>1</v>
          </cell>
          <cell r="S1554" t="str">
            <v>Yes</v>
          </cell>
        </row>
        <row r="1555">
          <cell r="A1555">
            <v>1358</v>
          </cell>
          <cell r="B1555">
            <v>53094</v>
          </cell>
          <cell r="C1555" t="str">
            <v>CBW05583-395727</v>
          </cell>
          <cell r="D1555">
            <v>20</v>
          </cell>
          <cell r="E1555" t="str">
            <v>Lemhi</v>
          </cell>
          <cell r="F1555">
            <v>41446</v>
          </cell>
          <cell r="G1555" t="str">
            <v>Hitch 1</v>
          </cell>
          <cell r="H1555" t="str">
            <v>Laurel Crew</v>
          </cell>
          <cell r="I1555">
            <v>2013</v>
          </cell>
          <cell r="J1555">
            <v>3</v>
          </cell>
          <cell r="K1555" t="str">
            <v>Hawley-Public</v>
          </cell>
          <cell r="L1555" t="str">
            <v>Rotating Panel 3</v>
          </cell>
          <cell r="M1555">
            <v>41446</v>
          </cell>
          <cell r="N1555">
            <v>1966</v>
          </cell>
          <cell r="O1555">
            <v>1</v>
          </cell>
          <cell r="Q1555" t="str">
            <v>Yes</v>
          </cell>
          <cell r="S1555" t="str">
            <v>Yes</v>
          </cell>
          <cell r="V1555" t="str">
            <v>Yes</v>
          </cell>
          <cell r="Y1555" t="str">
            <v>Yes</v>
          </cell>
        </row>
        <row r="1556">
          <cell r="A1556">
            <v>3916</v>
          </cell>
          <cell r="B1556">
            <v>53094</v>
          </cell>
          <cell r="C1556" t="str">
            <v>CBW05583-395727</v>
          </cell>
          <cell r="D1556">
            <v>20</v>
          </cell>
          <cell r="E1556" t="str">
            <v>Lemhi</v>
          </cell>
          <cell r="F1556">
            <v>42641</v>
          </cell>
          <cell r="G1556" t="str">
            <v>Lemhi 2016</v>
          </cell>
          <cell r="H1556" t="str">
            <v>Laurel Crew</v>
          </cell>
          <cell r="I1556">
            <v>2016</v>
          </cell>
          <cell r="J1556">
            <v>6</v>
          </cell>
          <cell r="K1556" t="str">
            <v>Hawley</v>
          </cell>
          <cell r="L1556" t="str">
            <v>Rotating Panel 3</v>
          </cell>
          <cell r="M1556">
            <v>42641</v>
          </cell>
          <cell r="N1556">
            <v>2020</v>
          </cell>
          <cell r="O1556">
            <v>1</v>
          </cell>
          <cell r="S1556" t="str">
            <v>Yes</v>
          </cell>
          <cell r="V1556" t="str">
            <v>Yes</v>
          </cell>
        </row>
        <row r="1557">
          <cell r="A1557">
            <v>1834</v>
          </cell>
          <cell r="B1557">
            <v>52027</v>
          </cell>
          <cell r="C1557" t="str">
            <v>CBW05583-402895</v>
          </cell>
          <cell r="D1557">
            <v>20</v>
          </cell>
          <cell r="E1557" t="str">
            <v>Lemhi</v>
          </cell>
          <cell r="F1557">
            <v>41515</v>
          </cell>
          <cell r="G1557" t="str">
            <v>Hitch 6</v>
          </cell>
          <cell r="H1557" t="str">
            <v>Hannah Crew</v>
          </cell>
          <cell r="I1557">
            <v>2013</v>
          </cell>
          <cell r="J1557">
            <v>3</v>
          </cell>
          <cell r="K1557" t="str">
            <v>Texas-Private</v>
          </cell>
          <cell r="L1557" t="str">
            <v>Rotating Panel 3</v>
          </cell>
          <cell r="M1557">
            <v>41515</v>
          </cell>
          <cell r="N1557">
            <v>1966</v>
          </cell>
          <cell r="O1557">
            <v>1</v>
          </cell>
          <cell r="S1557" t="str">
            <v>Yes</v>
          </cell>
        </row>
        <row r="1558">
          <cell r="A1558">
            <v>1878</v>
          </cell>
          <cell r="B1558">
            <v>51629</v>
          </cell>
          <cell r="C1558" t="str">
            <v>CBW05583-413535</v>
          </cell>
          <cell r="D1558">
            <v>20</v>
          </cell>
          <cell r="E1558" t="str">
            <v>Lemhi</v>
          </cell>
          <cell r="F1558">
            <v>41528</v>
          </cell>
          <cell r="G1558" t="str">
            <v>Hitch 7</v>
          </cell>
          <cell r="H1558" t="str">
            <v>Hannah Crew</v>
          </cell>
          <cell r="I1558">
            <v>2013</v>
          </cell>
          <cell r="J1558">
            <v>3</v>
          </cell>
          <cell r="K1558" t="str">
            <v>Lemhi Mainstem-Private</v>
          </cell>
          <cell r="L1558" t="str">
            <v>Rotating Panel 3</v>
          </cell>
          <cell r="M1558">
            <v>41528</v>
          </cell>
          <cell r="N1558">
            <v>1966</v>
          </cell>
          <cell r="O1558">
            <v>1</v>
          </cell>
          <cell r="S1558" t="str">
            <v>Yes</v>
          </cell>
        </row>
        <row r="1559">
          <cell r="A1559">
            <v>3915</v>
          </cell>
          <cell r="B1559">
            <v>51629</v>
          </cell>
          <cell r="C1559" t="str">
            <v>CBW05583-413535</v>
          </cell>
          <cell r="D1559">
            <v>20</v>
          </cell>
          <cell r="E1559" t="str">
            <v>Lemhi</v>
          </cell>
          <cell r="F1559">
            <v>42599</v>
          </cell>
          <cell r="G1559" t="str">
            <v>Lemhi 2016</v>
          </cell>
          <cell r="H1559" t="str">
            <v>Laurel Crew</v>
          </cell>
          <cell r="I1559">
            <v>2016</v>
          </cell>
          <cell r="J1559">
            <v>6</v>
          </cell>
          <cell r="K1559" t="str">
            <v>Lemhi Mainstem Lower</v>
          </cell>
          <cell r="L1559" t="str">
            <v>Rotating Panel 3</v>
          </cell>
          <cell r="M1559">
            <v>42599</v>
          </cell>
          <cell r="N1559">
            <v>2020</v>
          </cell>
          <cell r="O1559">
            <v>1</v>
          </cell>
          <cell r="S1559" t="str">
            <v>Yes</v>
          </cell>
          <cell r="V1559" t="str">
            <v>Yes</v>
          </cell>
        </row>
        <row r="1560">
          <cell r="A1560">
            <v>1946</v>
          </cell>
          <cell r="B1560">
            <v>52170</v>
          </cell>
          <cell r="C1560" t="str">
            <v>CBW05583-418255</v>
          </cell>
          <cell r="D1560">
            <v>20</v>
          </cell>
          <cell r="E1560" t="str">
            <v>Lemhi</v>
          </cell>
          <cell r="F1560">
            <v>41558</v>
          </cell>
          <cell r="G1560" t="str">
            <v>Hitch 9 Richie</v>
          </cell>
          <cell r="H1560" t="str">
            <v>Richie Crew</v>
          </cell>
          <cell r="I1560">
            <v>2013</v>
          </cell>
          <cell r="J1560">
            <v>3</v>
          </cell>
          <cell r="K1560" t="str">
            <v>Lemhi Mainstem-Private</v>
          </cell>
          <cell r="L1560" t="str">
            <v>Rotating Panel 3</v>
          </cell>
          <cell r="M1560">
            <v>41558</v>
          </cell>
          <cell r="N1560">
            <v>1966</v>
          </cell>
          <cell r="O1560">
            <v>1</v>
          </cell>
          <cell r="S1560" t="str">
            <v>Yes</v>
          </cell>
        </row>
        <row r="1561">
          <cell r="A1561">
            <v>1926</v>
          </cell>
          <cell r="B1561">
            <v>52557</v>
          </cell>
          <cell r="C1561" t="str">
            <v>CBW05583-422751</v>
          </cell>
          <cell r="D1561">
            <v>20</v>
          </cell>
          <cell r="E1561" t="str">
            <v>Lemhi</v>
          </cell>
          <cell r="F1561">
            <v>41549</v>
          </cell>
          <cell r="G1561" t="str">
            <v>Hitch 8</v>
          </cell>
          <cell r="H1561" t="str">
            <v>Hannah Crew</v>
          </cell>
          <cell r="I1561">
            <v>2013</v>
          </cell>
          <cell r="J1561">
            <v>3</v>
          </cell>
          <cell r="K1561" t="str">
            <v>Agency-Private</v>
          </cell>
          <cell r="L1561" t="str">
            <v>Rotating Panel 3</v>
          </cell>
          <cell r="M1561">
            <v>41549</v>
          </cell>
          <cell r="N1561">
            <v>1966</v>
          </cell>
          <cell r="O1561">
            <v>1</v>
          </cell>
          <cell r="S1561" t="str">
            <v>Yes</v>
          </cell>
        </row>
        <row r="1562">
          <cell r="A1562">
            <v>1766</v>
          </cell>
          <cell r="B1562">
            <v>52673</v>
          </cell>
          <cell r="C1562" t="str">
            <v>CBW05583-423775</v>
          </cell>
          <cell r="D1562">
            <v>20</v>
          </cell>
          <cell r="E1562" t="str">
            <v>Lemhi</v>
          </cell>
          <cell r="F1562">
            <v>41504</v>
          </cell>
          <cell r="G1562" t="str">
            <v>Hitch 5</v>
          </cell>
          <cell r="H1562" t="str">
            <v>Hannah Crew</v>
          </cell>
          <cell r="I1562">
            <v>2013</v>
          </cell>
          <cell r="J1562">
            <v>3</v>
          </cell>
          <cell r="K1562" t="str">
            <v>Lemhi Mainstem-Private</v>
          </cell>
          <cell r="L1562" t="str">
            <v>Rotating Panel 3</v>
          </cell>
          <cell r="M1562">
            <v>41504</v>
          </cell>
          <cell r="N1562">
            <v>1966</v>
          </cell>
          <cell r="O1562">
            <v>1</v>
          </cell>
          <cell r="Q1562" t="str">
            <v>Yes</v>
          </cell>
          <cell r="S1562" t="str">
            <v>Yes</v>
          </cell>
          <cell r="Y1562" t="str">
            <v>Yes</v>
          </cell>
        </row>
        <row r="1563">
          <cell r="A1563">
            <v>1931</v>
          </cell>
          <cell r="B1563">
            <v>53251</v>
          </cell>
          <cell r="C1563" t="str">
            <v>CBW05583-428895</v>
          </cell>
          <cell r="D1563">
            <v>20</v>
          </cell>
          <cell r="E1563" t="str">
            <v>Lemhi</v>
          </cell>
          <cell r="F1563">
            <v>41614</v>
          </cell>
          <cell r="G1563" t="str">
            <v>Hitch 9 Hannah</v>
          </cell>
          <cell r="H1563" t="str">
            <v>Hannah Crew</v>
          </cell>
          <cell r="I1563">
            <v>2013</v>
          </cell>
          <cell r="J1563">
            <v>3</v>
          </cell>
          <cell r="K1563" t="str">
            <v>Agency-Public</v>
          </cell>
          <cell r="L1563" t="str">
            <v>Rotating Panel 3</v>
          </cell>
          <cell r="M1563">
            <v>41614</v>
          </cell>
          <cell r="N1563">
            <v>1966</v>
          </cell>
          <cell r="O1563">
            <v>1</v>
          </cell>
          <cell r="S1563" t="str">
            <v>Yes</v>
          </cell>
        </row>
        <row r="1564">
          <cell r="A1564">
            <v>3917</v>
          </cell>
          <cell r="B1564">
            <v>53251</v>
          </cell>
          <cell r="C1564" t="str">
            <v>CBW05583-428895</v>
          </cell>
          <cell r="D1564">
            <v>20</v>
          </cell>
          <cell r="E1564" t="str">
            <v>Lemhi</v>
          </cell>
          <cell r="F1564">
            <v>42577</v>
          </cell>
          <cell r="G1564" t="str">
            <v>Lemhi 2016</v>
          </cell>
          <cell r="H1564" t="str">
            <v>Laurel Crew</v>
          </cell>
          <cell r="I1564">
            <v>2016</v>
          </cell>
          <cell r="J1564">
            <v>6</v>
          </cell>
          <cell r="K1564" t="str">
            <v>Agency</v>
          </cell>
          <cell r="L1564" t="str">
            <v>Rotating Panel 3</v>
          </cell>
          <cell r="M1564">
            <v>42577</v>
          </cell>
          <cell r="N1564">
            <v>2020</v>
          </cell>
          <cell r="O1564">
            <v>1</v>
          </cell>
          <cell r="S1564" t="str">
            <v>Yes</v>
          </cell>
          <cell r="V1564" t="str">
            <v>Yes</v>
          </cell>
        </row>
        <row r="1565">
          <cell r="A1565">
            <v>2666</v>
          </cell>
          <cell r="B1565">
            <v>56800</v>
          </cell>
          <cell r="C1565" t="str">
            <v>CBW05583-440159</v>
          </cell>
          <cell r="D1565">
            <v>20</v>
          </cell>
          <cell r="E1565" t="str">
            <v>Lemhi</v>
          </cell>
          <cell r="F1565">
            <v>41904</v>
          </cell>
          <cell r="G1565" t="str">
            <v>hitch 7</v>
          </cell>
          <cell r="H1565" t="str">
            <v>Laurel Crew</v>
          </cell>
          <cell r="I1565">
            <v>2014</v>
          </cell>
          <cell r="J1565">
            <v>4</v>
          </cell>
          <cell r="K1565" t="str">
            <v>Wimpey</v>
          </cell>
          <cell r="L1565" t="str">
            <v>Rotating Panel 1</v>
          </cell>
          <cell r="M1565">
            <v>41904</v>
          </cell>
          <cell r="N1565">
            <v>2020</v>
          </cell>
          <cell r="O1565">
            <v>1</v>
          </cell>
          <cell r="S1565" t="str">
            <v>Yes</v>
          </cell>
        </row>
        <row r="1566">
          <cell r="A1566">
            <v>1028</v>
          </cell>
          <cell r="B1566">
            <v>57154</v>
          </cell>
          <cell r="C1566" t="str">
            <v>CBW05583-442831</v>
          </cell>
          <cell r="D1566">
            <v>20</v>
          </cell>
          <cell r="E1566" t="str">
            <v>Lemhi</v>
          </cell>
          <cell r="F1566">
            <v>41153</v>
          </cell>
          <cell r="G1566" t="str">
            <v>Lemhi Hitch 6</v>
          </cell>
          <cell r="H1566" t="str">
            <v>Laurel Crew</v>
          </cell>
          <cell r="I1566">
            <v>2012</v>
          </cell>
          <cell r="J1566">
            <v>2</v>
          </cell>
          <cell r="K1566" t="str">
            <v>Canyon-Private</v>
          </cell>
          <cell r="L1566" t="str">
            <v>Rotating Panel 2</v>
          </cell>
          <cell r="M1566">
            <v>41153</v>
          </cell>
          <cell r="N1566">
            <v>806</v>
          </cell>
          <cell r="O1566">
            <v>1</v>
          </cell>
          <cell r="S1566" t="str">
            <v>Yes</v>
          </cell>
        </row>
        <row r="1567">
          <cell r="A1567">
            <v>1763</v>
          </cell>
          <cell r="B1567">
            <v>56220</v>
          </cell>
          <cell r="C1567" t="str">
            <v>CBW05583-449375</v>
          </cell>
          <cell r="D1567">
            <v>20</v>
          </cell>
          <cell r="E1567" t="str">
            <v>Lemhi</v>
          </cell>
          <cell r="F1567">
            <v>41502</v>
          </cell>
          <cell r="G1567" t="str">
            <v>Hitch 5</v>
          </cell>
          <cell r="H1567" t="str">
            <v>Hannah Crew</v>
          </cell>
          <cell r="I1567">
            <v>2013</v>
          </cell>
          <cell r="J1567">
            <v>3</v>
          </cell>
          <cell r="K1567" t="str">
            <v>Kenney-Public</v>
          </cell>
          <cell r="L1567" t="str">
            <v>Rotating Panel 3</v>
          </cell>
          <cell r="M1567">
            <v>41502</v>
          </cell>
          <cell r="N1567">
            <v>1966</v>
          </cell>
          <cell r="O1567">
            <v>1</v>
          </cell>
          <cell r="Q1567" t="str">
            <v>Yes</v>
          </cell>
          <cell r="S1567" t="str">
            <v>Yes</v>
          </cell>
          <cell r="V1567" t="str">
            <v>Yes</v>
          </cell>
          <cell r="Y1567" t="str">
            <v>Yes</v>
          </cell>
        </row>
        <row r="1568">
          <cell r="A1568">
            <v>3918</v>
          </cell>
          <cell r="B1568">
            <v>56220</v>
          </cell>
          <cell r="C1568" t="str">
            <v>CBW05583-449375</v>
          </cell>
          <cell r="D1568">
            <v>20</v>
          </cell>
          <cell r="E1568" t="str">
            <v>Lemhi</v>
          </cell>
          <cell r="F1568">
            <v>42546</v>
          </cell>
          <cell r="G1568" t="str">
            <v>Lemhi 2016</v>
          </cell>
          <cell r="H1568" t="str">
            <v>Laurel Crew</v>
          </cell>
          <cell r="I1568">
            <v>2016</v>
          </cell>
          <cell r="J1568">
            <v>6</v>
          </cell>
          <cell r="K1568" t="str">
            <v>Kenney</v>
          </cell>
          <cell r="L1568" t="str">
            <v>Rotating Panel 3</v>
          </cell>
          <cell r="M1568">
            <v>42546</v>
          </cell>
          <cell r="N1568">
            <v>2020</v>
          </cell>
          <cell r="O1568">
            <v>1</v>
          </cell>
          <cell r="S1568" t="str">
            <v>Yes</v>
          </cell>
          <cell r="V1568" t="str">
            <v>Yes</v>
          </cell>
        </row>
        <row r="1569">
          <cell r="A1569">
            <v>3927</v>
          </cell>
          <cell r="B1569">
            <v>56220</v>
          </cell>
          <cell r="C1569" t="str">
            <v>CBW05583-449375</v>
          </cell>
          <cell r="D1569">
            <v>20</v>
          </cell>
          <cell r="E1569" t="str">
            <v>Lemhi</v>
          </cell>
          <cell r="F1569">
            <v>42544</v>
          </cell>
          <cell r="G1569" t="str">
            <v>Lemhi Repeats</v>
          </cell>
          <cell r="H1569" t="str">
            <v>Richie Crew</v>
          </cell>
          <cell r="I1569">
            <v>2016</v>
          </cell>
          <cell r="J1569">
            <v>6</v>
          </cell>
          <cell r="K1569" t="str">
            <v>Kenney</v>
          </cell>
          <cell r="L1569" t="str">
            <v>Rotating Panel 3</v>
          </cell>
          <cell r="M1569">
            <v>42544</v>
          </cell>
          <cell r="N1569">
            <v>2020</v>
          </cell>
          <cell r="O1569">
            <v>1</v>
          </cell>
          <cell r="R1569" t="str">
            <v>Yes</v>
          </cell>
          <cell r="S1569" t="str">
            <v>Yes</v>
          </cell>
          <cell r="V1569" t="str">
            <v>Yes</v>
          </cell>
        </row>
        <row r="1570">
          <cell r="A1570">
            <v>1448</v>
          </cell>
          <cell r="B1570">
            <v>56558</v>
          </cell>
          <cell r="C1570" t="str">
            <v>CBW05583-452047</v>
          </cell>
          <cell r="D1570">
            <v>20</v>
          </cell>
          <cell r="E1570" t="str">
            <v>Lemhi</v>
          </cell>
          <cell r="F1570">
            <v>41460</v>
          </cell>
          <cell r="G1570" t="str">
            <v>Hitch 2</v>
          </cell>
          <cell r="H1570" t="str">
            <v>Hannah Crew</v>
          </cell>
          <cell r="I1570">
            <v>2013</v>
          </cell>
          <cell r="J1570">
            <v>3</v>
          </cell>
          <cell r="K1570" t="str">
            <v>Lemhi Mainstem-Private</v>
          </cell>
          <cell r="L1570" t="str">
            <v>Rotating Panel 3</v>
          </cell>
          <cell r="M1570">
            <v>41460</v>
          </cell>
          <cell r="N1570">
            <v>1966</v>
          </cell>
          <cell r="O1570">
            <v>1</v>
          </cell>
          <cell r="Q1570" t="str">
            <v>Yes</v>
          </cell>
          <cell r="S1570" t="str">
            <v>Yes</v>
          </cell>
          <cell r="V1570" t="str">
            <v>Yes</v>
          </cell>
          <cell r="Y1570" t="str">
            <v>Yes</v>
          </cell>
        </row>
        <row r="1571">
          <cell r="A1571">
            <v>3919</v>
          </cell>
          <cell r="B1571">
            <v>56558</v>
          </cell>
          <cell r="C1571" t="str">
            <v>CBW05583-452047</v>
          </cell>
          <cell r="D1571">
            <v>20</v>
          </cell>
          <cell r="E1571" t="str">
            <v>Lemhi</v>
          </cell>
          <cell r="F1571">
            <v>42613</v>
          </cell>
          <cell r="G1571" t="str">
            <v>Lemhi 2016</v>
          </cell>
          <cell r="H1571" t="str">
            <v>Laurel Crew</v>
          </cell>
          <cell r="I1571">
            <v>2016</v>
          </cell>
          <cell r="J1571">
            <v>6</v>
          </cell>
          <cell r="K1571" t="str">
            <v>Lemhi Mainstem Upper</v>
          </cell>
          <cell r="L1571" t="str">
            <v>Rotating Panel 3</v>
          </cell>
          <cell r="M1571">
            <v>42613</v>
          </cell>
          <cell r="N1571">
            <v>2020</v>
          </cell>
          <cell r="O1571">
            <v>1</v>
          </cell>
          <cell r="S1571" t="str">
            <v>Yes</v>
          </cell>
          <cell r="V1571" t="str">
            <v>Yes</v>
          </cell>
        </row>
        <row r="1572">
          <cell r="A1572">
            <v>1835</v>
          </cell>
          <cell r="B1572">
            <v>56676</v>
          </cell>
          <cell r="C1572" t="str">
            <v>CBW05583-453039</v>
          </cell>
          <cell r="D1572">
            <v>20</v>
          </cell>
          <cell r="E1572" t="str">
            <v>Lemhi</v>
          </cell>
          <cell r="F1572">
            <v>41517</v>
          </cell>
          <cell r="G1572" t="str">
            <v>Hitch 6</v>
          </cell>
          <cell r="H1572" t="str">
            <v>Hannah Crew</v>
          </cell>
          <cell r="I1572">
            <v>2013</v>
          </cell>
          <cell r="J1572">
            <v>3</v>
          </cell>
          <cell r="K1572" t="str">
            <v>Lee-Private</v>
          </cell>
          <cell r="L1572" t="str">
            <v>Rotating Panel 3</v>
          </cell>
          <cell r="M1572">
            <v>41517</v>
          </cell>
          <cell r="N1572">
            <v>1966</v>
          </cell>
          <cell r="O1572">
            <v>1</v>
          </cell>
          <cell r="S1572" t="str">
            <v>Yes</v>
          </cell>
        </row>
        <row r="1573">
          <cell r="A1573">
            <v>3920</v>
          </cell>
          <cell r="B1573">
            <v>56676</v>
          </cell>
          <cell r="C1573" t="str">
            <v>CBW05583-453039</v>
          </cell>
          <cell r="D1573">
            <v>20</v>
          </cell>
          <cell r="E1573" t="str">
            <v>Lemhi</v>
          </cell>
          <cell r="F1573">
            <v>42562</v>
          </cell>
          <cell r="G1573" t="str">
            <v>Lemhi 2016</v>
          </cell>
          <cell r="H1573" t="str">
            <v>Laurel Crew</v>
          </cell>
          <cell r="I1573">
            <v>2016</v>
          </cell>
          <cell r="J1573">
            <v>6</v>
          </cell>
          <cell r="K1573" t="str">
            <v>Lee</v>
          </cell>
          <cell r="L1573" t="str">
            <v>Rotating Panel 3</v>
          </cell>
          <cell r="M1573">
            <v>42562</v>
          </cell>
          <cell r="N1573">
            <v>2020</v>
          </cell>
          <cell r="O1573">
            <v>1</v>
          </cell>
          <cell r="S1573" t="str">
            <v>Yes</v>
          </cell>
          <cell r="V1573" t="str">
            <v>Yes</v>
          </cell>
        </row>
        <row r="1574">
          <cell r="A1574">
            <v>549</v>
          </cell>
          <cell r="B1574">
            <v>56947</v>
          </cell>
          <cell r="C1574" t="str">
            <v>CBW05583-455519</v>
          </cell>
          <cell r="D1574">
            <v>20</v>
          </cell>
          <cell r="E1574" t="str">
            <v>Lemhi</v>
          </cell>
          <cell r="F1574">
            <v>41150</v>
          </cell>
          <cell r="G1574" t="str">
            <v>Lemhi Hitch 6</v>
          </cell>
          <cell r="H1574" t="str">
            <v>Laurel Crew</v>
          </cell>
          <cell r="I1574">
            <v>2012</v>
          </cell>
          <cell r="J1574">
            <v>2</v>
          </cell>
          <cell r="K1574" t="str">
            <v>Pattee-Public</v>
          </cell>
          <cell r="L1574" t="str">
            <v>Rotating Panel 2</v>
          </cell>
          <cell r="M1574">
            <v>41150</v>
          </cell>
          <cell r="N1574">
            <v>806</v>
          </cell>
          <cell r="O1574">
            <v>1</v>
          </cell>
          <cell r="S1574" t="str">
            <v>Yes</v>
          </cell>
        </row>
        <row r="1575">
          <cell r="A1575">
            <v>1128</v>
          </cell>
          <cell r="B1575">
            <v>61949</v>
          </cell>
          <cell r="C1575" t="str">
            <v>CBW05583-484575</v>
          </cell>
          <cell r="D1575">
            <v>20</v>
          </cell>
          <cell r="E1575" t="str">
            <v>Lemhi</v>
          </cell>
          <cell r="F1575">
            <v>41183</v>
          </cell>
          <cell r="G1575" t="str">
            <v>Lemhi Hitch 8</v>
          </cell>
          <cell r="H1575" t="str">
            <v>Geoff Crew</v>
          </cell>
          <cell r="I1575">
            <v>2012</v>
          </cell>
          <cell r="J1575">
            <v>2</v>
          </cell>
          <cell r="K1575" t="str">
            <v>Lemhi Mainstem-Private</v>
          </cell>
          <cell r="L1575" t="str">
            <v>Rotating Panel 2</v>
          </cell>
          <cell r="M1575">
            <v>41183</v>
          </cell>
          <cell r="N1575">
            <v>806</v>
          </cell>
          <cell r="O1575">
            <v>1</v>
          </cell>
          <cell r="S1575" t="str">
            <v>Yes</v>
          </cell>
        </row>
        <row r="1576">
          <cell r="A1576">
            <v>1449</v>
          </cell>
          <cell r="B1576">
            <v>61981</v>
          </cell>
          <cell r="C1576" t="str">
            <v>CBW05583-484815</v>
          </cell>
          <cell r="D1576">
            <v>20</v>
          </cell>
          <cell r="E1576" t="str">
            <v>Lemhi</v>
          </cell>
          <cell r="F1576">
            <v>41459</v>
          </cell>
          <cell r="G1576" t="str">
            <v>Hitch 2</v>
          </cell>
          <cell r="H1576" t="str">
            <v>Hannah Crew</v>
          </cell>
          <cell r="I1576">
            <v>2013</v>
          </cell>
          <cell r="J1576">
            <v>3</v>
          </cell>
          <cell r="K1576" t="str">
            <v>Lemhi Mainstem-Private</v>
          </cell>
          <cell r="L1576" t="str">
            <v>Rotating Panel 3</v>
          </cell>
          <cell r="M1576">
            <v>41459</v>
          </cell>
          <cell r="N1576">
            <v>1966</v>
          </cell>
          <cell r="O1576">
            <v>1</v>
          </cell>
          <cell r="Q1576" t="str">
            <v>Yes</v>
          </cell>
          <cell r="S1576" t="str">
            <v>Yes</v>
          </cell>
          <cell r="V1576" t="str">
            <v>Yes</v>
          </cell>
          <cell r="Y1576" t="str">
            <v>Yes</v>
          </cell>
        </row>
        <row r="1577">
          <cell r="A1577">
            <v>38</v>
          </cell>
          <cell r="B1577">
            <v>63804</v>
          </cell>
          <cell r="C1577" t="str">
            <v>CBW05583-510383</v>
          </cell>
          <cell r="D1577">
            <v>20</v>
          </cell>
          <cell r="E1577" t="str">
            <v>Lemhi</v>
          </cell>
          <cell r="F1577">
            <v>40727</v>
          </cell>
          <cell r="G1577" t="str">
            <v>2011- Quantitative Consultants Inc - Local Crew</v>
          </cell>
          <cell r="H1577" t="str">
            <v>Local Crew</v>
          </cell>
          <cell r="I1577">
            <v>2011</v>
          </cell>
          <cell r="J1577">
            <v>1</v>
          </cell>
          <cell r="K1577" t="str">
            <v>Little Eightmile-Private</v>
          </cell>
          <cell r="L1577" t="str">
            <v>Annual</v>
          </cell>
          <cell r="M1577">
            <v>40727</v>
          </cell>
          <cell r="N1577">
            <v>416</v>
          </cell>
          <cell r="O1577">
            <v>1</v>
          </cell>
          <cell r="S1577" t="str">
            <v>Yes</v>
          </cell>
          <cell r="V1577" t="str">
            <v>Yes</v>
          </cell>
        </row>
        <row r="1578">
          <cell r="A1578">
            <v>1135</v>
          </cell>
          <cell r="B1578">
            <v>63804</v>
          </cell>
          <cell r="C1578" t="str">
            <v>CBW05583-510383</v>
          </cell>
          <cell r="D1578">
            <v>20</v>
          </cell>
          <cell r="E1578" t="str">
            <v>Lemhi</v>
          </cell>
          <cell r="F1578">
            <v>41195</v>
          </cell>
          <cell r="G1578" t="str">
            <v>Lemhi Hitch 9</v>
          </cell>
          <cell r="H1578" t="str">
            <v>Laurel Crew</v>
          </cell>
          <cell r="I1578">
            <v>2012</v>
          </cell>
          <cell r="J1578">
            <v>2</v>
          </cell>
          <cell r="K1578" t="str">
            <v>Little Eightmile-Private</v>
          </cell>
          <cell r="L1578" t="str">
            <v>Annual</v>
          </cell>
          <cell r="M1578">
            <v>41195</v>
          </cell>
          <cell r="N1578">
            <v>806</v>
          </cell>
          <cell r="O1578">
            <v>1</v>
          </cell>
          <cell r="S1578" t="str">
            <v>Yes</v>
          </cell>
        </row>
        <row r="1579">
          <cell r="A1579">
            <v>1928</v>
          </cell>
          <cell r="B1579">
            <v>63804</v>
          </cell>
          <cell r="C1579" t="str">
            <v>CBW05583-510383</v>
          </cell>
          <cell r="D1579">
            <v>20</v>
          </cell>
          <cell r="E1579" t="str">
            <v>Lemhi</v>
          </cell>
          <cell r="F1579">
            <v>41555</v>
          </cell>
          <cell r="G1579" t="str">
            <v>Hitch 9 Hannah</v>
          </cell>
          <cell r="H1579" t="str">
            <v>Hannah Crew</v>
          </cell>
          <cell r="I1579">
            <v>2013</v>
          </cell>
          <cell r="J1579">
            <v>3</v>
          </cell>
          <cell r="K1579" t="str">
            <v>Little Eightmile-Private</v>
          </cell>
          <cell r="L1579" t="str">
            <v>Annual</v>
          </cell>
          <cell r="M1579">
            <v>41555</v>
          </cell>
          <cell r="N1579">
            <v>1966</v>
          </cell>
          <cell r="O1579">
            <v>1</v>
          </cell>
          <cell r="S1579" t="str">
            <v>Yes</v>
          </cell>
        </row>
        <row r="1580">
          <cell r="A1580">
            <v>3502</v>
          </cell>
          <cell r="B1580">
            <v>64761</v>
          </cell>
          <cell r="C1580" t="str">
            <v>CBW05583-519007</v>
          </cell>
          <cell r="D1580">
            <v>20</v>
          </cell>
          <cell r="E1580" t="str">
            <v>Lemhi</v>
          </cell>
          <cell r="F1580">
            <v>42235</v>
          </cell>
          <cell r="G1580" t="str">
            <v>Hitch 5 2015</v>
          </cell>
          <cell r="H1580" t="str">
            <v>Laurel Crew</v>
          </cell>
          <cell r="I1580">
            <v>2015</v>
          </cell>
          <cell r="J1580">
            <v>5</v>
          </cell>
          <cell r="K1580" t="str">
            <v>Pratt</v>
          </cell>
          <cell r="L1580" t="str">
            <v>Rotating Panel 2</v>
          </cell>
          <cell r="M1580">
            <v>42235</v>
          </cell>
          <cell r="N1580">
            <v>2020</v>
          </cell>
          <cell r="O1580">
            <v>1</v>
          </cell>
          <cell r="S1580" t="str">
            <v>Yes</v>
          </cell>
        </row>
        <row r="1581">
          <cell r="A1581">
            <v>1450</v>
          </cell>
          <cell r="B1581">
            <v>68430</v>
          </cell>
          <cell r="C1581" t="str">
            <v>LEM00001-Big0Springs-1</v>
          </cell>
          <cell r="D1581">
            <v>20</v>
          </cell>
          <cell r="E1581" t="str">
            <v>Lemhi</v>
          </cell>
          <cell r="F1581">
            <v>41463</v>
          </cell>
          <cell r="G1581" t="str">
            <v>Hitch 2</v>
          </cell>
          <cell r="H1581" t="str">
            <v>Hannah Crew</v>
          </cell>
          <cell r="I1581">
            <v>2013</v>
          </cell>
          <cell r="J1581">
            <v>3</v>
          </cell>
          <cell r="K1581" t="str">
            <v>Big Springs-Private</v>
          </cell>
          <cell r="L1581" t="str">
            <v>Rotating Panel 3</v>
          </cell>
          <cell r="M1581">
            <v>41463</v>
          </cell>
          <cell r="N1581">
            <v>1966</v>
          </cell>
          <cell r="O1581">
            <v>1</v>
          </cell>
          <cell r="Q1581" t="str">
            <v>Yes</v>
          </cell>
          <cell r="S1581" t="str">
            <v>Yes</v>
          </cell>
          <cell r="V1581" t="str">
            <v>Yes</v>
          </cell>
          <cell r="W1581" t="str">
            <v>Yes</v>
          </cell>
          <cell r="Y1581" t="str">
            <v>Yes</v>
          </cell>
        </row>
        <row r="1582">
          <cell r="A1582">
            <v>3921</v>
          </cell>
          <cell r="B1582">
            <v>68430</v>
          </cell>
          <cell r="C1582" t="str">
            <v>LEM00001-Big0Springs-1</v>
          </cell>
          <cell r="D1582">
            <v>20</v>
          </cell>
          <cell r="E1582" t="str">
            <v>Lemhi</v>
          </cell>
          <cell r="F1582">
            <v>42615</v>
          </cell>
          <cell r="G1582" t="str">
            <v>Lemhi 2016</v>
          </cell>
          <cell r="H1582" t="str">
            <v>Laurel Crew</v>
          </cell>
          <cell r="I1582">
            <v>2016</v>
          </cell>
          <cell r="J1582">
            <v>6</v>
          </cell>
          <cell r="K1582" t="str">
            <v>Big Springs</v>
          </cell>
          <cell r="L1582" t="str">
            <v>Rotating Panel 3</v>
          </cell>
          <cell r="M1582">
            <v>42615</v>
          </cell>
          <cell r="N1582">
            <v>2020</v>
          </cell>
          <cell r="O1582">
            <v>1</v>
          </cell>
          <cell r="S1582" t="str">
            <v>Yes</v>
          </cell>
          <cell r="V1582" t="str">
            <v>Yes</v>
          </cell>
        </row>
        <row r="1583">
          <cell r="A1583">
            <v>71</v>
          </cell>
          <cell r="B1583">
            <v>68433</v>
          </cell>
          <cell r="C1583" t="str">
            <v>LEM00001-Big0Springs-4</v>
          </cell>
          <cell r="D1583">
            <v>20</v>
          </cell>
          <cell r="E1583" t="str">
            <v>Lemhi</v>
          </cell>
          <cell r="F1583">
            <v>40724</v>
          </cell>
          <cell r="G1583" t="str">
            <v>2011- Quantitative Consultants Inc - Local Crew</v>
          </cell>
          <cell r="H1583" t="str">
            <v>Local Crew</v>
          </cell>
          <cell r="I1583">
            <v>2011</v>
          </cell>
          <cell r="J1583">
            <v>1</v>
          </cell>
          <cell r="K1583" t="str">
            <v>Big Springs-Private</v>
          </cell>
          <cell r="L1583" t="str">
            <v>Rotating Panel 1</v>
          </cell>
          <cell r="M1583">
            <v>40724</v>
          </cell>
          <cell r="N1583">
            <v>416</v>
          </cell>
          <cell r="O1583">
            <v>1</v>
          </cell>
          <cell r="S1583" t="str">
            <v>Yes</v>
          </cell>
          <cell r="V1583" t="str">
            <v>Yes</v>
          </cell>
          <cell r="W1583" t="str">
            <v>Yes</v>
          </cell>
        </row>
        <row r="1584">
          <cell r="A1584">
            <v>2614</v>
          </cell>
          <cell r="B1584">
            <v>68433</v>
          </cell>
          <cell r="C1584" t="str">
            <v>LEM00001-Big0Springs-4</v>
          </cell>
          <cell r="D1584">
            <v>20</v>
          </cell>
          <cell r="E1584" t="str">
            <v>Lemhi</v>
          </cell>
          <cell r="F1584">
            <v>41899</v>
          </cell>
          <cell r="G1584" t="str">
            <v>hitch 7</v>
          </cell>
          <cell r="H1584" t="str">
            <v>Laurel Crew</v>
          </cell>
          <cell r="I1584">
            <v>2014</v>
          </cell>
          <cell r="J1584">
            <v>4</v>
          </cell>
          <cell r="K1584" t="str">
            <v>Big Springs</v>
          </cell>
          <cell r="L1584" t="str">
            <v>Rotating Panel 1</v>
          </cell>
          <cell r="M1584">
            <v>41899</v>
          </cell>
          <cell r="N1584">
            <v>2020</v>
          </cell>
          <cell r="O1584">
            <v>1</v>
          </cell>
          <cell r="S1584" t="str">
            <v>Yes</v>
          </cell>
        </row>
        <row r="1585">
          <cell r="A1585">
            <v>137</v>
          </cell>
          <cell r="B1585">
            <v>68434</v>
          </cell>
          <cell r="C1585" t="str">
            <v>LEM00001-Big0Springs-5</v>
          </cell>
          <cell r="D1585">
            <v>20</v>
          </cell>
          <cell r="E1585" t="str">
            <v>Lemhi</v>
          </cell>
          <cell r="F1585">
            <v>40726</v>
          </cell>
          <cell r="G1585" t="str">
            <v>2011- Quantitative Consultants Inc - Local Crew</v>
          </cell>
          <cell r="H1585" t="str">
            <v>Local Crew</v>
          </cell>
          <cell r="I1585">
            <v>2011</v>
          </cell>
          <cell r="J1585">
            <v>1</v>
          </cell>
          <cell r="K1585" t="str">
            <v>Big Springs-Private</v>
          </cell>
          <cell r="L1585" t="str">
            <v>Annual</v>
          </cell>
          <cell r="M1585">
            <v>40726</v>
          </cell>
          <cell r="N1585">
            <v>416</v>
          </cell>
          <cell r="O1585">
            <v>1</v>
          </cell>
          <cell r="R1585" t="str">
            <v>Yes</v>
          </cell>
          <cell r="S1585" t="str">
            <v>Yes</v>
          </cell>
          <cell r="V1585" t="str">
            <v>Yes</v>
          </cell>
          <cell r="W1585" t="str">
            <v>Yes</v>
          </cell>
        </row>
        <row r="1586">
          <cell r="A1586">
            <v>150</v>
          </cell>
          <cell r="B1586">
            <v>68434</v>
          </cell>
          <cell r="C1586" t="str">
            <v>LEM00001-Big0Springs-5</v>
          </cell>
          <cell r="D1586">
            <v>20</v>
          </cell>
          <cell r="E1586" t="str">
            <v>Lemhi</v>
          </cell>
          <cell r="F1586">
            <v>40736</v>
          </cell>
          <cell r="G1586" t="str">
            <v>2011- Tetra Tech - TetraTech</v>
          </cell>
          <cell r="H1586" t="str">
            <v>TetraTech</v>
          </cell>
          <cell r="I1586">
            <v>2011</v>
          </cell>
          <cell r="J1586">
            <v>1</v>
          </cell>
          <cell r="K1586" t="str">
            <v>Big Springs-Private</v>
          </cell>
          <cell r="L1586" t="str">
            <v>Annual</v>
          </cell>
          <cell r="M1586">
            <v>40736</v>
          </cell>
          <cell r="N1586">
            <v>416</v>
          </cell>
          <cell r="O1586">
            <v>1</v>
          </cell>
          <cell r="R1586" t="str">
            <v>Yes</v>
          </cell>
          <cell r="W1586" t="str">
            <v>Yes</v>
          </cell>
        </row>
        <row r="1587">
          <cell r="A1587">
            <v>803</v>
          </cell>
          <cell r="B1587">
            <v>68434</v>
          </cell>
          <cell r="C1587" t="str">
            <v>LEM00001-Big0Springs-5</v>
          </cell>
          <cell r="D1587">
            <v>20</v>
          </cell>
          <cell r="E1587" t="str">
            <v>Lemhi</v>
          </cell>
          <cell r="F1587">
            <v>41111</v>
          </cell>
          <cell r="G1587" t="str">
            <v>Lemhi Hitch 3</v>
          </cell>
          <cell r="H1587" t="str">
            <v>Laurel Crew</v>
          </cell>
          <cell r="I1587">
            <v>2012</v>
          </cell>
          <cell r="J1587">
            <v>2</v>
          </cell>
          <cell r="K1587" t="str">
            <v>Big Springs-Private</v>
          </cell>
          <cell r="L1587" t="str">
            <v>Annual</v>
          </cell>
          <cell r="M1587">
            <v>41111</v>
          </cell>
          <cell r="N1587">
            <v>806</v>
          </cell>
          <cell r="O1587">
            <v>1</v>
          </cell>
          <cell r="S1587" t="str">
            <v>Yes</v>
          </cell>
          <cell r="W1587" t="str">
            <v>Yes</v>
          </cell>
        </row>
        <row r="1588">
          <cell r="A1588">
            <v>1518</v>
          </cell>
          <cell r="B1588">
            <v>68434</v>
          </cell>
          <cell r="C1588" t="str">
            <v>LEM00001-Big0Springs-5</v>
          </cell>
          <cell r="D1588">
            <v>20</v>
          </cell>
          <cell r="E1588" t="str">
            <v>Lemhi</v>
          </cell>
          <cell r="F1588">
            <v>41464</v>
          </cell>
          <cell r="G1588" t="str">
            <v>Hitch 2</v>
          </cell>
          <cell r="H1588" t="str">
            <v>Hannah Crew</v>
          </cell>
          <cell r="I1588">
            <v>2013</v>
          </cell>
          <cell r="J1588">
            <v>3</v>
          </cell>
          <cell r="K1588" t="str">
            <v>Big Springs-Private</v>
          </cell>
          <cell r="L1588" t="str">
            <v>Annual</v>
          </cell>
          <cell r="M1588">
            <v>41464</v>
          </cell>
          <cell r="N1588">
            <v>1966</v>
          </cell>
          <cell r="O1588">
            <v>1</v>
          </cell>
          <cell r="Q1588" t="str">
            <v>Yes</v>
          </cell>
          <cell r="S1588" t="str">
            <v>Yes</v>
          </cell>
          <cell r="V1588" t="str">
            <v>Yes</v>
          </cell>
          <cell r="W1588" t="str">
            <v>Yes</v>
          </cell>
          <cell r="Y1588" t="str">
            <v>Yes</v>
          </cell>
        </row>
        <row r="1589">
          <cell r="A1589">
            <v>2615</v>
          </cell>
          <cell r="B1589">
            <v>68434</v>
          </cell>
          <cell r="C1589" t="str">
            <v>LEM00001-Big0Springs-5</v>
          </cell>
          <cell r="D1589">
            <v>20</v>
          </cell>
          <cell r="E1589" t="str">
            <v>Lemhi</v>
          </cell>
          <cell r="F1589">
            <v>41900</v>
          </cell>
          <cell r="G1589" t="str">
            <v>hitch 7</v>
          </cell>
          <cell r="H1589" t="str">
            <v>Laurel Crew</v>
          </cell>
          <cell r="I1589">
            <v>2014</v>
          </cell>
          <cell r="J1589">
            <v>4</v>
          </cell>
          <cell r="K1589" t="str">
            <v>Big Springs</v>
          </cell>
          <cell r="L1589" t="str">
            <v>Annual</v>
          </cell>
          <cell r="M1589">
            <v>41900</v>
          </cell>
          <cell r="N1589">
            <v>2020</v>
          </cell>
          <cell r="O1589">
            <v>1</v>
          </cell>
          <cell r="S1589" t="str">
            <v>Yes</v>
          </cell>
          <cell r="V1589" t="str">
            <v>Yes</v>
          </cell>
          <cell r="W1589" t="str">
            <v>Yes</v>
          </cell>
        </row>
        <row r="1590">
          <cell r="A1590">
            <v>3429</v>
          </cell>
          <cell r="B1590">
            <v>68434</v>
          </cell>
          <cell r="C1590" t="str">
            <v>LEM00001-Big0Springs-5</v>
          </cell>
          <cell r="D1590">
            <v>20</v>
          </cell>
          <cell r="E1590" t="str">
            <v>Lemhi</v>
          </cell>
          <cell r="F1590">
            <v>42210</v>
          </cell>
          <cell r="G1590" t="str">
            <v>Hitch 3 2015</v>
          </cell>
          <cell r="H1590" t="str">
            <v>Laurel Crew</v>
          </cell>
          <cell r="I1590">
            <v>2015</v>
          </cell>
          <cell r="J1590">
            <v>5</v>
          </cell>
          <cell r="K1590" t="str">
            <v>Big Springs</v>
          </cell>
          <cell r="L1590" t="str">
            <v>Annual</v>
          </cell>
          <cell r="M1590">
            <v>42210</v>
          </cell>
          <cell r="N1590">
            <v>2020</v>
          </cell>
          <cell r="O1590">
            <v>1</v>
          </cell>
          <cell r="R1590" t="str">
            <v>Yes</v>
          </cell>
          <cell r="S1590" t="str">
            <v>Yes</v>
          </cell>
          <cell r="V1590" t="str">
            <v>Yes</v>
          </cell>
        </row>
        <row r="1591">
          <cell r="A1591">
            <v>3521</v>
          </cell>
          <cell r="B1591">
            <v>68434</v>
          </cell>
          <cell r="C1591" t="str">
            <v>LEM00001-Big0Springs-5</v>
          </cell>
          <cell r="D1591">
            <v>20</v>
          </cell>
          <cell r="E1591" t="str">
            <v>Lemhi</v>
          </cell>
          <cell r="F1591">
            <v>42279</v>
          </cell>
          <cell r="G1591" t="str">
            <v>Repeat Sites</v>
          </cell>
          <cell r="H1591" t="str">
            <v>Richie Crew</v>
          </cell>
          <cell r="I1591">
            <v>2015</v>
          </cell>
          <cell r="J1591">
            <v>5</v>
          </cell>
          <cell r="K1591" t="str">
            <v>Big Springs</v>
          </cell>
          <cell r="L1591" t="str">
            <v>Annual</v>
          </cell>
          <cell r="M1591">
            <v>42279</v>
          </cell>
          <cell r="N1591">
            <v>2020</v>
          </cell>
          <cell r="O1591">
            <v>1</v>
          </cell>
          <cell r="R1591" t="str">
            <v>Yes</v>
          </cell>
          <cell r="S1591" t="str">
            <v>Yes</v>
          </cell>
          <cell r="V1591" t="str">
            <v>Yes</v>
          </cell>
        </row>
        <row r="1592">
          <cell r="A1592">
            <v>3922</v>
          </cell>
          <cell r="B1592">
            <v>68434</v>
          </cell>
          <cell r="C1592" t="str">
            <v>LEM00001-Big0Springs-5</v>
          </cell>
          <cell r="D1592">
            <v>20</v>
          </cell>
          <cell r="E1592" t="str">
            <v>Lemhi</v>
          </cell>
          <cell r="F1592">
            <v>42616</v>
          </cell>
          <cell r="G1592" t="str">
            <v>Lemhi 2016</v>
          </cell>
          <cell r="H1592" t="str">
            <v>Laurel Crew</v>
          </cell>
          <cell r="I1592">
            <v>2016</v>
          </cell>
          <cell r="J1592">
            <v>6</v>
          </cell>
          <cell r="K1592" t="str">
            <v>Big Springs</v>
          </cell>
          <cell r="L1592" t="str">
            <v>Annual</v>
          </cell>
          <cell r="M1592">
            <v>42616</v>
          </cell>
          <cell r="N1592">
            <v>2020</v>
          </cell>
          <cell r="O1592">
            <v>1</v>
          </cell>
          <cell r="S1592" t="str">
            <v>Yes</v>
          </cell>
          <cell r="V1592" t="str">
            <v>Yes</v>
          </cell>
        </row>
        <row r="1593">
          <cell r="A1593">
            <v>551</v>
          </cell>
          <cell r="B1593">
            <v>68435</v>
          </cell>
          <cell r="C1593" t="str">
            <v>LEM00001-Big0Springs-6</v>
          </cell>
          <cell r="D1593">
            <v>20</v>
          </cell>
          <cell r="E1593" t="str">
            <v>Lemhi</v>
          </cell>
          <cell r="F1593">
            <v>41083</v>
          </cell>
          <cell r="G1593" t="str">
            <v>Lemhi Hitch 1</v>
          </cell>
          <cell r="H1593" t="str">
            <v>Gus Crew</v>
          </cell>
          <cell r="I1593">
            <v>2012</v>
          </cell>
          <cell r="J1593">
            <v>2</v>
          </cell>
          <cell r="K1593" t="str">
            <v>Big Springs-Private</v>
          </cell>
          <cell r="L1593" t="str">
            <v>Rotating Panel 2</v>
          </cell>
          <cell r="M1593">
            <v>41083</v>
          </cell>
          <cell r="N1593">
            <v>806</v>
          </cell>
          <cell r="O1593">
            <v>1</v>
          </cell>
          <cell r="S1593" t="str">
            <v>Yes</v>
          </cell>
          <cell r="W1593" t="str">
            <v>Yes</v>
          </cell>
        </row>
        <row r="1594">
          <cell r="A1594">
            <v>3430</v>
          </cell>
          <cell r="B1594">
            <v>68435</v>
          </cell>
          <cell r="C1594" t="str">
            <v>LEM00001-Big0Springs-6</v>
          </cell>
          <cell r="D1594">
            <v>20</v>
          </cell>
          <cell r="E1594" t="str">
            <v>Lemhi</v>
          </cell>
          <cell r="F1594">
            <v>42212</v>
          </cell>
          <cell r="G1594" t="str">
            <v>Hitch 3 2015</v>
          </cell>
          <cell r="H1594" t="str">
            <v>Laurel Crew</v>
          </cell>
          <cell r="I1594">
            <v>2015</v>
          </cell>
          <cell r="J1594">
            <v>5</v>
          </cell>
          <cell r="K1594" t="str">
            <v>Big Springs</v>
          </cell>
          <cell r="L1594" t="str">
            <v>Rotating Panel 2</v>
          </cell>
          <cell r="M1594">
            <v>42212</v>
          </cell>
          <cell r="N1594">
            <v>2020</v>
          </cell>
          <cell r="O1594">
            <v>1</v>
          </cell>
          <cell r="S1594" t="str">
            <v>Yes</v>
          </cell>
          <cell r="V1594" t="str">
            <v>Yes</v>
          </cell>
        </row>
        <row r="1595">
          <cell r="A1595">
            <v>1451</v>
          </cell>
          <cell r="B1595">
            <v>68437</v>
          </cell>
          <cell r="C1595" t="str">
            <v>LEM00001-Big0Springs-8</v>
          </cell>
          <cell r="D1595">
            <v>20</v>
          </cell>
          <cell r="E1595" t="str">
            <v>Lemhi</v>
          </cell>
          <cell r="F1595">
            <v>41458</v>
          </cell>
          <cell r="G1595" t="str">
            <v>Hitch 2</v>
          </cell>
          <cell r="H1595" t="str">
            <v>Hannah Crew</v>
          </cell>
          <cell r="I1595">
            <v>2013</v>
          </cell>
          <cell r="J1595">
            <v>3</v>
          </cell>
          <cell r="K1595" t="str">
            <v>Big Springs-Private</v>
          </cell>
          <cell r="L1595" t="str">
            <v>Rotating Panel 3</v>
          </cell>
          <cell r="M1595">
            <v>41458</v>
          </cell>
          <cell r="N1595">
            <v>1966</v>
          </cell>
          <cell r="O1595">
            <v>1</v>
          </cell>
          <cell r="Q1595" t="str">
            <v>Yes</v>
          </cell>
          <cell r="S1595" t="str">
            <v>Yes</v>
          </cell>
          <cell r="V1595" t="str">
            <v>Yes</v>
          </cell>
          <cell r="W1595" t="str">
            <v>Yes</v>
          </cell>
          <cell r="Y1595" t="str">
            <v>Yes</v>
          </cell>
        </row>
        <row r="1596">
          <cell r="A1596">
            <v>552</v>
          </cell>
          <cell r="B1596">
            <v>68439</v>
          </cell>
          <cell r="C1596" t="str">
            <v>LEM00001-Little0Springs-2</v>
          </cell>
          <cell r="D1596">
            <v>20</v>
          </cell>
          <cell r="E1596" t="str">
            <v>Lemhi</v>
          </cell>
          <cell r="F1596">
            <v>41081</v>
          </cell>
          <cell r="G1596" t="str">
            <v>Lemhi Hitch 1</v>
          </cell>
          <cell r="H1596" t="str">
            <v>Gus Crew</v>
          </cell>
          <cell r="I1596">
            <v>2012</v>
          </cell>
          <cell r="J1596">
            <v>2</v>
          </cell>
          <cell r="K1596" t="str">
            <v>Little Springs-Private</v>
          </cell>
          <cell r="L1596" t="str">
            <v>Rotating Panel 2</v>
          </cell>
          <cell r="M1596">
            <v>41081</v>
          </cell>
          <cell r="N1596">
            <v>806</v>
          </cell>
          <cell r="O1596">
            <v>1</v>
          </cell>
          <cell r="S1596" t="str">
            <v>Yes</v>
          </cell>
          <cell r="W1596" t="str">
            <v>Yes</v>
          </cell>
        </row>
        <row r="1597">
          <cell r="A1597">
            <v>3423</v>
          </cell>
          <cell r="B1597">
            <v>68439</v>
          </cell>
          <cell r="C1597" t="str">
            <v>LEM00001-Little0Springs-2</v>
          </cell>
          <cell r="D1597">
            <v>20</v>
          </cell>
          <cell r="E1597" t="str">
            <v>Lemhi</v>
          </cell>
          <cell r="F1597">
            <v>42197</v>
          </cell>
          <cell r="G1597" t="str">
            <v>Hitch 2 2015</v>
          </cell>
          <cell r="H1597" t="str">
            <v>Laurel Crew</v>
          </cell>
          <cell r="I1597">
            <v>2015</v>
          </cell>
          <cell r="J1597">
            <v>5</v>
          </cell>
          <cell r="K1597" t="str">
            <v>Little Springs</v>
          </cell>
          <cell r="L1597" t="str">
            <v>Rotating Panel 2</v>
          </cell>
          <cell r="M1597">
            <v>42197</v>
          </cell>
          <cell r="N1597">
            <v>2020</v>
          </cell>
          <cell r="O1597">
            <v>1</v>
          </cell>
          <cell r="S1597" t="str">
            <v>Yes</v>
          </cell>
          <cell r="V1597" t="str">
            <v>Yes</v>
          </cell>
        </row>
        <row r="1598">
          <cell r="A1598">
            <v>1771</v>
          </cell>
          <cell r="B1598">
            <v>68443</v>
          </cell>
          <cell r="C1598" t="str">
            <v>LEM00001-Little0Springs-6</v>
          </cell>
          <cell r="D1598">
            <v>20</v>
          </cell>
          <cell r="E1598" t="str">
            <v>Lemhi</v>
          </cell>
          <cell r="F1598">
            <v>41507</v>
          </cell>
          <cell r="G1598" t="str">
            <v>Hitch 5</v>
          </cell>
          <cell r="H1598" t="str">
            <v>Hannah Crew</v>
          </cell>
          <cell r="I1598">
            <v>2013</v>
          </cell>
          <cell r="J1598">
            <v>3</v>
          </cell>
          <cell r="K1598" t="str">
            <v>Little Springs-Private</v>
          </cell>
          <cell r="L1598" t="str">
            <v>Rotating Panel 3</v>
          </cell>
          <cell r="M1598">
            <v>41507</v>
          </cell>
          <cell r="N1598">
            <v>1966</v>
          </cell>
          <cell r="O1598">
            <v>1</v>
          </cell>
          <cell r="S1598" t="str">
            <v>Yes</v>
          </cell>
          <cell r="V1598" t="str">
            <v>Yes</v>
          </cell>
          <cell r="W1598" t="str">
            <v>Yes</v>
          </cell>
        </row>
        <row r="1599">
          <cell r="A1599">
            <v>3923</v>
          </cell>
          <cell r="B1599">
            <v>68443</v>
          </cell>
          <cell r="C1599" t="str">
            <v>LEM00001-Little0Springs-6</v>
          </cell>
          <cell r="D1599">
            <v>20</v>
          </cell>
          <cell r="E1599" t="str">
            <v>Lemhi</v>
          </cell>
          <cell r="F1599">
            <v>42557</v>
          </cell>
          <cell r="G1599" t="str">
            <v>Lemhi 2016</v>
          </cell>
          <cell r="H1599" t="str">
            <v>Laurel Crew</v>
          </cell>
          <cell r="I1599">
            <v>2016</v>
          </cell>
          <cell r="J1599">
            <v>6</v>
          </cell>
          <cell r="K1599" t="str">
            <v>Little Springs</v>
          </cell>
          <cell r="L1599" t="str">
            <v>Rotating Panel 3</v>
          </cell>
          <cell r="M1599">
            <v>42557</v>
          </cell>
          <cell r="N1599">
            <v>2020</v>
          </cell>
          <cell r="O1599">
            <v>1</v>
          </cell>
          <cell r="S1599" t="str">
            <v>Yes</v>
          </cell>
          <cell r="V1599" t="str">
            <v>Yes</v>
          </cell>
        </row>
        <row r="1600">
          <cell r="A1600">
            <v>294</v>
          </cell>
          <cell r="B1600">
            <v>68657</v>
          </cell>
          <cell r="C1600" t="str">
            <v>LEM00002-000004</v>
          </cell>
          <cell r="D1600">
            <v>20</v>
          </cell>
          <cell r="E1600" t="str">
            <v>Lemhi</v>
          </cell>
          <cell r="F1600">
            <v>40811</v>
          </cell>
          <cell r="G1600" t="str">
            <v>2011- Quantitative Consultants Inc - Local Crew</v>
          </cell>
          <cell r="H1600" t="str">
            <v>Local Crew</v>
          </cell>
          <cell r="I1600">
            <v>2011</v>
          </cell>
          <cell r="J1600">
            <v>1</v>
          </cell>
          <cell r="K1600" t="str">
            <v>Lemhi IMW</v>
          </cell>
          <cell r="L1600" t="str">
            <v>Annual</v>
          </cell>
          <cell r="M1600">
            <v>40811</v>
          </cell>
          <cell r="N1600">
            <v>416</v>
          </cell>
          <cell r="O1600">
            <v>1</v>
          </cell>
          <cell r="W1600" t="str">
            <v>Yes</v>
          </cell>
        </row>
        <row r="1601">
          <cell r="A1601">
            <v>295</v>
          </cell>
          <cell r="B1601">
            <v>68660</v>
          </cell>
          <cell r="C1601" t="str">
            <v>LEM00002-000007</v>
          </cell>
          <cell r="D1601">
            <v>20</v>
          </cell>
          <cell r="E1601" t="str">
            <v>Lemhi</v>
          </cell>
          <cell r="F1601">
            <v>40808</v>
          </cell>
          <cell r="G1601" t="str">
            <v>2011- Quantitative Consultants Inc - Local Crew</v>
          </cell>
          <cell r="H1601" t="str">
            <v>Local Crew</v>
          </cell>
          <cell r="I1601">
            <v>2011</v>
          </cell>
          <cell r="J1601">
            <v>1</v>
          </cell>
          <cell r="K1601" t="str">
            <v>Lemhi IMW</v>
          </cell>
          <cell r="L1601" t="str">
            <v>Annual</v>
          </cell>
          <cell r="M1601">
            <v>40808</v>
          </cell>
          <cell r="N1601">
            <v>416</v>
          </cell>
          <cell r="O1601">
            <v>1</v>
          </cell>
          <cell r="W1601" t="str">
            <v>Yes</v>
          </cell>
        </row>
        <row r="1602">
          <cell r="A1602">
            <v>947</v>
          </cell>
          <cell r="B1602">
            <v>68660</v>
          </cell>
          <cell r="C1602" t="str">
            <v>LEM00002-000007</v>
          </cell>
          <cell r="D1602">
            <v>20</v>
          </cell>
          <cell r="E1602" t="str">
            <v>Lemhi</v>
          </cell>
          <cell r="F1602">
            <v>41131</v>
          </cell>
          <cell r="G1602" t="str">
            <v>RemoteHitch_3_Lemhi_SD_Aug8-15</v>
          </cell>
          <cell r="H1602" t="str">
            <v>Surya Crew</v>
          </cell>
          <cell r="I1602">
            <v>2012</v>
          </cell>
          <cell r="J1602">
            <v>2</v>
          </cell>
          <cell r="K1602" t="str">
            <v>Lemhi IMW</v>
          </cell>
          <cell r="L1602" t="str">
            <v>Annual</v>
          </cell>
          <cell r="M1602">
            <v>41131</v>
          </cell>
          <cell r="N1602">
            <v>806</v>
          </cell>
          <cell r="O1602">
            <v>1</v>
          </cell>
          <cell r="W1602" t="str">
            <v>Yes</v>
          </cell>
        </row>
        <row r="1603">
          <cell r="A1603">
            <v>72</v>
          </cell>
          <cell r="B1603">
            <v>68653</v>
          </cell>
          <cell r="C1603" t="str">
            <v>LEM00002-00001A</v>
          </cell>
          <cell r="D1603">
            <v>20</v>
          </cell>
          <cell r="E1603" t="str">
            <v>Lemhi</v>
          </cell>
          <cell r="F1603">
            <v>40713</v>
          </cell>
          <cell r="G1603" t="str">
            <v>2011- Quantitative Consultants Inc - Local Crew</v>
          </cell>
          <cell r="H1603" t="str">
            <v>Local Crew</v>
          </cell>
          <cell r="I1603">
            <v>2011</v>
          </cell>
          <cell r="J1603">
            <v>1</v>
          </cell>
          <cell r="K1603" t="str">
            <v>Little Springs-Private</v>
          </cell>
          <cell r="L1603" t="str">
            <v>Annual</v>
          </cell>
          <cell r="M1603">
            <v>40713</v>
          </cell>
          <cell r="N1603">
            <v>416</v>
          </cell>
          <cell r="O1603">
            <v>1</v>
          </cell>
          <cell r="W1603" t="str">
            <v>Yes</v>
          </cell>
        </row>
        <row r="1604">
          <cell r="A1604">
            <v>149</v>
          </cell>
          <cell r="B1604">
            <v>68654</v>
          </cell>
          <cell r="C1604" t="str">
            <v>LEM00002-00001B</v>
          </cell>
          <cell r="D1604">
            <v>20</v>
          </cell>
          <cell r="E1604" t="str">
            <v>Lemhi</v>
          </cell>
          <cell r="F1604">
            <v>40737</v>
          </cell>
          <cell r="G1604" t="str">
            <v>2011- Tetra Tech - TetraTech</v>
          </cell>
          <cell r="H1604" t="str">
            <v>TetraTech</v>
          </cell>
          <cell r="I1604">
            <v>2011</v>
          </cell>
          <cell r="J1604">
            <v>1</v>
          </cell>
          <cell r="K1604" t="str">
            <v>Little Springs-Private</v>
          </cell>
          <cell r="L1604" t="str">
            <v>Rotating Panel 1</v>
          </cell>
          <cell r="M1604">
            <v>40737</v>
          </cell>
          <cell r="N1604">
            <v>416</v>
          </cell>
          <cell r="O1604">
            <v>1</v>
          </cell>
          <cell r="R1604" t="str">
            <v>Yes</v>
          </cell>
          <cell r="W1604" t="str">
            <v>Yes</v>
          </cell>
        </row>
        <row r="1605">
          <cell r="A1605">
            <v>194</v>
          </cell>
          <cell r="B1605">
            <v>68654</v>
          </cell>
          <cell r="C1605" t="str">
            <v>LEM00002-00001B</v>
          </cell>
          <cell r="D1605">
            <v>20</v>
          </cell>
          <cell r="E1605" t="str">
            <v>Lemhi</v>
          </cell>
          <cell r="F1605">
            <v>40713</v>
          </cell>
          <cell r="G1605" t="str">
            <v>2011- Quantitative Consultants Inc - Local Crew</v>
          </cell>
          <cell r="H1605" t="str">
            <v>Local Crew</v>
          </cell>
          <cell r="I1605">
            <v>2011</v>
          </cell>
          <cell r="J1605">
            <v>1</v>
          </cell>
          <cell r="K1605" t="str">
            <v>Little Springs-Private</v>
          </cell>
          <cell r="L1605" t="str">
            <v>Rotating Panel 1</v>
          </cell>
          <cell r="M1605">
            <v>40713</v>
          </cell>
          <cell r="N1605">
            <v>416</v>
          </cell>
          <cell r="O1605">
            <v>1</v>
          </cell>
          <cell r="R1605" t="str">
            <v>Yes</v>
          </cell>
          <cell r="S1605" t="str">
            <v>Yes</v>
          </cell>
          <cell r="W1605" t="str">
            <v>Yes</v>
          </cell>
        </row>
        <row r="1606">
          <cell r="A1606">
            <v>2215</v>
          </cell>
          <cell r="B1606">
            <v>68654</v>
          </cell>
          <cell r="C1606" t="str">
            <v>LEM00002-00001B</v>
          </cell>
          <cell r="D1606">
            <v>20</v>
          </cell>
          <cell r="E1606" t="str">
            <v>Lemhi</v>
          </cell>
          <cell r="F1606">
            <v>41815</v>
          </cell>
          <cell r="G1606" t="str">
            <v>Hitch 1 - Lemhi</v>
          </cell>
          <cell r="H1606" t="str">
            <v>Laurel Crew</v>
          </cell>
          <cell r="I1606">
            <v>2014</v>
          </cell>
          <cell r="J1606">
            <v>4</v>
          </cell>
          <cell r="K1606" t="str">
            <v>Little Springs</v>
          </cell>
          <cell r="L1606" t="str">
            <v>Rotating Panel 1</v>
          </cell>
          <cell r="M1606">
            <v>41815</v>
          </cell>
          <cell r="N1606">
            <v>2020</v>
          </cell>
          <cell r="O1606">
            <v>1</v>
          </cell>
          <cell r="S1606" t="str">
            <v>Yes</v>
          </cell>
          <cell r="V1606" t="str">
            <v>Yes</v>
          </cell>
        </row>
        <row r="1607">
          <cell r="A1607">
            <v>553</v>
          </cell>
          <cell r="B1607">
            <v>68655</v>
          </cell>
          <cell r="C1607" t="str">
            <v>LEM00002-00001C</v>
          </cell>
          <cell r="D1607">
            <v>20</v>
          </cell>
          <cell r="E1607" t="str">
            <v>Lemhi</v>
          </cell>
          <cell r="F1607">
            <v>41081</v>
          </cell>
          <cell r="G1607" t="str">
            <v>Lemhi Hitch 1</v>
          </cell>
          <cell r="H1607" t="str">
            <v>Gus Crew</v>
          </cell>
          <cell r="I1607">
            <v>2012</v>
          </cell>
          <cell r="J1607">
            <v>2</v>
          </cell>
          <cell r="K1607" t="str">
            <v>Little Springs-Private</v>
          </cell>
          <cell r="L1607" t="str">
            <v>Rotating Panel 2</v>
          </cell>
          <cell r="M1607">
            <v>41081</v>
          </cell>
          <cell r="N1607">
            <v>806</v>
          </cell>
          <cell r="O1607">
            <v>1</v>
          </cell>
          <cell r="S1607" t="str">
            <v>Yes</v>
          </cell>
          <cell r="W1607" t="str">
            <v>Yes</v>
          </cell>
        </row>
        <row r="1608">
          <cell r="A1608">
            <v>73</v>
          </cell>
          <cell r="B1608">
            <v>68656</v>
          </cell>
          <cell r="C1608" t="str">
            <v>LEM00002-00001D</v>
          </cell>
          <cell r="D1608">
            <v>20</v>
          </cell>
          <cell r="E1608" t="str">
            <v>Lemhi</v>
          </cell>
          <cell r="F1608">
            <v>40723</v>
          </cell>
          <cell r="G1608" t="str">
            <v>2011- Quantitative Consultants Inc - Local Crew</v>
          </cell>
          <cell r="H1608" t="str">
            <v>Local Crew</v>
          </cell>
          <cell r="I1608">
            <v>2011</v>
          </cell>
          <cell r="J1608">
            <v>1</v>
          </cell>
          <cell r="K1608" t="str">
            <v>Little Springs-Private</v>
          </cell>
          <cell r="L1608" t="str">
            <v>Annual</v>
          </cell>
          <cell r="M1608">
            <v>40723</v>
          </cell>
          <cell r="N1608">
            <v>416</v>
          </cell>
          <cell r="O1608">
            <v>1</v>
          </cell>
          <cell r="W1608" t="str">
            <v>Yes</v>
          </cell>
        </row>
        <row r="1609">
          <cell r="A1609">
            <v>1082</v>
          </cell>
          <cell r="B1609">
            <v>68656</v>
          </cell>
          <cell r="C1609" t="str">
            <v>LEM00002-00001D</v>
          </cell>
          <cell r="D1609">
            <v>20</v>
          </cell>
          <cell r="E1609" t="str">
            <v>Lemhi</v>
          </cell>
          <cell r="F1609">
            <v>41169</v>
          </cell>
          <cell r="G1609" t="str">
            <v>Hitch 7</v>
          </cell>
          <cell r="H1609" t="str">
            <v>Laurel Crew</v>
          </cell>
          <cell r="I1609">
            <v>2012</v>
          </cell>
          <cell r="J1609">
            <v>2</v>
          </cell>
          <cell r="K1609" t="str">
            <v>Little Springs-Private</v>
          </cell>
          <cell r="L1609" t="str">
            <v>Annual</v>
          </cell>
          <cell r="M1609">
            <v>41169</v>
          </cell>
          <cell r="N1609">
            <v>806</v>
          </cell>
          <cell r="O1609">
            <v>1</v>
          </cell>
          <cell r="S1609" t="str">
            <v>Yes</v>
          </cell>
          <cell r="W1609" t="str">
            <v>Yes</v>
          </cell>
        </row>
        <row r="1610">
          <cell r="A1610">
            <v>1831</v>
          </cell>
          <cell r="B1610">
            <v>68656</v>
          </cell>
          <cell r="C1610" t="str">
            <v>LEM00002-00001D</v>
          </cell>
          <cell r="D1610">
            <v>20</v>
          </cell>
          <cell r="E1610" t="str">
            <v>Lemhi</v>
          </cell>
          <cell r="F1610">
            <v>41521</v>
          </cell>
          <cell r="G1610" t="str">
            <v>Hitch 6</v>
          </cell>
          <cell r="H1610" t="str">
            <v>Hannah Crew</v>
          </cell>
          <cell r="I1610">
            <v>2013</v>
          </cell>
          <cell r="J1610">
            <v>3</v>
          </cell>
          <cell r="K1610" t="str">
            <v>Little Springs-Private</v>
          </cell>
          <cell r="L1610" t="str">
            <v>Annual</v>
          </cell>
          <cell r="M1610">
            <v>41521</v>
          </cell>
          <cell r="N1610">
            <v>1966</v>
          </cell>
          <cell r="O1610">
            <v>1</v>
          </cell>
          <cell r="S1610" t="str">
            <v>Yes</v>
          </cell>
          <cell r="U1610" t="str">
            <v>Yes</v>
          </cell>
          <cell r="V1610" t="str">
            <v>Yes</v>
          </cell>
          <cell r="W1610" t="str">
            <v>Yes</v>
          </cell>
        </row>
        <row r="1611">
          <cell r="A1611">
            <v>2216</v>
          </cell>
          <cell r="B1611">
            <v>68656</v>
          </cell>
          <cell r="C1611" t="str">
            <v>LEM00002-00001D</v>
          </cell>
          <cell r="D1611">
            <v>20</v>
          </cell>
          <cell r="E1611" t="str">
            <v>Lemhi</v>
          </cell>
          <cell r="F1611">
            <v>41817</v>
          </cell>
          <cell r="G1611" t="str">
            <v>Hitch 1 - Lemhi</v>
          </cell>
          <cell r="H1611" t="str">
            <v>Laurel Crew</v>
          </cell>
          <cell r="I1611">
            <v>2014</v>
          </cell>
          <cell r="J1611">
            <v>4</v>
          </cell>
          <cell r="K1611" t="str">
            <v>Little Springs</v>
          </cell>
          <cell r="L1611" t="str">
            <v>Annual</v>
          </cell>
          <cell r="M1611">
            <v>41817</v>
          </cell>
          <cell r="N1611">
            <v>2020</v>
          </cell>
          <cell r="O1611">
            <v>1</v>
          </cell>
          <cell r="S1611" t="str">
            <v>Yes</v>
          </cell>
          <cell r="V1611" t="str">
            <v>Yes</v>
          </cell>
          <cell r="W1611" t="str">
            <v>Yes</v>
          </cell>
        </row>
        <row r="1612">
          <cell r="A1612">
            <v>3924</v>
          </cell>
          <cell r="B1612">
            <v>68656</v>
          </cell>
          <cell r="C1612" t="str">
            <v>LEM00002-00001D</v>
          </cell>
          <cell r="D1612">
            <v>20</v>
          </cell>
          <cell r="E1612" t="str">
            <v>Lemhi</v>
          </cell>
          <cell r="F1612">
            <v>42642</v>
          </cell>
          <cell r="G1612" t="str">
            <v>Lemhi 2016</v>
          </cell>
          <cell r="H1612" t="str">
            <v>Laurel Crew</v>
          </cell>
          <cell r="I1612">
            <v>2016</v>
          </cell>
          <cell r="J1612">
            <v>6</v>
          </cell>
          <cell r="K1612" t="str">
            <v>Little Springs</v>
          </cell>
          <cell r="L1612" t="str">
            <v>Rotating Panel 3</v>
          </cell>
          <cell r="M1612">
            <v>42642</v>
          </cell>
          <cell r="N1612">
            <v>2020</v>
          </cell>
          <cell r="O1612">
            <v>1</v>
          </cell>
          <cell r="S1612" t="str">
            <v>Yes</v>
          </cell>
          <cell r="V1612" t="str">
            <v>Yes</v>
          </cell>
        </row>
        <row r="1613">
          <cell r="A1613">
            <v>2667</v>
          </cell>
          <cell r="B1613">
            <v>72392</v>
          </cell>
          <cell r="C1613" t="str">
            <v>LEM00002-0000SC</v>
          </cell>
          <cell r="D1613">
            <v>20</v>
          </cell>
          <cell r="E1613" t="str">
            <v>Lemhi</v>
          </cell>
          <cell r="F1613">
            <v>41902</v>
          </cell>
          <cell r="G1613" t="str">
            <v>hitch 7</v>
          </cell>
          <cell r="H1613" t="str">
            <v>Laurel Crew</v>
          </cell>
          <cell r="I1613">
            <v>2014</v>
          </cell>
          <cell r="J1613">
            <v>4</v>
          </cell>
          <cell r="K1613" t="str">
            <v>Lemhi IMW</v>
          </cell>
          <cell r="L1613" t="str">
            <v>Annual</v>
          </cell>
          <cell r="M1613">
            <v>41902</v>
          </cell>
          <cell r="N1613">
            <v>2020</v>
          </cell>
          <cell r="O1613">
            <v>1</v>
          </cell>
          <cell r="U1613" t="str">
            <v>Yes</v>
          </cell>
          <cell r="W1613" t="str">
            <v>Yes</v>
          </cell>
        </row>
        <row r="1614">
          <cell r="A1614">
            <v>3517</v>
          </cell>
          <cell r="B1614">
            <v>72433</v>
          </cell>
          <cell r="C1614" t="str">
            <v>LEM00002-00EVR1</v>
          </cell>
          <cell r="D1614">
            <v>20</v>
          </cell>
          <cell r="E1614" t="str">
            <v>Lemhi</v>
          </cell>
          <cell r="F1614">
            <v>42264</v>
          </cell>
          <cell r="G1614" t="str">
            <v>Hitch 7 2015</v>
          </cell>
          <cell r="H1614" t="str">
            <v>Laurel Crew</v>
          </cell>
          <cell r="I1614">
            <v>2015</v>
          </cell>
          <cell r="J1614">
            <v>5</v>
          </cell>
          <cell r="K1614" t="str">
            <v>Lemhi IMW</v>
          </cell>
          <cell r="L1614" t="str">
            <v>Annual</v>
          </cell>
          <cell r="M1614">
            <v>42264</v>
          </cell>
          <cell r="N1614">
            <v>2020</v>
          </cell>
          <cell r="O1614">
            <v>1</v>
          </cell>
          <cell r="U1614" t="str">
            <v>Yes</v>
          </cell>
          <cell r="V1614" t="str">
            <v>Yes</v>
          </cell>
          <cell r="W1614" t="str">
            <v>Yes</v>
          </cell>
        </row>
        <row r="1615">
          <cell r="A1615">
            <v>3516</v>
          </cell>
          <cell r="B1615">
            <v>72432</v>
          </cell>
          <cell r="C1615" t="str">
            <v>LEM00002-00EVR2</v>
          </cell>
          <cell r="D1615">
            <v>20</v>
          </cell>
          <cell r="E1615" t="str">
            <v>Lemhi</v>
          </cell>
          <cell r="F1615">
            <v>42263</v>
          </cell>
          <cell r="G1615" t="str">
            <v>Hitch 7 2015</v>
          </cell>
          <cell r="H1615" t="str">
            <v>Laurel Crew</v>
          </cell>
          <cell r="I1615">
            <v>2015</v>
          </cell>
          <cell r="J1615">
            <v>5</v>
          </cell>
          <cell r="K1615" t="str">
            <v>Lemhi IMW</v>
          </cell>
          <cell r="L1615" t="str">
            <v>Annual</v>
          </cell>
          <cell r="M1615">
            <v>42263</v>
          </cell>
          <cell r="N1615">
            <v>2020</v>
          </cell>
          <cell r="O1615">
            <v>1</v>
          </cell>
          <cell r="U1615" t="str">
            <v>Yes</v>
          </cell>
          <cell r="V1615" t="str">
            <v>Yes</v>
          </cell>
          <cell r="W1615" t="str">
            <v>Yes</v>
          </cell>
        </row>
        <row r="1616">
          <cell r="A1616">
            <v>3931</v>
          </cell>
          <cell r="B1616">
            <v>72432</v>
          </cell>
          <cell r="C1616" t="str">
            <v>LEM00002-00EVR2</v>
          </cell>
          <cell r="D1616">
            <v>20</v>
          </cell>
          <cell r="E1616" t="str">
            <v>Lemhi</v>
          </cell>
          <cell r="F1616">
            <v>42603</v>
          </cell>
          <cell r="G1616" t="str">
            <v>Lemhi IMWs</v>
          </cell>
          <cell r="H1616" t="str">
            <v>Laurel Crew</v>
          </cell>
          <cell r="I1616">
            <v>2016</v>
          </cell>
          <cell r="J1616">
            <v>6</v>
          </cell>
          <cell r="K1616" t="str">
            <v>Lemhi IMW</v>
          </cell>
          <cell r="L1616" t="str">
            <v>Annual</v>
          </cell>
          <cell r="M1616">
            <v>42603</v>
          </cell>
          <cell r="N1616">
            <v>2020</v>
          </cell>
          <cell r="O1616">
            <v>1</v>
          </cell>
          <cell r="U1616" t="str">
            <v>Yes</v>
          </cell>
          <cell r="V1616" t="str">
            <v>Yes</v>
          </cell>
          <cell r="W1616" t="str">
            <v>Yes</v>
          </cell>
        </row>
        <row r="1617">
          <cell r="A1617">
            <v>1984</v>
          </cell>
          <cell r="B1617">
            <v>72019</v>
          </cell>
          <cell r="C1617" t="str">
            <v>LEM00002-00LEE1</v>
          </cell>
          <cell r="D1617">
            <v>20</v>
          </cell>
          <cell r="E1617" t="str">
            <v>Lemhi</v>
          </cell>
          <cell r="F1617">
            <v>41598</v>
          </cell>
          <cell r="G1617" t="str">
            <v>Post season</v>
          </cell>
          <cell r="H1617" t="str">
            <v>Laurel Crew</v>
          </cell>
          <cell r="I1617">
            <v>2013</v>
          </cell>
          <cell r="J1617">
            <v>3</v>
          </cell>
          <cell r="K1617" t="str">
            <v>Lemhi IMW</v>
          </cell>
          <cell r="L1617" t="str">
            <v>Annual</v>
          </cell>
          <cell r="M1617">
            <v>41598</v>
          </cell>
          <cell r="N1617">
            <v>1966</v>
          </cell>
          <cell r="O1617">
            <v>1</v>
          </cell>
          <cell r="U1617" t="str">
            <v>Yes</v>
          </cell>
          <cell r="W1617" t="str">
            <v>Yes</v>
          </cell>
        </row>
        <row r="1618">
          <cell r="A1618">
            <v>3929</v>
          </cell>
          <cell r="B1618">
            <v>72019</v>
          </cell>
          <cell r="C1618" t="str">
            <v>LEM00002-00LEE1</v>
          </cell>
          <cell r="D1618">
            <v>20</v>
          </cell>
          <cell r="E1618" t="str">
            <v>Lemhi</v>
          </cell>
          <cell r="F1618">
            <v>42653</v>
          </cell>
          <cell r="G1618" t="str">
            <v>Lemhi IMWs</v>
          </cell>
          <cell r="H1618" t="str">
            <v>Laurel Crew</v>
          </cell>
          <cell r="I1618">
            <v>2016</v>
          </cell>
          <cell r="J1618">
            <v>6</v>
          </cell>
          <cell r="K1618" t="str">
            <v>Lemhi IMW</v>
          </cell>
          <cell r="L1618" t="str">
            <v>Annual</v>
          </cell>
          <cell r="M1618">
            <v>42653</v>
          </cell>
          <cell r="N1618">
            <v>2020</v>
          </cell>
          <cell r="O1618">
            <v>1</v>
          </cell>
          <cell r="U1618" t="str">
            <v>Yes</v>
          </cell>
          <cell r="V1618" t="str">
            <v>Yes</v>
          </cell>
          <cell r="W1618" t="str">
            <v>Yes</v>
          </cell>
        </row>
        <row r="1619">
          <cell r="A1619">
            <v>1929</v>
          </cell>
          <cell r="B1619">
            <v>72020</v>
          </cell>
          <cell r="C1619" t="str">
            <v>LEM00002-Amonson</v>
          </cell>
          <cell r="D1619">
            <v>20</v>
          </cell>
          <cell r="E1619" t="str">
            <v>Lemhi</v>
          </cell>
          <cell r="F1619">
            <v>41557</v>
          </cell>
          <cell r="G1619" t="str">
            <v>Hitch 9 Hannah</v>
          </cell>
          <cell r="H1619" t="str">
            <v>Hannah Crew</v>
          </cell>
          <cell r="I1619">
            <v>2013</v>
          </cell>
          <cell r="J1619">
            <v>3</v>
          </cell>
          <cell r="K1619" t="str">
            <v>Lemhi IMW</v>
          </cell>
          <cell r="L1619" t="str">
            <v>Annual</v>
          </cell>
          <cell r="M1619">
            <v>41557</v>
          </cell>
          <cell r="N1619">
            <v>1966</v>
          </cell>
          <cell r="O1619">
            <v>1</v>
          </cell>
          <cell r="U1619" t="str">
            <v>Yes</v>
          </cell>
          <cell r="W1619" t="str">
            <v>Yes</v>
          </cell>
        </row>
        <row r="1620">
          <cell r="A1620">
            <v>3930</v>
          </cell>
          <cell r="B1620">
            <v>72020</v>
          </cell>
          <cell r="C1620" t="str">
            <v>LEM00002-Amonson</v>
          </cell>
          <cell r="D1620">
            <v>20</v>
          </cell>
          <cell r="E1620" t="str">
            <v>Lemhi</v>
          </cell>
          <cell r="F1620">
            <v>42643</v>
          </cell>
          <cell r="G1620" t="str">
            <v>Lemhi IMWs</v>
          </cell>
          <cell r="H1620" t="str">
            <v>Laurel Crew</v>
          </cell>
          <cell r="I1620">
            <v>2016</v>
          </cell>
          <cell r="J1620">
            <v>6</v>
          </cell>
          <cell r="K1620" t="str">
            <v>Lemhi IMW</v>
          </cell>
          <cell r="L1620" t="str">
            <v>Annual</v>
          </cell>
          <cell r="M1620">
            <v>42643</v>
          </cell>
          <cell r="N1620">
            <v>2020</v>
          </cell>
          <cell r="O1620">
            <v>1</v>
          </cell>
          <cell r="U1620" t="str">
            <v>Yes</v>
          </cell>
          <cell r="V1620" t="str">
            <v>Yes</v>
          </cell>
          <cell r="W1620" t="str">
            <v>Yes</v>
          </cell>
        </row>
        <row r="1621">
          <cell r="A1621">
            <v>1129</v>
          </cell>
          <cell r="B1621">
            <v>69679</v>
          </cell>
          <cell r="C1621" t="str">
            <v>LEM00002-LittleSprings1</v>
          </cell>
          <cell r="D1621">
            <v>20</v>
          </cell>
          <cell r="E1621" t="str">
            <v>Lemhi</v>
          </cell>
          <cell r="F1621">
            <v>41178</v>
          </cell>
          <cell r="G1621" t="str">
            <v>Lemhi Opportunistic Sites</v>
          </cell>
          <cell r="H1621" t="str">
            <v>Geoff Crew</v>
          </cell>
          <cell r="I1621">
            <v>2012</v>
          </cell>
          <cell r="J1621">
            <v>2</v>
          </cell>
          <cell r="K1621" t="str">
            <v>Lemhi IMW</v>
          </cell>
          <cell r="L1621" t="str">
            <v>Annual</v>
          </cell>
          <cell r="M1621">
            <v>41178</v>
          </cell>
          <cell r="N1621">
            <v>806</v>
          </cell>
          <cell r="O1621">
            <v>1</v>
          </cell>
          <cell r="U1621" t="str">
            <v>Yes</v>
          </cell>
          <cell r="W1621" t="str">
            <v>Yes</v>
          </cell>
        </row>
        <row r="1622">
          <cell r="A1622">
            <v>1919</v>
          </cell>
          <cell r="B1622">
            <v>69679</v>
          </cell>
          <cell r="C1622" t="str">
            <v>LEM00002-LittleSprings1</v>
          </cell>
          <cell r="D1622">
            <v>20</v>
          </cell>
          <cell r="E1622" t="str">
            <v>Lemhi</v>
          </cell>
          <cell r="F1622">
            <v>41546</v>
          </cell>
          <cell r="G1622" t="str">
            <v>Hitch 8</v>
          </cell>
          <cell r="H1622" t="str">
            <v>Hannah Crew</v>
          </cell>
          <cell r="I1622">
            <v>2013</v>
          </cell>
          <cell r="J1622">
            <v>3</v>
          </cell>
          <cell r="K1622" t="str">
            <v>Lemhi IMW</v>
          </cell>
          <cell r="L1622" t="str">
            <v>Annual</v>
          </cell>
          <cell r="M1622">
            <v>41546</v>
          </cell>
          <cell r="N1622">
            <v>1966</v>
          </cell>
          <cell r="O1622">
            <v>1</v>
          </cell>
          <cell r="U1622" t="str">
            <v>Yes</v>
          </cell>
          <cell r="V1622" t="str">
            <v>Yes</v>
          </cell>
          <cell r="W1622" t="str">
            <v>Yes</v>
          </cell>
        </row>
        <row r="1623">
          <cell r="A1623">
            <v>3928</v>
          </cell>
          <cell r="B1623">
            <v>69679</v>
          </cell>
          <cell r="C1623" t="str">
            <v>LEM00002-LittleSprings1</v>
          </cell>
          <cell r="D1623">
            <v>20</v>
          </cell>
          <cell r="E1623" t="str">
            <v>Lemhi</v>
          </cell>
          <cell r="F1623">
            <v>42558</v>
          </cell>
          <cell r="G1623" t="str">
            <v>Lemhi IMWs</v>
          </cell>
          <cell r="H1623" t="str">
            <v>Laurel Crew</v>
          </cell>
          <cell r="I1623">
            <v>2016</v>
          </cell>
          <cell r="J1623">
            <v>6</v>
          </cell>
          <cell r="K1623" t="str">
            <v>Lemhi IMW</v>
          </cell>
          <cell r="L1623" t="str">
            <v>Annual</v>
          </cell>
          <cell r="M1623">
            <v>42558</v>
          </cell>
          <cell r="N1623">
            <v>2020</v>
          </cell>
          <cell r="O1623">
            <v>1</v>
          </cell>
          <cell r="U1623" t="str">
            <v>Yes</v>
          </cell>
          <cell r="V1623" t="str">
            <v>Yes</v>
          </cell>
          <cell r="W1623" t="str">
            <v>Yes</v>
          </cell>
        </row>
        <row r="1624">
          <cell r="A1624">
            <v>1130</v>
          </cell>
          <cell r="B1624">
            <v>69680</v>
          </cell>
          <cell r="C1624" t="str">
            <v>LEM00002-LittleTimber1</v>
          </cell>
          <cell r="D1624">
            <v>20</v>
          </cell>
          <cell r="E1624" t="str">
            <v>Lemhi</v>
          </cell>
          <cell r="F1624">
            <v>41180</v>
          </cell>
          <cell r="G1624" t="str">
            <v>Lemhi Opportunistic Sites</v>
          </cell>
          <cell r="H1624" t="str">
            <v>Geoff Crew</v>
          </cell>
          <cell r="I1624">
            <v>2012</v>
          </cell>
          <cell r="J1624">
            <v>2</v>
          </cell>
          <cell r="K1624" t="str">
            <v>Lemhi IMW</v>
          </cell>
          <cell r="L1624" t="str">
            <v>Annual</v>
          </cell>
          <cell r="M1624">
            <v>41180</v>
          </cell>
          <cell r="N1624">
            <v>806</v>
          </cell>
          <cell r="O1624">
            <v>1</v>
          </cell>
          <cell r="U1624" t="str">
            <v>Yes</v>
          </cell>
          <cell r="W1624" t="str">
            <v>Yes</v>
          </cell>
        </row>
        <row r="1625">
          <cell r="A1625">
            <v>1131</v>
          </cell>
          <cell r="B1625">
            <v>69681</v>
          </cell>
          <cell r="C1625" t="str">
            <v>LEM00002-LittleTimber2</v>
          </cell>
          <cell r="D1625">
            <v>20</v>
          </cell>
          <cell r="E1625" t="str">
            <v>Lemhi</v>
          </cell>
          <cell r="F1625">
            <v>41179</v>
          </cell>
          <cell r="G1625" t="str">
            <v>Lemhi Opportunistic Sites</v>
          </cell>
          <cell r="H1625" t="str">
            <v>Geoff Crew</v>
          </cell>
          <cell r="I1625">
            <v>2012</v>
          </cell>
          <cell r="J1625">
            <v>2</v>
          </cell>
          <cell r="K1625" t="str">
            <v>Lemhi IMW</v>
          </cell>
          <cell r="L1625" t="str">
            <v>Annual</v>
          </cell>
          <cell r="M1625">
            <v>41179</v>
          </cell>
          <cell r="N1625">
            <v>806</v>
          </cell>
          <cell r="O1625">
            <v>1</v>
          </cell>
          <cell r="U1625" t="str">
            <v>Yes</v>
          </cell>
          <cell r="W1625" t="str">
            <v>Yes</v>
          </cell>
        </row>
        <row r="1626">
          <cell r="A1626">
            <v>1136</v>
          </cell>
          <cell r="B1626">
            <v>69682</v>
          </cell>
          <cell r="C1626" t="str">
            <v>LEM00002-LittleTimber3</v>
          </cell>
          <cell r="D1626">
            <v>20</v>
          </cell>
          <cell r="E1626" t="str">
            <v>Lemhi</v>
          </cell>
          <cell r="F1626">
            <v>41192</v>
          </cell>
          <cell r="G1626" t="str">
            <v>Lemhi Opportunistic Sites</v>
          </cell>
          <cell r="H1626" t="str">
            <v>Geoff Crew</v>
          </cell>
          <cell r="I1626">
            <v>2012</v>
          </cell>
          <cell r="J1626">
            <v>2</v>
          </cell>
          <cell r="K1626" t="str">
            <v>Lemhi IMW</v>
          </cell>
          <cell r="L1626" t="str">
            <v>Annual</v>
          </cell>
          <cell r="M1626">
            <v>41192</v>
          </cell>
          <cell r="N1626">
            <v>806</v>
          </cell>
          <cell r="O1626">
            <v>1</v>
          </cell>
          <cell r="U1626" t="str">
            <v>Yes</v>
          </cell>
          <cell r="W1626" t="str">
            <v>Yes</v>
          </cell>
        </row>
        <row r="1627">
          <cell r="A1627">
            <v>4167</v>
          </cell>
          <cell r="B1627">
            <v>72621</v>
          </cell>
          <cell r="C1627" t="str">
            <v>LEMW01-000015</v>
          </cell>
          <cell r="D1627">
            <v>20</v>
          </cell>
          <cell r="E1627" t="str">
            <v>Lemhi</v>
          </cell>
          <cell r="F1627">
            <v>42571</v>
          </cell>
          <cell r="G1627" t="str">
            <v>Lemhi 2016</v>
          </cell>
          <cell r="H1627" t="str">
            <v>Laurel Crew</v>
          </cell>
          <cell r="I1627">
            <v>2016</v>
          </cell>
          <cell r="J1627">
            <v>6</v>
          </cell>
          <cell r="K1627" t="str">
            <v>Wimpey Extra</v>
          </cell>
          <cell r="L1627" t="str">
            <v>Annual</v>
          </cell>
          <cell r="M1627">
            <v>42571</v>
          </cell>
          <cell r="N1627">
            <v>2020</v>
          </cell>
          <cell r="O1627">
            <v>1</v>
          </cell>
          <cell r="S1627" t="str">
            <v>Yes</v>
          </cell>
          <cell r="V1627" t="str">
            <v>Yes</v>
          </cell>
        </row>
        <row r="1628">
          <cell r="A1628">
            <v>3533</v>
          </cell>
          <cell r="B1628">
            <v>72620</v>
          </cell>
          <cell r="C1628" t="str">
            <v>LEMW01-000018</v>
          </cell>
          <cell r="D1628">
            <v>20</v>
          </cell>
          <cell r="E1628" t="str">
            <v>Lemhi</v>
          </cell>
          <cell r="F1628">
            <v>42256</v>
          </cell>
          <cell r="G1628" t="str">
            <v>Hitch 6 2015</v>
          </cell>
          <cell r="H1628" t="str">
            <v>Laurel Crew</v>
          </cell>
          <cell r="I1628">
            <v>2015</v>
          </cell>
          <cell r="J1628">
            <v>5</v>
          </cell>
          <cell r="K1628" t="str">
            <v>Wimpey Extra</v>
          </cell>
          <cell r="L1628" t="str">
            <v>Rotating Panel 2</v>
          </cell>
          <cell r="M1628">
            <v>42256</v>
          </cell>
          <cell r="N1628">
            <v>2020</v>
          </cell>
          <cell r="O1628">
            <v>1</v>
          </cell>
          <cell r="S1628" t="str">
            <v>Yes</v>
          </cell>
          <cell r="V1628" t="str">
            <v>Yes</v>
          </cell>
        </row>
        <row r="1629">
          <cell r="A1629">
            <v>1</v>
          </cell>
          <cell r="B1629">
            <v>179</v>
          </cell>
          <cell r="C1629" t="str">
            <v>CBW05583-003113</v>
          </cell>
          <cell r="D1629">
            <v>25</v>
          </cell>
          <cell r="E1629" t="str">
            <v>Methow</v>
          </cell>
          <cell r="F1629">
            <v>40756</v>
          </cell>
          <cell r="G1629" t="str">
            <v>2011- Terraqua - Local Crew</v>
          </cell>
          <cell r="H1629" t="str">
            <v>Local Crew</v>
          </cell>
          <cell r="I1629">
            <v>2011</v>
          </cell>
          <cell r="J1629">
            <v>1</v>
          </cell>
          <cell r="K1629" t="str">
            <v>Depositional-Private</v>
          </cell>
          <cell r="L1629" t="str">
            <v>Annual</v>
          </cell>
          <cell r="M1629">
            <v>40756</v>
          </cell>
          <cell r="N1629">
            <v>416</v>
          </cell>
          <cell r="O1629">
            <v>1</v>
          </cell>
          <cell r="S1629" t="str">
            <v>Yes</v>
          </cell>
        </row>
        <row r="1630">
          <cell r="A1630">
            <v>1519</v>
          </cell>
          <cell r="B1630">
            <v>179</v>
          </cell>
          <cell r="C1630" t="str">
            <v>CBW05583-003113</v>
          </cell>
          <cell r="D1630">
            <v>25</v>
          </cell>
          <cell r="E1630" t="str">
            <v>Methow</v>
          </cell>
          <cell r="F1630">
            <v>41466</v>
          </cell>
          <cell r="G1630" t="str">
            <v>Hitch #2 (KC): July 10 - July 17 (Methow)</v>
          </cell>
          <cell r="H1630" t="str">
            <v>Kevin Crew</v>
          </cell>
          <cell r="I1630">
            <v>2013</v>
          </cell>
          <cell r="J1630">
            <v>3</v>
          </cell>
          <cell r="K1630" t="str">
            <v>Depositional-Private</v>
          </cell>
          <cell r="L1630" t="str">
            <v>Annual</v>
          </cell>
          <cell r="M1630">
            <v>41466</v>
          </cell>
          <cell r="N1630">
            <v>1966</v>
          </cell>
          <cell r="O1630">
            <v>1</v>
          </cell>
          <cell r="R1630" t="str">
            <v>Yes</v>
          </cell>
          <cell r="S1630" t="str">
            <v>Yes</v>
          </cell>
        </row>
        <row r="1631">
          <cell r="A1631">
            <v>1907</v>
          </cell>
          <cell r="B1631">
            <v>179</v>
          </cell>
          <cell r="C1631" t="str">
            <v>CBW05583-003113</v>
          </cell>
          <cell r="D1631">
            <v>25</v>
          </cell>
          <cell r="E1631" t="str">
            <v>Methow</v>
          </cell>
          <cell r="F1631">
            <v>41547</v>
          </cell>
          <cell r="G1631" t="str">
            <v>Hitch #7 (JE): Sept 25 to Oct 2 (Methow)</v>
          </cell>
          <cell r="H1631" t="str">
            <v>Joe Crew</v>
          </cell>
          <cell r="I1631">
            <v>2013</v>
          </cell>
          <cell r="J1631">
            <v>3</v>
          </cell>
          <cell r="K1631" t="str">
            <v>Depositional-Private</v>
          </cell>
          <cell r="L1631" t="str">
            <v>Annual</v>
          </cell>
          <cell r="M1631">
            <v>41547</v>
          </cell>
          <cell r="N1631">
            <v>1966</v>
          </cell>
          <cell r="O1631">
            <v>1</v>
          </cell>
          <cell r="R1631" t="str">
            <v>Yes</v>
          </cell>
        </row>
        <row r="1632">
          <cell r="A1632">
            <v>2335</v>
          </cell>
          <cell r="B1632">
            <v>179</v>
          </cell>
          <cell r="C1632" t="str">
            <v>CBW05583-003113</v>
          </cell>
          <cell r="D1632">
            <v>25</v>
          </cell>
          <cell r="E1632" t="str">
            <v>Methow</v>
          </cell>
          <cell r="F1632">
            <v>41829</v>
          </cell>
          <cell r="G1632" t="str">
            <v>Hitch1_KC_July9toJuly16_Methow</v>
          </cell>
          <cell r="H1632" t="str">
            <v>Kevin Crew</v>
          </cell>
          <cell r="I1632">
            <v>2014</v>
          </cell>
          <cell r="J1632">
            <v>4</v>
          </cell>
          <cell r="K1632" t="str">
            <v>Depositional-Private</v>
          </cell>
          <cell r="L1632" t="str">
            <v>Annual</v>
          </cell>
          <cell r="M1632">
            <v>41829</v>
          </cell>
          <cell r="N1632">
            <v>2020</v>
          </cell>
          <cell r="O1632">
            <v>1</v>
          </cell>
          <cell r="S1632" t="str">
            <v>Yes</v>
          </cell>
        </row>
        <row r="1633">
          <cell r="A1633">
            <v>3225</v>
          </cell>
          <cell r="B1633">
            <v>179</v>
          </cell>
          <cell r="C1633" t="str">
            <v>CBW05583-003113</v>
          </cell>
          <cell r="D1633">
            <v>25</v>
          </cell>
          <cell r="E1633" t="str">
            <v>Methow</v>
          </cell>
          <cell r="F1633">
            <v>42194</v>
          </cell>
          <cell r="G1633" t="str">
            <v>Methow_Hitch_2015</v>
          </cell>
          <cell r="H1633" t="str">
            <v>van den Broek Crew</v>
          </cell>
          <cell r="I1633">
            <v>2015</v>
          </cell>
          <cell r="J1633">
            <v>5</v>
          </cell>
          <cell r="K1633" t="str">
            <v>Depositional-Private</v>
          </cell>
          <cell r="L1633" t="str">
            <v>Annual</v>
          </cell>
          <cell r="M1633">
            <v>42194</v>
          </cell>
          <cell r="N1633">
            <v>2020</v>
          </cell>
          <cell r="O1633">
            <v>1</v>
          </cell>
          <cell r="S1633" t="str">
            <v>Yes</v>
          </cell>
        </row>
        <row r="1634">
          <cell r="A1634">
            <v>3993</v>
          </cell>
          <cell r="B1634">
            <v>179</v>
          </cell>
          <cell r="C1634" t="str">
            <v>CBW05583-003113</v>
          </cell>
          <cell r="D1634">
            <v>25</v>
          </cell>
          <cell r="E1634" t="str">
            <v>Methow</v>
          </cell>
          <cell r="F1634">
            <v>42557</v>
          </cell>
          <cell r="G1634" t="str">
            <v>Methow_ST_2016</v>
          </cell>
          <cell r="H1634" t="str">
            <v>van den Broek Crew</v>
          </cell>
          <cell r="I1634">
            <v>2016</v>
          </cell>
          <cell r="J1634">
            <v>6</v>
          </cell>
          <cell r="K1634" t="str">
            <v>Depositional-Private</v>
          </cell>
          <cell r="L1634" t="str">
            <v>Annual</v>
          </cell>
          <cell r="M1634">
            <v>42557</v>
          </cell>
          <cell r="N1634">
            <v>2020</v>
          </cell>
          <cell r="O1634">
            <v>1</v>
          </cell>
          <cell r="S1634" t="str">
            <v>Yes</v>
          </cell>
        </row>
        <row r="1635">
          <cell r="A1635">
            <v>249</v>
          </cell>
          <cell r="B1635">
            <v>816</v>
          </cell>
          <cell r="C1635" t="str">
            <v>CBW05583-009049</v>
          </cell>
          <cell r="D1635">
            <v>25</v>
          </cell>
          <cell r="E1635" t="str">
            <v>Methow</v>
          </cell>
          <cell r="F1635">
            <v>40791</v>
          </cell>
          <cell r="G1635" t="str">
            <v>2011- Terraqua - Local Crew</v>
          </cell>
          <cell r="H1635" t="str">
            <v>Local Crew</v>
          </cell>
          <cell r="I1635">
            <v>2011</v>
          </cell>
          <cell r="J1635">
            <v>1</v>
          </cell>
          <cell r="K1635" t="str">
            <v>Depositional-Public</v>
          </cell>
          <cell r="L1635" t="str">
            <v>Rotating Panel 1</v>
          </cell>
          <cell r="M1635">
            <v>40791</v>
          </cell>
          <cell r="N1635">
            <v>416</v>
          </cell>
          <cell r="O1635">
            <v>1</v>
          </cell>
          <cell r="R1635" t="str">
            <v>Yes</v>
          </cell>
          <cell r="S1635" t="str">
            <v>Yes</v>
          </cell>
        </row>
        <row r="1636">
          <cell r="A1636">
            <v>275</v>
          </cell>
          <cell r="B1636">
            <v>816</v>
          </cell>
          <cell r="C1636" t="str">
            <v>CBW05583-009049</v>
          </cell>
          <cell r="D1636">
            <v>25</v>
          </cell>
          <cell r="E1636" t="str">
            <v>Methow</v>
          </cell>
          <cell r="F1636">
            <v>40812</v>
          </cell>
          <cell r="G1636" t="str">
            <v>2011- Tetra Tech - TetraTech</v>
          </cell>
          <cell r="H1636" t="str">
            <v>TetraTech</v>
          </cell>
          <cell r="I1636">
            <v>2011</v>
          </cell>
          <cell r="J1636">
            <v>1</v>
          </cell>
          <cell r="K1636" t="str">
            <v>Depositional-Public</v>
          </cell>
          <cell r="L1636" t="str">
            <v>Rotating Panel 1</v>
          </cell>
          <cell r="M1636">
            <v>40812</v>
          </cell>
          <cell r="N1636">
            <v>416</v>
          </cell>
          <cell r="O1636">
            <v>1</v>
          </cell>
          <cell r="R1636" t="str">
            <v>Yes</v>
          </cell>
        </row>
        <row r="1637">
          <cell r="A1637">
            <v>2534</v>
          </cell>
          <cell r="B1637">
            <v>816</v>
          </cell>
          <cell r="C1637" t="str">
            <v>CBW05583-009049</v>
          </cell>
          <cell r="D1637">
            <v>25</v>
          </cell>
          <cell r="E1637" t="str">
            <v>Methow</v>
          </cell>
          <cell r="F1637">
            <v>41889</v>
          </cell>
          <cell r="G1637" t="str">
            <v>hitch_all_Aug6toend_Methow</v>
          </cell>
          <cell r="H1637" t="str">
            <v>Steve Crew</v>
          </cell>
          <cell r="I1637">
            <v>2014</v>
          </cell>
          <cell r="J1637">
            <v>4</v>
          </cell>
          <cell r="K1637" t="str">
            <v>Depositional-Public</v>
          </cell>
          <cell r="L1637" t="str">
            <v>Rotating Panel 1</v>
          </cell>
          <cell r="M1637">
            <v>41889</v>
          </cell>
          <cell r="N1637">
            <v>2020</v>
          </cell>
          <cell r="O1637">
            <v>1</v>
          </cell>
          <cell r="S1637" t="str">
            <v>Yes</v>
          </cell>
        </row>
        <row r="1638">
          <cell r="A1638">
            <v>311</v>
          </cell>
          <cell r="B1638">
            <v>2063</v>
          </cell>
          <cell r="C1638" t="str">
            <v>CBW05583-009753</v>
          </cell>
          <cell r="D1638">
            <v>25</v>
          </cell>
          <cell r="E1638" t="str">
            <v>Methow</v>
          </cell>
          <cell r="F1638">
            <v>40813</v>
          </cell>
          <cell r="G1638" t="str">
            <v>2011- Terraqua - Local Crew</v>
          </cell>
          <cell r="H1638" t="str">
            <v>Local Crew</v>
          </cell>
          <cell r="I1638">
            <v>2011</v>
          </cell>
          <cell r="J1638">
            <v>1</v>
          </cell>
          <cell r="K1638" t="str">
            <v>Depositional-Public</v>
          </cell>
          <cell r="L1638" t="str">
            <v>Rotating Panel 1</v>
          </cell>
          <cell r="M1638">
            <v>40813</v>
          </cell>
          <cell r="N1638">
            <v>416</v>
          </cell>
          <cell r="O1638">
            <v>1</v>
          </cell>
          <cell r="S1638" t="str">
            <v>Yes</v>
          </cell>
        </row>
        <row r="1639">
          <cell r="A1639">
            <v>2498</v>
          </cell>
          <cell r="B1639">
            <v>2063</v>
          </cell>
          <cell r="C1639" t="str">
            <v>CBW05583-009753</v>
          </cell>
          <cell r="D1639">
            <v>25</v>
          </cell>
          <cell r="E1639" t="str">
            <v>Methow</v>
          </cell>
          <cell r="F1639">
            <v>41861</v>
          </cell>
          <cell r="G1639" t="str">
            <v>Hitch3_SD_Aug6toAug13_Methow</v>
          </cell>
          <cell r="H1639" t="str">
            <v>Surya Crew</v>
          </cell>
          <cell r="I1639">
            <v>2014</v>
          </cell>
          <cell r="J1639">
            <v>4</v>
          </cell>
          <cell r="K1639" t="str">
            <v>Depositional-Public</v>
          </cell>
          <cell r="L1639" t="str">
            <v>Rotating Panel 1</v>
          </cell>
          <cell r="M1639">
            <v>41861</v>
          </cell>
          <cell r="N1639">
            <v>2020</v>
          </cell>
          <cell r="O1639">
            <v>1</v>
          </cell>
          <cell r="S1639" t="str">
            <v>Yes</v>
          </cell>
        </row>
        <row r="1640">
          <cell r="A1640">
            <v>1103</v>
          </cell>
          <cell r="B1640">
            <v>2114</v>
          </cell>
          <cell r="C1640" t="str">
            <v>CBW05583-010185</v>
          </cell>
          <cell r="D1640">
            <v>25</v>
          </cell>
          <cell r="E1640" t="str">
            <v>Methow</v>
          </cell>
          <cell r="F1640">
            <v>41181</v>
          </cell>
          <cell r="G1640" t="str">
            <v>Hitch_10_Methow_MG_Sept26-Oct3</v>
          </cell>
          <cell r="H1640" t="str">
            <v>Matt Crew</v>
          </cell>
          <cell r="I1640">
            <v>2012</v>
          </cell>
          <cell r="J1640">
            <v>2</v>
          </cell>
          <cell r="K1640" t="str">
            <v>Depositional-Private</v>
          </cell>
          <cell r="L1640" t="str">
            <v>Rotating Panel 2</v>
          </cell>
          <cell r="M1640">
            <v>41181</v>
          </cell>
          <cell r="N1640">
            <v>806</v>
          </cell>
          <cell r="O1640">
            <v>1</v>
          </cell>
          <cell r="S1640" t="str">
            <v>Yes</v>
          </cell>
        </row>
        <row r="1641">
          <cell r="A1641">
            <v>3231</v>
          </cell>
          <cell r="B1641">
            <v>2114</v>
          </cell>
          <cell r="C1641" t="str">
            <v>CBW05583-010185</v>
          </cell>
          <cell r="D1641">
            <v>25</v>
          </cell>
          <cell r="E1641" t="str">
            <v>Methow</v>
          </cell>
          <cell r="F1641">
            <v>42259</v>
          </cell>
          <cell r="G1641" t="str">
            <v>Methow_Hitch_2015</v>
          </cell>
          <cell r="H1641" t="str">
            <v>van den Broek Crew</v>
          </cell>
          <cell r="I1641">
            <v>2015</v>
          </cell>
          <cell r="J1641">
            <v>5</v>
          </cell>
          <cell r="K1641" t="str">
            <v>Depositional-Private</v>
          </cell>
          <cell r="L1641" t="str">
            <v>Rotating Panel 2</v>
          </cell>
          <cell r="M1641">
            <v>42259</v>
          </cell>
          <cell r="N1641">
            <v>2020</v>
          </cell>
          <cell r="O1641">
            <v>1</v>
          </cell>
          <cell r="S1641" t="str">
            <v>Yes</v>
          </cell>
        </row>
        <row r="1642">
          <cell r="A1642">
            <v>1092</v>
          </cell>
          <cell r="B1642">
            <v>257</v>
          </cell>
          <cell r="C1642" t="str">
            <v>CBW05583-011545</v>
          </cell>
          <cell r="D1642">
            <v>25</v>
          </cell>
          <cell r="E1642" t="str">
            <v>Methow</v>
          </cell>
          <cell r="F1642">
            <v>41175</v>
          </cell>
          <cell r="G1642" t="str">
            <v>Hitch_10_Methow_JE_Sept20-27</v>
          </cell>
          <cell r="H1642" t="str">
            <v>Joe Crew</v>
          </cell>
          <cell r="I1642">
            <v>2012</v>
          </cell>
          <cell r="J1642">
            <v>2</v>
          </cell>
          <cell r="K1642" t="str">
            <v>Depositional-Private</v>
          </cell>
          <cell r="L1642" t="str">
            <v>Rotating Panel 2</v>
          </cell>
          <cell r="M1642">
            <v>41175</v>
          </cell>
          <cell r="N1642">
            <v>806</v>
          </cell>
          <cell r="O1642">
            <v>1</v>
          </cell>
          <cell r="S1642" t="str">
            <v>Yes</v>
          </cell>
        </row>
        <row r="1643">
          <cell r="A1643">
            <v>3226</v>
          </cell>
          <cell r="B1643">
            <v>257</v>
          </cell>
          <cell r="C1643" t="str">
            <v>CBW05583-011545</v>
          </cell>
          <cell r="D1643">
            <v>25</v>
          </cell>
          <cell r="E1643" t="str">
            <v>Methow</v>
          </cell>
          <cell r="F1643">
            <v>42256</v>
          </cell>
          <cell r="G1643" t="str">
            <v>Methow_Hitch_2015</v>
          </cell>
          <cell r="H1643" t="str">
            <v>van den Broek Crew</v>
          </cell>
          <cell r="I1643">
            <v>2015</v>
          </cell>
          <cell r="J1643">
            <v>5</v>
          </cell>
          <cell r="K1643" t="str">
            <v>Depositional-Private</v>
          </cell>
          <cell r="L1643" t="str">
            <v>Rotating Panel 2</v>
          </cell>
          <cell r="M1643">
            <v>42256</v>
          </cell>
          <cell r="N1643">
            <v>2020</v>
          </cell>
          <cell r="O1643">
            <v>1</v>
          </cell>
          <cell r="S1643" t="str">
            <v>Yes</v>
          </cell>
        </row>
        <row r="1644">
          <cell r="A1644">
            <v>1614</v>
          </cell>
          <cell r="B1644">
            <v>2420</v>
          </cell>
          <cell r="C1644" t="str">
            <v>CBW05583-012569</v>
          </cell>
          <cell r="D1644">
            <v>25</v>
          </cell>
          <cell r="E1644" t="str">
            <v>Methow</v>
          </cell>
          <cell r="F1644">
            <v>41482</v>
          </cell>
          <cell r="G1644" t="str">
            <v>Hitch #3 (SD): July 24 to July 31 (Methow)</v>
          </cell>
          <cell r="H1644" t="str">
            <v>Surya Crew</v>
          </cell>
          <cell r="I1644">
            <v>2013</v>
          </cell>
          <cell r="J1644">
            <v>3</v>
          </cell>
          <cell r="K1644" t="str">
            <v>Depositional-Private</v>
          </cell>
          <cell r="L1644" t="str">
            <v>Rotating Panel 3</v>
          </cell>
          <cell r="M1644">
            <v>41482</v>
          </cell>
          <cell r="N1644">
            <v>1966</v>
          </cell>
          <cell r="O1644">
            <v>1</v>
          </cell>
          <cell r="S1644" t="str">
            <v>Yes</v>
          </cell>
        </row>
        <row r="1645">
          <cell r="A1645">
            <v>3999</v>
          </cell>
          <cell r="B1645">
            <v>2420</v>
          </cell>
          <cell r="C1645" t="str">
            <v>CBW05583-012569</v>
          </cell>
          <cell r="D1645">
            <v>25</v>
          </cell>
          <cell r="E1645" t="str">
            <v>Methow</v>
          </cell>
          <cell r="F1645">
            <v>42653</v>
          </cell>
          <cell r="G1645" t="str">
            <v>Methow_ST_2016</v>
          </cell>
          <cell r="H1645" t="str">
            <v>van den Broek Crew</v>
          </cell>
          <cell r="I1645">
            <v>2016</v>
          </cell>
          <cell r="J1645">
            <v>6</v>
          </cell>
          <cell r="K1645" t="str">
            <v>Depositional-Private</v>
          </cell>
          <cell r="L1645" t="str">
            <v>Rotating Panel 3</v>
          </cell>
          <cell r="M1645">
            <v>42653</v>
          </cell>
          <cell r="N1645">
            <v>2020</v>
          </cell>
          <cell r="O1645">
            <v>1</v>
          </cell>
          <cell r="S1645" t="str">
            <v>Yes</v>
          </cell>
        </row>
        <row r="1646">
          <cell r="A1646">
            <v>248</v>
          </cell>
          <cell r="B1646">
            <v>2757</v>
          </cell>
          <cell r="C1646" t="str">
            <v>CBW05583-014169</v>
          </cell>
          <cell r="D1646">
            <v>25</v>
          </cell>
          <cell r="E1646" t="str">
            <v>Methow</v>
          </cell>
          <cell r="F1646">
            <v>40791</v>
          </cell>
          <cell r="G1646" t="str">
            <v>2011- Terraqua - Local Crew</v>
          </cell>
          <cell r="H1646" t="str">
            <v>Local Crew</v>
          </cell>
          <cell r="I1646">
            <v>2011</v>
          </cell>
          <cell r="J1646">
            <v>1</v>
          </cell>
          <cell r="K1646" t="str">
            <v>Depositional-Public</v>
          </cell>
          <cell r="L1646" t="str">
            <v>Annual</v>
          </cell>
          <cell r="M1646">
            <v>40791</v>
          </cell>
          <cell r="N1646">
            <v>416</v>
          </cell>
          <cell r="O1646">
            <v>1</v>
          </cell>
          <cell r="S1646" t="str">
            <v>Yes</v>
          </cell>
        </row>
        <row r="1647">
          <cell r="A1647">
            <v>1107</v>
          </cell>
          <cell r="B1647">
            <v>2757</v>
          </cell>
          <cell r="C1647" t="str">
            <v>CBW05583-014169</v>
          </cell>
          <cell r="D1647">
            <v>25</v>
          </cell>
          <cell r="E1647" t="str">
            <v>Methow</v>
          </cell>
          <cell r="F1647">
            <v>41177</v>
          </cell>
          <cell r="G1647" t="str">
            <v>Hitch_10_Methow_MN_Sept25-Oct2</v>
          </cell>
          <cell r="H1647" t="str">
            <v>Martin Crew</v>
          </cell>
          <cell r="I1647">
            <v>2012</v>
          </cell>
          <cell r="J1647">
            <v>2</v>
          </cell>
          <cell r="K1647" t="str">
            <v>Depositional-Public</v>
          </cell>
          <cell r="L1647" t="str">
            <v>Annual</v>
          </cell>
          <cell r="M1647">
            <v>41177</v>
          </cell>
          <cell r="N1647">
            <v>806</v>
          </cell>
          <cell r="O1647">
            <v>1</v>
          </cell>
          <cell r="S1647" t="str">
            <v>Yes</v>
          </cell>
        </row>
        <row r="1648">
          <cell r="A1648">
            <v>1722</v>
          </cell>
          <cell r="B1648">
            <v>2757</v>
          </cell>
          <cell r="C1648" t="str">
            <v>CBW05583-014169</v>
          </cell>
          <cell r="D1648">
            <v>25</v>
          </cell>
          <cell r="E1648" t="str">
            <v>Methow</v>
          </cell>
          <cell r="F1648">
            <v>41509</v>
          </cell>
          <cell r="G1648" t="str">
            <v>Hitch #5 (SD): Aug 21 to Aug 28 (Methow)</v>
          </cell>
          <cell r="H1648" t="str">
            <v>Surya Crew</v>
          </cell>
          <cell r="I1648">
            <v>2013</v>
          </cell>
          <cell r="J1648">
            <v>3</v>
          </cell>
          <cell r="K1648" t="str">
            <v>Depositional-Public</v>
          </cell>
          <cell r="L1648" t="str">
            <v>Annual</v>
          </cell>
          <cell r="M1648">
            <v>41509</v>
          </cell>
          <cell r="N1648">
            <v>1966</v>
          </cell>
          <cell r="O1648">
            <v>1</v>
          </cell>
          <cell r="S1648" t="str">
            <v>Yes</v>
          </cell>
        </row>
        <row r="1649">
          <cell r="A1649">
            <v>2537</v>
          </cell>
          <cell r="B1649">
            <v>2757</v>
          </cell>
          <cell r="C1649" t="str">
            <v>CBW05583-014169</v>
          </cell>
          <cell r="D1649">
            <v>25</v>
          </cell>
          <cell r="E1649" t="str">
            <v>Methow</v>
          </cell>
          <cell r="F1649">
            <v>41890</v>
          </cell>
          <cell r="G1649" t="str">
            <v>hitch_all_Aug6toend_Methow</v>
          </cell>
          <cell r="H1649" t="str">
            <v>Steve Crew</v>
          </cell>
          <cell r="I1649">
            <v>2014</v>
          </cell>
          <cell r="J1649">
            <v>4</v>
          </cell>
          <cell r="K1649" t="str">
            <v>Depositional-Public</v>
          </cell>
          <cell r="L1649" t="str">
            <v>Annual</v>
          </cell>
          <cell r="M1649">
            <v>41890</v>
          </cell>
          <cell r="N1649">
            <v>2020</v>
          </cell>
          <cell r="O1649">
            <v>1</v>
          </cell>
          <cell r="S1649" t="str">
            <v>Yes</v>
          </cell>
        </row>
        <row r="1650">
          <cell r="A1650">
            <v>3232</v>
          </cell>
          <cell r="B1650">
            <v>2757</v>
          </cell>
          <cell r="C1650" t="str">
            <v>CBW05583-014169</v>
          </cell>
          <cell r="D1650">
            <v>25</v>
          </cell>
          <cell r="E1650" t="str">
            <v>Methow</v>
          </cell>
          <cell r="F1650">
            <v>42258</v>
          </cell>
          <cell r="G1650" t="str">
            <v>Methow_Hitch_2015</v>
          </cell>
          <cell r="H1650" t="str">
            <v>van den Broek Crew</v>
          </cell>
          <cell r="I1650">
            <v>2015</v>
          </cell>
          <cell r="J1650">
            <v>5</v>
          </cell>
          <cell r="K1650" t="str">
            <v>Depositional-Public</v>
          </cell>
          <cell r="L1650" t="str">
            <v>Annual</v>
          </cell>
          <cell r="M1650">
            <v>42258</v>
          </cell>
          <cell r="N1650">
            <v>2020</v>
          </cell>
          <cell r="O1650">
            <v>1</v>
          </cell>
          <cell r="S1650" t="str">
            <v>Yes</v>
          </cell>
        </row>
        <row r="1651">
          <cell r="A1651">
            <v>4000</v>
          </cell>
          <cell r="B1651">
            <v>2757</v>
          </cell>
          <cell r="C1651" t="str">
            <v>CBW05583-014169</v>
          </cell>
          <cell r="D1651">
            <v>25</v>
          </cell>
          <cell r="E1651" t="str">
            <v>Methow</v>
          </cell>
          <cell r="F1651">
            <v>42561</v>
          </cell>
          <cell r="G1651" t="str">
            <v>Methow_ST_2016</v>
          </cell>
          <cell r="H1651" t="str">
            <v>van den Broek Crew</v>
          </cell>
          <cell r="I1651">
            <v>2016</v>
          </cell>
          <cell r="J1651">
            <v>6</v>
          </cell>
          <cell r="K1651" t="str">
            <v>Depositional-Public</v>
          </cell>
          <cell r="L1651" t="str">
            <v>Annual</v>
          </cell>
          <cell r="M1651">
            <v>42561</v>
          </cell>
          <cell r="N1651">
            <v>2020</v>
          </cell>
          <cell r="O1651">
            <v>1</v>
          </cell>
          <cell r="S1651" t="str">
            <v>Yes</v>
          </cell>
        </row>
        <row r="1652">
          <cell r="A1652">
            <v>262</v>
          </cell>
          <cell r="B1652">
            <v>1258</v>
          </cell>
          <cell r="C1652" t="str">
            <v>CBW05583-014617</v>
          </cell>
          <cell r="D1652">
            <v>25</v>
          </cell>
          <cell r="E1652" t="str">
            <v>Methow</v>
          </cell>
          <cell r="F1652">
            <v>40757</v>
          </cell>
          <cell r="G1652" t="str">
            <v>2011- Terraqua - Local Crew</v>
          </cell>
          <cell r="H1652" t="str">
            <v>Local Crew</v>
          </cell>
          <cell r="I1652">
            <v>2011</v>
          </cell>
          <cell r="J1652">
            <v>1</v>
          </cell>
          <cell r="K1652" t="str">
            <v>Depositional-Public</v>
          </cell>
          <cell r="L1652" t="str">
            <v>Annual</v>
          </cell>
          <cell r="M1652">
            <v>40757</v>
          </cell>
          <cell r="N1652">
            <v>416</v>
          </cell>
          <cell r="O1652">
            <v>1</v>
          </cell>
          <cell r="S1652" t="str">
            <v>Yes</v>
          </cell>
        </row>
        <row r="1653">
          <cell r="A1653">
            <v>1106</v>
          </cell>
          <cell r="B1653">
            <v>1258</v>
          </cell>
          <cell r="C1653" t="str">
            <v>CBW05583-014617</v>
          </cell>
          <cell r="D1653">
            <v>25</v>
          </cell>
          <cell r="E1653" t="str">
            <v>Methow</v>
          </cell>
          <cell r="F1653">
            <v>41178</v>
          </cell>
          <cell r="G1653" t="str">
            <v>Hitch_10_Methow_MN_Sept25-Oct2</v>
          </cell>
          <cell r="H1653" t="str">
            <v>Martin Crew</v>
          </cell>
          <cell r="I1653">
            <v>2012</v>
          </cell>
          <cell r="J1653">
            <v>2</v>
          </cell>
          <cell r="K1653" t="str">
            <v>Depositional-Public</v>
          </cell>
          <cell r="L1653" t="str">
            <v>Annual</v>
          </cell>
          <cell r="M1653">
            <v>41178</v>
          </cell>
          <cell r="N1653">
            <v>806</v>
          </cell>
          <cell r="O1653">
            <v>1</v>
          </cell>
          <cell r="S1653" t="str">
            <v>Yes</v>
          </cell>
        </row>
        <row r="1654">
          <cell r="A1654">
            <v>1721</v>
          </cell>
          <cell r="B1654">
            <v>1258</v>
          </cell>
          <cell r="C1654" t="str">
            <v>CBW05583-014617</v>
          </cell>
          <cell r="D1654">
            <v>25</v>
          </cell>
          <cell r="E1654" t="str">
            <v>Methow</v>
          </cell>
          <cell r="F1654">
            <v>41498</v>
          </cell>
          <cell r="G1654" t="str">
            <v>Hitch #4 (JE): Aug 7 to Aug 14 (Methow)</v>
          </cell>
          <cell r="H1654" t="str">
            <v>Joe Crew</v>
          </cell>
          <cell r="I1654">
            <v>2013</v>
          </cell>
          <cell r="J1654">
            <v>3</v>
          </cell>
          <cell r="K1654" t="str">
            <v>Depositional-Public</v>
          </cell>
          <cell r="L1654" t="str">
            <v>Annual</v>
          </cell>
          <cell r="M1654">
            <v>41498</v>
          </cell>
          <cell r="N1654">
            <v>1966</v>
          </cell>
          <cell r="O1654">
            <v>1</v>
          </cell>
          <cell r="S1654" t="str">
            <v>Yes</v>
          </cell>
        </row>
        <row r="1655">
          <cell r="A1655">
            <v>2535</v>
          </cell>
          <cell r="B1655">
            <v>1258</v>
          </cell>
          <cell r="C1655" t="str">
            <v>CBW05583-014617</v>
          </cell>
          <cell r="D1655">
            <v>25</v>
          </cell>
          <cell r="E1655" t="str">
            <v>Methow</v>
          </cell>
          <cell r="F1655">
            <v>41905</v>
          </cell>
          <cell r="G1655" t="str">
            <v>hitch_all_Aug6toend_Methow</v>
          </cell>
          <cell r="H1655" t="str">
            <v>Steve Crew</v>
          </cell>
          <cell r="I1655">
            <v>2014</v>
          </cell>
          <cell r="J1655">
            <v>4</v>
          </cell>
          <cell r="K1655" t="str">
            <v>Depositional-Public</v>
          </cell>
          <cell r="L1655" t="str">
            <v>Annual</v>
          </cell>
          <cell r="M1655">
            <v>41905</v>
          </cell>
          <cell r="N1655">
            <v>2020</v>
          </cell>
          <cell r="O1655">
            <v>1</v>
          </cell>
          <cell r="S1655" t="str">
            <v>Yes</v>
          </cell>
        </row>
        <row r="1656">
          <cell r="A1656">
            <v>3227</v>
          </cell>
          <cell r="B1656">
            <v>1258</v>
          </cell>
          <cell r="C1656" t="str">
            <v>CBW05583-014617</v>
          </cell>
          <cell r="D1656">
            <v>25</v>
          </cell>
          <cell r="E1656" t="str">
            <v>Methow</v>
          </cell>
          <cell r="F1656">
            <v>42195</v>
          </cell>
          <cell r="G1656" t="str">
            <v>Methow_Hitch_2015</v>
          </cell>
          <cell r="H1656" t="str">
            <v>van den Broek Crew</v>
          </cell>
          <cell r="I1656">
            <v>2015</v>
          </cell>
          <cell r="J1656">
            <v>5</v>
          </cell>
          <cell r="K1656" t="str">
            <v>Depositional-Public</v>
          </cell>
          <cell r="L1656" t="str">
            <v>Annual</v>
          </cell>
          <cell r="M1656">
            <v>42195</v>
          </cell>
          <cell r="N1656">
            <v>2020</v>
          </cell>
          <cell r="O1656">
            <v>1</v>
          </cell>
          <cell r="R1656" t="str">
            <v>Yes</v>
          </cell>
          <cell r="S1656" t="str">
            <v>Yes</v>
          </cell>
        </row>
        <row r="1657">
          <cell r="A1657">
            <v>3601</v>
          </cell>
          <cell r="B1657">
            <v>1258</v>
          </cell>
          <cell r="C1657" t="str">
            <v>CBW05583-014617</v>
          </cell>
          <cell r="D1657">
            <v>25</v>
          </cell>
          <cell r="E1657" t="str">
            <v>Methow</v>
          </cell>
          <cell r="F1657">
            <v>42272</v>
          </cell>
          <cell r="G1657" t="str">
            <v>Methow_Repeat_Sampling</v>
          </cell>
          <cell r="H1657" t="str">
            <v>van den Broek Crew</v>
          </cell>
          <cell r="I1657">
            <v>2015</v>
          </cell>
          <cell r="J1657">
            <v>5</v>
          </cell>
          <cell r="K1657" t="str">
            <v>Depositional-Public</v>
          </cell>
          <cell r="L1657" t="str">
            <v>Annual</v>
          </cell>
          <cell r="M1657">
            <v>42272</v>
          </cell>
          <cell r="N1657">
            <v>2020</v>
          </cell>
          <cell r="O1657">
            <v>1</v>
          </cell>
          <cell r="R1657" t="str">
            <v>Yes</v>
          </cell>
          <cell r="S1657" t="str">
            <v>Yes</v>
          </cell>
        </row>
        <row r="1658">
          <cell r="A1658">
            <v>3994</v>
          </cell>
          <cell r="B1658">
            <v>1258</v>
          </cell>
          <cell r="C1658" t="str">
            <v>CBW05583-014617</v>
          </cell>
          <cell r="D1658">
            <v>25</v>
          </cell>
          <cell r="E1658" t="str">
            <v>Methow</v>
          </cell>
          <cell r="F1658">
            <v>42574</v>
          </cell>
          <cell r="G1658" t="str">
            <v>Methow_ST_2016</v>
          </cell>
          <cell r="H1658" t="str">
            <v>van den Broek Crew</v>
          </cell>
          <cell r="I1658">
            <v>2016</v>
          </cell>
          <cell r="J1658">
            <v>6</v>
          </cell>
          <cell r="K1658" t="str">
            <v>Depositional-Public</v>
          </cell>
          <cell r="L1658" t="str">
            <v>Annual</v>
          </cell>
          <cell r="M1658">
            <v>42574</v>
          </cell>
          <cell r="N1658">
            <v>2020</v>
          </cell>
          <cell r="O1658">
            <v>1</v>
          </cell>
          <cell r="S1658" t="str">
            <v>Yes</v>
          </cell>
        </row>
        <row r="1659">
          <cell r="A1659">
            <v>313</v>
          </cell>
          <cell r="B1659">
            <v>1279</v>
          </cell>
          <cell r="C1659" t="str">
            <v>CBW05583-014793</v>
          </cell>
          <cell r="D1659">
            <v>25</v>
          </cell>
          <cell r="E1659" t="str">
            <v>Methow</v>
          </cell>
          <cell r="F1659">
            <v>40756</v>
          </cell>
          <cell r="G1659" t="str">
            <v>2011- Terraqua - Local Crew</v>
          </cell>
          <cell r="H1659" t="str">
            <v>Local Crew</v>
          </cell>
          <cell r="I1659">
            <v>2011</v>
          </cell>
          <cell r="J1659">
            <v>1</v>
          </cell>
          <cell r="K1659" t="str">
            <v>Source-Public</v>
          </cell>
          <cell r="L1659" t="str">
            <v>Annual</v>
          </cell>
          <cell r="M1659">
            <v>40756</v>
          </cell>
          <cell r="N1659">
            <v>416</v>
          </cell>
          <cell r="O1659">
            <v>1</v>
          </cell>
          <cell r="S1659" t="str">
            <v>Yes</v>
          </cell>
        </row>
        <row r="1660">
          <cell r="A1660">
            <v>1101</v>
          </cell>
          <cell r="B1660">
            <v>1279</v>
          </cell>
          <cell r="C1660" t="str">
            <v>CBW05583-014793</v>
          </cell>
          <cell r="D1660">
            <v>25</v>
          </cell>
          <cell r="E1660" t="str">
            <v>Methow</v>
          </cell>
          <cell r="F1660">
            <v>41182</v>
          </cell>
          <cell r="G1660" t="str">
            <v>Hitch_10_Methow_MG_Sept26-Oct3</v>
          </cell>
          <cell r="H1660" t="str">
            <v>Matt Crew</v>
          </cell>
          <cell r="I1660">
            <v>2012</v>
          </cell>
          <cell r="J1660">
            <v>2</v>
          </cell>
          <cell r="K1660" t="str">
            <v>Source-Public</v>
          </cell>
          <cell r="L1660" t="str">
            <v>Annual</v>
          </cell>
          <cell r="M1660">
            <v>41182</v>
          </cell>
          <cell r="N1660">
            <v>806</v>
          </cell>
          <cell r="O1660">
            <v>1</v>
          </cell>
          <cell r="S1660" t="str">
            <v>Yes</v>
          </cell>
        </row>
        <row r="1661">
          <cell r="A1661">
            <v>1541</v>
          </cell>
          <cell r="B1661">
            <v>1279</v>
          </cell>
          <cell r="C1661" t="str">
            <v>CBW05583-014793</v>
          </cell>
          <cell r="D1661">
            <v>25</v>
          </cell>
          <cell r="E1661" t="str">
            <v>Methow</v>
          </cell>
          <cell r="F1661">
            <v>41468</v>
          </cell>
          <cell r="G1661" t="str">
            <v>Hitch #2 (KC): July 10 - July 17 (Methow)</v>
          </cell>
          <cell r="H1661" t="str">
            <v>Kevin Crew</v>
          </cell>
          <cell r="I1661">
            <v>2013</v>
          </cell>
          <cell r="J1661">
            <v>3</v>
          </cell>
          <cell r="K1661" t="str">
            <v>Source-Public</v>
          </cell>
          <cell r="L1661" t="str">
            <v>Annual</v>
          </cell>
          <cell r="M1661">
            <v>41468</v>
          </cell>
          <cell r="N1661">
            <v>1966</v>
          </cell>
          <cell r="O1661">
            <v>1</v>
          </cell>
          <cell r="S1661" t="str">
            <v>Yes</v>
          </cell>
        </row>
        <row r="1662">
          <cell r="A1662">
            <v>2336</v>
          </cell>
          <cell r="B1662">
            <v>1279</v>
          </cell>
          <cell r="C1662" t="str">
            <v>CBW05583-014793</v>
          </cell>
          <cell r="D1662">
            <v>25</v>
          </cell>
          <cell r="E1662" t="str">
            <v>Methow</v>
          </cell>
          <cell r="F1662">
            <v>41832</v>
          </cell>
          <cell r="G1662" t="str">
            <v>Hitch1_KC_July9toJuly16_Methow</v>
          </cell>
          <cell r="H1662" t="str">
            <v>Kevin Crew</v>
          </cell>
          <cell r="I1662">
            <v>2014</v>
          </cell>
          <cell r="J1662">
            <v>4</v>
          </cell>
          <cell r="K1662" t="str">
            <v>Source-Public</v>
          </cell>
          <cell r="L1662" t="str">
            <v>Annual</v>
          </cell>
          <cell r="M1662">
            <v>41832</v>
          </cell>
          <cell r="N1662">
            <v>2020</v>
          </cell>
          <cell r="O1662">
            <v>1</v>
          </cell>
          <cell r="S1662" t="str">
            <v>Yes</v>
          </cell>
        </row>
        <row r="1663">
          <cell r="A1663">
            <v>3228</v>
          </cell>
          <cell r="B1663">
            <v>1279</v>
          </cell>
          <cell r="C1663" t="str">
            <v>CBW05583-014793</v>
          </cell>
          <cell r="D1663">
            <v>25</v>
          </cell>
          <cell r="E1663" t="str">
            <v>Methow</v>
          </cell>
          <cell r="F1663">
            <v>42198</v>
          </cell>
          <cell r="G1663" t="str">
            <v>Methow_Hitch_2015</v>
          </cell>
          <cell r="H1663" t="str">
            <v>van den Broek Crew</v>
          </cell>
          <cell r="I1663">
            <v>2015</v>
          </cell>
          <cell r="J1663">
            <v>5</v>
          </cell>
          <cell r="K1663" t="str">
            <v>Source-Public</v>
          </cell>
          <cell r="L1663" t="str">
            <v>Annual</v>
          </cell>
          <cell r="M1663">
            <v>42198</v>
          </cell>
          <cell r="N1663">
            <v>2020</v>
          </cell>
          <cell r="O1663">
            <v>1</v>
          </cell>
          <cell r="R1663" t="str">
            <v>Yes</v>
          </cell>
          <cell r="S1663" t="str">
            <v>Yes</v>
          </cell>
        </row>
        <row r="1664">
          <cell r="A1664">
            <v>3446</v>
          </cell>
          <cell r="B1664">
            <v>1279</v>
          </cell>
          <cell r="C1664" t="str">
            <v>CBW05583-014793</v>
          </cell>
          <cell r="D1664">
            <v>25</v>
          </cell>
          <cell r="E1664" t="str">
            <v>Methow</v>
          </cell>
          <cell r="F1664">
            <v>42213</v>
          </cell>
          <cell r="G1664" t="str">
            <v>Methow_Repeat_Sampling</v>
          </cell>
          <cell r="H1664" t="str">
            <v>van den Broek Crew</v>
          </cell>
          <cell r="I1664">
            <v>2015</v>
          </cell>
          <cell r="J1664">
            <v>5</v>
          </cell>
          <cell r="K1664" t="str">
            <v>Source-Public</v>
          </cell>
          <cell r="L1664" t="str">
            <v>Annual</v>
          </cell>
          <cell r="M1664">
            <v>42213</v>
          </cell>
          <cell r="N1664">
            <v>2020</v>
          </cell>
          <cell r="O1664">
            <v>1</v>
          </cell>
          <cell r="R1664" t="str">
            <v>Yes</v>
          </cell>
          <cell r="S1664" t="str">
            <v>Yes</v>
          </cell>
        </row>
        <row r="1665">
          <cell r="A1665">
            <v>3995</v>
          </cell>
          <cell r="B1665">
            <v>1279</v>
          </cell>
          <cell r="C1665" t="str">
            <v>CBW05583-014793</v>
          </cell>
          <cell r="D1665">
            <v>25</v>
          </cell>
          <cell r="E1665" t="str">
            <v>Methow</v>
          </cell>
          <cell r="F1665">
            <v>42557</v>
          </cell>
          <cell r="G1665" t="str">
            <v>Methow_ST_2016</v>
          </cell>
          <cell r="H1665" t="str">
            <v>van den Broek Crew</v>
          </cell>
          <cell r="I1665">
            <v>2016</v>
          </cell>
          <cell r="J1665">
            <v>6</v>
          </cell>
          <cell r="K1665" t="str">
            <v>Source-Public</v>
          </cell>
          <cell r="L1665" t="str">
            <v>Annual</v>
          </cell>
          <cell r="M1665">
            <v>42557</v>
          </cell>
          <cell r="N1665">
            <v>2020</v>
          </cell>
          <cell r="O1665">
            <v>1</v>
          </cell>
          <cell r="S1665" t="str">
            <v>Yes</v>
          </cell>
        </row>
        <row r="1666">
          <cell r="A1666">
            <v>301</v>
          </cell>
          <cell r="B1666">
            <v>1341</v>
          </cell>
          <cell r="C1666" t="str">
            <v>CBW05583-015305</v>
          </cell>
          <cell r="D1666">
            <v>25</v>
          </cell>
          <cell r="E1666" t="str">
            <v>Methow</v>
          </cell>
          <cell r="F1666">
            <v>40806</v>
          </cell>
          <cell r="G1666" t="str">
            <v>2011- Terraqua - Local Crew</v>
          </cell>
          <cell r="H1666" t="str">
            <v>Local Crew</v>
          </cell>
          <cell r="I1666">
            <v>2011</v>
          </cell>
          <cell r="J1666">
            <v>1</v>
          </cell>
          <cell r="K1666" t="str">
            <v>Depositional-Private</v>
          </cell>
          <cell r="L1666" t="str">
            <v>Annual</v>
          </cell>
          <cell r="M1666">
            <v>40806</v>
          </cell>
          <cell r="N1666">
            <v>416</v>
          </cell>
          <cell r="O1666">
            <v>1</v>
          </cell>
          <cell r="S1666" t="str">
            <v>Yes</v>
          </cell>
        </row>
        <row r="1667">
          <cell r="A1667">
            <v>1870</v>
          </cell>
          <cell r="B1667">
            <v>1341</v>
          </cell>
          <cell r="C1667" t="str">
            <v>CBW05583-015305</v>
          </cell>
          <cell r="D1667">
            <v>25</v>
          </cell>
          <cell r="E1667" t="str">
            <v>Methow</v>
          </cell>
          <cell r="F1667">
            <v>41531</v>
          </cell>
          <cell r="G1667" t="str">
            <v>Hitch #6 (MN): Sept 4 to Sept 11 (Methow)</v>
          </cell>
          <cell r="H1667" t="str">
            <v>Martin Crew</v>
          </cell>
          <cell r="I1667">
            <v>2013</v>
          </cell>
          <cell r="J1667">
            <v>3</v>
          </cell>
          <cell r="K1667" t="str">
            <v>Depositional-Private</v>
          </cell>
          <cell r="L1667" t="str">
            <v>Annual</v>
          </cell>
          <cell r="M1667">
            <v>41531</v>
          </cell>
          <cell r="N1667">
            <v>1966</v>
          </cell>
          <cell r="O1667">
            <v>1</v>
          </cell>
          <cell r="S1667" t="str">
            <v>Yes</v>
          </cell>
        </row>
        <row r="1668">
          <cell r="A1668">
            <v>2536</v>
          </cell>
          <cell r="B1668">
            <v>1341</v>
          </cell>
          <cell r="C1668" t="str">
            <v>CBW05583-015305</v>
          </cell>
          <cell r="D1668">
            <v>25</v>
          </cell>
          <cell r="E1668" t="str">
            <v>Methow</v>
          </cell>
          <cell r="F1668">
            <v>41899</v>
          </cell>
          <cell r="G1668" t="str">
            <v>hitch_all_Aug6toend_Methow</v>
          </cell>
          <cell r="H1668" t="str">
            <v>Steve Crew</v>
          </cell>
          <cell r="I1668">
            <v>2014</v>
          </cell>
          <cell r="J1668">
            <v>4</v>
          </cell>
          <cell r="K1668" t="str">
            <v>Depositional-Private</v>
          </cell>
          <cell r="L1668" t="str">
            <v>Annual</v>
          </cell>
          <cell r="M1668">
            <v>41899</v>
          </cell>
          <cell r="N1668">
            <v>2020</v>
          </cell>
          <cell r="O1668">
            <v>1</v>
          </cell>
          <cell r="S1668" t="str">
            <v>Yes</v>
          </cell>
        </row>
        <row r="1669">
          <cell r="A1669">
            <v>3229</v>
          </cell>
          <cell r="B1669">
            <v>1341</v>
          </cell>
          <cell r="C1669" t="str">
            <v>CBW05583-015305</v>
          </cell>
          <cell r="D1669">
            <v>25</v>
          </cell>
          <cell r="E1669" t="str">
            <v>Methow</v>
          </cell>
          <cell r="F1669">
            <v>42224</v>
          </cell>
          <cell r="G1669" t="str">
            <v>Methow_Hitch_2015</v>
          </cell>
          <cell r="H1669" t="str">
            <v>van den Broek Crew</v>
          </cell>
          <cell r="I1669">
            <v>2015</v>
          </cell>
          <cell r="J1669">
            <v>5</v>
          </cell>
          <cell r="K1669" t="str">
            <v>Depositional-Private</v>
          </cell>
          <cell r="L1669" t="str">
            <v>Annual</v>
          </cell>
          <cell r="M1669">
            <v>42224</v>
          </cell>
          <cell r="N1669">
            <v>2020</v>
          </cell>
          <cell r="O1669">
            <v>1</v>
          </cell>
          <cell r="S1669" t="str">
            <v>Yes</v>
          </cell>
        </row>
        <row r="1670">
          <cell r="A1670">
            <v>3996</v>
          </cell>
          <cell r="B1670">
            <v>1341</v>
          </cell>
          <cell r="C1670" t="str">
            <v>CBW05583-015305</v>
          </cell>
          <cell r="D1670">
            <v>25</v>
          </cell>
          <cell r="E1670" t="str">
            <v>Methow</v>
          </cell>
          <cell r="F1670">
            <v>42625</v>
          </cell>
          <cell r="G1670" t="str">
            <v>Methow_ST_2016</v>
          </cell>
          <cell r="H1670" t="str">
            <v>van den Broek Crew</v>
          </cell>
          <cell r="I1670">
            <v>2016</v>
          </cell>
          <cell r="J1670">
            <v>6</v>
          </cell>
          <cell r="K1670" t="str">
            <v>Depositional-Private</v>
          </cell>
          <cell r="L1670" t="str">
            <v>Annual</v>
          </cell>
          <cell r="M1670">
            <v>42625</v>
          </cell>
          <cell r="N1670">
            <v>2020</v>
          </cell>
          <cell r="O1670">
            <v>1</v>
          </cell>
          <cell r="S1670" t="str">
            <v>Yes</v>
          </cell>
          <cell r="V1670" t="str">
            <v>Yes</v>
          </cell>
        </row>
        <row r="1671">
          <cell r="A1671">
            <v>261</v>
          </cell>
          <cell r="B1671">
            <v>3764</v>
          </cell>
          <cell r="C1671" t="str">
            <v>CBW05583-015641</v>
          </cell>
          <cell r="D1671">
            <v>25</v>
          </cell>
          <cell r="E1671" t="str">
            <v>Methow</v>
          </cell>
          <cell r="F1671">
            <v>40774</v>
          </cell>
          <cell r="G1671" t="str">
            <v>2011- Terraqua - Local Crew</v>
          </cell>
          <cell r="H1671" t="str">
            <v>Local Crew</v>
          </cell>
          <cell r="I1671">
            <v>2011</v>
          </cell>
          <cell r="J1671">
            <v>1</v>
          </cell>
          <cell r="K1671" t="str">
            <v>Depositional-Public</v>
          </cell>
          <cell r="L1671" t="str">
            <v>Rotating Panel 1</v>
          </cell>
          <cell r="M1671">
            <v>40774</v>
          </cell>
          <cell r="N1671">
            <v>416</v>
          </cell>
          <cell r="O1671">
            <v>1</v>
          </cell>
          <cell r="S1671" t="str">
            <v>Yes</v>
          </cell>
        </row>
        <row r="1672">
          <cell r="A1672">
            <v>2539</v>
          </cell>
          <cell r="B1672">
            <v>3764</v>
          </cell>
          <cell r="C1672" t="str">
            <v>CBW05583-015641</v>
          </cell>
          <cell r="D1672">
            <v>25</v>
          </cell>
          <cell r="E1672" t="str">
            <v>Methow</v>
          </cell>
          <cell r="F1672">
            <v>41885</v>
          </cell>
          <cell r="G1672" t="str">
            <v>hitch_all_Aug6toend_Methow</v>
          </cell>
          <cell r="H1672" t="str">
            <v>Steve Crew</v>
          </cell>
          <cell r="I1672">
            <v>2014</v>
          </cell>
          <cell r="J1672">
            <v>4</v>
          </cell>
          <cell r="K1672" t="str">
            <v>Depositional-Public</v>
          </cell>
          <cell r="L1672" t="str">
            <v>Rotating Panel 1</v>
          </cell>
          <cell r="M1672">
            <v>41885</v>
          </cell>
          <cell r="N1672">
            <v>2020</v>
          </cell>
          <cell r="O1672">
            <v>1</v>
          </cell>
          <cell r="S1672" t="str">
            <v>Yes</v>
          </cell>
        </row>
        <row r="1673">
          <cell r="A1673">
            <v>1596</v>
          </cell>
          <cell r="B1673">
            <v>1567</v>
          </cell>
          <cell r="C1673" t="str">
            <v>CBW05583-020761</v>
          </cell>
          <cell r="D1673">
            <v>25</v>
          </cell>
          <cell r="E1673" t="str">
            <v>Methow</v>
          </cell>
          <cell r="F1673">
            <v>41484</v>
          </cell>
          <cell r="G1673" t="str">
            <v>Hitch #3 (KC): July 24 to July 31 (Methow)</v>
          </cell>
          <cell r="H1673" t="str">
            <v>Kevin Crew</v>
          </cell>
          <cell r="I1673">
            <v>2013</v>
          </cell>
          <cell r="J1673">
            <v>3</v>
          </cell>
          <cell r="K1673" t="str">
            <v>Depositional-Private</v>
          </cell>
          <cell r="L1673" t="str">
            <v>Rotating Panel 3</v>
          </cell>
          <cell r="M1673">
            <v>41484</v>
          </cell>
          <cell r="N1673">
            <v>1966</v>
          </cell>
          <cell r="O1673">
            <v>1</v>
          </cell>
          <cell r="S1673" t="str">
            <v>Yes</v>
          </cell>
        </row>
        <row r="1674">
          <cell r="A1674">
            <v>3997</v>
          </cell>
          <cell r="B1674">
            <v>1567</v>
          </cell>
          <cell r="C1674" t="str">
            <v>CBW05583-020761</v>
          </cell>
          <cell r="D1674">
            <v>25</v>
          </cell>
          <cell r="E1674" t="str">
            <v>Methow</v>
          </cell>
          <cell r="F1674">
            <v>42634</v>
          </cell>
          <cell r="G1674" t="str">
            <v>Methow_ST_2016</v>
          </cell>
          <cell r="H1674" t="str">
            <v>van den Broek Crew</v>
          </cell>
          <cell r="I1674">
            <v>2016</v>
          </cell>
          <cell r="J1674">
            <v>6</v>
          </cell>
          <cell r="K1674" t="str">
            <v>Depositional-Private</v>
          </cell>
          <cell r="L1674" t="str">
            <v>Rotating Panel 3</v>
          </cell>
          <cell r="M1674">
            <v>42634</v>
          </cell>
          <cell r="N1674">
            <v>2020</v>
          </cell>
          <cell r="O1674">
            <v>1</v>
          </cell>
          <cell r="S1674" t="str">
            <v>Yes</v>
          </cell>
        </row>
        <row r="1675">
          <cell r="A1675">
            <v>3</v>
          </cell>
          <cell r="B1675">
            <v>1657</v>
          </cell>
          <cell r="C1675" t="str">
            <v>CBW05583-021449</v>
          </cell>
          <cell r="D1675">
            <v>25</v>
          </cell>
          <cell r="E1675" t="str">
            <v>Methow</v>
          </cell>
          <cell r="F1675">
            <v>40756</v>
          </cell>
          <cell r="G1675" t="str">
            <v>2011- Terraqua - Local Crew</v>
          </cell>
          <cell r="H1675" t="str">
            <v>Local Crew</v>
          </cell>
          <cell r="I1675">
            <v>2011</v>
          </cell>
          <cell r="J1675">
            <v>1</v>
          </cell>
          <cell r="K1675" t="str">
            <v>Depositional-Private</v>
          </cell>
          <cell r="L1675" t="str">
            <v>Annual</v>
          </cell>
          <cell r="M1675">
            <v>40756</v>
          </cell>
          <cell r="N1675">
            <v>416</v>
          </cell>
          <cell r="O1675">
            <v>1</v>
          </cell>
          <cell r="S1675" t="str">
            <v>Yes</v>
          </cell>
        </row>
        <row r="1676">
          <cell r="A1676">
            <v>1520</v>
          </cell>
          <cell r="B1676">
            <v>1657</v>
          </cell>
          <cell r="C1676" t="str">
            <v>CBW05583-021449</v>
          </cell>
          <cell r="D1676">
            <v>25</v>
          </cell>
          <cell r="E1676" t="str">
            <v>Methow</v>
          </cell>
          <cell r="F1676">
            <v>41465</v>
          </cell>
          <cell r="G1676" t="str">
            <v>Hitch #2 (KC): July 10 - July 17 (Methow)</v>
          </cell>
          <cell r="H1676" t="str">
            <v>Kevin Crew</v>
          </cell>
          <cell r="I1676">
            <v>2013</v>
          </cell>
          <cell r="J1676">
            <v>3</v>
          </cell>
          <cell r="K1676" t="str">
            <v>Depositional-Private</v>
          </cell>
          <cell r="L1676" t="str">
            <v>Annual</v>
          </cell>
          <cell r="M1676">
            <v>41465</v>
          </cell>
          <cell r="N1676">
            <v>1966</v>
          </cell>
          <cell r="O1676">
            <v>1</v>
          </cell>
          <cell r="R1676" t="str">
            <v>Yes</v>
          </cell>
          <cell r="S1676" t="str">
            <v>Yes</v>
          </cell>
        </row>
        <row r="1677">
          <cell r="A1677">
            <v>1890</v>
          </cell>
          <cell r="B1677">
            <v>1657</v>
          </cell>
          <cell r="C1677" t="str">
            <v>CBW05583-021449</v>
          </cell>
          <cell r="D1677">
            <v>25</v>
          </cell>
          <cell r="E1677" t="str">
            <v>Methow</v>
          </cell>
          <cell r="F1677">
            <v>41533</v>
          </cell>
          <cell r="G1677" t="str">
            <v>Hitch #6 (MN): Sept 4 to Sept 11 (Methow)</v>
          </cell>
          <cell r="H1677" t="str">
            <v>Martin Crew</v>
          </cell>
          <cell r="I1677">
            <v>2013</v>
          </cell>
          <cell r="J1677">
            <v>3</v>
          </cell>
          <cell r="K1677" t="str">
            <v>Depositional-Private</v>
          </cell>
          <cell r="L1677" t="str">
            <v>Annual</v>
          </cell>
          <cell r="M1677">
            <v>41533</v>
          </cell>
          <cell r="N1677">
            <v>1966</v>
          </cell>
          <cell r="O1677">
            <v>1</v>
          </cell>
          <cell r="R1677" t="str">
            <v>Yes</v>
          </cell>
        </row>
        <row r="1678">
          <cell r="A1678">
            <v>2337</v>
          </cell>
          <cell r="B1678">
            <v>1657</v>
          </cell>
          <cell r="C1678" t="str">
            <v>CBW05583-021449</v>
          </cell>
          <cell r="D1678">
            <v>25</v>
          </cell>
          <cell r="E1678" t="str">
            <v>Methow</v>
          </cell>
          <cell r="F1678">
            <v>41831</v>
          </cell>
          <cell r="G1678" t="str">
            <v>Hitch1_KC_July9toJuly16_Methow</v>
          </cell>
          <cell r="H1678" t="str">
            <v>Kevin Crew</v>
          </cell>
          <cell r="I1678">
            <v>2014</v>
          </cell>
          <cell r="J1678">
            <v>4</v>
          </cell>
          <cell r="K1678" t="str">
            <v>Depositional-Private</v>
          </cell>
          <cell r="L1678" t="str">
            <v>Annual</v>
          </cell>
          <cell r="M1678">
            <v>41831</v>
          </cell>
          <cell r="N1678">
            <v>2020</v>
          </cell>
          <cell r="O1678">
            <v>1</v>
          </cell>
          <cell r="S1678" t="str">
            <v>Yes</v>
          </cell>
        </row>
        <row r="1679">
          <cell r="A1679">
            <v>3230</v>
          </cell>
          <cell r="B1679">
            <v>1657</v>
          </cell>
          <cell r="C1679" t="str">
            <v>CBW05583-021449</v>
          </cell>
          <cell r="D1679">
            <v>25</v>
          </cell>
          <cell r="E1679" t="str">
            <v>Methow</v>
          </cell>
          <cell r="F1679">
            <v>42193</v>
          </cell>
          <cell r="G1679" t="str">
            <v>Methow_Hitch_2015</v>
          </cell>
          <cell r="H1679" t="str">
            <v>van den Broek Crew</v>
          </cell>
          <cell r="I1679">
            <v>2015</v>
          </cell>
          <cell r="J1679">
            <v>5</v>
          </cell>
          <cell r="K1679" t="str">
            <v>Depositional-Private</v>
          </cell>
          <cell r="L1679" t="str">
            <v>Annual</v>
          </cell>
          <cell r="M1679">
            <v>42193</v>
          </cell>
          <cell r="N1679">
            <v>2020</v>
          </cell>
          <cell r="O1679">
            <v>1</v>
          </cell>
          <cell r="S1679" t="str">
            <v>Yes</v>
          </cell>
        </row>
        <row r="1680">
          <cell r="A1680">
            <v>3998</v>
          </cell>
          <cell r="B1680">
            <v>1657</v>
          </cell>
          <cell r="C1680" t="str">
            <v>CBW05583-021449</v>
          </cell>
          <cell r="D1680">
            <v>25</v>
          </cell>
          <cell r="E1680" t="str">
            <v>Methow</v>
          </cell>
          <cell r="F1680">
            <v>42559</v>
          </cell>
          <cell r="G1680" t="str">
            <v>Methow_ST_2016</v>
          </cell>
          <cell r="H1680" t="str">
            <v>van den Broek Crew</v>
          </cell>
          <cell r="I1680">
            <v>2016</v>
          </cell>
          <cell r="J1680">
            <v>6</v>
          </cell>
          <cell r="K1680" t="str">
            <v>Depositional-Private</v>
          </cell>
          <cell r="L1680" t="str">
            <v>Annual</v>
          </cell>
          <cell r="M1680">
            <v>42559</v>
          </cell>
          <cell r="N1680">
            <v>2020</v>
          </cell>
          <cell r="O1680">
            <v>1</v>
          </cell>
          <cell r="S1680" t="str">
            <v>Yes</v>
          </cell>
        </row>
        <row r="1681">
          <cell r="A1681">
            <v>1093</v>
          </cell>
          <cell r="B1681">
            <v>4166</v>
          </cell>
          <cell r="C1681" t="str">
            <v>CBW05583-030553</v>
          </cell>
          <cell r="D1681">
            <v>25</v>
          </cell>
          <cell r="E1681" t="str">
            <v>Methow</v>
          </cell>
          <cell r="F1681">
            <v>41177</v>
          </cell>
          <cell r="G1681" t="str">
            <v>Hitch_10_Methow_JE_Sept20-27</v>
          </cell>
          <cell r="H1681" t="str">
            <v>Joe Crew</v>
          </cell>
          <cell r="I1681">
            <v>2012</v>
          </cell>
          <cell r="J1681">
            <v>2</v>
          </cell>
          <cell r="K1681" t="str">
            <v>Depositional-Public</v>
          </cell>
          <cell r="L1681" t="str">
            <v>Rotating Panel 2</v>
          </cell>
          <cell r="M1681">
            <v>41177</v>
          </cell>
          <cell r="N1681">
            <v>806</v>
          </cell>
          <cell r="O1681">
            <v>1</v>
          </cell>
          <cell r="S1681" t="str">
            <v>Yes</v>
          </cell>
        </row>
        <row r="1682">
          <cell r="A1682">
            <v>3234</v>
          </cell>
          <cell r="B1682">
            <v>4166</v>
          </cell>
          <cell r="C1682" t="str">
            <v>CBW05583-030553</v>
          </cell>
          <cell r="D1682">
            <v>25</v>
          </cell>
          <cell r="E1682" t="str">
            <v>Methow</v>
          </cell>
          <cell r="F1682">
            <v>42260</v>
          </cell>
          <cell r="G1682" t="str">
            <v>Methow_Hitch_2015</v>
          </cell>
          <cell r="H1682" t="str">
            <v>van den Broek Crew</v>
          </cell>
          <cell r="I1682">
            <v>2015</v>
          </cell>
          <cell r="J1682">
            <v>5</v>
          </cell>
          <cell r="K1682" t="str">
            <v>Depositional-Public</v>
          </cell>
          <cell r="L1682" t="str">
            <v>Rotating Panel 2</v>
          </cell>
          <cell r="M1682">
            <v>42260</v>
          </cell>
          <cell r="N1682">
            <v>2020</v>
          </cell>
          <cell r="O1682">
            <v>1</v>
          </cell>
          <cell r="S1682" t="str">
            <v>Yes</v>
          </cell>
        </row>
        <row r="1683">
          <cell r="A1683">
            <v>6</v>
          </cell>
          <cell r="B1683">
            <v>4679</v>
          </cell>
          <cell r="C1683" t="str">
            <v>CBW05583-033561</v>
          </cell>
          <cell r="D1683">
            <v>25</v>
          </cell>
          <cell r="E1683" t="str">
            <v>Methow</v>
          </cell>
          <cell r="F1683">
            <v>40773</v>
          </cell>
          <cell r="G1683" t="str">
            <v>2011- Terraqua - Local Crew</v>
          </cell>
          <cell r="H1683" t="str">
            <v>Local Crew</v>
          </cell>
          <cell r="I1683">
            <v>2011</v>
          </cell>
          <cell r="J1683">
            <v>1</v>
          </cell>
          <cell r="K1683" t="str">
            <v>Depositional-Public</v>
          </cell>
          <cell r="L1683" t="str">
            <v>Annual</v>
          </cell>
          <cell r="M1683">
            <v>40773</v>
          </cell>
          <cell r="N1683">
            <v>416</v>
          </cell>
          <cell r="O1683">
            <v>1</v>
          </cell>
          <cell r="S1683" t="str">
            <v>Yes</v>
          </cell>
        </row>
        <row r="1684">
          <cell r="A1684">
            <v>1114</v>
          </cell>
          <cell r="B1684">
            <v>4679</v>
          </cell>
          <cell r="C1684" t="str">
            <v>CBW05583-033561</v>
          </cell>
          <cell r="D1684">
            <v>25</v>
          </cell>
          <cell r="E1684" t="str">
            <v>Methow</v>
          </cell>
          <cell r="F1684">
            <v>41179</v>
          </cell>
          <cell r="G1684" t="str">
            <v>Hitch_10_Methow_BP_Sept25-Oct2</v>
          </cell>
          <cell r="H1684" t="str">
            <v>Brent Crew</v>
          </cell>
          <cell r="I1684">
            <v>2012</v>
          </cell>
          <cell r="J1684">
            <v>2</v>
          </cell>
          <cell r="K1684" t="str">
            <v>Depositional-Public</v>
          </cell>
          <cell r="L1684" t="str">
            <v>Annual</v>
          </cell>
          <cell r="M1684">
            <v>41179</v>
          </cell>
          <cell r="N1684">
            <v>806</v>
          </cell>
          <cell r="O1684">
            <v>1</v>
          </cell>
          <cell r="S1684" t="str">
            <v>Yes</v>
          </cell>
        </row>
        <row r="1685">
          <cell r="A1685">
            <v>1616</v>
          </cell>
          <cell r="B1685">
            <v>4679</v>
          </cell>
          <cell r="C1685" t="str">
            <v>CBW05583-033561</v>
          </cell>
          <cell r="D1685">
            <v>25</v>
          </cell>
          <cell r="E1685" t="str">
            <v>Methow</v>
          </cell>
          <cell r="F1685">
            <v>41479</v>
          </cell>
          <cell r="G1685" t="str">
            <v>Hitch #3 (KC): July 24 to July 31 (Methow)</v>
          </cell>
          <cell r="H1685" t="str">
            <v>Kevin Crew</v>
          </cell>
          <cell r="I1685">
            <v>2013</v>
          </cell>
          <cell r="J1685">
            <v>3</v>
          </cell>
          <cell r="K1685" t="str">
            <v>Depositional-Public</v>
          </cell>
          <cell r="L1685" t="str">
            <v>Annual</v>
          </cell>
          <cell r="M1685">
            <v>41479</v>
          </cell>
          <cell r="N1685">
            <v>1966</v>
          </cell>
          <cell r="O1685">
            <v>1</v>
          </cell>
          <cell r="S1685" t="str">
            <v>Yes</v>
          </cell>
        </row>
        <row r="1686">
          <cell r="A1686">
            <v>2540</v>
          </cell>
          <cell r="B1686">
            <v>4679</v>
          </cell>
          <cell r="C1686" t="str">
            <v>CBW05583-033561</v>
          </cell>
          <cell r="D1686">
            <v>25</v>
          </cell>
          <cell r="E1686" t="str">
            <v>Methow</v>
          </cell>
          <cell r="F1686">
            <v>41889</v>
          </cell>
          <cell r="G1686" t="str">
            <v>hitch_all_Aug6toend_Methow</v>
          </cell>
          <cell r="H1686" t="str">
            <v>Steve Crew</v>
          </cell>
          <cell r="I1686">
            <v>2014</v>
          </cell>
          <cell r="J1686">
            <v>4</v>
          </cell>
          <cell r="K1686" t="str">
            <v>Depositional-Public</v>
          </cell>
          <cell r="L1686" t="str">
            <v>Annual</v>
          </cell>
          <cell r="M1686">
            <v>41889</v>
          </cell>
          <cell r="N1686">
            <v>2020</v>
          </cell>
          <cell r="O1686">
            <v>1</v>
          </cell>
          <cell r="S1686" t="str">
            <v>Yes</v>
          </cell>
        </row>
        <row r="1687">
          <cell r="A1687">
            <v>3235</v>
          </cell>
          <cell r="B1687">
            <v>4679</v>
          </cell>
          <cell r="C1687" t="str">
            <v>CBW05583-033561</v>
          </cell>
          <cell r="D1687">
            <v>25</v>
          </cell>
          <cell r="E1687" t="str">
            <v>Methow</v>
          </cell>
          <cell r="F1687">
            <v>42260</v>
          </cell>
          <cell r="G1687" t="str">
            <v>Methow_Hitch_2015</v>
          </cell>
          <cell r="H1687" t="str">
            <v>van den Broek Crew</v>
          </cell>
          <cell r="I1687">
            <v>2015</v>
          </cell>
          <cell r="J1687">
            <v>5</v>
          </cell>
          <cell r="K1687" t="str">
            <v>Depositional-Public</v>
          </cell>
          <cell r="L1687" t="str">
            <v>Annual</v>
          </cell>
          <cell r="M1687">
            <v>42260</v>
          </cell>
          <cell r="N1687">
            <v>2020</v>
          </cell>
          <cell r="O1687">
            <v>1</v>
          </cell>
          <cell r="S1687" t="str">
            <v>Yes</v>
          </cell>
        </row>
        <row r="1688">
          <cell r="A1688">
            <v>4001</v>
          </cell>
          <cell r="B1688">
            <v>4679</v>
          </cell>
          <cell r="C1688" t="str">
            <v>CBW05583-033561</v>
          </cell>
          <cell r="D1688">
            <v>25</v>
          </cell>
          <cell r="E1688" t="str">
            <v>Methow</v>
          </cell>
          <cell r="F1688">
            <v>42558</v>
          </cell>
          <cell r="G1688" t="str">
            <v>Methow_ST_2016</v>
          </cell>
          <cell r="H1688" t="str">
            <v>van den Broek Crew</v>
          </cell>
          <cell r="I1688">
            <v>2016</v>
          </cell>
          <cell r="J1688">
            <v>6</v>
          </cell>
          <cell r="K1688" t="str">
            <v>Depositional-Public</v>
          </cell>
          <cell r="L1688" t="str">
            <v>Annual</v>
          </cell>
          <cell r="M1688">
            <v>42558</v>
          </cell>
          <cell r="N1688">
            <v>2020</v>
          </cell>
          <cell r="O1688">
            <v>1</v>
          </cell>
          <cell r="S1688" t="str">
            <v>Yes</v>
          </cell>
        </row>
        <row r="1689">
          <cell r="A1689">
            <v>305</v>
          </cell>
          <cell r="B1689">
            <v>5211</v>
          </cell>
          <cell r="C1689" t="str">
            <v>CBW05583-035097</v>
          </cell>
          <cell r="D1689">
            <v>25</v>
          </cell>
          <cell r="E1689" t="str">
            <v>Methow</v>
          </cell>
          <cell r="F1689">
            <v>40806</v>
          </cell>
          <cell r="G1689" t="str">
            <v>2011- Terraqua - Local Crew</v>
          </cell>
          <cell r="H1689" t="str">
            <v>Local Crew</v>
          </cell>
          <cell r="I1689">
            <v>2011</v>
          </cell>
          <cell r="J1689">
            <v>1</v>
          </cell>
          <cell r="K1689" t="str">
            <v>Depositional-Private</v>
          </cell>
          <cell r="L1689" t="str">
            <v>Rotating Panel 1</v>
          </cell>
          <cell r="M1689">
            <v>40806</v>
          </cell>
          <cell r="N1689">
            <v>416</v>
          </cell>
          <cell r="O1689">
            <v>1</v>
          </cell>
          <cell r="S1689" t="str">
            <v>Yes</v>
          </cell>
        </row>
        <row r="1690">
          <cell r="A1690">
            <v>2541</v>
          </cell>
          <cell r="B1690">
            <v>5211</v>
          </cell>
          <cell r="C1690" t="str">
            <v>CBW05583-035097</v>
          </cell>
          <cell r="D1690">
            <v>25</v>
          </cell>
          <cell r="E1690" t="str">
            <v>Methow</v>
          </cell>
          <cell r="F1690">
            <v>41899</v>
          </cell>
          <cell r="G1690" t="str">
            <v>hitch_all_Aug6toend_Methow</v>
          </cell>
          <cell r="H1690" t="str">
            <v>Steve Crew</v>
          </cell>
          <cell r="I1690">
            <v>2014</v>
          </cell>
          <cell r="J1690">
            <v>4</v>
          </cell>
          <cell r="K1690" t="str">
            <v>Depositional-Private</v>
          </cell>
          <cell r="L1690" t="str">
            <v>Rotating Panel 1</v>
          </cell>
          <cell r="M1690">
            <v>41899</v>
          </cell>
          <cell r="N1690">
            <v>2020</v>
          </cell>
          <cell r="O1690">
            <v>1</v>
          </cell>
          <cell r="S1690" t="str">
            <v>Yes</v>
          </cell>
        </row>
        <row r="1691">
          <cell r="A1691">
            <v>1521</v>
          </cell>
          <cell r="B1691">
            <v>5554</v>
          </cell>
          <cell r="C1691" t="str">
            <v>CBW05583-036697</v>
          </cell>
          <cell r="D1691">
            <v>25</v>
          </cell>
          <cell r="E1691" t="str">
            <v>Methow</v>
          </cell>
          <cell r="F1691">
            <v>41470</v>
          </cell>
          <cell r="G1691" t="str">
            <v>Hitch #2 (KC): July 10 - July 17 (Methow)</v>
          </cell>
          <cell r="H1691" t="str">
            <v>Kevin Crew</v>
          </cell>
          <cell r="I1691">
            <v>2013</v>
          </cell>
          <cell r="J1691">
            <v>3</v>
          </cell>
          <cell r="K1691" t="str">
            <v>Depositional-Public</v>
          </cell>
          <cell r="L1691" t="str">
            <v>Rotating Panel 3</v>
          </cell>
          <cell r="M1691">
            <v>41470</v>
          </cell>
          <cell r="N1691">
            <v>1966</v>
          </cell>
          <cell r="O1691">
            <v>1</v>
          </cell>
          <cell r="R1691" t="str">
            <v>Yes</v>
          </cell>
          <cell r="S1691" t="str">
            <v>Yes</v>
          </cell>
        </row>
        <row r="1692">
          <cell r="A1692">
            <v>1908</v>
          </cell>
          <cell r="B1692">
            <v>5554</v>
          </cell>
          <cell r="C1692" t="str">
            <v>CBW05583-036697</v>
          </cell>
          <cell r="D1692">
            <v>25</v>
          </cell>
          <cell r="E1692" t="str">
            <v>Methow</v>
          </cell>
          <cell r="F1692">
            <v>41545</v>
          </cell>
          <cell r="G1692" t="str">
            <v>Hitch #7 (JE): Sept 25 to Oct 2 (Methow)</v>
          </cell>
          <cell r="H1692" t="str">
            <v>Joe Crew</v>
          </cell>
          <cell r="I1692">
            <v>2013</v>
          </cell>
          <cell r="J1692">
            <v>3</v>
          </cell>
          <cell r="K1692" t="str">
            <v>Depositional-Public</v>
          </cell>
          <cell r="L1692" t="str">
            <v>Rotating Panel 3</v>
          </cell>
          <cell r="M1692">
            <v>41545</v>
          </cell>
          <cell r="N1692">
            <v>1966</v>
          </cell>
          <cell r="O1692">
            <v>1</v>
          </cell>
          <cell r="R1692" t="str">
            <v>Yes</v>
          </cell>
        </row>
        <row r="1693">
          <cell r="A1693">
            <v>4002</v>
          </cell>
          <cell r="B1693">
            <v>5554</v>
          </cell>
          <cell r="C1693" t="str">
            <v>CBW05583-036697</v>
          </cell>
          <cell r="D1693">
            <v>25</v>
          </cell>
          <cell r="E1693" t="str">
            <v>Methow</v>
          </cell>
          <cell r="F1693">
            <v>42634</v>
          </cell>
          <cell r="G1693" t="str">
            <v>Methow_ST_2016</v>
          </cell>
          <cell r="H1693" t="str">
            <v>van den Broek Crew</v>
          </cell>
          <cell r="I1693">
            <v>2016</v>
          </cell>
          <cell r="J1693">
            <v>6</v>
          </cell>
          <cell r="K1693" t="str">
            <v>Depositional-Public</v>
          </cell>
          <cell r="L1693" t="str">
            <v>Rotating Panel 3</v>
          </cell>
          <cell r="M1693">
            <v>42634</v>
          </cell>
          <cell r="N1693">
            <v>2020</v>
          </cell>
          <cell r="O1693">
            <v>1</v>
          </cell>
          <cell r="S1693" t="str">
            <v>Yes</v>
          </cell>
          <cell r="V1693" t="str">
            <v>Yes</v>
          </cell>
        </row>
        <row r="1694">
          <cell r="A1694">
            <v>246</v>
          </cell>
          <cell r="B1694">
            <v>3695</v>
          </cell>
          <cell r="C1694" t="str">
            <v>CBW05583-040217</v>
          </cell>
          <cell r="D1694">
            <v>25</v>
          </cell>
          <cell r="E1694" t="str">
            <v>Methow</v>
          </cell>
          <cell r="F1694">
            <v>40772</v>
          </cell>
          <cell r="G1694" t="str">
            <v>2011- Terraqua - Local Crew</v>
          </cell>
          <cell r="H1694" t="str">
            <v>Local Crew</v>
          </cell>
          <cell r="I1694">
            <v>2011</v>
          </cell>
          <cell r="J1694">
            <v>1</v>
          </cell>
          <cell r="K1694" t="str">
            <v>Depositional-Public</v>
          </cell>
          <cell r="L1694" t="str">
            <v>Annual</v>
          </cell>
          <cell r="M1694">
            <v>40772</v>
          </cell>
          <cell r="N1694">
            <v>416</v>
          </cell>
          <cell r="O1694">
            <v>1</v>
          </cell>
          <cell r="S1694" t="str">
            <v>Yes</v>
          </cell>
        </row>
        <row r="1695">
          <cell r="A1695">
            <v>1113</v>
          </cell>
          <cell r="B1695">
            <v>3695</v>
          </cell>
          <cell r="C1695" t="str">
            <v>CBW05583-040217</v>
          </cell>
          <cell r="D1695">
            <v>25</v>
          </cell>
          <cell r="E1695" t="str">
            <v>Methow</v>
          </cell>
          <cell r="F1695">
            <v>41180</v>
          </cell>
          <cell r="G1695" t="str">
            <v>Hitch_10_Methow_BP_Sept25-Oct2</v>
          </cell>
          <cell r="H1695" t="str">
            <v>Brent Crew</v>
          </cell>
          <cell r="I1695">
            <v>2012</v>
          </cell>
          <cell r="J1695">
            <v>2</v>
          </cell>
          <cell r="K1695" t="str">
            <v>Depositional-Public</v>
          </cell>
          <cell r="L1695" t="str">
            <v>Annual</v>
          </cell>
          <cell r="M1695">
            <v>41180</v>
          </cell>
          <cell r="N1695">
            <v>806</v>
          </cell>
          <cell r="O1695">
            <v>1</v>
          </cell>
          <cell r="S1695" t="str">
            <v>Yes</v>
          </cell>
        </row>
        <row r="1696">
          <cell r="A1696">
            <v>1615</v>
          </cell>
          <cell r="B1696">
            <v>3695</v>
          </cell>
          <cell r="C1696" t="str">
            <v>CBW05583-040217</v>
          </cell>
          <cell r="D1696">
            <v>25</v>
          </cell>
          <cell r="E1696" t="str">
            <v>Methow</v>
          </cell>
          <cell r="F1696">
            <v>41481</v>
          </cell>
          <cell r="G1696" t="str">
            <v>Hitch #3 (KC): July 24 to July 31 (Methow)</v>
          </cell>
          <cell r="H1696" t="str">
            <v>Kevin Crew</v>
          </cell>
          <cell r="I1696">
            <v>2013</v>
          </cell>
          <cell r="J1696">
            <v>3</v>
          </cell>
          <cell r="K1696" t="str">
            <v>Depositional-Public</v>
          </cell>
          <cell r="L1696" t="str">
            <v>Annual</v>
          </cell>
          <cell r="M1696">
            <v>41481</v>
          </cell>
          <cell r="N1696">
            <v>1966</v>
          </cell>
          <cell r="O1696">
            <v>1</v>
          </cell>
          <cell r="S1696" t="str">
            <v>Yes</v>
          </cell>
        </row>
        <row r="1697">
          <cell r="A1697">
            <v>2538</v>
          </cell>
          <cell r="B1697">
            <v>3695</v>
          </cell>
          <cell r="C1697" t="str">
            <v>CBW05583-040217</v>
          </cell>
          <cell r="D1697">
            <v>25</v>
          </cell>
          <cell r="E1697" t="str">
            <v>Methow</v>
          </cell>
          <cell r="F1697">
            <v>41888</v>
          </cell>
          <cell r="G1697" t="str">
            <v>hitch_all_Aug6toend_Methow</v>
          </cell>
          <cell r="H1697" t="str">
            <v>Steve Crew</v>
          </cell>
          <cell r="I1697">
            <v>2014</v>
          </cell>
          <cell r="J1697">
            <v>4</v>
          </cell>
          <cell r="K1697" t="str">
            <v>Depositional-Public</v>
          </cell>
          <cell r="L1697" t="str">
            <v>Annual</v>
          </cell>
          <cell r="M1697">
            <v>41888</v>
          </cell>
          <cell r="N1697">
            <v>2020</v>
          </cell>
          <cell r="O1697">
            <v>1</v>
          </cell>
          <cell r="S1697" t="str">
            <v>Yes</v>
          </cell>
        </row>
        <row r="1698">
          <cell r="A1698">
            <v>3233</v>
          </cell>
          <cell r="B1698">
            <v>3695</v>
          </cell>
          <cell r="C1698" t="str">
            <v>CBW05583-040217</v>
          </cell>
          <cell r="D1698">
            <v>25</v>
          </cell>
          <cell r="E1698" t="str">
            <v>Methow</v>
          </cell>
          <cell r="F1698">
            <v>42221</v>
          </cell>
          <cell r="G1698" t="str">
            <v>Methow_Hitch_2015</v>
          </cell>
          <cell r="H1698" t="str">
            <v>van den Broek Crew</v>
          </cell>
          <cell r="I1698">
            <v>2015</v>
          </cell>
          <cell r="J1698">
            <v>5</v>
          </cell>
          <cell r="K1698" t="str">
            <v>Depositional-Public</v>
          </cell>
          <cell r="L1698" t="str">
            <v>Rotating Panel 2</v>
          </cell>
          <cell r="M1698">
            <v>42221</v>
          </cell>
          <cell r="N1698">
            <v>2020</v>
          </cell>
          <cell r="O1698">
            <v>1</v>
          </cell>
          <cell r="S1698" t="str">
            <v>Yes</v>
          </cell>
        </row>
        <row r="1699">
          <cell r="A1699">
            <v>1910</v>
          </cell>
          <cell r="B1699">
            <v>6163</v>
          </cell>
          <cell r="C1699" t="str">
            <v>CBW05583-040905</v>
          </cell>
          <cell r="D1699">
            <v>25</v>
          </cell>
          <cell r="E1699" t="str">
            <v>Methow</v>
          </cell>
          <cell r="F1699">
            <v>41542</v>
          </cell>
          <cell r="G1699" t="str">
            <v>Hitch #7 (JE): Sept 25 to Oct 2 (Methow)</v>
          </cell>
          <cell r="H1699" t="str">
            <v>Joe Crew</v>
          </cell>
          <cell r="I1699">
            <v>2013</v>
          </cell>
          <cell r="J1699">
            <v>3</v>
          </cell>
          <cell r="K1699" t="str">
            <v>Depositional-Private</v>
          </cell>
          <cell r="L1699" t="str">
            <v>Rotating Panel 3</v>
          </cell>
          <cell r="M1699">
            <v>41542</v>
          </cell>
          <cell r="N1699">
            <v>1966</v>
          </cell>
          <cell r="O1699">
            <v>1</v>
          </cell>
          <cell r="S1699" t="str">
            <v>Yes</v>
          </cell>
        </row>
        <row r="1700">
          <cell r="A1700">
            <v>4005</v>
          </cell>
          <cell r="B1700">
            <v>6163</v>
          </cell>
          <cell r="C1700" t="str">
            <v>CBW05583-040905</v>
          </cell>
          <cell r="D1700">
            <v>25</v>
          </cell>
          <cell r="E1700" t="str">
            <v>Methow</v>
          </cell>
          <cell r="F1700">
            <v>42639</v>
          </cell>
          <cell r="G1700" t="str">
            <v>Methow_ST_2016</v>
          </cell>
          <cell r="H1700" t="str">
            <v>van den Broek Crew</v>
          </cell>
          <cell r="I1700">
            <v>2016</v>
          </cell>
          <cell r="J1700">
            <v>6</v>
          </cell>
          <cell r="K1700" t="str">
            <v>Depositional-Private</v>
          </cell>
          <cell r="L1700" t="str">
            <v>Rotating Panel 3</v>
          </cell>
          <cell r="M1700">
            <v>42639</v>
          </cell>
          <cell r="N1700">
            <v>2020</v>
          </cell>
          <cell r="O1700">
            <v>1</v>
          </cell>
          <cell r="S1700" t="str">
            <v>Yes</v>
          </cell>
        </row>
        <row r="1701">
          <cell r="A1701">
            <v>312</v>
          </cell>
          <cell r="B1701">
            <v>6240</v>
          </cell>
          <cell r="C1701" t="str">
            <v>CBW05583-041497</v>
          </cell>
          <cell r="D1701">
            <v>25</v>
          </cell>
          <cell r="E1701" t="str">
            <v>Methow</v>
          </cell>
          <cell r="F1701">
            <v>40812</v>
          </cell>
          <cell r="G1701" t="str">
            <v>2011- Terraqua - Local Crew</v>
          </cell>
          <cell r="H1701" t="str">
            <v>Local Crew</v>
          </cell>
          <cell r="I1701">
            <v>2011</v>
          </cell>
          <cell r="J1701">
            <v>1</v>
          </cell>
          <cell r="K1701" t="str">
            <v>Depositional-Private</v>
          </cell>
          <cell r="L1701" t="str">
            <v>Rotating Panel 1</v>
          </cell>
          <cell r="M1701">
            <v>40812</v>
          </cell>
          <cell r="N1701">
            <v>416</v>
          </cell>
          <cell r="O1701">
            <v>1</v>
          </cell>
          <cell r="S1701" t="str">
            <v>Yes</v>
          </cell>
        </row>
        <row r="1702">
          <cell r="A1702">
            <v>2542</v>
          </cell>
          <cell r="B1702">
            <v>6240</v>
          </cell>
          <cell r="C1702" t="str">
            <v>CBW05583-041497</v>
          </cell>
          <cell r="D1702">
            <v>25</v>
          </cell>
          <cell r="E1702" t="str">
            <v>Methow</v>
          </cell>
          <cell r="F1702">
            <v>41903</v>
          </cell>
          <cell r="G1702" t="str">
            <v>hitch_all_Aug6toend_Methow</v>
          </cell>
          <cell r="H1702" t="str">
            <v>Steve Crew</v>
          </cell>
          <cell r="I1702">
            <v>2014</v>
          </cell>
          <cell r="J1702">
            <v>4</v>
          </cell>
          <cell r="K1702" t="str">
            <v>Depositional-Private</v>
          </cell>
          <cell r="L1702" t="str">
            <v>Rotating Panel 1</v>
          </cell>
          <cell r="M1702">
            <v>41903</v>
          </cell>
          <cell r="N1702">
            <v>2020</v>
          </cell>
          <cell r="O1702">
            <v>1</v>
          </cell>
          <cell r="S1702" t="str">
            <v>Yes</v>
          </cell>
        </row>
        <row r="1703">
          <cell r="A1703">
            <v>976</v>
          </cell>
          <cell r="B1703">
            <v>6506</v>
          </cell>
          <cell r="C1703" t="str">
            <v>CBW05583-042521</v>
          </cell>
          <cell r="D1703">
            <v>25</v>
          </cell>
          <cell r="E1703" t="str">
            <v>Methow</v>
          </cell>
          <cell r="F1703">
            <v>41172</v>
          </cell>
          <cell r="G1703" t="str">
            <v>Hitch_6_Methow_MG_Aug13-17</v>
          </cell>
          <cell r="H1703" t="str">
            <v>Matt Crew</v>
          </cell>
          <cell r="I1703">
            <v>2012</v>
          </cell>
          <cell r="J1703">
            <v>2</v>
          </cell>
          <cell r="K1703" t="str">
            <v>Depositional-Public</v>
          </cell>
          <cell r="L1703" t="str">
            <v>Rotating Panel 2</v>
          </cell>
          <cell r="M1703">
            <v>41172</v>
          </cell>
          <cell r="N1703">
            <v>806</v>
          </cell>
          <cell r="O1703">
            <v>1</v>
          </cell>
          <cell r="S1703" t="str">
            <v>Yes</v>
          </cell>
        </row>
        <row r="1704">
          <cell r="A1704">
            <v>3236</v>
          </cell>
          <cell r="B1704">
            <v>6506</v>
          </cell>
          <cell r="C1704" t="str">
            <v>CBW05583-042521</v>
          </cell>
          <cell r="D1704">
            <v>25</v>
          </cell>
          <cell r="E1704" t="str">
            <v>Methow</v>
          </cell>
          <cell r="F1704">
            <v>42207</v>
          </cell>
          <cell r="G1704" t="str">
            <v>Methow_Hitch_2015</v>
          </cell>
          <cell r="H1704" t="str">
            <v>van den Broek Crew</v>
          </cell>
          <cell r="I1704">
            <v>2015</v>
          </cell>
          <cell r="J1704">
            <v>5</v>
          </cell>
          <cell r="K1704" t="str">
            <v>Depositional-Public</v>
          </cell>
          <cell r="L1704" t="str">
            <v>Rotating Panel 2</v>
          </cell>
          <cell r="M1704">
            <v>42207</v>
          </cell>
          <cell r="N1704">
            <v>2020</v>
          </cell>
          <cell r="O1704">
            <v>1</v>
          </cell>
          <cell r="S1704" t="str">
            <v>Yes</v>
          </cell>
        </row>
        <row r="1705">
          <cell r="A1705">
            <v>1597</v>
          </cell>
          <cell r="B1705">
            <v>5719</v>
          </cell>
          <cell r="C1705" t="str">
            <v>CBW05583-044313</v>
          </cell>
          <cell r="D1705">
            <v>25</v>
          </cell>
          <cell r="E1705" t="str">
            <v>Methow</v>
          </cell>
          <cell r="F1705">
            <v>41483</v>
          </cell>
          <cell r="G1705" t="str">
            <v>Hitch #3 (KC): July 24 to July 31 (Methow)</v>
          </cell>
          <cell r="H1705" t="str">
            <v>Kevin Crew</v>
          </cell>
          <cell r="I1705">
            <v>2013</v>
          </cell>
          <cell r="J1705">
            <v>3</v>
          </cell>
          <cell r="K1705" t="str">
            <v>Depositional-Public</v>
          </cell>
          <cell r="L1705" t="str">
            <v>Rotating Panel 3</v>
          </cell>
          <cell r="M1705">
            <v>41483</v>
          </cell>
          <cell r="N1705">
            <v>1966</v>
          </cell>
          <cell r="O1705">
            <v>1</v>
          </cell>
          <cell r="S1705" t="str">
            <v>Yes</v>
          </cell>
        </row>
        <row r="1706">
          <cell r="A1706">
            <v>4003</v>
          </cell>
          <cell r="B1706">
            <v>5719</v>
          </cell>
          <cell r="C1706" t="str">
            <v>CBW05583-044313</v>
          </cell>
          <cell r="D1706">
            <v>25</v>
          </cell>
          <cell r="E1706" t="str">
            <v>Methow</v>
          </cell>
          <cell r="F1706">
            <v>42572</v>
          </cell>
          <cell r="G1706" t="str">
            <v>Methow_ST_2016</v>
          </cell>
          <cell r="H1706" t="str">
            <v>van den Broek Crew</v>
          </cell>
          <cell r="I1706">
            <v>2016</v>
          </cell>
          <cell r="J1706">
            <v>6</v>
          </cell>
          <cell r="K1706" t="str">
            <v>Depositional-Public</v>
          </cell>
          <cell r="L1706" t="str">
            <v>Rotating Panel 3</v>
          </cell>
          <cell r="M1706">
            <v>42572</v>
          </cell>
          <cell r="N1706">
            <v>2020</v>
          </cell>
          <cell r="O1706">
            <v>1</v>
          </cell>
          <cell r="S1706" t="str">
            <v>Yes</v>
          </cell>
        </row>
        <row r="1707">
          <cell r="A1707">
            <v>1909</v>
          </cell>
          <cell r="B1707">
            <v>5740</v>
          </cell>
          <cell r="C1707" t="str">
            <v>CBW05583-044489</v>
          </cell>
          <cell r="D1707">
            <v>25</v>
          </cell>
          <cell r="E1707" t="str">
            <v>Methow</v>
          </cell>
          <cell r="F1707">
            <v>41544</v>
          </cell>
          <cell r="G1707" t="str">
            <v>Hitch #7 (JE): Sept 25 to Oct 2 (Methow)</v>
          </cell>
          <cell r="H1707" t="str">
            <v>Joe Crew</v>
          </cell>
          <cell r="I1707">
            <v>2013</v>
          </cell>
          <cell r="J1707">
            <v>3</v>
          </cell>
          <cell r="K1707" t="str">
            <v>Depositional-Private</v>
          </cell>
          <cell r="L1707" t="str">
            <v>Rotating Panel 3</v>
          </cell>
          <cell r="M1707">
            <v>41544</v>
          </cell>
          <cell r="N1707">
            <v>1966</v>
          </cell>
          <cell r="O1707">
            <v>1</v>
          </cell>
          <cell r="S1707" t="str">
            <v>Yes</v>
          </cell>
        </row>
        <row r="1708">
          <cell r="A1708">
            <v>4004</v>
          </cell>
          <cell r="B1708">
            <v>5740</v>
          </cell>
          <cell r="C1708" t="str">
            <v>CBW05583-044489</v>
          </cell>
          <cell r="D1708">
            <v>25</v>
          </cell>
          <cell r="E1708" t="str">
            <v>Methow</v>
          </cell>
          <cell r="F1708">
            <v>42623</v>
          </cell>
          <cell r="G1708" t="str">
            <v>Methow_ST_2016</v>
          </cell>
          <cell r="H1708" t="str">
            <v>van den Broek Crew</v>
          </cell>
          <cell r="I1708">
            <v>2016</v>
          </cell>
          <cell r="J1708">
            <v>6</v>
          </cell>
          <cell r="K1708" t="str">
            <v>Depositional-Private</v>
          </cell>
          <cell r="L1708" t="str">
            <v>Rotating Panel 3</v>
          </cell>
          <cell r="M1708">
            <v>42623</v>
          </cell>
          <cell r="N1708">
            <v>2020</v>
          </cell>
          <cell r="O1708">
            <v>1</v>
          </cell>
          <cell r="S1708" t="str">
            <v>Yes</v>
          </cell>
        </row>
        <row r="1709">
          <cell r="A1709">
            <v>274</v>
          </cell>
          <cell r="B1709">
            <v>6782</v>
          </cell>
          <cell r="C1709" t="str">
            <v>CBW05583-055753</v>
          </cell>
          <cell r="D1709">
            <v>25</v>
          </cell>
          <cell r="E1709" t="str">
            <v>Methow</v>
          </cell>
          <cell r="F1709">
            <v>40810</v>
          </cell>
          <cell r="G1709" t="str">
            <v>2011- Tetra Tech - TetraTech</v>
          </cell>
          <cell r="H1709" t="str">
            <v>TetraTech</v>
          </cell>
          <cell r="I1709">
            <v>2011</v>
          </cell>
          <cell r="J1709">
            <v>1</v>
          </cell>
          <cell r="K1709" t="str">
            <v>Depositional-Private</v>
          </cell>
          <cell r="L1709" t="str">
            <v>Rotating Panel 1</v>
          </cell>
          <cell r="M1709">
            <v>40810</v>
          </cell>
          <cell r="N1709">
            <v>416</v>
          </cell>
          <cell r="O1709">
            <v>1</v>
          </cell>
          <cell r="R1709" t="str">
            <v>Yes</v>
          </cell>
        </row>
        <row r="1710">
          <cell r="A1710">
            <v>300</v>
          </cell>
          <cell r="B1710">
            <v>6782</v>
          </cell>
          <cell r="C1710" t="str">
            <v>CBW05583-055753</v>
          </cell>
          <cell r="D1710">
            <v>25</v>
          </cell>
          <cell r="E1710" t="str">
            <v>Methow</v>
          </cell>
          <cell r="F1710">
            <v>40805</v>
          </cell>
          <cell r="G1710" t="str">
            <v>2011- Terraqua - Local Crew</v>
          </cell>
          <cell r="H1710" t="str">
            <v>Local Crew</v>
          </cell>
          <cell r="I1710">
            <v>2011</v>
          </cell>
          <cell r="J1710">
            <v>1</v>
          </cell>
          <cell r="K1710" t="str">
            <v>Depositional-Private</v>
          </cell>
          <cell r="L1710" t="str">
            <v>Rotating Panel 1</v>
          </cell>
          <cell r="M1710">
            <v>40805</v>
          </cell>
          <cell r="N1710">
            <v>416</v>
          </cell>
          <cell r="O1710">
            <v>1</v>
          </cell>
          <cell r="R1710" t="str">
            <v>Yes</v>
          </cell>
          <cell r="S1710" t="str">
            <v>Yes</v>
          </cell>
        </row>
        <row r="1711">
          <cell r="A1711">
            <v>2543</v>
          </cell>
          <cell r="B1711">
            <v>6782</v>
          </cell>
          <cell r="C1711" t="str">
            <v>CBW05583-055753</v>
          </cell>
          <cell r="D1711">
            <v>25</v>
          </cell>
          <cell r="E1711" t="str">
            <v>Methow</v>
          </cell>
          <cell r="F1711">
            <v>41900</v>
          </cell>
          <cell r="G1711" t="str">
            <v>hitch_all_Aug6toend_Methow</v>
          </cell>
          <cell r="H1711" t="str">
            <v>Steve Crew</v>
          </cell>
          <cell r="I1711">
            <v>2014</v>
          </cell>
          <cell r="J1711">
            <v>4</v>
          </cell>
          <cell r="K1711" t="str">
            <v>Depositional-Private</v>
          </cell>
          <cell r="L1711" t="str">
            <v>Rotating Panel 1</v>
          </cell>
          <cell r="M1711">
            <v>41900</v>
          </cell>
          <cell r="N1711">
            <v>2020</v>
          </cell>
          <cell r="O1711">
            <v>1</v>
          </cell>
          <cell r="S1711" t="str">
            <v>Yes</v>
          </cell>
        </row>
        <row r="1712">
          <cell r="A1712">
            <v>247</v>
          </cell>
          <cell r="B1712">
            <v>9488</v>
          </cell>
          <cell r="C1712" t="str">
            <v>CBW05583-081177</v>
          </cell>
          <cell r="D1712">
            <v>25</v>
          </cell>
          <cell r="E1712" t="str">
            <v>Methow</v>
          </cell>
          <cell r="F1712">
            <v>40772</v>
          </cell>
          <cell r="G1712" t="str">
            <v>2011- Terraqua - Local Crew</v>
          </cell>
          <cell r="H1712" t="str">
            <v>Local Crew</v>
          </cell>
          <cell r="I1712">
            <v>2011</v>
          </cell>
          <cell r="J1712">
            <v>1</v>
          </cell>
          <cell r="K1712" t="str">
            <v>Depositional-Public</v>
          </cell>
          <cell r="L1712" t="str">
            <v>Rotating Panel 1</v>
          </cell>
          <cell r="M1712">
            <v>40772</v>
          </cell>
          <cell r="N1712">
            <v>416</v>
          </cell>
          <cell r="O1712">
            <v>1</v>
          </cell>
          <cell r="S1712" t="str">
            <v>Yes</v>
          </cell>
        </row>
        <row r="1713">
          <cell r="A1713">
            <v>2544</v>
          </cell>
          <cell r="B1713">
            <v>9488</v>
          </cell>
          <cell r="C1713" t="str">
            <v>CBW05583-081177</v>
          </cell>
          <cell r="D1713">
            <v>25</v>
          </cell>
          <cell r="E1713" t="str">
            <v>Methow</v>
          </cell>
          <cell r="F1713">
            <v>41886</v>
          </cell>
          <cell r="G1713" t="str">
            <v>hitch_all_Aug6toend_Methow</v>
          </cell>
          <cell r="H1713" t="str">
            <v>Steve Crew</v>
          </cell>
          <cell r="I1713">
            <v>2014</v>
          </cell>
          <cell r="J1713">
            <v>4</v>
          </cell>
          <cell r="K1713" t="str">
            <v>Depositional-Public</v>
          </cell>
          <cell r="L1713" t="str">
            <v>Rotating Panel 1</v>
          </cell>
          <cell r="M1713">
            <v>41886</v>
          </cell>
          <cell r="N1713">
            <v>2020</v>
          </cell>
          <cell r="O1713">
            <v>1</v>
          </cell>
          <cell r="S1713" t="str">
            <v>Yes</v>
          </cell>
        </row>
        <row r="1714">
          <cell r="A1714">
            <v>1723</v>
          </cell>
          <cell r="B1714">
            <v>13224</v>
          </cell>
          <cell r="C1714" t="str">
            <v>CBW05583-113177</v>
          </cell>
          <cell r="D1714">
            <v>25</v>
          </cell>
          <cell r="E1714" t="str">
            <v>Methow</v>
          </cell>
          <cell r="F1714">
            <v>41495</v>
          </cell>
          <cell r="G1714" t="str">
            <v>Hitch #4 (JE): Aug 7 to Aug 14 (Methow)</v>
          </cell>
          <cell r="H1714" t="str">
            <v>Joe Crew</v>
          </cell>
          <cell r="I1714">
            <v>2013</v>
          </cell>
          <cell r="J1714">
            <v>3</v>
          </cell>
          <cell r="K1714" t="str">
            <v>Depositional-Public</v>
          </cell>
          <cell r="L1714" t="str">
            <v>Rotating Panel 3</v>
          </cell>
          <cell r="M1714">
            <v>41495</v>
          </cell>
          <cell r="N1714">
            <v>1966</v>
          </cell>
          <cell r="O1714">
            <v>1</v>
          </cell>
          <cell r="S1714" t="str">
            <v>Yes</v>
          </cell>
        </row>
        <row r="1715">
          <cell r="A1715">
            <v>4006</v>
          </cell>
          <cell r="B1715">
            <v>13224</v>
          </cell>
          <cell r="C1715" t="str">
            <v>CBW05583-113177</v>
          </cell>
          <cell r="D1715">
            <v>25</v>
          </cell>
          <cell r="E1715" t="str">
            <v>Methow</v>
          </cell>
          <cell r="F1715">
            <v>42620</v>
          </cell>
          <cell r="G1715" t="str">
            <v>Methow_ST_2016</v>
          </cell>
          <cell r="H1715" t="str">
            <v>van den Broek Crew</v>
          </cell>
          <cell r="I1715">
            <v>2016</v>
          </cell>
          <cell r="J1715">
            <v>6</v>
          </cell>
          <cell r="K1715" t="str">
            <v>Depositional-Public</v>
          </cell>
          <cell r="L1715" t="str">
            <v>Rotating Panel 3</v>
          </cell>
          <cell r="M1715">
            <v>42620</v>
          </cell>
          <cell r="N1715">
            <v>2020</v>
          </cell>
          <cell r="O1715">
            <v>1</v>
          </cell>
          <cell r="S1715" t="str">
            <v>Yes</v>
          </cell>
        </row>
        <row r="1716">
          <cell r="A1716">
            <v>307</v>
          </cell>
          <cell r="B1716">
            <v>18198</v>
          </cell>
          <cell r="C1716" t="str">
            <v>CBW05583-135705</v>
          </cell>
          <cell r="D1716">
            <v>25</v>
          </cell>
          <cell r="E1716" t="str">
            <v>Methow</v>
          </cell>
          <cell r="F1716">
            <v>40815</v>
          </cell>
          <cell r="G1716" t="str">
            <v>2011- Terraqua - Local Crew</v>
          </cell>
          <cell r="H1716" t="str">
            <v>Local Crew</v>
          </cell>
          <cell r="I1716">
            <v>2011</v>
          </cell>
          <cell r="J1716">
            <v>1</v>
          </cell>
          <cell r="K1716" t="str">
            <v>Depositional-Private</v>
          </cell>
          <cell r="L1716" t="str">
            <v>Annual</v>
          </cell>
          <cell r="M1716">
            <v>40815</v>
          </cell>
          <cell r="N1716">
            <v>416</v>
          </cell>
          <cell r="O1716">
            <v>1</v>
          </cell>
          <cell r="S1716" t="str">
            <v>Yes</v>
          </cell>
        </row>
        <row r="1717">
          <cell r="A1717">
            <v>1108</v>
          </cell>
          <cell r="B1717">
            <v>18198</v>
          </cell>
          <cell r="C1717" t="str">
            <v>CBW05583-135705</v>
          </cell>
          <cell r="D1717">
            <v>25</v>
          </cell>
          <cell r="E1717" t="str">
            <v>Methow</v>
          </cell>
          <cell r="F1717">
            <v>41181</v>
          </cell>
          <cell r="G1717" t="str">
            <v>Hitch_10_Methow_MN_Sept25-Oct2</v>
          </cell>
          <cell r="H1717" t="str">
            <v>Martin Crew</v>
          </cell>
          <cell r="I1717">
            <v>2012</v>
          </cell>
          <cell r="J1717">
            <v>2</v>
          </cell>
          <cell r="K1717" t="str">
            <v>Depositional-Private</v>
          </cell>
          <cell r="L1717" t="str">
            <v>Annual</v>
          </cell>
          <cell r="M1717">
            <v>41181</v>
          </cell>
          <cell r="N1717">
            <v>806</v>
          </cell>
          <cell r="O1717">
            <v>1</v>
          </cell>
          <cell r="S1717" t="str">
            <v>Yes</v>
          </cell>
        </row>
        <row r="1718">
          <cell r="A1718">
            <v>1724</v>
          </cell>
          <cell r="B1718">
            <v>18198</v>
          </cell>
          <cell r="C1718" t="str">
            <v>CBW05583-135705</v>
          </cell>
          <cell r="D1718">
            <v>25</v>
          </cell>
          <cell r="E1718" t="str">
            <v>Methow</v>
          </cell>
          <cell r="F1718">
            <v>41499</v>
          </cell>
          <cell r="G1718" t="str">
            <v>Hitch #4 (JE): Aug 7 to Aug 14 (Methow)</v>
          </cell>
          <cell r="H1718" t="str">
            <v>Joe Crew</v>
          </cell>
          <cell r="I1718">
            <v>2013</v>
          </cell>
          <cell r="J1718">
            <v>3</v>
          </cell>
          <cell r="K1718" t="str">
            <v>Depositional-Private</v>
          </cell>
          <cell r="L1718" t="str">
            <v>Annual</v>
          </cell>
          <cell r="M1718">
            <v>41499</v>
          </cell>
          <cell r="N1718">
            <v>1966</v>
          </cell>
          <cell r="O1718">
            <v>1</v>
          </cell>
          <cell r="S1718" t="str">
            <v>Yes</v>
          </cell>
        </row>
        <row r="1719">
          <cell r="A1719">
            <v>2545</v>
          </cell>
          <cell r="B1719">
            <v>18198</v>
          </cell>
          <cell r="C1719" t="str">
            <v>CBW05583-135705</v>
          </cell>
          <cell r="D1719">
            <v>25</v>
          </cell>
          <cell r="E1719" t="str">
            <v>Methow</v>
          </cell>
          <cell r="F1719">
            <v>41904</v>
          </cell>
          <cell r="G1719" t="str">
            <v>hitch_all_Aug6toend_Methow</v>
          </cell>
          <cell r="H1719" t="str">
            <v>Steve Crew</v>
          </cell>
          <cell r="I1719">
            <v>2014</v>
          </cell>
          <cell r="J1719">
            <v>4</v>
          </cell>
          <cell r="K1719" t="str">
            <v>Depositional-Private</v>
          </cell>
          <cell r="L1719" t="str">
            <v>Annual</v>
          </cell>
          <cell r="M1719">
            <v>41904</v>
          </cell>
          <cell r="N1719">
            <v>2020</v>
          </cell>
          <cell r="O1719">
            <v>1</v>
          </cell>
          <cell r="S1719" t="str">
            <v>Yes</v>
          </cell>
        </row>
        <row r="1720">
          <cell r="A1720">
            <v>3237</v>
          </cell>
          <cell r="B1720">
            <v>18198</v>
          </cell>
          <cell r="C1720" t="str">
            <v>CBW05583-135705</v>
          </cell>
          <cell r="D1720">
            <v>25</v>
          </cell>
          <cell r="E1720" t="str">
            <v>Methow</v>
          </cell>
          <cell r="F1720">
            <v>42256</v>
          </cell>
          <cell r="G1720" t="str">
            <v>Methow_Hitch_2015</v>
          </cell>
          <cell r="H1720" t="str">
            <v>van den Broek Crew</v>
          </cell>
          <cell r="I1720">
            <v>2015</v>
          </cell>
          <cell r="J1720">
            <v>5</v>
          </cell>
          <cell r="K1720" t="str">
            <v>Depositional-Private</v>
          </cell>
          <cell r="L1720" t="str">
            <v>Annual</v>
          </cell>
          <cell r="M1720">
            <v>42256</v>
          </cell>
          <cell r="N1720">
            <v>2020</v>
          </cell>
          <cell r="O1720">
            <v>1</v>
          </cell>
          <cell r="S1720" t="str">
            <v>Yes</v>
          </cell>
        </row>
        <row r="1721">
          <cell r="A1721">
            <v>4007</v>
          </cell>
          <cell r="B1721">
            <v>18198</v>
          </cell>
          <cell r="C1721" t="str">
            <v>CBW05583-135705</v>
          </cell>
          <cell r="D1721">
            <v>25</v>
          </cell>
          <cell r="E1721" t="str">
            <v>Methow</v>
          </cell>
          <cell r="F1721">
            <v>42622</v>
          </cell>
          <cell r="G1721" t="str">
            <v>Methow_ST_2016</v>
          </cell>
          <cell r="H1721" t="str">
            <v>van den Broek Crew</v>
          </cell>
          <cell r="I1721">
            <v>2016</v>
          </cell>
          <cell r="J1721">
            <v>6</v>
          </cell>
          <cell r="K1721" t="str">
            <v>Depositional-Private</v>
          </cell>
          <cell r="L1721" t="str">
            <v>Annual</v>
          </cell>
          <cell r="M1721">
            <v>42622</v>
          </cell>
          <cell r="N1721">
            <v>2020</v>
          </cell>
          <cell r="O1721">
            <v>1</v>
          </cell>
          <cell r="S1721" t="str">
            <v>Yes</v>
          </cell>
          <cell r="V1721" t="str">
            <v>Yes</v>
          </cell>
        </row>
        <row r="1722">
          <cell r="A1722">
            <v>1115</v>
          </cell>
          <cell r="B1722">
            <v>22369</v>
          </cell>
          <cell r="C1722" t="str">
            <v>CBW05583-183833</v>
          </cell>
          <cell r="D1722">
            <v>25</v>
          </cell>
          <cell r="E1722" t="str">
            <v>Methow</v>
          </cell>
          <cell r="F1722">
            <v>41182</v>
          </cell>
          <cell r="G1722" t="str">
            <v>Hitch_10_Methow_BP_Sept25-Oct2</v>
          </cell>
          <cell r="H1722" t="str">
            <v>Brent Crew</v>
          </cell>
          <cell r="I1722">
            <v>2012</v>
          </cell>
          <cell r="J1722">
            <v>2</v>
          </cell>
          <cell r="K1722" t="str">
            <v>Depositional-Private</v>
          </cell>
          <cell r="L1722" t="str">
            <v>Rotating Panel 2</v>
          </cell>
          <cell r="M1722">
            <v>41182</v>
          </cell>
          <cell r="N1722">
            <v>806</v>
          </cell>
          <cell r="O1722">
            <v>1</v>
          </cell>
          <cell r="S1722" t="str">
            <v>Yes</v>
          </cell>
        </row>
        <row r="1723">
          <cell r="A1723">
            <v>3238</v>
          </cell>
          <cell r="B1723">
            <v>22369</v>
          </cell>
          <cell r="C1723" t="str">
            <v>CBW05583-183833</v>
          </cell>
          <cell r="D1723">
            <v>25</v>
          </cell>
          <cell r="E1723" t="str">
            <v>Methow</v>
          </cell>
          <cell r="F1723">
            <v>42270</v>
          </cell>
          <cell r="G1723" t="str">
            <v>Methow_Hitch_2015</v>
          </cell>
          <cell r="H1723" t="str">
            <v>van den Broek Crew</v>
          </cell>
          <cell r="I1723">
            <v>2015</v>
          </cell>
          <cell r="J1723">
            <v>5</v>
          </cell>
          <cell r="K1723" t="str">
            <v>Depositional-Private</v>
          </cell>
          <cell r="L1723" t="str">
            <v>Rotating Panel 2</v>
          </cell>
          <cell r="M1723">
            <v>42270</v>
          </cell>
          <cell r="N1723">
            <v>2020</v>
          </cell>
          <cell r="O1723">
            <v>1</v>
          </cell>
          <cell r="S1723" t="str">
            <v>Yes</v>
          </cell>
        </row>
        <row r="1724">
          <cell r="A1724">
            <v>269</v>
          </cell>
          <cell r="B1724">
            <v>23017</v>
          </cell>
          <cell r="C1724" t="str">
            <v>CBW05583-187337</v>
          </cell>
          <cell r="D1724">
            <v>25</v>
          </cell>
          <cell r="E1724" t="str">
            <v>Methow</v>
          </cell>
          <cell r="F1724">
            <v>40757</v>
          </cell>
          <cell r="G1724" t="str">
            <v>2011- Terraqua - Local Crew</v>
          </cell>
          <cell r="H1724" t="str">
            <v>Local Crew</v>
          </cell>
          <cell r="I1724">
            <v>2011</v>
          </cell>
          <cell r="J1724">
            <v>1</v>
          </cell>
          <cell r="K1724" t="str">
            <v>Source-Private</v>
          </cell>
          <cell r="L1724" t="str">
            <v>Annual</v>
          </cell>
          <cell r="M1724">
            <v>40757</v>
          </cell>
          <cell r="N1724">
            <v>416</v>
          </cell>
          <cell r="O1724">
            <v>1</v>
          </cell>
          <cell r="S1724" t="str">
            <v>Yes</v>
          </cell>
        </row>
        <row r="1725">
          <cell r="A1725">
            <v>1741</v>
          </cell>
          <cell r="B1725">
            <v>23017</v>
          </cell>
          <cell r="C1725" t="str">
            <v>CBW05583-187337</v>
          </cell>
          <cell r="D1725">
            <v>25</v>
          </cell>
          <cell r="E1725" t="str">
            <v>Methow</v>
          </cell>
          <cell r="F1725">
            <v>41511</v>
          </cell>
          <cell r="G1725" t="str">
            <v>Hitch #5 (SD): Aug 21 to Aug 28 (Methow)</v>
          </cell>
          <cell r="H1725" t="str">
            <v>Surya Crew</v>
          </cell>
          <cell r="I1725">
            <v>2013</v>
          </cell>
          <cell r="J1725">
            <v>3</v>
          </cell>
          <cell r="K1725" t="str">
            <v>Source-Private</v>
          </cell>
          <cell r="L1725" t="str">
            <v>Annual</v>
          </cell>
          <cell r="M1725">
            <v>41511</v>
          </cell>
          <cell r="N1725">
            <v>1966</v>
          </cell>
          <cell r="O1725">
            <v>1</v>
          </cell>
          <cell r="S1725" t="str">
            <v>Yes</v>
          </cell>
        </row>
        <row r="1726">
          <cell r="A1726">
            <v>2333</v>
          </cell>
          <cell r="B1726">
            <v>23017</v>
          </cell>
          <cell r="C1726" t="str">
            <v>CBW05583-187337</v>
          </cell>
          <cell r="D1726">
            <v>25</v>
          </cell>
          <cell r="E1726" t="str">
            <v>Methow</v>
          </cell>
          <cell r="F1726">
            <v>41829</v>
          </cell>
          <cell r="G1726" t="str">
            <v>Hitch1_SD_July9toJuly16_Methow</v>
          </cell>
          <cell r="H1726" t="str">
            <v>Surya Crew</v>
          </cell>
          <cell r="I1726">
            <v>2014</v>
          </cell>
          <cell r="J1726">
            <v>4</v>
          </cell>
          <cell r="K1726" t="str">
            <v>Source-Private</v>
          </cell>
          <cell r="L1726" t="str">
            <v>Annual</v>
          </cell>
          <cell r="M1726">
            <v>41829</v>
          </cell>
          <cell r="N1726">
            <v>2020</v>
          </cell>
          <cell r="O1726">
            <v>1</v>
          </cell>
          <cell r="S1726" t="str">
            <v>Yes</v>
          </cell>
        </row>
        <row r="1727">
          <cell r="A1727">
            <v>3239</v>
          </cell>
          <cell r="B1727">
            <v>23017</v>
          </cell>
          <cell r="C1727" t="str">
            <v>CBW05583-187337</v>
          </cell>
          <cell r="D1727">
            <v>25</v>
          </cell>
          <cell r="E1727" t="str">
            <v>Methow</v>
          </cell>
          <cell r="F1727">
            <v>42197</v>
          </cell>
          <cell r="G1727" t="str">
            <v>Methow_Hitch_2015</v>
          </cell>
          <cell r="H1727" t="str">
            <v>van den Broek Crew</v>
          </cell>
          <cell r="I1727">
            <v>2015</v>
          </cell>
          <cell r="J1727">
            <v>5</v>
          </cell>
          <cell r="K1727" t="str">
            <v>Source-Private</v>
          </cell>
          <cell r="L1727" t="str">
            <v>Annual</v>
          </cell>
          <cell r="M1727">
            <v>42197</v>
          </cell>
          <cell r="N1727">
            <v>2020</v>
          </cell>
          <cell r="O1727">
            <v>1</v>
          </cell>
          <cell r="S1727" t="str">
            <v>Yes</v>
          </cell>
        </row>
        <row r="1728">
          <cell r="A1728">
            <v>4008</v>
          </cell>
          <cell r="B1728">
            <v>23017</v>
          </cell>
          <cell r="C1728" t="str">
            <v>CBW05583-187337</v>
          </cell>
          <cell r="D1728">
            <v>25</v>
          </cell>
          <cell r="E1728" t="str">
            <v>Methow</v>
          </cell>
          <cell r="F1728">
            <v>42560</v>
          </cell>
          <cell r="G1728" t="str">
            <v>Methow_ST_2016</v>
          </cell>
          <cell r="H1728" t="str">
            <v>van den Broek Crew</v>
          </cell>
          <cell r="I1728">
            <v>2016</v>
          </cell>
          <cell r="J1728">
            <v>6</v>
          </cell>
          <cell r="K1728" t="str">
            <v>Source-Private</v>
          </cell>
          <cell r="L1728" t="str">
            <v>Annual</v>
          </cell>
          <cell r="M1728">
            <v>42560</v>
          </cell>
          <cell r="N1728">
            <v>2020</v>
          </cell>
          <cell r="O1728">
            <v>1</v>
          </cell>
          <cell r="R1728" t="str">
            <v>Yes</v>
          </cell>
          <cell r="S1728" t="str">
            <v>Yes</v>
          </cell>
        </row>
        <row r="1729">
          <cell r="A1729">
            <v>4431</v>
          </cell>
          <cell r="B1729">
            <v>23017</v>
          </cell>
          <cell r="C1729" t="str">
            <v>CBW05583-187337</v>
          </cell>
          <cell r="D1729">
            <v>25</v>
          </cell>
          <cell r="E1729" t="str">
            <v>Methow</v>
          </cell>
          <cell r="F1729">
            <v>42636</v>
          </cell>
          <cell r="G1729" t="str">
            <v>Methow_RPT_2016</v>
          </cell>
          <cell r="H1729" t="str">
            <v>van den Broek Crew</v>
          </cell>
          <cell r="I1729">
            <v>2016</v>
          </cell>
          <cell r="J1729">
            <v>6</v>
          </cell>
          <cell r="K1729" t="str">
            <v>Source-Private</v>
          </cell>
          <cell r="L1729" t="str">
            <v>Annual</v>
          </cell>
          <cell r="M1729">
            <v>42636</v>
          </cell>
          <cell r="N1729">
            <v>2020</v>
          </cell>
          <cell r="O1729">
            <v>1</v>
          </cell>
          <cell r="R1729" t="str">
            <v>Yes</v>
          </cell>
          <cell r="S1729" t="str">
            <v>Yes</v>
          </cell>
        </row>
        <row r="1730">
          <cell r="A1730">
            <v>306</v>
          </cell>
          <cell r="B1730">
            <v>23352</v>
          </cell>
          <cell r="C1730" t="str">
            <v>CBW05583-189385</v>
          </cell>
          <cell r="D1730">
            <v>25</v>
          </cell>
          <cell r="E1730" t="str">
            <v>Methow</v>
          </cell>
          <cell r="F1730">
            <v>40812</v>
          </cell>
          <cell r="G1730" t="str">
            <v>2011- Terraqua - Local Crew</v>
          </cell>
          <cell r="H1730" t="str">
            <v>Local Crew</v>
          </cell>
          <cell r="I1730">
            <v>2011</v>
          </cell>
          <cell r="J1730">
            <v>1</v>
          </cell>
          <cell r="K1730" t="str">
            <v>Depositional-Private</v>
          </cell>
          <cell r="L1730" t="str">
            <v>Annual</v>
          </cell>
          <cell r="M1730">
            <v>40812</v>
          </cell>
          <cell r="N1730">
            <v>416</v>
          </cell>
          <cell r="O1730">
            <v>1</v>
          </cell>
          <cell r="S1730" t="str">
            <v>Yes</v>
          </cell>
        </row>
        <row r="1731">
          <cell r="A1731">
            <v>1116</v>
          </cell>
          <cell r="B1731">
            <v>23352</v>
          </cell>
          <cell r="C1731" t="str">
            <v>CBW05583-189385</v>
          </cell>
          <cell r="D1731">
            <v>25</v>
          </cell>
          <cell r="E1731" t="str">
            <v>Methow</v>
          </cell>
          <cell r="F1731">
            <v>41177</v>
          </cell>
          <cell r="G1731" t="str">
            <v>Hitch_10_Methow_BP_Sept25-Oct2</v>
          </cell>
          <cell r="H1731" t="str">
            <v>Brent Crew</v>
          </cell>
          <cell r="I1731">
            <v>2012</v>
          </cell>
          <cell r="J1731">
            <v>2</v>
          </cell>
          <cell r="K1731" t="str">
            <v>Depositional-Private</v>
          </cell>
          <cell r="L1731" t="str">
            <v>Annual</v>
          </cell>
          <cell r="M1731">
            <v>41177</v>
          </cell>
          <cell r="N1731">
            <v>806</v>
          </cell>
          <cell r="O1731">
            <v>1</v>
          </cell>
          <cell r="S1731" t="str">
            <v>Yes</v>
          </cell>
        </row>
        <row r="1732">
          <cell r="A1732">
            <v>1872</v>
          </cell>
          <cell r="B1732">
            <v>23352</v>
          </cell>
          <cell r="C1732" t="str">
            <v>CBW05583-189385</v>
          </cell>
          <cell r="D1732">
            <v>25</v>
          </cell>
          <cell r="E1732" t="str">
            <v>Methow</v>
          </cell>
          <cell r="F1732">
            <v>41521</v>
          </cell>
          <cell r="G1732" t="str">
            <v>Hitch #6 (MN): Sept 4 to Sept 11 (Methow)</v>
          </cell>
          <cell r="H1732" t="str">
            <v>Martin Crew</v>
          </cell>
          <cell r="I1732">
            <v>2013</v>
          </cell>
          <cell r="J1732">
            <v>3</v>
          </cell>
          <cell r="K1732" t="str">
            <v>Depositional-Private</v>
          </cell>
          <cell r="L1732" t="str">
            <v>Annual</v>
          </cell>
          <cell r="M1732">
            <v>41521</v>
          </cell>
          <cell r="N1732">
            <v>1966</v>
          </cell>
          <cell r="O1732">
            <v>1</v>
          </cell>
          <cell r="S1732" t="str">
            <v>Yes</v>
          </cell>
        </row>
        <row r="1733">
          <cell r="A1733">
            <v>2546</v>
          </cell>
          <cell r="B1733">
            <v>23352</v>
          </cell>
          <cell r="C1733" t="str">
            <v>CBW05583-189385</v>
          </cell>
          <cell r="D1733">
            <v>25</v>
          </cell>
          <cell r="E1733" t="str">
            <v>Methow</v>
          </cell>
          <cell r="F1733">
            <v>41903</v>
          </cell>
          <cell r="G1733" t="str">
            <v>hitch_all_Aug6toend_Methow</v>
          </cell>
          <cell r="H1733" t="str">
            <v>Steve Crew</v>
          </cell>
          <cell r="I1733">
            <v>2014</v>
          </cell>
          <cell r="J1733">
            <v>4</v>
          </cell>
          <cell r="K1733" t="str">
            <v>Depositional-Private</v>
          </cell>
          <cell r="L1733" t="str">
            <v>Annual</v>
          </cell>
          <cell r="M1733">
            <v>41903</v>
          </cell>
          <cell r="N1733">
            <v>2020</v>
          </cell>
          <cell r="O1733">
            <v>1</v>
          </cell>
          <cell r="S1733" t="str">
            <v>Yes</v>
          </cell>
        </row>
        <row r="1734">
          <cell r="A1734">
            <v>3240</v>
          </cell>
          <cell r="B1734">
            <v>23352</v>
          </cell>
          <cell r="C1734" t="str">
            <v>CBW05583-189385</v>
          </cell>
          <cell r="D1734">
            <v>25</v>
          </cell>
          <cell r="E1734" t="str">
            <v>Methow</v>
          </cell>
          <cell r="F1734">
            <v>42222</v>
          </cell>
          <cell r="G1734" t="str">
            <v>Methow_Hitch_2015</v>
          </cell>
          <cell r="H1734" t="str">
            <v>van den Broek Crew</v>
          </cell>
          <cell r="I1734">
            <v>2015</v>
          </cell>
          <cell r="J1734">
            <v>5</v>
          </cell>
          <cell r="K1734" t="str">
            <v>Depositional-Private</v>
          </cell>
          <cell r="L1734" t="str">
            <v>Annual</v>
          </cell>
          <cell r="M1734">
            <v>42222</v>
          </cell>
          <cell r="N1734">
            <v>2020</v>
          </cell>
          <cell r="O1734">
            <v>1</v>
          </cell>
          <cell r="S1734" t="str">
            <v>Yes</v>
          </cell>
        </row>
        <row r="1735">
          <cell r="A1735">
            <v>4009</v>
          </cell>
          <cell r="B1735">
            <v>23352</v>
          </cell>
          <cell r="C1735" t="str">
            <v>CBW05583-189385</v>
          </cell>
          <cell r="D1735">
            <v>25</v>
          </cell>
          <cell r="E1735" t="str">
            <v>Methow</v>
          </cell>
          <cell r="F1735">
            <v>42625</v>
          </cell>
          <cell r="G1735" t="str">
            <v>Methow_ST_2016</v>
          </cell>
          <cell r="H1735" t="str">
            <v>van den Broek Crew</v>
          </cell>
          <cell r="I1735">
            <v>2016</v>
          </cell>
          <cell r="J1735">
            <v>6</v>
          </cell>
          <cell r="K1735" t="str">
            <v>Depositional-Private</v>
          </cell>
          <cell r="L1735" t="str">
            <v>Annual</v>
          </cell>
          <cell r="M1735">
            <v>42625</v>
          </cell>
          <cell r="N1735">
            <v>2020</v>
          </cell>
          <cell r="O1735">
            <v>1</v>
          </cell>
          <cell r="S1735" t="str">
            <v>Yes</v>
          </cell>
          <cell r="V1735" t="str">
            <v>Yes</v>
          </cell>
        </row>
        <row r="1736">
          <cell r="A1736">
            <v>1095</v>
          </cell>
          <cell r="B1736">
            <v>24003</v>
          </cell>
          <cell r="C1736" t="str">
            <v>CBW05583-195417</v>
          </cell>
          <cell r="D1736">
            <v>25</v>
          </cell>
          <cell r="E1736" t="str">
            <v>Methow</v>
          </cell>
          <cell r="F1736">
            <v>41174</v>
          </cell>
          <cell r="G1736" t="str">
            <v>Hitch_10_Methow_JE_Sept20-27</v>
          </cell>
          <cell r="H1736" t="str">
            <v>Joe Crew</v>
          </cell>
          <cell r="I1736">
            <v>2012</v>
          </cell>
          <cell r="J1736">
            <v>2</v>
          </cell>
          <cell r="K1736" t="str">
            <v>Depositional-Public</v>
          </cell>
          <cell r="L1736" t="str">
            <v>Rotating Panel 2</v>
          </cell>
          <cell r="M1736">
            <v>41174</v>
          </cell>
          <cell r="N1736">
            <v>806</v>
          </cell>
          <cell r="O1736">
            <v>1</v>
          </cell>
          <cell r="S1736" t="str">
            <v>Yes</v>
          </cell>
        </row>
        <row r="1737">
          <cell r="A1737">
            <v>3241</v>
          </cell>
          <cell r="B1737">
            <v>24003</v>
          </cell>
          <cell r="C1737" t="str">
            <v>CBW05583-195417</v>
          </cell>
          <cell r="D1737">
            <v>25</v>
          </cell>
          <cell r="E1737" t="str">
            <v>Methow</v>
          </cell>
          <cell r="F1737">
            <v>42259</v>
          </cell>
          <cell r="G1737" t="str">
            <v>Methow_Hitch_2015</v>
          </cell>
          <cell r="H1737" t="str">
            <v>van den Broek Crew</v>
          </cell>
          <cell r="I1737">
            <v>2015</v>
          </cell>
          <cell r="J1737">
            <v>5</v>
          </cell>
          <cell r="K1737" t="str">
            <v>Depositional-Public</v>
          </cell>
          <cell r="L1737" t="str">
            <v>Rotating Panel 2</v>
          </cell>
          <cell r="M1737">
            <v>42259</v>
          </cell>
          <cell r="N1737">
            <v>2020</v>
          </cell>
          <cell r="O1737">
            <v>1</v>
          </cell>
          <cell r="S1737" t="str">
            <v>Yes</v>
          </cell>
        </row>
        <row r="1738">
          <cell r="A1738">
            <v>270</v>
          </cell>
          <cell r="B1738">
            <v>31367</v>
          </cell>
          <cell r="C1738" t="str">
            <v>CBW05583-234009</v>
          </cell>
          <cell r="D1738">
            <v>25</v>
          </cell>
          <cell r="E1738" t="str">
            <v>Methow</v>
          </cell>
          <cell r="F1738">
            <v>40759</v>
          </cell>
          <cell r="G1738" t="str">
            <v>2011- Terraqua - Local Crew</v>
          </cell>
          <cell r="H1738" t="str">
            <v>Local Crew</v>
          </cell>
          <cell r="I1738">
            <v>2011</v>
          </cell>
          <cell r="J1738">
            <v>1</v>
          </cell>
          <cell r="K1738" t="str">
            <v>Source-Public</v>
          </cell>
          <cell r="L1738" t="str">
            <v>Annual</v>
          </cell>
          <cell r="M1738">
            <v>40759</v>
          </cell>
          <cell r="N1738">
            <v>416</v>
          </cell>
          <cell r="O1738">
            <v>1</v>
          </cell>
          <cell r="S1738" t="str">
            <v>Yes</v>
          </cell>
        </row>
        <row r="1739">
          <cell r="A1739">
            <v>1109</v>
          </cell>
          <cell r="B1739">
            <v>31367</v>
          </cell>
          <cell r="C1739" t="str">
            <v>CBW05583-234009</v>
          </cell>
          <cell r="D1739">
            <v>25</v>
          </cell>
          <cell r="E1739" t="str">
            <v>Methow</v>
          </cell>
          <cell r="F1739">
            <v>41180</v>
          </cell>
          <cell r="G1739" t="str">
            <v>Hitch_10_Methow_MN_Sept25-Oct2</v>
          </cell>
          <cell r="H1739" t="str">
            <v>Martin Crew</v>
          </cell>
          <cell r="I1739">
            <v>2012</v>
          </cell>
          <cell r="J1739">
            <v>2</v>
          </cell>
          <cell r="K1739" t="str">
            <v>Source-Public</v>
          </cell>
          <cell r="L1739" t="str">
            <v>Annual</v>
          </cell>
          <cell r="M1739">
            <v>41180</v>
          </cell>
          <cell r="N1739">
            <v>806</v>
          </cell>
          <cell r="O1739">
            <v>1</v>
          </cell>
          <cell r="S1739" t="str">
            <v>Yes</v>
          </cell>
        </row>
        <row r="1740">
          <cell r="A1740">
            <v>1725</v>
          </cell>
          <cell r="B1740">
            <v>31367</v>
          </cell>
          <cell r="C1740" t="str">
            <v>CBW05583-234009</v>
          </cell>
          <cell r="D1740">
            <v>25</v>
          </cell>
          <cell r="E1740" t="str">
            <v>Methow</v>
          </cell>
          <cell r="F1740">
            <v>41494</v>
          </cell>
          <cell r="G1740" t="str">
            <v>Hitch #4 (JE): Aug 7 to Aug 14 (Methow)</v>
          </cell>
          <cell r="H1740" t="str">
            <v>Joe Crew</v>
          </cell>
          <cell r="I1740">
            <v>2013</v>
          </cell>
          <cell r="J1740">
            <v>3</v>
          </cell>
          <cell r="K1740" t="str">
            <v>Source-Public</v>
          </cell>
          <cell r="L1740" t="str">
            <v>Annual</v>
          </cell>
          <cell r="M1740">
            <v>41494</v>
          </cell>
          <cell r="N1740">
            <v>1966</v>
          </cell>
          <cell r="O1740">
            <v>1</v>
          </cell>
          <cell r="S1740" t="str">
            <v>Yes</v>
          </cell>
        </row>
        <row r="1741">
          <cell r="A1741">
            <v>2548</v>
          </cell>
          <cell r="B1741">
            <v>31367</v>
          </cell>
          <cell r="C1741" t="str">
            <v>CBW05583-234009</v>
          </cell>
          <cell r="D1741">
            <v>25</v>
          </cell>
          <cell r="E1741" t="str">
            <v>Methow</v>
          </cell>
          <cell r="F1741">
            <v>41885</v>
          </cell>
          <cell r="G1741" t="str">
            <v>hitch_all_Aug6toend_Methow</v>
          </cell>
          <cell r="H1741" t="str">
            <v>Steve Crew</v>
          </cell>
          <cell r="I1741">
            <v>2014</v>
          </cell>
          <cell r="J1741">
            <v>4</v>
          </cell>
          <cell r="K1741" t="str">
            <v>Source-Public</v>
          </cell>
          <cell r="L1741" t="str">
            <v>Annual</v>
          </cell>
          <cell r="M1741">
            <v>41885</v>
          </cell>
          <cell r="N1741">
            <v>2020</v>
          </cell>
          <cell r="O1741">
            <v>1</v>
          </cell>
          <cell r="S1741" t="str">
            <v>Yes</v>
          </cell>
        </row>
        <row r="1742">
          <cell r="A1742">
            <v>3242</v>
          </cell>
          <cell r="B1742">
            <v>31367</v>
          </cell>
          <cell r="C1742" t="str">
            <v>CBW05583-234009</v>
          </cell>
          <cell r="D1742">
            <v>25</v>
          </cell>
          <cell r="E1742" t="str">
            <v>Methow</v>
          </cell>
          <cell r="F1742">
            <v>42211</v>
          </cell>
          <cell r="G1742" t="str">
            <v>Methow_Hitch_2015</v>
          </cell>
          <cell r="H1742" t="str">
            <v>van den Broek Crew</v>
          </cell>
          <cell r="I1742">
            <v>2015</v>
          </cell>
          <cell r="J1742">
            <v>5</v>
          </cell>
          <cell r="K1742" t="str">
            <v>Source-Public</v>
          </cell>
          <cell r="L1742" t="str">
            <v>Annual</v>
          </cell>
          <cell r="M1742">
            <v>42211</v>
          </cell>
          <cell r="N1742">
            <v>2020</v>
          </cell>
          <cell r="O1742">
            <v>1</v>
          </cell>
          <cell r="S1742" t="str">
            <v>Yes</v>
          </cell>
        </row>
        <row r="1743">
          <cell r="A1743">
            <v>4010</v>
          </cell>
          <cell r="B1743">
            <v>31367</v>
          </cell>
          <cell r="C1743" t="str">
            <v>CBW05583-234009</v>
          </cell>
          <cell r="D1743">
            <v>25</v>
          </cell>
          <cell r="E1743" t="str">
            <v>Methow</v>
          </cell>
          <cell r="F1743">
            <v>42562</v>
          </cell>
          <cell r="G1743" t="str">
            <v>Methow_ST_2016</v>
          </cell>
          <cell r="H1743" t="str">
            <v>van den Broek Crew</v>
          </cell>
          <cell r="I1743">
            <v>2016</v>
          </cell>
          <cell r="J1743">
            <v>6</v>
          </cell>
          <cell r="K1743" t="str">
            <v>Source-Public</v>
          </cell>
          <cell r="L1743" t="str">
            <v>Annual</v>
          </cell>
          <cell r="M1743">
            <v>42562</v>
          </cell>
          <cell r="N1743">
            <v>2020</v>
          </cell>
          <cell r="O1743">
            <v>1</v>
          </cell>
          <cell r="S1743" t="str">
            <v>Yes</v>
          </cell>
        </row>
        <row r="1744">
          <cell r="A1744">
            <v>219</v>
          </cell>
          <cell r="B1744">
            <v>30780</v>
          </cell>
          <cell r="C1744" t="str">
            <v>CBW05583-249113</v>
          </cell>
          <cell r="D1744">
            <v>25</v>
          </cell>
          <cell r="E1744" t="str">
            <v>Methow</v>
          </cell>
          <cell r="F1744">
            <v>40792</v>
          </cell>
          <cell r="G1744" t="str">
            <v>2011- Terraqua - Local Crew</v>
          </cell>
          <cell r="H1744" t="str">
            <v>Local Crew</v>
          </cell>
          <cell r="I1744">
            <v>2011</v>
          </cell>
          <cell r="J1744">
            <v>1</v>
          </cell>
          <cell r="K1744" t="str">
            <v>Depositional-Private</v>
          </cell>
          <cell r="L1744" t="str">
            <v>Rotating Panel 1</v>
          </cell>
          <cell r="M1744">
            <v>40792</v>
          </cell>
          <cell r="N1744">
            <v>416</v>
          </cell>
          <cell r="O1744">
            <v>1</v>
          </cell>
          <cell r="S1744" t="str">
            <v>Yes</v>
          </cell>
        </row>
        <row r="1745">
          <cell r="A1745">
            <v>2547</v>
          </cell>
          <cell r="B1745">
            <v>30780</v>
          </cell>
          <cell r="C1745" t="str">
            <v>CBW05583-249113</v>
          </cell>
          <cell r="D1745">
            <v>25</v>
          </cell>
          <cell r="E1745" t="str">
            <v>Methow</v>
          </cell>
          <cell r="F1745">
            <v>41887</v>
          </cell>
          <cell r="G1745" t="str">
            <v>hitch_all_Aug6toend_Methow</v>
          </cell>
          <cell r="H1745" t="str">
            <v>Steve Crew</v>
          </cell>
          <cell r="I1745">
            <v>2014</v>
          </cell>
          <cell r="J1745">
            <v>4</v>
          </cell>
          <cell r="K1745" t="str">
            <v>Depositional-Private</v>
          </cell>
          <cell r="L1745" t="str">
            <v>Rotating Panel 1</v>
          </cell>
          <cell r="M1745">
            <v>41887</v>
          </cell>
          <cell r="N1745">
            <v>2020</v>
          </cell>
          <cell r="O1745">
            <v>1</v>
          </cell>
          <cell r="S1745" t="str">
            <v>Yes</v>
          </cell>
        </row>
        <row r="1746">
          <cell r="A1746">
            <v>308</v>
          </cell>
          <cell r="B1746">
            <v>33184</v>
          </cell>
          <cell r="C1746" t="str">
            <v>CBW05583-266521</v>
          </cell>
          <cell r="D1746">
            <v>25</v>
          </cell>
          <cell r="E1746" t="str">
            <v>Methow</v>
          </cell>
          <cell r="F1746">
            <v>40806</v>
          </cell>
          <cell r="G1746" t="str">
            <v>2011- Terraqua - Local Crew</v>
          </cell>
          <cell r="H1746" t="str">
            <v>Local Crew</v>
          </cell>
          <cell r="I1746">
            <v>2011</v>
          </cell>
          <cell r="J1746">
            <v>1</v>
          </cell>
          <cell r="K1746" t="str">
            <v>Depositional-Private</v>
          </cell>
          <cell r="L1746" t="str">
            <v>Annual</v>
          </cell>
          <cell r="M1746">
            <v>40806</v>
          </cell>
          <cell r="N1746">
            <v>416</v>
          </cell>
          <cell r="O1746">
            <v>1</v>
          </cell>
          <cell r="S1746" t="str">
            <v>Yes</v>
          </cell>
        </row>
        <row r="1747">
          <cell r="A1747">
            <v>1775</v>
          </cell>
          <cell r="B1747">
            <v>33184</v>
          </cell>
          <cell r="C1747" t="str">
            <v>CBW05583-266521</v>
          </cell>
          <cell r="D1747">
            <v>25</v>
          </cell>
          <cell r="E1747" t="str">
            <v>Methow</v>
          </cell>
          <cell r="F1747">
            <v>41521</v>
          </cell>
          <cell r="G1747" t="str">
            <v>Hitch #6 (RM): Sept 4 to Sept 11 (Methow)</v>
          </cell>
          <cell r="H1747" t="str">
            <v>Rueben Crew</v>
          </cell>
          <cell r="I1747">
            <v>2013</v>
          </cell>
          <cell r="J1747">
            <v>3</v>
          </cell>
          <cell r="K1747" t="str">
            <v>Depositional-Private</v>
          </cell>
          <cell r="L1747" t="str">
            <v>Annual</v>
          </cell>
          <cell r="M1747">
            <v>41521</v>
          </cell>
          <cell r="N1747">
            <v>1966</v>
          </cell>
          <cell r="O1747">
            <v>1</v>
          </cell>
          <cell r="S1747" t="str">
            <v>Yes</v>
          </cell>
        </row>
        <row r="1748">
          <cell r="A1748">
            <v>2549</v>
          </cell>
          <cell r="B1748">
            <v>33184</v>
          </cell>
          <cell r="C1748" t="str">
            <v>CBW05583-266521</v>
          </cell>
          <cell r="D1748">
            <v>25</v>
          </cell>
          <cell r="E1748" t="str">
            <v>Methow</v>
          </cell>
          <cell r="F1748">
            <v>41901</v>
          </cell>
          <cell r="G1748" t="str">
            <v>hitch_all_Aug6toend_Methow</v>
          </cell>
          <cell r="H1748" t="str">
            <v>Steve Crew</v>
          </cell>
          <cell r="I1748">
            <v>2014</v>
          </cell>
          <cell r="J1748">
            <v>4</v>
          </cell>
          <cell r="K1748" t="str">
            <v>Depositional-Private</v>
          </cell>
          <cell r="L1748" t="str">
            <v>Annual</v>
          </cell>
          <cell r="M1748">
            <v>41901</v>
          </cell>
          <cell r="N1748">
            <v>2020</v>
          </cell>
          <cell r="O1748">
            <v>1</v>
          </cell>
          <cell r="S1748" t="str">
            <v>Yes</v>
          </cell>
        </row>
        <row r="1749">
          <cell r="A1749">
            <v>1117</v>
          </cell>
          <cell r="B1749">
            <v>37661</v>
          </cell>
          <cell r="C1749" t="str">
            <v>CBW05583-303049</v>
          </cell>
          <cell r="D1749">
            <v>25</v>
          </cell>
          <cell r="E1749" t="str">
            <v>Methow</v>
          </cell>
          <cell r="F1749">
            <v>41183</v>
          </cell>
          <cell r="G1749" t="str">
            <v>Hitch_10_Methow_MG_Sept26-Oct3</v>
          </cell>
          <cell r="H1749" t="str">
            <v>Matt Crew</v>
          </cell>
          <cell r="I1749">
            <v>2012</v>
          </cell>
          <cell r="J1749">
            <v>2</v>
          </cell>
          <cell r="K1749" t="str">
            <v>Depositional-Private</v>
          </cell>
          <cell r="L1749" t="str">
            <v>Rotating Panel 2</v>
          </cell>
          <cell r="M1749">
            <v>41183</v>
          </cell>
          <cell r="N1749">
            <v>806</v>
          </cell>
          <cell r="O1749">
            <v>1</v>
          </cell>
          <cell r="S1749" t="str">
            <v>Yes</v>
          </cell>
        </row>
        <row r="1750">
          <cell r="A1750">
            <v>3243</v>
          </cell>
          <cell r="B1750">
            <v>37661</v>
          </cell>
          <cell r="C1750" t="str">
            <v>CBW05583-303049</v>
          </cell>
          <cell r="D1750">
            <v>25</v>
          </cell>
          <cell r="E1750" t="str">
            <v>Methow</v>
          </cell>
          <cell r="F1750">
            <v>42274</v>
          </cell>
          <cell r="G1750" t="str">
            <v>Methow_Hitch_2015</v>
          </cell>
          <cell r="H1750" t="str">
            <v>van den Broek Crew</v>
          </cell>
          <cell r="I1750">
            <v>2015</v>
          </cell>
          <cell r="J1750">
            <v>5</v>
          </cell>
          <cell r="K1750" t="str">
            <v>Depositional-Private</v>
          </cell>
          <cell r="L1750" t="str">
            <v>Rotating Panel 2</v>
          </cell>
          <cell r="M1750">
            <v>42274</v>
          </cell>
          <cell r="N1750">
            <v>2020</v>
          </cell>
          <cell r="O1750">
            <v>1</v>
          </cell>
          <cell r="S1750" t="str">
            <v>Yes</v>
          </cell>
        </row>
        <row r="1751">
          <cell r="A1751">
            <v>303</v>
          </cell>
          <cell r="B1751">
            <v>38646</v>
          </cell>
          <cell r="C1751" t="str">
            <v>CBW05583-312265</v>
          </cell>
          <cell r="D1751">
            <v>25</v>
          </cell>
          <cell r="E1751" t="str">
            <v>Methow</v>
          </cell>
          <cell r="F1751">
            <v>40805</v>
          </cell>
          <cell r="G1751" t="str">
            <v>2011- Terraqua - Local Crew</v>
          </cell>
          <cell r="H1751" t="str">
            <v>Local Crew</v>
          </cell>
          <cell r="I1751">
            <v>2011</v>
          </cell>
          <cell r="J1751">
            <v>1</v>
          </cell>
          <cell r="K1751" t="str">
            <v>Depositional-Private</v>
          </cell>
          <cell r="L1751" t="str">
            <v>Annual</v>
          </cell>
          <cell r="M1751">
            <v>40805</v>
          </cell>
          <cell r="N1751">
            <v>416</v>
          </cell>
          <cell r="O1751">
            <v>1</v>
          </cell>
          <cell r="S1751" t="str">
            <v>Yes</v>
          </cell>
        </row>
        <row r="1752">
          <cell r="A1752">
            <v>1110</v>
          </cell>
          <cell r="B1752">
            <v>38646</v>
          </cell>
          <cell r="C1752" t="str">
            <v>CBW05583-312265</v>
          </cell>
          <cell r="D1752">
            <v>25</v>
          </cell>
          <cell r="E1752" t="str">
            <v>Methow</v>
          </cell>
          <cell r="F1752">
            <v>41182</v>
          </cell>
          <cell r="G1752" t="str">
            <v>Hitch_10_Methow_MN_Sept25-Oct2</v>
          </cell>
          <cell r="H1752" t="str">
            <v>Martin Crew</v>
          </cell>
          <cell r="I1752">
            <v>2012</v>
          </cell>
          <cell r="J1752">
            <v>2</v>
          </cell>
          <cell r="K1752" t="str">
            <v>Depositional-Private</v>
          </cell>
          <cell r="L1752" t="str">
            <v>Annual</v>
          </cell>
          <cell r="M1752">
            <v>41182</v>
          </cell>
          <cell r="N1752">
            <v>806</v>
          </cell>
          <cell r="O1752">
            <v>1</v>
          </cell>
          <cell r="S1752" t="str">
            <v>Yes</v>
          </cell>
        </row>
        <row r="1753">
          <cell r="A1753">
            <v>1873</v>
          </cell>
          <cell r="B1753">
            <v>38646</v>
          </cell>
          <cell r="C1753" t="str">
            <v>CBW05583-312265</v>
          </cell>
          <cell r="D1753">
            <v>25</v>
          </cell>
          <cell r="E1753" t="str">
            <v>Methow</v>
          </cell>
          <cell r="F1753">
            <v>41522</v>
          </cell>
          <cell r="G1753" t="str">
            <v>Hitch #6 (MN): Sept 4 to Sept 11 (Methow)</v>
          </cell>
          <cell r="H1753" t="str">
            <v>Martin Crew</v>
          </cell>
          <cell r="I1753">
            <v>2013</v>
          </cell>
          <cell r="J1753">
            <v>3</v>
          </cell>
          <cell r="K1753" t="str">
            <v>Depositional-Private</v>
          </cell>
          <cell r="L1753" t="str">
            <v>Annual</v>
          </cell>
          <cell r="M1753">
            <v>41522</v>
          </cell>
          <cell r="N1753">
            <v>1966</v>
          </cell>
          <cell r="O1753">
            <v>1</v>
          </cell>
          <cell r="S1753" t="str">
            <v>Yes</v>
          </cell>
        </row>
        <row r="1754">
          <cell r="A1754">
            <v>2550</v>
          </cell>
          <cell r="B1754">
            <v>38646</v>
          </cell>
          <cell r="C1754" t="str">
            <v>CBW05583-312265</v>
          </cell>
          <cell r="D1754">
            <v>25</v>
          </cell>
          <cell r="E1754" t="str">
            <v>Methow</v>
          </cell>
          <cell r="F1754">
            <v>41901</v>
          </cell>
          <cell r="G1754" t="str">
            <v>hitch_all_Aug6toend_Methow</v>
          </cell>
          <cell r="H1754" t="str">
            <v>Steve Crew</v>
          </cell>
          <cell r="I1754">
            <v>2014</v>
          </cell>
          <cell r="J1754">
            <v>4</v>
          </cell>
          <cell r="K1754" t="str">
            <v>Depositional-Private</v>
          </cell>
          <cell r="L1754" t="str">
            <v>Annual</v>
          </cell>
          <cell r="M1754">
            <v>41901</v>
          </cell>
          <cell r="N1754">
            <v>2020</v>
          </cell>
          <cell r="O1754">
            <v>1</v>
          </cell>
          <cell r="S1754" t="str">
            <v>Yes</v>
          </cell>
        </row>
        <row r="1755">
          <cell r="A1755">
            <v>3244</v>
          </cell>
          <cell r="B1755">
            <v>38646</v>
          </cell>
          <cell r="C1755" t="str">
            <v>CBW05583-312265</v>
          </cell>
          <cell r="D1755">
            <v>25</v>
          </cell>
          <cell r="E1755" t="str">
            <v>Methow</v>
          </cell>
          <cell r="F1755">
            <v>42223</v>
          </cell>
          <cell r="G1755" t="str">
            <v>Methow_Hitch_2015</v>
          </cell>
          <cell r="H1755" t="str">
            <v>van den Broek Crew</v>
          </cell>
          <cell r="I1755">
            <v>2015</v>
          </cell>
          <cell r="J1755">
            <v>5</v>
          </cell>
          <cell r="K1755" t="str">
            <v>Depositional-Private</v>
          </cell>
          <cell r="L1755" t="str">
            <v>Annual</v>
          </cell>
          <cell r="M1755">
            <v>42223</v>
          </cell>
          <cell r="N1755">
            <v>2020</v>
          </cell>
          <cell r="O1755">
            <v>1</v>
          </cell>
          <cell r="S1755" t="str">
            <v>Yes</v>
          </cell>
        </row>
        <row r="1756">
          <cell r="A1756">
            <v>4011</v>
          </cell>
          <cell r="B1756">
            <v>38646</v>
          </cell>
          <cell r="C1756" t="str">
            <v>CBW05583-312265</v>
          </cell>
          <cell r="D1756">
            <v>25</v>
          </cell>
          <cell r="E1756" t="str">
            <v>Methow</v>
          </cell>
          <cell r="F1756">
            <v>42621</v>
          </cell>
          <cell r="G1756" t="str">
            <v>Methow_ST_2016</v>
          </cell>
          <cell r="H1756" t="str">
            <v>van den Broek Crew</v>
          </cell>
          <cell r="I1756">
            <v>2016</v>
          </cell>
          <cell r="J1756">
            <v>6</v>
          </cell>
          <cell r="K1756" t="str">
            <v>Depositional-Private</v>
          </cell>
          <cell r="L1756" t="str">
            <v>Annual</v>
          </cell>
          <cell r="M1756">
            <v>42621</v>
          </cell>
          <cell r="N1756">
            <v>2020</v>
          </cell>
          <cell r="O1756">
            <v>1</v>
          </cell>
          <cell r="S1756" t="str">
            <v>Yes</v>
          </cell>
          <cell r="V1756" t="str">
            <v>Yes</v>
          </cell>
        </row>
        <row r="1757">
          <cell r="A1757">
            <v>1911</v>
          </cell>
          <cell r="B1757">
            <v>44219</v>
          </cell>
          <cell r="C1757" t="str">
            <v>CBW05583-347417</v>
          </cell>
          <cell r="D1757">
            <v>25</v>
          </cell>
          <cell r="E1757" t="str">
            <v>Methow</v>
          </cell>
          <cell r="F1757">
            <v>41546</v>
          </cell>
          <cell r="G1757" t="str">
            <v>Hitch #7 (JE): Sept 25 to Oct 2 (Methow)</v>
          </cell>
          <cell r="H1757" t="str">
            <v>Joe Crew</v>
          </cell>
          <cell r="I1757">
            <v>2013</v>
          </cell>
          <cell r="J1757">
            <v>3</v>
          </cell>
          <cell r="K1757" t="str">
            <v>Depositional-Private</v>
          </cell>
          <cell r="L1757" t="str">
            <v>Rotating Panel 3</v>
          </cell>
          <cell r="M1757">
            <v>41546</v>
          </cell>
          <cell r="N1757">
            <v>1966</v>
          </cell>
          <cell r="O1757">
            <v>1</v>
          </cell>
          <cell r="S1757" t="str">
            <v>Yes</v>
          </cell>
        </row>
        <row r="1758">
          <cell r="A1758">
            <v>4012</v>
          </cell>
          <cell r="B1758">
            <v>44219</v>
          </cell>
          <cell r="C1758" t="str">
            <v>CBW05583-347417</v>
          </cell>
          <cell r="D1758">
            <v>25</v>
          </cell>
          <cell r="E1758" t="str">
            <v>Methow</v>
          </cell>
          <cell r="F1758">
            <v>42637</v>
          </cell>
          <cell r="G1758" t="str">
            <v>Methow_ST_2016</v>
          </cell>
          <cell r="H1758" t="str">
            <v>van den Broek Crew</v>
          </cell>
          <cell r="I1758">
            <v>2016</v>
          </cell>
          <cell r="J1758">
            <v>6</v>
          </cell>
          <cell r="K1758" t="str">
            <v>Depositional-Private</v>
          </cell>
          <cell r="L1758" t="str">
            <v>Rotating Panel 3</v>
          </cell>
          <cell r="M1758">
            <v>42637</v>
          </cell>
          <cell r="N1758">
            <v>2020</v>
          </cell>
          <cell r="O1758">
            <v>1</v>
          </cell>
          <cell r="S1758" t="str">
            <v>Yes</v>
          </cell>
        </row>
        <row r="1759">
          <cell r="A1759">
            <v>1105</v>
          </cell>
          <cell r="B1759">
            <v>45355</v>
          </cell>
          <cell r="C1759" t="str">
            <v>CBW05583-354249</v>
          </cell>
          <cell r="D1759">
            <v>25</v>
          </cell>
          <cell r="E1759" t="str">
            <v>Methow</v>
          </cell>
          <cell r="F1759">
            <v>41178</v>
          </cell>
          <cell r="G1759" t="str">
            <v>Hitch_10_Methow_MG_Sept26-Oct3</v>
          </cell>
          <cell r="H1759" t="str">
            <v>Matt Crew</v>
          </cell>
          <cell r="I1759">
            <v>2012</v>
          </cell>
          <cell r="J1759">
            <v>2</v>
          </cell>
          <cell r="K1759" t="str">
            <v>Depositional-Private</v>
          </cell>
          <cell r="L1759" t="str">
            <v>Rotating Panel 2</v>
          </cell>
          <cell r="M1759">
            <v>41178</v>
          </cell>
          <cell r="N1759">
            <v>806</v>
          </cell>
          <cell r="O1759">
            <v>1</v>
          </cell>
          <cell r="S1759" t="str">
            <v>Yes</v>
          </cell>
        </row>
        <row r="1760">
          <cell r="A1760">
            <v>3245</v>
          </cell>
          <cell r="B1760">
            <v>45355</v>
          </cell>
          <cell r="C1760" t="str">
            <v>CBW05583-354249</v>
          </cell>
          <cell r="D1760">
            <v>25</v>
          </cell>
          <cell r="E1760" t="str">
            <v>Methow</v>
          </cell>
          <cell r="F1760">
            <v>42226</v>
          </cell>
          <cell r="G1760" t="str">
            <v>Methow_Hitch_2015</v>
          </cell>
          <cell r="H1760" t="str">
            <v>van den Broek Crew</v>
          </cell>
          <cell r="I1760">
            <v>2015</v>
          </cell>
          <cell r="J1760">
            <v>5</v>
          </cell>
          <cell r="K1760" t="str">
            <v>Depositional-Private</v>
          </cell>
          <cell r="L1760" t="str">
            <v>Rotating Panel 2</v>
          </cell>
          <cell r="M1760">
            <v>42226</v>
          </cell>
          <cell r="N1760">
            <v>2020</v>
          </cell>
          <cell r="O1760">
            <v>1</v>
          </cell>
          <cell r="S1760" t="str">
            <v>Yes</v>
          </cell>
        </row>
        <row r="1761">
          <cell r="A1761">
            <v>302</v>
          </cell>
          <cell r="B1761">
            <v>45123</v>
          </cell>
          <cell r="C1761" t="str">
            <v>CBW05583-361417</v>
          </cell>
          <cell r="D1761">
            <v>25</v>
          </cell>
          <cell r="E1761" t="str">
            <v>Methow</v>
          </cell>
          <cell r="F1761">
            <v>40807</v>
          </cell>
          <cell r="G1761" t="str">
            <v>2011- Terraqua - Local Crew</v>
          </cell>
          <cell r="H1761" t="str">
            <v>Local Crew</v>
          </cell>
          <cell r="I1761">
            <v>2011</v>
          </cell>
          <cell r="J1761">
            <v>1</v>
          </cell>
          <cell r="K1761" t="str">
            <v>Depositional-Private</v>
          </cell>
          <cell r="L1761" t="str">
            <v>Rotating Panel 1</v>
          </cell>
          <cell r="M1761">
            <v>40807</v>
          </cell>
          <cell r="N1761">
            <v>416</v>
          </cell>
          <cell r="O1761">
            <v>1</v>
          </cell>
          <cell r="S1761" t="str">
            <v>Yes</v>
          </cell>
        </row>
        <row r="1762">
          <cell r="A1762">
            <v>2551</v>
          </cell>
          <cell r="B1762">
            <v>45123</v>
          </cell>
          <cell r="C1762" t="str">
            <v>CBW05583-361417</v>
          </cell>
          <cell r="D1762">
            <v>25</v>
          </cell>
          <cell r="E1762" t="str">
            <v>Methow</v>
          </cell>
          <cell r="F1762">
            <v>41902</v>
          </cell>
          <cell r="G1762" t="str">
            <v>hitch_all_Aug6toend_Methow</v>
          </cell>
          <cell r="H1762" t="str">
            <v>Steve Crew</v>
          </cell>
          <cell r="I1762">
            <v>2014</v>
          </cell>
          <cell r="J1762">
            <v>4</v>
          </cell>
          <cell r="K1762" t="str">
            <v>Depositional-Private</v>
          </cell>
          <cell r="L1762" t="str">
            <v>Rotating Panel 1</v>
          </cell>
          <cell r="M1762">
            <v>41902</v>
          </cell>
          <cell r="N1762">
            <v>2020</v>
          </cell>
          <cell r="O1762">
            <v>1</v>
          </cell>
          <cell r="S1762" t="str">
            <v>Yes</v>
          </cell>
        </row>
        <row r="1763">
          <cell r="A1763">
            <v>245</v>
          </cell>
          <cell r="B1763">
            <v>48392</v>
          </cell>
          <cell r="C1763" t="str">
            <v>CBW05583-383945</v>
          </cell>
          <cell r="D1763">
            <v>25</v>
          </cell>
          <cell r="E1763" t="str">
            <v>Methow</v>
          </cell>
          <cell r="F1763">
            <v>40771</v>
          </cell>
          <cell r="G1763" t="str">
            <v>2011- Terraqua - Local Crew</v>
          </cell>
          <cell r="H1763" t="str">
            <v>Local Crew</v>
          </cell>
          <cell r="I1763">
            <v>2011</v>
          </cell>
          <cell r="J1763">
            <v>1</v>
          </cell>
          <cell r="K1763" t="str">
            <v>Source-Private</v>
          </cell>
          <cell r="L1763" t="str">
            <v>Annual</v>
          </cell>
          <cell r="M1763">
            <v>40771</v>
          </cell>
          <cell r="N1763">
            <v>416</v>
          </cell>
          <cell r="O1763">
            <v>1</v>
          </cell>
          <cell r="S1763" t="str">
            <v>Yes</v>
          </cell>
        </row>
        <row r="1764">
          <cell r="A1764">
            <v>1742</v>
          </cell>
          <cell r="B1764">
            <v>48392</v>
          </cell>
          <cell r="C1764" t="str">
            <v>CBW05583-383945</v>
          </cell>
          <cell r="D1764">
            <v>25</v>
          </cell>
          <cell r="E1764" t="str">
            <v>Methow</v>
          </cell>
          <cell r="F1764">
            <v>41528</v>
          </cell>
          <cell r="G1764" t="str">
            <v>Hitch #6 (MN): Sept 4 to Sept 11 (Methow)</v>
          </cell>
          <cell r="H1764" t="str">
            <v>Martin Crew</v>
          </cell>
          <cell r="I1764">
            <v>2013</v>
          </cell>
          <cell r="J1764">
            <v>3</v>
          </cell>
          <cell r="K1764" t="str">
            <v>Source-Private</v>
          </cell>
          <cell r="L1764" t="str">
            <v>Annual</v>
          </cell>
          <cell r="M1764">
            <v>41528</v>
          </cell>
          <cell r="N1764">
            <v>1966</v>
          </cell>
          <cell r="O1764">
            <v>1</v>
          </cell>
          <cell r="S1764" t="str">
            <v>Yes</v>
          </cell>
        </row>
        <row r="1765">
          <cell r="A1765">
            <v>2334</v>
          </cell>
          <cell r="B1765">
            <v>48392</v>
          </cell>
          <cell r="C1765" t="str">
            <v>CBW05583-383945</v>
          </cell>
          <cell r="D1765">
            <v>25</v>
          </cell>
          <cell r="E1765" t="str">
            <v>Methow</v>
          </cell>
          <cell r="F1765">
            <v>41831</v>
          </cell>
          <cell r="G1765" t="str">
            <v>Hitch1_SD_July9toJuly16_Methow</v>
          </cell>
          <cell r="H1765" t="str">
            <v>Surya Crew</v>
          </cell>
          <cell r="I1765">
            <v>2014</v>
          </cell>
          <cell r="J1765">
            <v>4</v>
          </cell>
          <cell r="K1765" t="str">
            <v>Source-Private</v>
          </cell>
          <cell r="L1765" t="str">
            <v>Annual</v>
          </cell>
          <cell r="M1765">
            <v>41831</v>
          </cell>
          <cell r="N1765">
            <v>2020</v>
          </cell>
          <cell r="O1765">
            <v>1</v>
          </cell>
          <cell r="S1765" t="str">
            <v>Yes</v>
          </cell>
        </row>
        <row r="1766">
          <cell r="A1766">
            <v>4013</v>
          </cell>
          <cell r="B1766">
            <v>48392</v>
          </cell>
          <cell r="C1766" t="str">
            <v>CBW05583-383945</v>
          </cell>
          <cell r="D1766">
            <v>25</v>
          </cell>
          <cell r="E1766" t="str">
            <v>Methow</v>
          </cell>
          <cell r="F1766">
            <v>42561</v>
          </cell>
          <cell r="G1766" t="str">
            <v>Methow_ST_2016</v>
          </cell>
          <cell r="H1766" t="str">
            <v>van den Broek Crew</v>
          </cell>
          <cell r="I1766">
            <v>2016</v>
          </cell>
          <cell r="J1766">
            <v>6</v>
          </cell>
          <cell r="K1766" t="str">
            <v>Source-Private</v>
          </cell>
          <cell r="L1766" t="str">
            <v>Rotating Panel 3</v>
          </cell>
          <cell r="M1766">
            <v>42561</v>
          </cell>
          <cell r="N1766">
            <v>2020</v>
          </cell>
          <cell r="O1766">
            <v>1</v>
          </cell>
          <cell r="R1766" t="str">
            <v>Yes</v>
          </cell>
          <cell r="S1766" t="str">
            <v>Yes</v>
          </cell>
        </row>
        <row r="1767">
          <cell r="A1767">
            <v>4432</v>
          </cell>
          <cell r="B1767">
            <v>48392</v>
          </cell>
          <cell r="C1767" t="str">
            <v>CBW05583-383945</v>
          </cell>
          <cell r="D1767">
            <v>25</v>
          </cell>
          <cell r="E1767" t="str">
            <v>Methow</v>
          </cell>
          <cell r="F1767">
            <v>42637</v>
          </cell>
          <cell r="G1767" t="str">
            <v>Methow_RPT_2016</v>
          </cell>
          <cell r="H1767" t="str">
            <v>van den Broek Crew</v>
          </cell>
          <cell r="I1767">
            <v>2016</v>
          </cell>
          <cell r="J1767">
            <v>6</v>
          </cell>
          <cell r="K1767" t="str">
            <v>Source-Private</v>
          </cell>
          <cell r="L1767" t="str">
            <v>Rotating Panel 3</v>
          </cell>
          <cell r="M1767">
            <v>42637</v>
          </cell>
          <cell r="N1767">
            <v>2020</v>
          </cell>
          <cell r="O1767">
            <v>1</v>
          </cell>
          <cell r="R1767" t="str">
            <v>Yes</v>
          </cell>
          <cell r="S1767" t="str">
            <v>Yes</v>
          </cell>
        </row>
        <row r="1768">
          <cell r="A1768">
            <v>1096</v>
          </cell>
          <cell r="B1768">
            <v>48185</v>
          </cell>
          <cell r="C1768" t="str">
            <v>CBW05583-385561</v>
          </cell>
          <cell r="D1768">
            <v>25</v>
          </cell>
          <cell r="E1768" t="str">
            <v>Methow</v>
          </cell>
          <cell r="F1768">
            <v>41173</v>
          </cell>
          <cell r="G1768" t="str">
            <v>Hitch_10_Methow_JE_Sept20-27</v>
          </cell>
          <cell r="H1768" t="str">
            <v>Joe Crew</v>
          </cell>
          <cell r="I1768">
            <v>2012</v>
          </cell>
          <cell r="J1768">
            <v>2</v>
          </cell>
          <cell r="K1768" t="str">
            <v>Depositional-Private</v>
          </cell>
          <cell r="L1768" t="str">
            <v>Rotating Panel 2</v>
          </cell>
          <cell r="M1768">
            <v>41173</v>
          </cell>
          <cell r="N1768">
            <v>806</v>
          </cell>
          <cell r="O1768">
            <v>1</v>
          </cell>
          <cell r="S1768" t="str">
            <v>Yes</v>
          </cell>
        </row>
        <row r="1769">
          <cell r="A1769">
            <v>3246</v>
          </cell>
          <cell r="B1769">
            <v>48185</v>
          </cell>
          <cell r="C1769" t="str">
            <v>CBW05583-385561</v>
          </cell>
          <cell r="D1769">
            <v>25</v>
          </cell>
          <cell r="E1769" t="str">
            <v>Methow</v>
          </cell>
          <cell r="F1769">
            <v>42257</v>
          </cell>
          <cell r="G1769" t="str">
            <v>Methow_Hitch_2015</v>
          </cell>
          <cell r="H1769" t="str">
            <v>van den Broek Crew</v>
          </cell>
          <cell r="I1769">
            <v>2015</v>
          </cell>
          <cell r="J1769">
            <v>5</v>
          </cell>
          <cell r="K1769" t="str">
            <v>Depositional-Private</v>
          </cell>
          <cell r="L1769" t="str">
            <v>Rotating Panel 2</v>
          </cell>
          <cell r="M1769">
            <v>42257</v>
          </cell>
          <cell r="N1769">
            <v>2020</v>
          </cell>
          <cell r="O1769">
            <v>1</v>
          </cell>
          <cell r="S1769" t="str">
            <v>Yes</v>
          </cell>
        </row>
        <row r="1770">
          <cell r="A1770">
            <v>1776</v>
          </cell>
          <cell r="B1770">
            <v>49077</v>
          </cell>
          <cell r="C1770" t="str">
            <v>CBW05583-393497</v>
          </cell>
          <cell r="D1770">
            <v>25</v>
          </cell>
          <cell r="E1770" t="str">
            <v>Methow</v>
          </cell>
          <cell r="F1770">
            <v>41508</v>
          </cell>
          <cell r="G1770" t="str">
            <v>Hitch #5 (SD): Aug 21 to Aug 28 (Methow)</v>
          </cell>
          <cell r="H1770" t="str">
            <v>Surya Crew</v>
          </cell>
          <cell r="I1770">
            <v>2013</v>
          </cell>
          <cell r="J1770">
            <v>3</v>
          </cell>
          <cell r="K1770" t="str">
            <v>Depositional-Private</v>
          </cell>
          <cell r="L1770" t="str">
            <v>Rotating Panel 3</v>
          </cell>
          <cell r="M1770">
            <v>41508</v>
          </cell>
          <cell r="N1770">
            <v>1966</v>
          </cell>
          <cell r="O1770">
            <v>1</v>
          </cell>
          <cell r="S1770" t="str">
            <v>Yes</v>
          </cell>
        </row>
        <row r="1771">
          <cell r="A1771">
            <v>4014</v>
          </cell>
          <cell r="B1771">
            <v>49077</v>
          </cell>
          <cell r="C1771" t="str">
            <v>CBW05583-393497</v>
          </cell>
          <cell r="D1771">
            <v>25</v>
          </cell>
          <cell r="E1771" t="str">
            <v>Methow</v>
          </cell>
          <cell r="F1771">
            <v>42623</v>
          </cell>
          <cell r="G1771" t="str">
            <v>Methow_ST_2016</v>
          </cell>
          <cell r="H1771" t="str">
            <v>van den Broek Crew</v>
          </cell>
          <cell r="I1771">
            <v>2016</v>
          </cell>
          <cell r="J1771">
            <v>6</v>
          </cell>
          <cell r="K1771" t="str">
            <v>Depositional-Private</v>
          </cell>
          <cell r="L1771" t="str">
            <v>Rotating Panel 3</v>
          </cell>
          <cell r="M1771">
            <v>42623</v>
          </cell>
          <cell r="N1771">
            <v>2020</v>
          </cell>
          <cell r="O1771">
            <v>1</v>
          </cell>
          <cell r="S1771" t="str">
            <v>Yes</v>
          </cell>
        </row>
        <row r="1772">
          <cell r="A1772">
            <v>1611</v>
          </cell>
          <cell r="B1772">
            <v>50747</v>
          </cell>
          <cell r="C1772" t="str">
            <v>CBW05583-398617</v>
          </cell>
          <cell r="D1772">
            <v>25</v>
          </cell>
          <cell r="E1772" t="str">
            <v>Methow</v>
          </cell>
          <cell r="F1772">
            <v>41484</v>
          </cell>
          <cell r="G1772" t="str">
            <v>Hitch #3 (SD): July 24 to July 31 (Methow)</v>
          </cell>
          <cell r="H1772" t="str">
            <v>Surya Crew</v>
          </cell>
          <cell r="I1772">
            <v>2013</v>
          </cell>
          <cell r="J1772">
            <v>3</v>
          </cell>
          <cell r="K1772" t="str">
            <v>Depositional-Public</v>
          </cell>
          <cell r="L1772" t="str">
            <v>Rotating Panel 3</v>
          </cell>
          <cell r="M1772">
            <v>41484</v>
          </cell>
          <cell r="N1772">
            <v>1966</v>
          </cell>
          <cell r="O1772">
            <v>1</v>
          </cell>
          <cell r="S1772" t="str">
            <v>Yes</v>
          </cell>
        </row>
        <row r="1773">
          <cell r="A1773">
            <v>4015</v>
          </cell>
          <cell r="B1773">
            <v>50747</v>
          </cell>
          <cell r="C1773" t="str">
            <v>CBW05583-398617</v>
          </cell>
          <cell r="D1773">
            <v>25</v>
          </cell>
          <cell r="E1773" t="str">
            <v>Methow</v>
          </cell>
          <cell r="F1773">
            <v>42576</v>
          </cell>
          <cell r="G1773" t="str">
            <v>Methow_ST_2016</v>
          </cell>
          <cell r="H1773" t="str">
            <v>van den Broek Crew</v>
          </cell>
          <cell r="I1773">
            <v>2016</v>
          </cell>
          <cell r="J1773">
            <v>6</v>
          </cell>
          <cell r="K1773" t="str">
            <v>Depositional-Public</v>
          </cell>
          <cell r="L1773" t="str">
            <v>Rotating Panel 3</v>
          </cell>
          <cell r="M1773">
            <v>42576</v>
          </cell>
          <cell r="N1773">
            <v>2020</v>
          </cell>
          <cell r="O1773">
            <v>1</v>
          </cell>
          <cell r="S1773" t="str">
            <v>Yes</v>
          </cell>
        </row>
        <row r="1774">
          <cell r="A1774">
            <v>304</v>
          </cell>
          <cell r="B1774">
            <v>51115</v>
          </cell>
          <cell r="C1774" t="str">
            <v>CBW05583-409033</v>
          </cell>
          <cell r="D1774">
            <v>25</v>
          </cell>
          <cell r="E1774" t="str">
            <v>Methow</v>
          </cell>
          <cell r="F1774">
            <v>40805</v>
          </cell>
          <cell r="G1774" t="str">
            <v>2011- Terraqua - Local Crew</v>
          </cell>
          <cell r="H1774" t="str">
            <v>Local Crew</v>
          </cell>
          <cell r="I1774">
            <v>2011</v>
          </cell>
          <cell r="J1774">
            <v>1</v>
          </cell>
          <cell r="K1774" t="str">
            <v>Depositional-Private</v>
          </cell>
          <cell r="L1774" t="str">
            <v>Rotating Panel 1</v>
          </cell>
          <cell r="M1774">
            <v>40805</v>
          </cell>
          <cell r="N1774">
            <v>416</v>
          </cell>
          <cell r="O1774">
            <v>1</v>
          </cell>
          <cell r="S1774" t="str">
            <v>Yes</v>
          </cell>
        </row>
        <row r="1775">
          <cell r="A1775">
            <v>2552</v>
          </cell>
          <cell r="B1775">
            <v>51115</v>
          </cell>
          <cell r="C1775" t="str">
            <v>CBW05583-409033</v>
          </cell>
          <cell r="D1775">
            <v>25</v>
          </cell>
          <cell r="E1775" t="str">
            <v>Methow</v>
          </cell>
          <cell r="F1775">
            <v>41904</v>
          </cell>
          <cell r="G1775" t="str">
            <v>hitch_all_Aug6toend_Methow</v>
          </cell>
          <cell r="H1775" t="str">
            <v>Steve Crew</v>
          </cell>
          <cell r="I1775">
            <v>2014</v>
          </cell>
          <cell r="J1775">
            <v>4</v>
          </cell>
          <cell r="K1775" t="str">
            <v>Depositional-Private</v>
          </cell>
          <cell r="L1775" t="str">
            <v>Rotating Panel 1</v>
          </cell>
          <cell r="M1775">
            <v>41904</v>
          </cell>
          <cell r="N1775">
            <v>2020</v>
          </cell>
          <cell r="O1775">
            <v>1</v>
          </cell>
          <cell r="S1775" t="str">
            <v>Yes</v>
          </cell>
        </row>
        <row r="1776">
          <cell r="A1776">
            <v>978</v>
          </cell>
          <cell r="B1776">
            <v>64164</v>
          </cell>
          <cell r="C1776" t="str">
            <v>CBW05583-513049</v>
          </cell>
          <cell r="D1776">
            <v>25</v>
          </cell>
          <cell r="E1776" t="str">
            <v>Methow</v>
          </cell>
          <cell r="F1776">
            <v>41135</v>
          </cell>
          <cell r="G1776" t="str">
            <v>Hitch_6_Methow_MG_Aug13-17</v>
          </cell>
          <cell r="H1776" t="str">
            <v>Matt Crew</v>
          </cell>
          <cell r="I1776">
            <v>2012</v>
          </cell>
          <cell r="J1776">
            <v>2</v>
          </cell>
          <cell r="K1776" t="str">
            <v>Depositional-Public</v>
          </cell>
          <cell r="L1776" t="str">
            <v>Rotating Panel 2</v>
          </cell>
          <cell r="M1776">
            <v>41135</v>
          </cell>
          <cell r="N1776">
            <v>806</v>
          </cell>
          <cell r="O1776">
            <v>1</v>
          </cell>
          <cell r="S1776" t="str">
            <v>Yes</v>
          </cell>
        </row>
        <row r="1777">
          <cell r="A1777">
            <v>3247</v>
          </cell>
          <cell r="B1777">
            <v>64164</v>
          </cell>
          <cell r="C1777" t="str">
            <v>CBW05583-513049</v>
          </cell>
          <cell r="D1777">
            <v>25</v>
          </cell>
          <cell r="E1777" t="str">
            <v>Methow</v>
          </cell>
          <cell r="F1777">
            <v>42209</v>
          </cell>
          <cell r="G1777" t="str">
            <v>Methow_Hitch_2015</v>
          </cell>
          <cell r="H1777" t="str">
            <v>van den Broek Crew</v>
          </cell>
          <cell r="I1777">
            <v>2015</v>
          </cell>
          <cell r="J1777">
            <v>5</v>
          </cell>
          <cell r="K1777" t="str">
            <v>Depositional-Public</v>
          </cell>
          <cell r="L1777" t="str">
            <v>Rotating Panel 2</v>
          </cell>
          <cell r="M1777">
            <v>42209</v>
          </cell>
          <cell r="N1777">
            <v>2020</v>
          </cell>
          <cell r="O1777">
            <v>1</v>
          </cell>
          <cell r="S1777" t="str">
            <v>Yes</v>
          </cell>
        </row>
        <row r="1778">
          <cell r="A1778">
            <v>1145</v>
          </cell>
          <cell r="B1778">
            <v>68945</v>
          </cell>
          <cell r="C1778" t="str">
            <v>MET00002-HancockSprings</v>
          </cell>
          <cell r="D1778">
            <v>25</v>
          </cell>
          <cell r="E1778" t="str">
            <v>Methow</v>
          </cell>
          <cell r="F1778">
            <v>41175</v>
          </cell>
          <cell r="G1778" t="str">
            <v>Hitch_10_Methow_SD_Sept20-27</v>
          </cell>
          <cell r="H1778" t="str">
            <v>Surya Crew</v>
          </cell>
          <cell r="I1778">
            <v>2012</v>
          </cell>
          <cell r="J1778">
            <v>2</v>
          </cell>
          <cell r="K1778" t="str">
            <v>Opportunistic</v>
          </cell>
          <cell r="L1778" t="str">
            <v>Annual</v>
          </cell>
          <cell r="M1778">
            <v>41175</v>
          </cell>
          <cell r="N1778">
            <v>806</v>
          </cell>
          <cell r="O1778">
            <v>1</v>
          </cell>
          <cell r="U1778" t="str">
            <v>Yes</v>
          </cell>
        </row>
        <row r="1779">
          <cell r="A1779">
            <v>1098</v>
          </cell>
          <cell r="B1779">
            <v>68944</v>
          </cell>
          <cell r="C1779" t="str">
            <v>MET00002-TR3_1</v>
          </cell>
          <cell r="D1779">
            <v>25</v>
          </cell>
          <cell r="E1779" t="str">
            <v>Methow</v>
          </cell>
          <cell r="F1779">
            <v>41172</v>
          </cell>
          <cell r="G1779" t="str">
            <v>Hitch_10_Methow_SD_Sept20-27</v>
          </cell>
          <cell r="H1779" t="str">
            <v>Surya Crew</v>
          </cell>
          <cell r="I1779">
            <v>2012</v>
          </cell>
          <cell r="J1779">
            <v>2</v>
          </cell>
          <cell r="K1779" t="str">
            <v>Opportunistic</v>
          </cell>
          <cell r="L1779" t="str">
            <v>Annual</v>
          </cell>
          <cell r="M1779">
            <v>41172</v>
          </cell>
          <cell r="N1779">
            <v>806</v>
          </cell>
          <cell r="O1779">
            <v>1</v>
          </cell>
          <cell r="U1779" t="str">
            <v>Yes</v>
          </cell>
        </row>
        <row r="1780">
          <cell r="A1780">
            <v>1097</v>
          </cell>
          <cell r="B1780">
            <v>68943</v>
          </cell>
          <cell r="C1780" t="str">
            <v>MET00002-TR4_2</v>
          </cell>
          <cell r="D1780">
            <v>25</v>
          </cell>
          <cell r="E1780" t="str">
            <v>Methow</v>
          </cell>
          <cell r="F1780">
            <v>41177</v>
          </cell>
          <cell r="G1780" t="str">
            <v>Hitch_10_Methow_SD_Sept20-27</v>
          </cell>
          <cell r="H1780" t="str">
            <v>Surya Crew</v>
          </cell>
          <cell r="I1780">
            <v>2012</v>
          </cell>
          <cell r="J1780">
            <v>2</v>
          </cell>
          <cell r="K1780" t="str">
            <v>Opportunistic</v>
          </cell>
          <cell r="L1780" t="str">
            <v>Annual</v>
          </cell>
          <cell r="M1780">
            <v>41177</v>
          </cell>
          <cell r="N1780">
            <v>806</v>
          </cell>
          <cell r="O1780">
            <v>1</v>
          </cell>
          <cell r="U1780" t="str">
            <v>Yes</v>
          </cell>
        </row>
        <row r="1781">
          <cell r="A1781">
            <v>1869</v>
          </cell>
          <cell r="B1781">
            <v>72200</v>
          </cell>
          <cell r="C1781" t="str">
            <v>MET201301-Stansbury Side</v>
          </cell>
          <cell r="D1781">
            <v>25</v>
          </cell>
          <cell r="E1781" t="str">
            <v>Methow</v>
          </cell>
          <cell r="F1781">
            <v>41531</v>
          </cell>
          <cell r="G1781" t="str">
            <v>Hitch #6 (RM): Sept 4 to Sept 11 (Methow)</v>
          </cell>
          <cell r="H1781" t="str">
            <v>Rueben Crew</v>
          </cell>
          <cell r="I1781">
            <v>2013</v>
          </cell>
          <cell r="J1781">
            <v>3</v>
          </cell>
          <cell r="K1781" t="str">
            <v>BOR Metabolism Study</v>
          </cell>
          <cell r="L1781" t="str">
            <v>Annual</v>
          </cell>
          <cell r="M1781">
            <v>41531</v>
          </cell>
          <cell r="N1781">
            <v>1966</v>
          </cell>
          <cell r="O1781">
            <v>1</v>
          </cell>
          <cell r="U1781" t="str">
            <v>Yes</v>
          </cell>
        </row>
        <row r="1782">
          <cell r="A1782">
            <v>1462</v>
          </cell>
          <cell r="B1782">
            <v>71778</v>
          </cell>
          <cell r="C1782" t="str">
            <v>CBW05583-113834</v>
          </cell>
          <cell r="D1782">
            <v>33</v>
          </cell>
          <cell r="E1782" t="str">
            <v>Minam</v>
          </cell>
          <cell r="F1782">
            <v>41496</v>
          </cell>
          <cell r="G1782" t="str">
            <v>Upper Minam Mainstem</v>
          </cell>
          <cell r="H1782" t="str">
            <v>Chris Horn Crew</v>
          </cell>
          <cell r="I1782">
            <v>2013</v>
          </cell>
          <cell r="J1782">
            <v>3</v>
          </cell>
          <cell r="K1782" t="str">
            <v>Reference</v>
          </cell>
          <cell r="L1782" t="str">
            <v>Annual</v>
          </cell>
          <cell r="M1782">
            <v>41496</v>
          </cell>
          <cell r="N1782">
            <v>1966</v>
          </cell>
          <cell r="O1782">
            <v>1</v>
          </cell>
          <cell r="V1782" t="str">
            <v>Yes</v>
          </cell>
        </row>
        <row r="1783">
          <cell r="A1783">
            <v>2152</v>
          </cell>
          <cell r="B1783">
            <v>71778</v>
          </cell>
          <cell r="C1783" t="str">
            <v>CBW05583-113834</v>
          </cell>
          <cell r="D1783">
            <v>33</v>
          </cell>
          <cell r="E1783" t="str">
            <v>Minam</v>
          </cell>
          <cell r="F1783">
            <v>41866</v>
          </cell>
          <cell r="G1783" t="str">
            <v>Upper Minam Hitch</v>
          </cell>
          <cell r="H1783" t="str">
            <v>Shelley Banks Crew</v>
          </cell>
          <cell r="I1783">
            <v>2014</v>
          </cell>
          <cell r="J1783">
            <v>4</v>
          </cell>
          <cell r="K1783" t="str">
            <v>Reference - mainstem Minam</v>
          </cell>
          <cell r="L1783" t="str">
            <v>Annual</v>
          </cell>
          <cell r="M1783">
            <v>41866</v>
          </cell>
          <cell r="N1783">
            <v>2020</v>
          </cell>
          <cell r="O1783">
            <v>1</v>
          </cell>
          <cell r="V1783" t="str">
            <v>Yes</v>
          </cell>
        </row>
        <row r="1784">
          <cell r="A1784">
            <v>2890</v>
          </cell>
          <cell r="B1784">
            <v>71778</v>
          </cell>
          <cell r="C1784" t="str">
            <v>CBW05583-113834</v>
          </cell>
          <cell r="D1784">
            <v>33</v>
          </cell>
          <cell r="E1784" t="str">
            <v>Minam</v>
          </cell>
          <cell r="F1784">
            <v>42231</v>
          </cell>
          <cell r="G1784" t="str">
            <v>Minam Sites</v>
          </cell>
          <cell r="H1784" t="str">
            <v>Shelley Banks Crew</v>
          </cell>
          <cell r="I1784">
            <v>2015</v>
          </cell>
          <cell r="J1784">
            <v>5</v>
          </cell>
          <cell r="K1784" t="str">
            <v>Reference - mainstem Minam</v>
          </cell>
          <cell r="L1784" t="str">
            <v>Annual</v>
          </cell>
          <cell r="M1784">
            <v>42231</v>
          </cell>
          <cell r="N1784">
            <v>2020</v>
          </cell>
          <cell r="O1784">
            <v>1</v>
          </cell>
          <cell r="V1784" t="str">
            <v>Yes</v>
          </cell>
        </row>
        <row r="1785">
          <cell r="A1785">
            <v>1757</v>
          </cell>
          <cell r="B1785">
            <v>72034</v>
          </cell>
          <cell r="C1785" t="str">
            <v>CBW05583-344746</v>
          </cell>
          <cell r="D1785">
            <v>33</v>
          </cell>
          <cell r="E1785" t="str">
            <v>Minam</v>
          </cell>
          <cell r="F1785">
            <v>41494</v>
          </cell>
          <cell r="G1785" t="str">
            <v>Upper Minam Mainstem</v>
          </cell>
          <cell r="H1785" t="str">
            <v>Chris Horn Crew</v>
          </cell>
          <cell r="I1785">
            <v>2013</v>
          </cell>
          <cell r="J1785">
            <v>3</v>
          </cell>
          <cell r="K1785" t="str">
            <v>Reference</v>
          </cell>
          <cell r="L1785" t="str">
            <v>Annual</v>
          </cell>
          <cell r="M1785">
            <v>41494</v>
          </cell>
          <cell r="N1785">
            <v>1966</v>
          </cell>
          <cell r="O1785">
            <v>1</v>
          </cell>
          <cell r="V1785" t="str">
            <v>Yes</v>
          </cell>
        </row>
        <row r="1786">
          <cell r="A1786">
            <v>2155</v>
          </cell>
          <cell r="B1786">
            <v>72163</v>
          </cell>
          <cell r="C1786" t="str">
            <v>CBW05583-425130</v>
          </cell>
          <cell r="D1786">
            <v>33</v>
          </cell>
          <cell r="E1786" t="str">
            <v>Minam</v>
          </cell>
          <cell r="F1786">
            <v>41868</v>
          </cell>
          <cell r="G1786" t="str">
            <v>Upper Minam Hitch</v>
          </cell>
          <cell r="H1786" t="str">
            <v>Shelley Banks Crew</v>
          </cell>
          <cell r="I1786">
            <v>2014</v>
          </cell>
          <cell r="J1786">
            <v>4</v>
          </cell>
          <cell r="K1786" t="str">
            <v>Reference - mainstem Minam</v>
          </cell>
          <cell r="L1786" t="str">
            <v>Rotating Panel 2</v>
          </cell>
          <cell r="M1786">
            <v>41868</v>
          </cell>
          <cell r="N1786">
            <v>2020</v>
          </cell>
          <cell r="O1786">
            <v>1</v>
          </cell>
          <cell r="V1786" t="str">
            <v>Yes</v>
          </cell>
        </row>
        <row r="1787">
          <cell r="A1787">
            <v>2158</v>
          </cell>
          <cell r="B1787">
            <v>72231</v>
          </cell>
          <cell r="C1787" t="str">
            <v>MNM00001-000009</v>
          </cell>
          <cell r="D1787">
            <v>33</v>
          </cell>
          <cell r="E1787" t="str">
            <v>Minam</v>
          </cell>
          <cell r="F1787">
            <v>41879</v>
          </cell>
          <cell r="G1787" t="str">
            <v>Lower Minam Hitch</v>
          </cell>
          <cell r="H1787" t="str">
            <v>Shelley Banks Crew</v>
          </cell>
          <cell r="I1787">
            <v>2014</v>
          </cell>
          <cell r="J1787">
            <v>4</v>
          </cell>
          <cell r="K1787" t="str">
            <v>Non Reference Spawning and Rearing</v>
          </cell>
          <cell r="L1787" t="str">
            <v>Rotating Panel 2</v>
          </cell>
          <cell r="M1787">
            <v>41879</v>
          </cell>
          <cell r="N1787">
            <v>2020</v>
          </cell>
          <cell r="O1787">
            <v>1</v>
          </cell>
          <cell r="V1787" t="str">
            <v>Yes</v>
          </cell>
        </row>
        <row r="1788">
          <cell r="A1788">
            <v>1461</v>
          </cell>
          <cell r="B1788">
            <v>72149</v>
          </cell>
          <cell r="C1788" t="str">
            <v>MNM00001-000081</v>
          </cell>
          <cell r="D1788">
            <v>33</v>
          </cell>
          <cell r="E1788" t="str">
            <v>Minam</v>
          </cell>
          <cell r="F1788">
            <v>41481</v>
          </cell>
          <cell r="G1788" t="str">
            <v>Little Minam</v>
          </cell>
          <cell r="H1788" t="str">
            <v>Chris Horn Crew</v>
          </cell>
          <cell r="I1788">
            <v>2013</v>
          </cell>
          <cell r="J1788">
            <v>3</v>
          </cell>
          <cell r="K1788" t="str">
            <v>Reference</v>
          </cell>
          <cell r="L1788" t="str">
            <v>Annual</v>
          </cell>
          <cell r="M1788">
            <v>41481</v>
          </cell>
          <cell r="N1788">
            <v>1966</v>
          </cell>
          <cell r="O1788">
            <v>1</v>
          </cell>
          <cell r="V1788" t="str">
            <v>Yes</v>
          </cell>
        </row>
        <row r="1789">
          <cell r="A1789">
            <v>2151</v>
          </cell>
          <cell r="B1789">
            <v>72149</v>
          </cell>
          <cell r="C1789" t="str">
            <v>MNM00001-000081</v>
          </cell>
          <cell r="D1789">
            <v>33</v>
          </cell>
          <cell r="E1789" t="str">
            <v>Minam</v>
          </cell>
          <cell r="F1789">
            <v>41852</v>
          </cell>
          <cell r="G1789" t="str">
            <v>Little Minam Hitch</v>
          </cell>
          <cell r="H1789" t="str">
            <v>Shelley Banks Crew</v>
          </cell>
          <cell r="I1789">
            <v>2014</v>
          </cell>
          <cell r="J1789">
            <v>4</v>
          </cell>
          <cell r="K1789" t="str">
            <v>Reference - Little Minam</v>
          </cell>
          <cell r="L1789" t="str">
            <v>Annual</v>
          </cell>
          <cell r="M1789">
            <v>41852</v>
          </cell>
          <cell r="N1789">
            <v>2020</v>
          </cell>
          <cell r="O1789">
            <v>1</v>
          </cell>
          <cell r="V1789" t="str">
            <v>Yes</v>
          </cell>
        </row>
        <row r="1790">
          <cell r="A1790">
            <v>2895</v>
          </cell>
          <cell r="B1790">
            <v>72149</v>
          </cell>
          <cell r="C1790" t="str">
            <v>MNM00001-000081</v>
          </cell>
          <cell r="D1790">
            <v>33</v>
          </cell>
          <cell r="E1790" t="str">
            <v>Minam</v>
          </cell>
          <cell r="F1790">
            <v>42244</v>
          </cell>
          <cell r="G1790" t="str">
            <v>Minam Sites</v>
          </cell>
          <cell r="H1790" t="str">
            <v>Shelley Banks Crew</v>
          </cell>
          <cell r="I1790">
            <v>2015</v>
          </cell>
          <cell r="J1790">
            <v>5</v>
          </cell>
          <cell r="K1790" t="str">
            <v>Reference - Little Minam</v>
          </cell>
          <cell r="L1790" t="str">
            <v>Annual</v>
          </cell>
          <cell r="M1790">
            <v>42244</v>
          </cell>
          <cell r="N1790">
            <v>2020</v>
          </cell>
          <cell r="O1790">
            <v>1</v>
          </cell>
          <cell r="V1790" t="str">
            <v>Yes</v>
          </cell>
        </row>
        <row r="1791">
          <cell r="A1791">
            <v>1465</v>
          </cell>
          <cell r="B1791">
            <v>72150</v>
          </cell>
          <cell r="C1791" t="str">
            <v>MNM00001-000096</v>
          </cell>
          <cell r="D1791">
            <v>33</v>
          </cell>
          <cell r="E1791" t="str">
            <v>Minam</v>
          </cell>
          <cell r="F1791">
            <v>41495</v>
          </cell>
          <cell r="G1791" t="str">
            <v>Upper Minam Mainstem</v>
          </cell>
          <cell r="H1791" t="str">
            <v>Chris Horn Crew</v>
          </cell>
          <cell r="I1791">
            <v>2013</v>
          </cell>
          <cell r="J1791">
            <v>3</v>
          </cell>
          <cell r="K1791" t="str">
            <v>Reference</v>
          </cell>
          <cell r="L1791" t="str">
            <v>Annual</v>
          </cell>
          <cell r="M1791">
            <v>41495</v>
          </cell>
          <cell r="N1791">
            <v>1966</v>
          </cell>
          <cell r="O1791">
            <v>1</v>
          </cell>
          <cell r="V1791" t="str">
            <v>Yes</v>
          </cell>
        </row>
        <row r="1792">
          <cell r="A1792">
            <v>2154</v>
          </cell>
          <cell r="B1792">
            <v>72150</v>
          </cell>
          <cell r="C1792" t="str">
            <v>MNM00001-000096</v>
          </cell>
          <cell r="D1792">
            <v>33</v>
          </cell>
          <cell r="E1792" t="str">
            <v>Minam</v>
          </cell>
          <cell r="F1792">
            <v>41867</v>
          </cell>
          <cell r="G1792" t="str">
            <v>Upper Minam Hitch</v>
          </cell>
          <cell r="H1792" t="str">
            <v>Shelley Banks Crew</v>
          </cell>
          <cell r="I1792">
            <v>2014</v>
          </cell>
          <cell r="J1792">
            <v>4</v>
          </cell>
          <cell r="K1792" t="str">
            <v>Reference - mainstem Minam</v>
          </cell>
          <cell r="L1792" t="str">
            <v>Annual</v>
          </cell>
          <cell r="M1792">
            <v>41867</v>
          </cell>
          <cell r="N1792">
            <v>2020</v>
          </cell>
          <cell r="O1792">
            <v>1</v>
          </cell>
          <cell r="V1792" t="str">
            <v>Yes</v>
          </cell>
        </row>
        <row r="1793">
          <cell r="A1793">
            <v>2896</v>
          </cell>
          <cell r="B1793">
            <v>72150</v>
          </cell>
          <cell r="C1793" t="str">
            <v>MNM00001-000096</v>
          </cell>
          <cell r="D1793">
            <v>33</v>
          </cell>
          <cell r="E1793" t="str">
            <v>Minam</v>
          </cell>
          <cell r="F1793">
            <v>42232</v>
          </cell>
          <cell r="G1793" t="str">
            <v>Minam Sites</v>
          </cell>
          <cell r="H1793" t="str">
            <v>Shelley Banks Crew</v>
          </cell>
          <cell r="I1793">
            <v>2015</v>
          </cell>
          <cell r="J1793">
            <v>5</v>
          </cell>
          <cell r="K1793" t="str">
            <v>Reference - mainstem Minam</v>
          </cell>
          <cell r="L1793" t="str">
            <v>Annual</v>
          </cell>
          <cell r="M1793">
            <v>42232</v>
          </cell>
          <cell r="N1793">
            <v>2020</v>
          </cell>
          <cell r="O1793">
            <v>1</v>
          </cell>
          <cell r="V1793" t="str">
            <v>Yes</v>
          </cell>
        </row>
        <row r="1794">
          <cell r="A1794">
            <v>2897</v>
          </cell>
          <cell r="B1794">
            <v>72154</v>
          </cell>
          <cell r="C1794" t="str">
            <v>MNM00001-000120</v>
          </cell>
          <cell r="D1794">
            <v>33</v>
          </cell>
          <cell r="E1794" t="str">
            <v>Minam</v>
          </cell>
          <cell r="F1794">
            <v>42230</v>
          </cell>
          <cell r="G1794" t="str">
            <v>Minam Sites</v>
          </cell>
          <cell r="H1794" t="str">
            <v>Shelley Banks Crew</v>
          </cell>
          <cell r="I1794">
            <v>2015</v>
          </cell>
          <cell r="J1794">
            <v>5</v>
          </cell>
          <cell r="K1794" t="str">
            <v>Reference - mainstem Minam</v>
          </cell>
          <cell r="L1794" t="str">
            <v>Rotating Panel 3</v>
          </cell>
          <cell r="M1794">
            <v>42230</v>
          </cell>
          <cell r="N1794">
            <v>2020</v>
          </cell>
          <cell r="O1794">
            <v>1</v>
          </cell>
          <cell r="V1794" t="str">
            <v>Yes</v>
          </cell>
        </row>
        <row r="1795">
          <cell r="A1795">
            <v>1460</v>
          </cell>
          <cell r="B1795">
            <v>72141</v>
          </cell>
          <cell r="C1795" t="str">
            <v>MNM00001-000197</v>
          </cell>
          <cell r="D1795">
            <v>33</v>
          </cell>
          <cell r="E1795" t="str">
            <v>Minam</v>
          </cell>
          <cell r="F1795">
            <v>41483</v>
          </cell>
          <cell r="G1795" t="str">
            <v>Little Minam</v>
          </cell>
          <cell r="H1795" t="str">
            <v>Chris Horn Crew</v>
          </cell>
          <cell r="I1795">
            <v>2013</v>
          </cell>
          <cell r="J1795">
            <v>3</v>
          </cell>
          <cell r="K1795" t="str">
            <v>Reference</v>
          </cell>
          <cell r="L1795" t="str">
            <v>Annual</v>
          </cell>
          <cell r="M1795">
            <v>41483</v>
          </cell>
          <cell r="N1795">
            <v>1966</v>
          </cell>
          <cell r="O1795">
            <v>1</v>
          </cell>
          <cell r="V1795" t="str">
            <v>Yes</v>
          </cell>
        </row>
        <row r="1796">
          <cell r="A1796">
            <v>2150</v>
          </cell>
          <cell r="B1796">
            <v>72141</v>
          </cell>
          <cell r="C1796" t="str">
            <v>MNM00001-000197</v>
          </cell>
          <cell r="D1796">
            <v>33</v>
          </cell>
          <cell r="E1796" t="str">
            <v>Minam</v>
          </cell>
          <cell r="F1796">
            <v>41850</v>
          </cell>
          <cell r="G1796" t="str">
            <v>Little Minam Hitch</v>
          </cell>
          <cell r="H1796" t="str">
            <v>Shelley Banks Crew</v>
          </cell>
          <cell r="I1796">
            <v>2014</v>
          </cell>
          <cell r="J1796">
            <v>4</v>
          </cell>
          <cell r="K1796" t="str">
            <v>Reference - Little Minam</v>
          </cell>
          <cell r="L1796" t="str">
            <v>Annual</v>
          </cell>
          <cell r="M1796">
            <v>41850</v>
          </cell>
          <cell r="N1796">
            <v>2020</v>
          </cell>
          <cell r="O1796">
            <v>1</v>
          </cell>
          <cell r="V1796" t="str">
            <v>Yes</v>
          </cell>
        </row>
        <row r="1797">
          <cell r="A1797">
            <v>2893</v>
          </cell>
          <cell r="B1797">
            <v>72141</v>
          </cell>
          <cell r="C1797" t="str">
            <v>MNM00001-000197</v>
          </cell>
          <cell r="D1797">
            <v>33</v>
          </cell>
          <cell r="E1797" t="str">
            <v>Minam</v>
          </cell>
          <cell r="F1797">
            <v>42219</v>
          </cell>
          <cell r="G1797" t="str">
            <v>Minam Sites</v>
          </cell>
          <cell r="H1797" t="str">
            <v>Shelley Banks Crew</v>
          </cell>
          <cell r="I1797">
            <v>2015</v>
          </cell>
          <cell r="J1797">
            <v>5</v>
          </cell>
          <cell r="K1797" t="str">
            <v>Reference - Little Minam</v>
          </cell>
          <cell r="L1797" t="str">
            <v>Annual</v>
          </cell>
          <cell r="M1797">
            <v>42219</v>
          </cell>
          <cell r="N1797">
            <v>2020</v>
          </cell>
          <cell r="O1797">
            <v>1</v>
          </cell>
          <cell r="V1797" t="str">
            <v>Yes</v>
          </cell>
        </row>
        <row r="1798">
          <cell r="A1798">
            <v>2894</v>
          </cell>
          <cell r="B1798">
            <v>72142</v>
          </cell>
          <cell r="C1798" t="str">
            <v>MNM00001-000200</v>
          </cell>
          <cell r="D1798">
            <v>33</v>
          </cell>
          <cell r="E1798" t="str">
            <v>Minam</v>
          </cell>
          <cell r="F1798">
            <v>42229</v>
          </cell>
          <cell r="G1798" t="str">
            <v>Minam Sites</v>
          </cell>
          <cell r="H1798" t="str">
            <v>Shelley Banks Crew</v>
          </cell>
          <cell r="I1798">
            <v>2015</v>
          </cell>
          <cell r="J1798">
            <v>5</v>
          </cell>
          <cell r="K1798" t="str">
            <v>Reference - mainstem Minam</v>
          </cell>
          <cell r="L1798" t="str">
            <v>Rotating Panel 3</v>
          </cell>
          <cell r="M1798">
            <v>42229</v>
          </cell>
          <cell r="N1798">
            <v>2020</v>
          </cell>
          <cell r="O1798">
            <v>1</v>
          </cell>
          <cell r="V1798" t="str">
            <v>Yes</v>
          </cell>
        </row>
        <row r="1799">
          <cell r="A1799">
            <v>1459</v>
          </cell>
          <cell r="B1799">
            <v>72131</v>
          </cell>
          <cell r="C1799" t="str">
            <v>MNM00001-000209</v>
          </cell>
          <cell r="D1799">
            <v>33</v>
          </cell>
          <cell r="E1799" t="str">
            <v>Minam</v>
          </cell>
          <cell r="F1799">
            <v>41479</v>
          </cell>
          <cell r="G1799" t="str">
            <v>Little Minam</v>
          </cell>
          <cell r="H1799" t="str">
            <v>Chris Horn Crew</v>
          </cell>
          <cell r="I1799">
            <v>2013</v>
          </cell>
          <cell r="J1799">
            <v>3</v>
          </cell>
          <cell r="K1799" t="str">
            <v>Reference</v>
          </cell>
          <cell r="L1799" t="str">
            <v>Annual</v>
          </cell>
          <cell r="M1799">
            <v>41479</v>
          </cell>
          <cell r="N1799">
            <v>1966</v>
          </cell>
          <cell r="O1799">
            <v>1</v>
          </cell>
          <cell r="V1799" t="str">
            <v>Yes</v>
          </cell>
        </row>
        <row r="1800">
          <cell r="A1800">
            <v>2668</v>
          </cell>
          <cell r="B1800">
            <v>72226</v>
          </cell>
          <cell r="C1800" t="str">
            <v>MNM00001-000229</v>
          </cell>
          <cell r="D1800">
            <v>33</v>
          </cell>
          <cell r="E1800" t="str">
            <v>Minam</v>
          </cell>
          <cell r="F1800">
            <v>41883</v>
          </cell>
          <cell r="G1800" t="str">
            <v>Lower Minam Hitch</v>
          </cell>
          <cell r="H1800" t="str">
            <v>Shelley Banks Crew</v>
          </cell>
          <cell r="I1800">
            <v>2014</v>
          </cell>
          <cell r="J1800">
            <v>4</v>
          </cell>
          <cell r="K1800" t="str">
            <v>Non Reference Spawning and Rearing</v>
          </cell>
          <cell r="L1800" t="str">
            <v>Rotating Panel 2</v>
          </cell>
          <cell r="M1800">
            <v>41883</v>
          </cell>
          <cell r="N1800">
            <v>2020</v>
          </cell>
          <cell r="O1800">
            <v>1</v>
          </cell>
          <cell r="V1800" t="str">
            <v>Yes</v>
          </cell>
        </row>
        <row r="1801">
          <cell r="A1801">
            <v>1758</v>
          </cell>
          <cell r="B1801">
            <v>72133</v>
          </cell>
          <cell r="C1801" t="str">
            <v>MNM00001-000236</v>
          </cell>
          <cell r="D1801">
            <v>33</v>
          </cell>
          <cell r="E1801" t="str">
            <v>Minam</v>
          </cell>
          <cell r="F1801">
            <v>41492</v>
          </cell>
          <cell r="G1801" t="str">
            <v>Upper Minam Mainstem</v>
          </cell>
          <cell r="H1801" t="str">
            <v>Chris Horn Crew</v>
          </cell>
          <cell r="I1801">
            <v>2013</v>
          </cell>
          <cell r="J1801">
            <v>3</v>
          </cell>
          <cell r="K1801" t="str">
            <v>Reference</v>
          </cell>
          <cell r="L1801" t="str">
            <v>Annual</v>
          </cell>
          <cell r="M1801">
            <v>41492</v>
          </cell>
          <cell r="N1801">
            <v>1966</v>
          </cell>
          <cell r="O1801">
            <v>1</v>
          </cell>
          <cell r="V1801" t="str">
            <v>Yes</v>
          </cell>
        </row>
        <row r="1802">
          <cell r="A1802">
            <v>2899</v>
          </cell>
          <cell r="B1802">
            <v>72222</v>
          </cell>
          <cell r="C1802" t="str">
            <v>MNM00001-000269</v>
          </cell>
          <cell r="D1802">
            <v>33</v>
          </cell>
          <cell r="E1802" t="str">
            <v>Minam</v>
          </cell>
          <cell r="F1802">
            <v>42243</v>
          </cell>
          <cell r="G1802" t="str">
            <v>Minam Sites</v>
          </cell>
          <cell r="H1802" t="str">
            <v>Shelley Banks Crew</v>
          </cell>
          <cell r="I1802">
            <v>2015</v>
          </cell>
          <cell r="J1802">
            <v>5</v>
          </cell>
          <cell r="K1802" t="str">
            <v>Non Reference Spawning and Rearing</v>
          </cell>
          <cell r="L1802" t="str">
            <v>Rotating Panel 3</v>
          </cell>
          <cell r="M1802">
            <v>42243</v>
          </cell>
          <cell r="N1802">
            <v>2020</v>
          </cell>
          <cell r="O1802">
            <v>1</v>
          </cell>
          <cell r="V1802" t="str">
            <v>Yes</v>
          </cell>
        </row>
        <row r="1803">
          <cell r="A1803">
            <v>1458</v>
          </cell>
          <cell r="B1803">
            <v>72123</v>
          </cell>
          <cell r="C1803" t="str">
            <v>MNM00001-000369</v>
          </cell>
          <cell r="D1803">
            <v>33</v>
          </cell>
          <cell r="E1803" t="str">
            <v>Minam</v>
          </cell>
          <cell r="F1803">
            <v>41480</v>
          </cell>
          <cell r="G1803" t="str">
            <v>Little Minam</v>
          </cell>
          <cell r="H1803" t="str">
            <v>Chris Horn Crew</v>
          </cell>
          <cell r="I1803">
            <v>2013</v>
          </cell>
          <cell r="J1803">
            <v>3</v>
          </cell>
          <cell r="K1803" t="str">
            <v>Reference</v>
          </cell>
          <cell r="L1803" t="str">
            <v>Annual</v>
          </cell>
          <cell r="M1803">
            <v>41480</v>
          </cell>
          <cell r="N1803">
            <v>1966</v>
          </cell>
          <cell r="O1803">
            <v>1</v>
          </cell>
          <cell r="V1803" t="str">
            <v>Yes</v>
          </cell>
        </row>
        <row r="1804">
          <cell r="A1804">
            <v>2898</v>
          </cell>
          <cell r="B1804">
            <v>72218</v>
          </cell>
          <cell r="C1804" t="str">
            <v>MNM00001-000393</v>
          </cell>
          <cell r="D1804">
            <v>33</v>
          </cell>
          <cell r="E1804" t="str">
            <v>Minam</v>
          </cell>
          <cell r="F1804">
            <v>42220</v>
          </cell>
          <cell r="G1804" t="str">
            <v>Minam Sites</v>
          </cell>
          <cell r="H1804" t="str">
            <v>Shelley Banks Crew</v>
          </cell>
          <cell r="I1804">
            <v>2015</v>
          </cell>
          <cell r="J1804">
            <v>5</v>
          </cell>
          <cell r="K1804" t="str">
            <v>Non Reference Spawning and Rearing</v>
          </cell>
          <cell r="L1804" t="str">
            <v>Rotating Panel 3</v>
          </cell>
          <cell r="M1804">
            <v>42220</v>
          </cell>
          <cell r="N1804">
            <v>2020</v>
          </cell>
          <cell r="O1804">
            <v>1</v>
          </cell>
          <cell r="V1804" t="str">
            <v>Yes</v>
          </cell>
        </row>
        <row r="1805">
          <cell r="A1805">
            <v>2892</v>
          </cell>
          <cell r="B1805">
            <v>72113</v>
          </cell>
          <cell r="C1805" t="str">
            <v>MNM00001-000397</v>
          </cell>
          <cell r="D1805">
            <v>33</v>
          </cell>
          <cell r="E1805" t="str">
            <v>Minam</v>
          </cell>
          <cell r="F1805">
            <v>42244</v>
          </cell>
          <cell r="G1805" t="str">
            <v>Minam Sites</v>
          </cell>
          <cell r="H1805" t="str">
            <v>Shelley Banks Crew</v>
          </cell>
          <cell r="I1805">
            <v>2015</v>
          </cell>
          <cell r="J1805">
            <v>5</v>
          </cell>
          <cell r="K1805" t="str">
            <v>Reference - Little Minam</v>
          </cell>
          <cell r="L1805" t="str">
            <v>Rotating Panel 3</v>
          </cell>
          <cell r="M1805">
            <v>42244</v>
          </cell>
          <cell r="N1805">
            <v>2020</v>
          </cell>
          <cell r="O1805">
            <v>1</v>
          </cell>
          <cell r="V1805" t="str">
            <v>Yes</v>
          </cell>
        </row>
        <row r="1806">
          <cell r="A1806">
            <v>2153</v>
          </cell>
          <cell r="B1806">
            <v>72109</v>
          </cell>
          <cell r="C1806" t="str">
            <v>MNM00001-000444</v>
          </cell>
          <cell r="D1806">
            <v>33</v>
          </cell>
          <cell r="E1806" t="str">
            <v>Minam</v>
          </cell>
          <cell r="F1806">
            <v>41865</v>
          </cell>
          <cell r="G1806" t="str">
            <v>Upper Minam Hitch</v>
          </cell>
          <cell r="H1806" t="str">
            <v>Shelley Banks Crew</v>
          </cell>
          <cell r="I1806">
            <v>2014</v>
          </cell>
          <cell r="J1806">
            <v>4</v>
          </cell>
          <cell r="K1806" t="str">
            <v>Reference - mainstem Minam</v>
          </cell>
          <cell r="L1806" t="str">
            <v>Rotating Panel 2</v>
          </cell>
          <cell r="M1806">
            <v>41865</v>
          </cell>
          <cell r="N1806">
            <v>2020</v>
          </cell>
          <cell r="O1806">
            <v>1</v>
          </cell>
          <cell r="V1806" t="str">
            <v>Yes</v>
          </cell>
        </row>
        <row r="1807">
          <cell r="A1807">
            <v>2149</v>
          </cell>
          <cell r="B1807">
            <v>72110</v>
          </cell>
          <cell r="C1807" t="str">
            <v>MNM00001-000445</v>
          </cell>
          <cell r="D1807">
            <v>33</v>
          </cell>
          <cell r="E1807" t="str">
            <v>Minam</v>
          </cell>
          <cell r="F1807">
            <v>41853</v>
          </cell>
          <cell r="G1807" t="str">
            <v>Little Minam Hitch</v>
          </cell>
          <cell r="H1807" t="str">
            <v>Shelley Banks Crew</v>
          </cell>
          <cell r="I1807">
            <v>2014</v>
          </cell>
          <cell r="J1807">
            <v>4</v>
          </cell>
          <cell r="K1807" t="str">
            <v>Reference - Little Minam</v>
          </cell>
          <cell r="L1807" t="str">
            <v>Rotating Panel 2</v>
          </cell>
          <cell r="M1807">
            <v>41853</v>
          </cell>
          <cell r="N1807">
            <v>2020</v>
          </cell>
          <cell r="O1807">
            <v>1</v>
          </cell>
          <cell r="V1807" t="str">
            <v>Yes</v>
          </cell>
        </row>
        <row r="1808">
          <cell r="A1808">
            <v>1466</v>
          </cell>
          <cell r="B1808">
            <v>72089</v>
          </cell>
          <cell r="C1808" t="str">
            <v>MNM00001-M53240</v>
          </cell>
          <cell r="D1808">
            <v>33</v>
          </cell>
          <cell r="E1808" t="str">
            <v>Minam</v>
          </cell>
          <cell r="F1808">
            <v>41524</v>
          </cell>
          <cell r="G1808" t="str">
            <v>Red's Ranch</v>
          </cell>
          <cell r="H1808" t="str">
            <v>Chris Horn Crew</v>
          </cell>
          <cell r="I1808">
            <v>2013</v>
          </cell>
          <cell r="J1808">
            <v>3</v>
          </cell>
          <cell r="K1808" t="str">
            <v>Spawning and Rearing</v>
          </cell>
          <cell r="L1808" t="str">
            <v>Annual</v>
          </cell>
          <cell r="M1808">
            <v>41524</v>
          </cell>
          <cell r="N1808">
            <v>1966</v>
          </cell>
          <cell r="O1808">
            <v>1</v>
          </cell>
          <cell r="V1808" t="str">
            <v>Yes</v>
          </cell>
        </row>
        <row r="1809">
          <cell r="A1809">
            <v>2156</v>
          </cell>
          <cell r="B1809">
            <v>72089</v>
          </cell>
          <cell r="C1809" t="str">
            <v>MNM00001-M53240</v>
          </cell>
          <cell r="D1809">
            <v>33</v>
          </cell>
          <cell r="E1809" t="str">
            <v>Minam</v>
          </cell>
          <cell r="F1809">
            <v>41878</v>
          </cell>
          <cell r="G1809" t="str">
            <v>Lower Minam Hitch</v>
          </cell>
          <cell r="H1809" t="str">
            <v>Shelley Banks Crew</v>
          </cell>
          <cell r="I1809">
            <v>2014</v>
          </cell>
          <cell r="J1809">
            <v>4</v>
          </cell>
          <cell r="K1809" t="str">
            <v>Non Reference Spawning and Rearing</v>
          </cell>
          <cell r="L1809" t="str">
            <v>Annual</v>
          </cell>
          <cell r="M1809">
            <v>41878</v>
          </cell>
          <cell r="N1809">
            <v>2020</v>
          </cell>
          <cell r="O1809">
            <v>1</v>
          </cell>
          <cell r="V1809" t="str">
            <v>Yes</v>
          </cell>
        </row>
        <row r="1810">
          <cell r="A1810">
            <v>2891</v>
          </cell>
          <cell r="B1810">
            <v>72089</v>
          </cell>
          <cell r="C1810" t="str">
            <v>MNM00001-M53240</v>
          </cell>
          <cell r="D1810">
            <v>33</v>
          </cell>
          <cell r="E1810" t="str">
            <v>Minam</v>
          </cell>
          <cell r="F1810">
            <v>42242</v>
          </cell>
          <cell r="G1810" t="str">
            <v>Minam Sites</v>
          </cell>
          <cell r="H1810" t="str">
            <v>Shelley Banks Crew</v>
          </cell>
          <cell r="I1810">
            <v>2015</v>
          </cell>
          <cell r="J1810">
            <v>5</v>
          </cell>
          <cell r="K1810" t="str">
            <v>Non Reference Spawning and Rearing</v>
          </cell>
          <cell r="L1810" t="str">
            <v>Annual</v>
          </cell>
          <cell r="M1810">
            <v>42242</v>
          </cell>
          <cell r="N1810">
            <v>2020</v>
          </cell>
          <cell r="O1810">
            <v>1</v>
          </cell>
          <cell r="V1810" t="str">
            <v>Yes</v>
          </cell>
        </row>
        <row r="1811">
          <cell r="A1811">
            <v>1467</v>
          </cell>
          <cell r="B1811">
            <v>72090</v>
          </cell>
          <cell r="C1811" t="str">
            <v>MNM00001-M53247</v>
          </cell>
          <cell r="D1811">
            <v>33</v>
          </cell>
          <cell r="E1811" t="str">
            <v>Minam</v>
          </cell>
          <cell r="F1811">
            <v>41522</v>
          </cell>
          <cell r="G1811" t="str">
            <v>Red's Ranch</v>
          </cell>
          <cell r="H1811" t="str">
            <v>Chris Horn Crew</v>
          </cell>
          <cell r="I1811">
            <v>2013</v>
          </cell>
          <cell r="J1811">
            <v>3</v>
          </cell>
          <cell r="K1811" t="str">
            <v>Spawning and Rearing</v>
          </cell>
          <cell r="L1811" t="str">
            <v>Annual</v>
          </cell>
          <cell r="M1811">
            <v>41522</v>
          </cell>
          <cell r="N1811">
            <v>1966</v>
          </cell>
          <cell r="O1811">
            <v>1</v>
          </cell>
          <cell r="V1811" t="str">
            <v>Yes</v>
          </cell>
        </row>
        <row r="1812">
          <cell r="A1812">
            <v>3689</v>
          </cell>
          <cell r="B1812">
            <v>72639</v>
          </cell>
          <cell r="C1812" t="str">
            <v>HWY24_CR1</v>
          </cell>
          <cell r="D1812">
            <v>29</v>
          </cell>
          <cell r="E1812" t="str">
            <v>Region 17</v>
          </cell>
          <cell r="F1812">
            <v>42465</v>
          </cell>
          <cell r="G1812" t="str">
            <v>San Rafael</v>
          </cell>
          <cell r="H1812" t="str">
            <v>Nick Crew</v>
          </cell>
          <cell r="I1812">
            <v>2015</v>
          </cell>
          <cell r="J1812">
            <v>5</v>
          </cell>
          <cell r="K1812" t="str">
            <v>San Rafael</v>
          </cell>
          <cell r="L1812" t="str">
            <v>annual</v>
          </cell>
          <cell r="M1812">
            <v>42465</v>
          </cell>
          <cell r="N1812">
            <v>2020</v>
          </cell>
          <cell r="O1812">
            <v>1</v>
          </cell>
        </row>
        <row r="1813">
          <cell r="A1813">
            <v>3690</v>
          </cell>
          <cell r="B1813">
            <v>72640</v>
          </cell>
          <cell r="C1813" t="str">
            <v>HWY24_TR1</v>
          </cell>
          <cell r="D1813">
            <v>29</v>
          </cell>
          <cell r="E1813" t="str">
            <v>Region 17</v>
          </cell>
          <cell r="F1813">
            <v>42465</v>
          </cell>
          <cell r="G1813" t="str">
            <v>San Rafael</v>
          </cell>
          <cell r="H1813" t="str">
            <v>Nick Crew</v>
          </cell>
          <cell r="I1813">
            <v>2015</v>
          </cell>
          <cell r="J1813">
            <v>5</v>
          </cell>
          <cell r="K1813" t="str">
            <v>San Rafael</v>
          </cell>
          <cell r="L1813" t="str">
            <v>annual</v>
          </cell>
          <cell r="M1813">
            <v>42465</v>
          </cell>
          <cell r="N1813">
            <v>2020</v>
          </cell>
          <cell r="O1813">
            <v>1</v>
          </cell>
        </row>
        <row r="1814">
          <cell r="A1814">
            <v>3688</v>
          </cell>
          <cell r="B1814">
            <v>72638</v>
          </cell>
          <cell r="C1814" t="str">
            <v>HWY24_TR2</v>
          </cell>
          <cell r="D1814">
            <v>29</v>
          </cell>
          <cell r="E1814" t="str">
            <v>Region 17</v>
          </cell>
          <cell r="F1814">
            <v>42466</v>
          </cell>
          <cell r="G1814" t="str">
            <v>San Rafael</v>
          </cell>
          <cell r="H1814" t="str">
            <v>Nick Crew</v>
          </cell>
          <cell r="I1814">
            <v>2015</v>
          </cell>
          <cell r="J1814">
            <v>5</v>
          </cell>
          <cell r="K1814" t="str">
            <v>San Rafael</v>
          </cell>
          <cell r="L1814" t="str">
            <v>annual</v>
          </cell>
          <cell r="M1814">
            <v>42466</v>
          </cell>
          <cell r="N1814">
            <v>2020</v>
          </cell>
          <cell r="O1814">
            <v>1</v>
          </cell>
        </row>
        <row r="1815">
          <cell r="A1815">
            <v>3415</v>
          </cell>
          <cell r="B1815">
            <v>72581</v>
          </cell>
          <cell r="C1815" t="str">
            <v>LRB_66576</v>
          </cell>
          <cell r="D1815">
            <v>29</v>
          </cell>
          <cell r="E1815" t="str">
            <v>Region 17</v>
          </cell>
          <cell r="F1815">
            <v>42274</v>
          </cell>
          <cell r="G1815" t="str">
            <v>Logan Research &amp; Development</v>
          </cell>
          <cell r="H1815" t="str">
            <v>Martha Jensen Crew</v>
          </cell>
          <cell r="I1815">
            <v>2015</v>
          </cell>
          <cell r="J1815">
            <v>5</v>
          </cell>
          <cell r="K1815" t="str">
            <v>Default</v>
          </cell>
          <cell r="L1815" t="str">
            <v>Default</v>
          </cell>
          <cell r="M1815">
            <v>42274</v>
          </cell>
          <cell r="N1815">
            <v>2020</v>
          </cell>
          <cell r="O1815">
            <v>1</v>
          </cell>
        </row>
        <row r="1816">
          <cell r="A1816">
            <v>3414</v>
          </cell>
          <cell r="B1816">
            <v>72580</v>
          </cell>
          <cell r="C1816" t="str">
            <v>LRB_71242</v>
          </cell>
          <cell r="D1816">
            <v>29</v>
          </cell>
          <cell r="E1816" t="str">
            <v>Region 17</v>
          </cell>
          <cell r="F1816">
            <v>42214</v>
          </cell>
          <cell r="G1816" t="str">
            <v>Logan Research &amp; Development</v>
          </cell>
          <cell r="H1816" t="str">
            <v>Martha Jensen Crew</v>
          </cell>
          <cell r="I1816">
            <v>2015</v>
          </cell>
          <cell r="J1816">
            <v>5</v>
          </cell>
          <cell r="K1816" t="str">
            <v>Default</v>
          </cell>
          <cell r="L1816" t="str">
            <v>Default</v>
          </cell>
          <cell r="M1816">
            <v>42214</v>
          </cell>
          <cell r="N1816">
            <v>2020</v>
          </cell>
          <cell r="O1816">
            <v>1</v>
          </cell>
        </row>
        <row r="1817">
          <cell r="A1817">
            <v>3413</v>
          </cell>
          <cell r="B1817">
            <v>72579</v>
          </cell>
          <cell r="C1817" t="str">
            <v>LRB_BC3220</v>
          </cell>
          <cell r="D1817">
            <v>29</v>
          </cell>
          <cell r="E1817" t="str">
            <v>Region 17</v>
          </cell>
          <cell r="F1817">
            <v>42212</v>
          </cell>
          <cell r="G1817" t="str">
            <v>Logan Research &amp; Development</v>
          </cell>
          <cell r="H1817" t="str">
            <v>Martha Jensen Crew</v>
          </cell>
          <cell r="I1817">
            <v>2015</v>
          </cell>
          <cell r="J1817">
            <v>5</v>
          </cell>
          <cell r="K1817" t="str">
            <v>Default</v>
          </cell>
          <cell r="L1817" t="str">
            <v>Default</v>
          </cell>
          <cell r="M1817">
            <v>42212</v>
          </cell>
          <cell r="N1817">
            <v>2020</v>
          </cell>
          <cell r="O1817">
            <v>1</v>
          </cell>
        </row>
        <row r="1818">
          <cell r="A1818">
            <v>3417</v>
          </cell>
          <cell r="B1818">
            <v>72583</v>
          </cell>
          <cell r="C1818" t="str">
            <v>LRB_SC1590</v>
          </cell>
          <cell r="D1818">
            <v>29</v>
          </cell>
          <cell r="E1818" t="str">
            <v>Region 17</v>
          </cell>
          <cell r="F1818">
            <v>42212</v>
          </cell>
          <cell r="G1818" t="str">
            <v>Logan Research &amp; Development</v>
          </cell>
          <cell r="H1818" t="str">
            <v>Martha Jensen Crew</v>
          </cell>
          <cell r="I1818">
            <v>2015</v>
          </cell>
          <cell r="J1818">
            <v>5</v>
          </cell>
          <cell r="K1818" t="str">
            <v>Default</v>
          </cell>
          <cell r="L1818" t="str">
            <v>Default</v>
          </cell>
          <cell r="M1818">
            <v>42212</v>
          </cell>
          <cell r="N1818">
            <v>2020</v>
          </cell>
          <cell r="O1818">
            <v>1</v>
          </cell>
        </row>
        <row r="1819">
          <cell r="A1819">
            <v>3684</v>
          </cell>
          <cell r="B1819">
            <v>72634</v>
          </cell>
          <cell r="C1819" t="str">
            <v>MSW_CR1</v>
          </cell>
          <cell r="D1819">
            <v>29</v>
          </cell>
          <cell r="E1819" t="str">
            <v>Region 17</v>
          </cell>
          <cell r="F1819">
            <v>42467</v>
          </cell>
          <cell r="G1819" t="str">
            <v>San Rafael</v>
          </cell>
          <cell r="H1819" t="str">
            <v>Nick Crew</v>
          </cell>
          <cell r="I1819">
            <v>2015</v>
          </cell>
          <cell r="J1819">
            <v>5</v>
          </cell>
          <cell r="K1819" t="str">
            <v>San Rafael</v>
          </cell>
          <cell r="L1819" t="str">
            <v>annual</v>
          </cell>
          <cell r="M1819">
            <v>42467</v>
          </cell>
          <cell r="N1819">
            <v>2020</v>
          </cell>
          <cell r="O1819">
            <v>1</v>
          </cell>
        </row>
        <row r="1820">
          <cell r="A1820">
            <v>3687</v>
          </cell>
          <cell r="B1820">
            <v>72637</v>
          </cell>
          <cell r="C1820" t="str">
            <v>MSW_TR1</v>
          </cell>
          <cell r="D1820">
            <v>29</v>
          </cell>
          <cell r="E1820" t="str">
            <v>Region 17</v>
          </cell>
          <cell r="F1820">
            <v>42467</v>
          </cell>
          <cell r="G1820" t="str">
            <v>San Rafael</v>
          </cell>
          <cell r="H1820" t="str">
            <v>Nick Crew</v>
          </cell>
          <cell r="I1820">
            <v>2015</v>
          </cell>
          <cell r="J1820">
            <v>5</v>
          </cell>
          <cell r="K1820" t="str">
            <v>San Rafael</v>
          </cell>
          <cell r="L1820" t="str">
            <v>annual</v>
          </cell>
          <cell r="M1820">
            <v>42467</v>
          </cell>
          <cell r="N1820">
            <v>2020</v>
          </cell>
          <cell r="O1820">
            <v>1</v>
          </cell>
        </row>
        <row r="1821">
          <cell r="A1821">
            <v>3683</v>
          </cell>
          <cell r="B1821">
            <v>72633</v>
          </cell>
          <cell r="C1821" t="str">
            <v>MSW_TR2</v>
          </cell>
          <cell r="D1821">
            <v>29</v>
          </cell>
          <cell r="E1821" t="str">
            <v>Region 17</v>
          </cell>
          <cell r="F1821">
            <v>42467</v>
          </cell>
          <cell r="G1821" t="str">
            <v>San Rafael</v>
          </cell>
          <cell r="H1821" t="str">
            <v>Nick Crew</v>
          </cell>
          <cell r="I1821">
            <v>2015</v>
          </cell>
          <cell r="J1821">
            <v>5</v>
          </cell>
          <cell r="K1821" t="str">
            <v>San Rafael</v>
          </cell>
          <cell r="L1821" t="str">
            <v>annual</v>
          </cell>
          <cell r="M1821">
            <v>42467</v>
          </cell>
          <cell r="N1821">
            <v>2020</v>
          </cell>
          <cell r="O1821">
            <v>1</v>
          </cell>
        </row>
        <row r="1822">
          <cell r="A1822">
            <v>932</v>
          </cell>
          <cell r="B1822">
            <v>72689</v>
          </cell>
          <cell r="C1822" t="str">
            <v>PIB00001-2167_3799</v>
          </cell>
          <cell r="D1822">
            <v>29</v>
          </cell>
          <cell r="E1822" t="str">
            <v>Region 17</v>
          </cell>
          <cell r="F1822">
            <v>41126</v>
          </cell>
          <cell r="G1822" t="str">
            <v>Boyd_PIBOcomparison_1</v>
          </cell>
          <cell r="H1822" t="str">
            <v>Boyd Crew</v>
          </cell>
          <cell r="I1822">
            <v>2012</v>
          </cell>
          <cell r="J1822">
            <v>2</v>
          </cell>
          <cell r="K1822" t="str">
            <v>PIBO-CHaMP Strata 3</v>
          </cell>
          <cell r="L1822" t="str">
            <v>Annual</v>
          </cell>
          <cell r="M1822">
            <v>41126</v>
          </cell>
          <cell r="N1822">
            <v>806</v>
          </cell>
          <cell r="O1822">
            <v>1</v>
          </cell>
          <cell r="R1822" t="str">
            <v>Yes</v>
          </cell>
          <cell r="T1822" t="str">
            <v>Yes</v>
          </cell>
        </row>
        <row r="1823">
          <cell r="A1823">
            <v>936</v>
          </cell>
          <cell r="B1823">
            <v>72689</v>
          </cell>
          <cell r="C1823" t="str">
            <v>PIB00001-2167_3799</v>
          </cell>
          <cell r="D1823">
            <v>29</v>
          </cell>
          <cell r="E1823" t="str">
            <v>Region 17</v>
          </cell>
          <cell r="F1823">
            <v>41129</v>
          </cell>
          <cell r="G1823" t="str">
            <v>RemoteHitch_3_JR_PIBOcleanup_Aug7to11</v>
          </cell>
          <cell r="H1823" t="str">
            <v>Jon Crew</v>
          </cell>
          <cell r="I1823">
            <v>2012</v>
          </cell>
          <cell r="J1823">
            <v>2</v>
          </cell>
          <cell r="K1823" t="str">
            <v>PIBO-CHaMP Strata 3</v>
          </cell>
          <cell r="L1823" t="str">
            <v>Annual</v>
          </cell>
          <cell r="M1823">
            <v>41129</v>
          </cell>
          <cell r="N1823">
            <v>806</v>
          </cell>
          <cell r="O1823">
            <v>1</v>
          </cell>
          <cell r="R1823" t="str">
            <v>Yes</v>
          </cell>
          <cell r="T1823" t="str">
            <v>Yes</v>
          </cell>
        </row>
        <row r="1824">
          <cell r="A1824">
            <v>940</v>
          </cell>
          <cell r="B1824">
            <v>72689</v>
          </cell>
          <cell r="C1824" t="str">
            <v>PIB00001-2167_3799</v>
          </cell>
          <cell r="D1824">
            <v>29</v>
          </cell>
          <cell r="E1824" t="str">
            <v>Region 17</v>
          </cell>
          <cell r="F1824">
            <v>41130</v>
          </cell>
          <cell r="G1824" t="str">
            <v>RemoteHitch_3_KC_PIBOcleanup_Aug7to11</v>
          </cell>
          <cell r="H1824" t="str">
            <v>Kevin Crew</v>
          </cell>
          <cell r="I1824">
            <v>2012</v>
          </cell>
          <cell r="J1824">
            <v>2</v>
          </cell>
          <cell r="K1824" t="str">
            <v>PIBO-CHaMP Strata 3</v>
          </cell>
          <cell r="L1824" t="str">
            <v>Annual</v>
          </cell>
          <cell r="M1824">
            <v>41130</v>
          </cell>
          <cell r="N1824">
            <v>806</v>
          </cell>
          <cell r="O1824">
            <v>1</v>
          </cell>
          <cell r="R1824" t="str">
            <v>Yes</v>
          </cell>
          <cell r="T1824" t="str">
            <v>Yes</v>
          </cell>
        </row>
        <row r="1825">
          <cell r="A1825">
            <v>937</v>
          </cell>
          <cell r="B1825">
            <v>72691</v>
          </cell>
          <cell r="C1825" t="str">
            <v>PIB00001-2286_3769</v>
          </cell>
          <cell r="D1825">
            <v>29</v>
          </cell>
          <cell r="E1825" t="str">
            <v>Region 17</v>
          </cell>
          <cell r="F1825">
            <v>41138</v>
          </cell>
          <cell r="G1825" t="str">
            <v>RemoteHitch_3_JR_PIBOcleanup_Aug7to11</v>
          </cell>
          <cell r="H1825" t="str">
            <v>Jon Crew</v>
          </cell>
          <cell r="I1825">
            <v>2012</v>
          </cell>
          <cell r="J1825">
            <v>2</v>
          </cell>
          <cell r="K1825" t="str">
            <v>PIBO-CHaMP Strata 5</v>
          </cell>
          <cell r="L1825" t="str">
            <v>Annual</v>
          </cell>
          <cell r="M1825">
            <v>41138</v>
          </cell>
          <cell r="N1825">
            <v>806</v>
          </cell>
          <cell r="O1825">
            <v>1</v>
          </cell>
          <cell r="R1825" t="str">
            <v>Yes</v>
          </cell>
          <cell r="T1825" t="str">
            <v>Yes</v>
          </cell>
        </row>
        <row r="1826">
          <cell r="A1826">
            <v>939</v>
          </cell>
          <cell r="B1826">
            <v>72691</v>
          </cell>
          <cell r="C1826" t="str">
            <v>PIB00001-2286_3769</v>
          </cell>
          <cell r="D1826">
            <v>29</v>
          </cell>
          <cell r="E1826" t="str">
            <v>Region 17</v>
          </cell>
          <cell r="F1826">
            <v>41104</v>
          </cell>
          <cell r="G1826" t="str">
            <v>RemoteHitch_3_JE_PIBOcleanup_Aug8to11</v>
          </cell>
          <cell r="H1826" t="str">
            <v>Joe Crew</v>
          </cell>
          <cell r="I1826">
            <v>2012</v>
          </cell>
          <cell r="J1826">
            <v>2</v>
          </cell>
          <cell r="K1826" t="str">
            <v>PIBO-CHaMP Strata 5</v>
          </cell>
          <cell r="L1826" t="str">
            <v>Annual</v>
          </cell>
          <cell r="M1826">
            <v>41104</v>
          </cell>
          <cell r="N1826">
            <v>806</v>
          </cell>
          <cell r="O1826">
            <v>1</v>
          </cell>
          <cell r="R1826" t="str">
            <v>Yes</v>
          </cell>
          <cell r="T1826" t="str">
            <v>Yes</v>
          </cell>
        </row>
        <row r="1827">
          <cell r="A1827">
            <v>941</v>
          </cell>
          <cell r="B1827">
            <v>72691</v>
          </cell>
          <cell r="C1827" t="str">
            <v>PIB00001-2286_3769</v>
          </cell>
          <cell r="D1827">
            <v>29</v>
          </cell>
          <cell r="E1827" t="str">
            <v>Region 17</v>
          </cell>
          <cell r="F1827">
            <v>41131</v>
          </cell>
          <cell r="G1827" t="str">
            <v>RemoteHitch_3_KC_PIBOcleanup_Aug7to11</v>
          </cell>
          <cell r="H1827" t="str">
            <v>Kevin Crew</v>
          </cell>
          <cell r="I1827">
            <v>2012</v>
          </cell>
          <cell r="J1827">
            <v>2</v>
          </cell>
          <cell r="K1827" t="str">
            <v>PIBO-CHaMP Strata 5</v>
          </cell>
          <cell r="L1827" t="str">
            <v>Annual</v>
          </cell>
          <cell r="M1827">
            <v>41131</v>
          </cell>
          <cell r="N1827">
            <v>806</v>
          </cell>
          <cell r="O1827">
            <v>1</v>
          </cell>
          <cell r="R1827" t="str">
            <v>Yes</v>
          </cell>
          <cell r="T1827" t="str">
            <v>Yes</v>
          </cell>
        </row>
        <row r="1828">
          <cell r="A1828">
            <v>933</v>
          </cell>
          <cell r="B1828">
            <v>72690</v>
          </cell>
          <cell r="C1828" t="str">
            <v>PIB00001-2290_3805</v>
          </cell>
          <cell r="D1828">
            <v>29</v>
          </cell>
          <cell r="E1828" t="str">
            <v>Region 17</v>
          </cell>
          <cell r="F1828">
            <v>41127</v>
          </cell>
          <cell r="G1828" t="str">
            <v>Boyd_PIBOcomparison_1</v>
          </cell>
          <cell r="H1828" t="str">
            <v>Boyd Crew</v>
          </cell>
          <cell r="I1828">
            <v>2012</v>
          </cell>
          <cell r="J1828">
            <v>2</v>
          </cell>
          <cell r="K1828" t="str">
            <v>PIBO-CHaMP Strata 4</v>
          </cell>
          <cell r="L1828" t="str">
            <v>Annual</v>
          </cell>
          <cell r="M1828">
            <v>41127</v>
          </cell>
          <cell r="N1828">
            <v>806</v>
          </cell>
          <cell r="O1828">
            <v>1</v>
          </cell>
          <cell r="R1828" t="str">
            <v>Yes</v>
          </cell>
          <cell r="T1828" t="str">
            <v>Yes</v>
          </cell>
        </row>
        <row r="1829">
          <cell r="A1829">
            <v>938</v>
          </cell>
          <cell r="B1829">
            <v>72690</v>
          </cell>
          <cell r="C1829" t="str">
            <v>PIB00001-2290_3805</v>
          </cell>
          <cell r="D1829">
            <v>29</v>
          </cell>
          <cell r="E1829" t="str">
            <v>Region 17</v>
          </cell>
          <cell r="F1829">
            <v>41118</v>
          </cell>
          <cell r="G1829" t="str">
            <v>RemoteHitch_3_JR_PIBOcleanup_Aug7to11</v>
          </cell>
          <cell r="H1829" t="str">
            <v>Jon Crew</v>
          </cell>
          <cell r="I1829">
            <v>2012</v>
          </cell>
          <cell r="J1829">
            <v>2</v>
          </cell>
          <cell r="K1829" t="str">
            <v>PIBO-CHaMP Strata 4</v>
          </cell>
          <cell r="L1829" t="str">
            <v>Annual</v>
          </cell>
          <cell r="M1829">
            <v>41118</v>
          </cell>
          <cell r="N1829">
            <v>806</v>
          </cell>
          <cell r="O1829">
            <v>1</v>
          </cell>
          <cell r="R1829" t="str">
            <v>Yes</v>
          </cell>
          <cell r="T1829" t="str">
            <v>Yes</v>
          </cell>
        </row>
        <row r="1830">
          <cell r="A1830">
            <v>942</v>
          </cell>
          <cell r="B1830">
            <v>72690</v>
          </cell>
          <cell r="C1830" t="str">
            <v>PIB00001-2290_3805</v>
          </cell>
          <cell r="D1830">
            <v>29</v>
          </cell>
          <cell r="E1830" t="str">
            <v>Region 17</v>
          </cell>
          <cell r="F1830">
            <v>41129</v>
          </cell>
          <cell r="G1830" t="str">
            <v>RemoteHitch_3_KC_PIBOcleanup_Aug7to11</v>
          </cell>
          <cell r="H1830" t="str">
            <v>Kevin Crew</v>
          </cell>
          <cell r="I1830">
            <v>2012</v>
          </cell>
          <cell r="J1830">
            <v>2</v>
          </cell>
          <cell r="K1830" t="str">
            <v>PIBO-CHaMP Strata 4</v>
          </cell>
          <cell r="L1830" t="str">
            <v>Annual</v>
          </cell>
          <cell r="M1830">
            <v>41129</v>
          </cell>
          <cell r="N1830">
            <v>806</v>
          </cell>
          <cell r="O1830">
            <v>1</v>
          </cell>
          <cell r="R1830" t="str">
            <v>Yes</v>
          </cell>
          <cell r="T1830" t="str">
            <v>Yes</v>
          </cell>
        </row>
        <row r="1831">
          <cell r="A1831">
            <v>949</v>
          </cell>
          <cell r="B1831">
            <v>72693</v>
          </cell>
          <cell r="C1831" t="str">
            <v>PIB00001-769_1074</v>
          </cell>
          <cell r="D1831">
            <v>29</v>
          </cell>
          <cell r="E1831" t="str">
            <v>Region 17</v>
          </cell>
          <cell r="F1831">
            <v>41135</v>
          </cell>
          <cell r="G1831" t="str">
            <v>RemoteHitch_3_MN_PIBO_Aug9-16</v>
          </cell>
          <cell r="H1831" t="str">
            <v>Martin Crew</v>
          </cell>
          <cell r="I1831">
            <v>2012</v>
          </cell>
          <cell r="J1831">
            <v>2</v>
          </cell>
          <cell r="K1831" t="str">
            <v>PIBO-CHaMP Strata 1</v>
          </cell>
          <cell r="L1831" t="str">
            <v>Annual</v>
          </cell>
          <cell r="M1831">
            <v>41135</v>
          </cell>
          <cell r="N1831">
            <v>806</v>
          </cell>
          <cell r="O1831">
            <v>1</v>
          </cell>
          <cell r="R1831" t="str">
            <v>Yes</v>
          </cell>
          <cell r="T1831" t="str">
            <v>Yes</v>
          </cell>
        </row>
        <row r="1832">
          <cell r="A1832">
            <v>952</v>
          </cell>
          <cell r="B1832">
            <v>72693</v>
          </cell>
          <cell r="C1832" t="str">
            <v>PIB00001-769_1074</v>
          </cell>
          <cell r="D1832">
            <v>29</v>
          </cell>
          <cell r="E1832" t="str">
            <v>Region 17</v>
          </cell>
          <cell r="F1832">
            <v>41133</v>
          </cell>
          <cell r="G1832" t="str">
            <v>RemoteHitch_3_BP_PIBO_Aug8-15</v>
          </cell>
          <cell r="H1832" t="str">
            <v>Brent Crew</v>
          </cell>
          <cell r="I1832">
            <v>2012</v>
          </cell>
          <cell r="J1832">
            <v>2</v>
          </cell>
          <cell r="K1832" t="str">
            <v>PIBO-CHaMP Strata 1</v>
          </cell>
          <cell r="L1832" t="str">
            <v>Annual</v>
          </cell>
          <cell r="M1832">
            <v>41133</v>
          </cell>
          <cell r="N1832">
            <v>806</v>
          </cell>
          <cell r="O1832">
            <v>1</v>
          </cell>
          <cell r="R1832" t="str">
            <v>Yes</v>
          </cell>
          <cell r="T1832" t="str">
            <v>Yes</v>
          </cell>
        </row>
        <row r="1833">
          <cell r="A1833">
            <v>961</v>
          </cell>
          <cell r="B1833">
            <v>72693</v>
          </cell>
          <cell r="C1833" t="str">
            <v>PIB00001-769_1074</v>
          </cell>
          <cell r="D1833">
            <v>29</v>
          </cell>
          <cell r="E1833" t="str">
            <v>Region 17</v>
          </cell>
          <cell r="F1833">
            <v>41142</v>
          </cell>
          <cell r="G1833" t="str">
            <v>PIBO_2_QCI</v>
          </cell>
          <cell r="H1833" t="str">
            <v>Boyd Crew</v>
          </cell>
          <cell r="I1833">
            <v>2012</v>
          </cell>
          <cell r="J1833">
            <v>2</v>
          </cell>
          <cell r="K1833" t="str">
            <v>PIBO-CHaMP Strata 1</v>
          </cell>
          <cell r="L1833" t="str">
            <v>Annual</v>
          </cell>
          <cell r="M1833">
            <v>41142</v>
          </cell>
          <cell r="N1833">
            <v>806</v>
          </cell>
          <cell r="O1833">
            <v>1</v>
          </cell>
          <cell r="R1833" t="str">
            <v>Yes</v>
          </cell>
          <cell r="T1833" t="str">
            <v>Yes</v>
          </cell>
        </row>
        <row r="1834">
          <cell r="A1834">
            <v>950</v>
          </cell>
          <cell r="B1834">
            <v>72694</v>
          </cell>
          <cell r="C1834" t="str">
            <v>PIB00001-841_3950</v>
          </cell>
          <cell r="D1834">
            <v>29</v>
          </cell>
          <cell r="E1834" t="str">
            <v>Region 17</v>
          </cell>
          <cell r="F1834">
            <v>41134</v>
          </cell>
          <cell r="G1834" t="str">
            <v>RemoteHitch_3_MN_PIBO_Aug9-16</v>
          </cell>
          <cell r="H1834" t="str">
            <v>Martin Crew</v>
          </cell>
          <cell r="I1834">
            <v>2012</v>
          </cell>
          <cell r="J1834">
            <v>2</v>
          </cell>
          <cell r="K1834" t="str">
            <v>PIBO-CHaMP Strata 6</v>
          </cell>
          <cell r="L1834" t="str">
            <v>Annual</v>
          </cell>
          <cell r="M1834">
            <v>41134</v>
          </cell>
          <cell r="N1834">
            <v>806</v>
          </cell>
          <cell r="O1834">
            <v>1</v>
          </cell>
          <cell r="R1834" t="str">
            <v>Yes</v>
          </cell>
          <cell r="T1834" t="str">
            <v>Yes</v>
          </cell>
        </row>
        <row r="1835">
          <cell r="A1835">
            <v>953</v>
          </cell>
          <cell r="B1835">
            <v>72694</v>
          </cell>
          <cell r="C1835" t="str">
            <v>PIB00001-841_3950</v>
          </cell>
          <cell r="D1835">
            <v>29</v>
          </cell>
          <cell r="E1835" t="str">
            <v>Region 17</v>
          </cell>
          <cell r="F1835">
            <v>41135</v>
          </cell>
          <cell r="G1835" t="str">
            <v>RemoteHitch_3_BP_PIBO_Aug8-15</v>
          </cell>
          <cell r="H1835" t="str">
            <v>Brent Crew</v>
          </cell>
          <cell r="I1835">
            <v>2012</v>
          </cell>
          <cell r="J1835">
            <v>2</v>
          </cell>
          <cell r="K1835" t="str">
            <v>PIBO-CHaMP Strata 6</v>
          </cell>
          <cell r="L1835" t="str">
            <v>Annual</v>
          </cell>
          <cell r="M1835">
            <v>41135</v>
          </cell>
          <cell r="N1835">
            <v>806</v>
          </cell>
          <cell r="O1835">
            <v>1</v>
          </cell>
          <cell r="R1835" t="str">
            <v>Yes</v>
          </cell>
          <cell r="T1835" t="str">
            <v>Yes</v>
          </cell>
        </row>
        <row r="1836">
          <cell r="A1836">
            <v>962</v>
          </cell>
          <cell r="B1836">
            <v>72694</v>
          </cell>
          <cell r="C1836" t="str">
            <v>PIB00001-841_3950</v>
          </cell>
          <cell r="D1836">
            <v>29</v>
          </cell>
          <cell r="E1836" t="str">
            <v>Region 17</v>
          </cell>
          <cell r="F1836">
            <v>41141</v>
          </cell>
          <cell r="G1836" t="str">
            <v>PIBO_2_QCI</v>
          </cell>
          <cell r="H1836" t="str">
            <v>Boyd Crew</v>
          </cell>
          <cell r="I1836">
            <v>2012</v>
          </cell>
          <cell r="J1836">
            <v>2</v>
          </cell>
          <cell r="K1836" t="str">
            <v>PIBO-CHaMP Strata 6</v>
          </cell>
          <cell r="L1836" t="str">
            <v>Annual</v>
          </cell>
          <cell r="M1836">
            <v>41141</v>
          </cell>
          <cell r="N1836">
            <v>806</v>
          </cell>
          <cell r="O1836">
            <v>1</v>
          </cell>
          <cell r="R1836" t="str">
            <v>Yes</v>
          </cell>
          <cell r="T1836" t="str">
            <v>Yes</v>
          </cell>
        </row>
        <row r="1837">
          <cell r="A1837">
            <v>948</v>
          </cell>
          <cell r="B1837">
            <v>72692</v>
          </cell>
          <cell r="C1837" t="str">
            <v>PIB00001-917_3944</v>
          </cell>
          <cell r="D1837">
            <v>29</v>
          </cell>
          <cell r="E1837" t="str">
            <v>Region 17</v>
          </cell>
          <cell r="F1837">
            <v>41134</v>
          </cell>
          <cell r="G1837" t="str">
            <v>RemoteHitch_3_SD_PIBO_Aug8-15</v>
          </cell>
          <cell r="H1837" t="str">
            <v>Surya Crew</v>
          </cell>
          <cell r="I1837">
            <v>2012</v>
          </cell>
          <cell r="J1837">
            <v>2</v>
          </cell>
          <cell r="K1837" t="str">
            <v>PIBO-CHaMP Strata 2</v>
          </cell>
          <cell r="L1837" t="str">
            <v>Annual</v>
          </cell>
          <cell r="M1837">
            <v>41134</v>
          </cell>
          <cell r="N1837">
            <v>806</v>
          </cell>
          <cell r="O1837">
            <v>1</v>
          </cell>
          <cell r="R1837" t="str">
            <v>Yes</v>
          </cell>
          <cell r="T1837" t="str">
            <v>Yes</v>
          </cell>
        </row>
        <row r="1838">
          <cell r="A1838">
            <v>951</v>
          </cell>
          <cell r="B1838">
            <v>72692</v>
          </cell>
          <cell r="C1838" t="str">
            <v>PIB00001-917_3944</v>
          </cell>
          <cell r="D1838">
            <v>29</v>
          </cell>
          <cell r="E1838" t="str">
            <v>Region 17</v>
          </cell>
          <cell r="F1838">
            <v>41132</v>
          </cell>
          <cell r="G1838" t="str">
            <v>RemoteHitch_3_MN_PIBO_Aug9-16</v>
          </cell>
          <cell r="H1838" t="str">
            <v>Martin Crew</v>
          </cell>
          <cell r="I1838">
            <v>2012</v>
          </cell>
          <cell r="J1838">
            <v>2</v>
          </cell>
          <cell r="K1838" t="str">
            <v>PIBO-CHaMP Strata 2</v>
          </cell>
          <cell r="L1838" t="str">
            <v>Annual</v>
          </cell>
          <cell r="M1838">
            <v>41132</v>
          </cell>
          <cell r="N1838">
            <v>806</v>
          </cell>
          <cell r="O1838">
            <v>1</v>
          </cell>
          <cell r="R1838" t="str">
            <v>Yes</v>
          </cell>
          <cell r="T1838" t="str">
            <v>Yes</v>
          </cell>
        </row>
        <row r="1839">
          <cell r="A1839">
            <v>954</v>
          </cell>
          <cell r="B1839">
            <v>72692</v>
          </cell>
          <cell r="C1839" t="str">
            <v>PIB00001-917_3944</v>
          </cell>
          <cell r="D1839">
            <v>29</v>
          </cell>
          <cell r="E1839" t="str">
            <v>Region 17</v>
          </cell>
          <cell r="F1839">
            <v>41131</v>
          </cell>
          <cell r="G1839" t="str">
            <v>RemoteHitch_3_BP_PIBO_Aug8-15</v>
          </cell>
          <cell r="H1839" t="str">
            <v>Brent Crew</v>
          </cell>
          <cell r="I1839">
            <v>2012</v>
          </cell>
          <cell r="J1839">
            <v>2</v>
          </cell>
          <cell r="K1839" t="str">
            <v>PIBO-CHaMP Strata 2</v>
          </cell>
          <cell r="L1839" t="str">
            <v>Annual</v>
          </cell>
          <cell r="M1839">
            <v>41131</v>
          </cell>
          <cell r="N1839">
            <v>806</v>
          </cell>
          <cell r="O1839">
            <v>1</v>
          </cell>
          <cell r="R1839" t="str">
            <v>Yes</v>
          </cell>
          <cell r="T1839" t="str">
            <v>Yes</v>
          </cell>
        </row>
        <row r="1840">
          <cell r="A1840">
            <v>679</v>
          </cell>
          <cell r="B1840">
            <v>67365</v>
          </cell>
          <cell r="C1840" t="str">
            <v>CBW05583-010642</v>
          </cell>
          <cell r="D1840">
            <v>18</v>
          </cell>
          <cell r="E1840" t="str">
            <v>South Fork Salmon</v>
          </cell>
          <cell r="F1840">
            <v>41095</v>
          </cell>
          <cell r="G1840" t="str">
            <v>Hitch2</v>
          </cell>
          <cell r="H1840" t="str">
            <v>Boyd Crew</v>
          </cell>
          <cell r="I1840">
            <v>2012</v>
          </cell>
          <cell r="J1840">
            <v>2</v>
          </cell>
          <cell r="K1840" t="str">
            <v>Secesh</v>
          </cell>
          <cell r="L1840" t="str">
            <v>Rotating Panel 2</v>
          </cell>
          <cell r="M1840">
            <v>41095</v>
          </cell>
          <cell r="N1840">
            <v>806</v>
          </cell>
          <cell r="O1840">
            <v>1</v>
          </cell>
          <cell r="S1840" t="str">
            <v>Yes</v>
          </cell>
          <cell r="V1840" t="str">
            <v>Yes</v>
          </cell>
        </row>
        <row r="1841">
          <cell r="A1841">
            <v>3166</v>
          </cell>
          <cell r="B1841">
            <v>67365</v>
          </cell>
          <cell r="C1841" t="str">
            <v>CBW05583-010642</v>
          </cell>
          <cell r="D1841">
            <v>18</v>
          </cell>
          <cell r="E1841" t="str">
            <v>South Fork Salmon</v>
          </cell>
          <cell r="F1841">
            <v>42185</v>
          </cell>
          <cell r="G1841" t="str">
            <v>Warren Summit</v>
          </cell>
          <cell r="H1841" t="str">
            <v>Richie Crew</v>
          </cell>
          <cell r="I1841">
            <v>2015</v>
          </cell>
          <cell r="J1841">
            <v>5</v>
          </cell>
          <cell r="K1841" t="str">
            <v>Secesh</v>
          </cell>
          <cell r="L1841" t="str">
            <v>Rotating Panel 2</v>
          </cell>
          <cell r="M1841">
            <v>42185</v>
          </cell>
          <cell r="N1841">
            <v>2020</v>
          </cell>
          <cell r="O1841">
            <v>1</v>
          </cell>
          <cell r="S1841" t="str">
            <v>Yes</v>
          </cell>
        </row>
        <row r="1842">
          <cell r="A1842">
            <v>291</v>
          </cell>
          <cell r="B1842">
            <v>67368</v>
          </cell>
          <cell r="C1842" t="str">
            <v>CBW05583-025887</v>
          </cell>
          <cell r="D1842">
            <v>18</v>
          </cell>
          <cell r="E1842" t="str">
            <v>South Fork Salmon</v>
          </cell>
          <cell r="F1842">
            <v>40767</v>
          </cell>
          <cell r="G1842" t="str">
            <v>2011- Quantitative Consultants Inc - Local Crew</v>
          </cell>
          <cell r="H1842" t="str">
            <v>Local Crew</v>
          </cell>
          <cell r="I1842">
            <v>2011</v>
          </cell>
          <cell r="J1842">
            <v>1</v>
          </cell>
          <cell r="K1842" t="str">
            <v>Secesh</v>
          </cell>
          <cell r="L1842" t="str">
            <v>Annual</v>
          </cell>
          <cell r="M1842">
            <v>40767</v>
          </cell>
          <cell r="N1842">
            <v>416</v>
          </cell>
          <cell r="O1842">
            <v>1</v>
          </cell>
          <cell r="S1842" t="str">
            <v>Yes</v>
          </cell>
          <cell r="V1842" t="str">
            <v>Yes</v>
          </cell>
        </row>
        <row r="1843">
          <cell r="A1843">
            <v>680</v>
          </cell>
          <cell r="B1843">
            <v>67368</v>
          </cell>
          <cell r="C1843" t="str">
            <v>CBW05583-025887</v>
          </cell>
          <cell r="D1843">
            <v>18</v>
          </cell>
          <cell r="E1843" t="str">
            <v>South Fork Salmon</v>
          </cell>
          <cell r="F1843">
            <v>41168</v>
          </cell>
          <cell r="G1843" t="str">
            <v>Hitch2</v>
          </cell>
          <cell r="H1843" t="str">
            <v>Boyd Crew</v>
          </cell>
          <cell r="I1843">
            <v>2012</v>
          </cell>
          <cell r="J1843">
            <v>2</v>
          </cell>
          <cell r="K1843" t="str">
            <v>Secesh</v>
          </cell>
          <cell r="L1843" t="str">
            <v>Annual</v>
          </cell>
          <cell r="M1843">
            <v>41168</v>
          </cell>
          <cell r="N1843">
            <v>806</v>
          </cell>
          <cell r="O1843">
            <v>1</v>
          </cell>
          <cell r="S1843" t="str">
            <v>Yes</v>
          </cell>
          <cell r="V1843" t="str">
            <v>Yes</v>
          </cell>
        </row>
        <row r="1844">
          <cell r="A1844">
            <v>1883</v>
          </cell>
          <cell r="B1844">
            <v>67368</v>
          </cell>
          <cell r="C1844" t="str">
            <v>CBW05583-025887</v>
          </cell>
          <cell r="D1844">
            <v>18</v>
          </cell>
          <cell r="E1844" t="str">
            <v>South Fork Salmon</v>
          </cell>
          <cell r="F1844">
            <v>41547</v>
          </cell>
          <cell r="G1844" t="str">
            <v>Hitch 8</v>
          </cell>
          <cell r="H1844" t="str">
            <v>Richie Crew</v>
          </cell>
          <cell r="I1844">
            <v>2013</v>
          </cell>
          <cell r="J1844">
            <v>3</v>
          </cell>
          <cell r="K1844" t="str">
            <v>Secesh</v>
          </cell>
          <cell r="L1844" t="str">
            <v>Annual</v>
          </cell>
          <cell r="M1844">
            <v>41547</v>
          </cell>
          <cell r="N1844">
            <v>1966</v>
          </cell>
          <cell r="O1844">
            <v>1</v>
          </cell>
          <cell r="S1844" t="str">
            <v>Yes</v>
          </cell>
        </row>
        <row r="1845">
          <cell r="A1845">
            <v>2049</v>
          </cell>
          <cell r="B1845">
            <v>67368</v>
          </cell>
          <cell r="C1845" t="str">
            <v>CBW05583-025887</v>
          </cell>
          <cell r="D1845">
            <v>18</v>
          </cell>
          <cell r="E1845" t="str">
            <v>South Fork Salmon</v>
          </cell>
          <cell r="F1845">
            <v>41889</v>
          </cell>
          <cell r="G1845" t="str">
            <v>Secesh</v>
          </cell>
          <cell r="H1845" t="str">
            <v>Richie Crew</v>
          </cell>
          <cell r="I1845">
            <v>2014</v>
          </cell>
          <cell r="J1845">
            <v>4</v>
          </cell>
          <cell r="K1845" t="str">
            <v>Secesh</v>
          </cell>
          <cell r="L1845" t="str">
            <v>Annual</v>
          </cell>
          <cell r="M1845">
            <v>41889</v>
          </cell>
          <cell r="N1845">
            <v>2020</v>
          </cell>
          <cell r="O1845">
            <v>1</v>
          </cell>
          <cell r="S1845" t="str">
            <v>Yes</v>
          </cell>
        </row>
        <row r="1846">
          <cell r="A1846">
            <v>3189</v>
          </cell>
          <cell r="B1846">
            <v>67368</v>
          </cell>
          <cell r="C1846" t="str">
            <v>CBW05583-025887</v>
          </cell>
          <cell r="D1846">
            <v>18</v>
          </cell>
          <cell r="E1846" t="str">
            <v>South Fork Salmon</v>
          </cell>
          <cell r="F1846">
            <v>42265</v>
          </cell>
          <cell r="G1846" t="str">
            <v>Lick Creek Summit</v>
          </cell>
          <cell r="H1846" t="str">
            <v>Richie Crew</v>
          </cell>
          <cell r="I1846">
            <v>2015</v>
          </cell>
          <cell r="J1846">
            <v>5</v>
          </cell>
          <cell r="K1846" t="str">
            <v>Secesh</v>
          </cell>
          <cell r="L1846" t="str">
            <v>Annual</v>
          </cell>
          <cell r="M1846">
            <v>42265</v>
          </cell>
          <cell r="N1846">
            <v>2020</v>
          </cell>
          <cell r="O1846">
            <v>1</v>
          </cell>
          <cell r="S1846" t="str">
            <v>Yes</v>
          </cell>
        </row>
        <row r="1847">
          <cell r="A1847">
            <v>3720</v>
          </cell>
          <cell r="B1847">
            <v>67368</v>
          </cell>
          <cell r="C1847" t="str">
            <v>CBW05583-025887</v>
          </cell>
          <cell r="D1847">
            <v>18</v>
          </cell>
          <cell r="E1847" t="str">
            <v>South Fork Salmon</v>
          </cell>
          <cell r="F1847">
            <v>42629</v>
          </cell>
          <cell r="G1847" t="str">
            <v>Bottom</v>
          </cell>
          <cell r="H1847" t="str">
            <v>Richie Crew</v>
          </cell>
          <cell r="I1847">
            <v>2016</v>
          </cell>
          <cell r="J1847">
            <v>6</v>
          </cell>
          <cell r="K1847" t="str">
            <v>Secesh</v>
          </cell>
          <cell r="L1847" t="str">
            <v>Annual</v>
          </cell>
          <cell r="M1847">
            <v>42629</v>
          </cell>
          <cell r="N1847">
            <v>2020</v>
          </cell>
          <cell r="O1847">
            <v>1</v>
          </cell>
          <cell r="S1847" t="str">
            <v>Yes</v>
          </cell>
        </row>
        <row r="1848">
          <cell r="A1848">
            <v>290</v>
          </cell>
          <cell r="B1848">
            <v>67369</v>
          </cell>
          <cell r="C1848" t="str">
            <v>CBW05583-029471</v>
          </cell>
          <cell r="D1848">
            <v>18</v>
          </cell>
          <cell r="E1848" t="str">
            <v>South Fork Salmon</v>
          </cell>
          <cell r="F1848">
            <v>40810</v>
          </cell>
          <cell r="G1848" t="str">
            <v>2011- Quantitative Consultants Inc - Local Crew</v>
          </cell>
          <cell r="H1848" t="str">
            <v>Local Crew</v>
          </cell>
          <cell r="I1848">
            <v>2011</v>
          </cell>
          <cell r="J1848">
            <v>1</v>
          </cell>
          <cell r="K1848" t="str">
            <v>Secesh</v>
          </cell>
          <cell r="L1848" t="str">
            <v>Rotating Panel 1</v>
          </cell>
          <cell r="M1848">
            <v>40810</v>
          </cell>
          <cell r="N1848">
            <v>416</v>
          </cell>
          <cell r="O1848">
            <v>1</v>
          </cell>
          <cell r="S1848" t="str">
            <v>Yes</v>
          </cell>
          <cell r="V1848" t="str">
            <v>Yes</v>
          </cell>
        </row>
        <row r="1849">
          <cell r="A1849">
            <v>2050</v>
          </cell>
          <cell r="B1849">
            <v>67369</v>
          </cell>
          <cell r="C1849" t="str">
            <v>CBW05583-029471</v>
          </cell>
          <cell r="D1849">
            <v>18</v>
          </cell>
          <cell r="E1849" t="str">
            <v>South Fork Salmon</v>
          </cell>
          <cell r="F1849">
            <v>41887</v>
          </cell>
          <cell r="G1849" t="str">
            <v>Secesh</v>
          </cell>
          <cell r="H1849" t="str">
            <v>Richie Crew</v>
          </cell>
          <cell r="I1849">
            <v>2014</v>
          </cell>
          <cell r="J1849">
            <v>4</v>
          </cell>
          <cell r="K1849" t="str">
            <v>Secesh</v>
          </cell>
          <cell r="L1849" t="str">
            <v>Rotating Panel 1</v>
          </cell>
          <cell r="M1849">
            <v>41887</v>
          </cell>
          <cell r="N1849">
            <v>2020</v>
          </cell>
          <cell r="O1849">
            <v>1</v>
          </cell>
          <cell r="S1849" t="str">
            <v>Yes</v>
          </cell>
        </row>
        <row r="1850">
          <cell r="A1850">
            <v>681</v>
          </cell>
          <cell r="B1850">
            <v>67370</v>
          </cell>
          <cell r="C1850" t="str">
            <v>CBW05583-030354</v>
          </cell>
          <cell r="D1850">
            <v>18</v>
          </cell>
          <cell r="E1850" t="str">
            <v>South Fork Salmon</v>
          </cell>
          <cell r="F1850">
            <v>41096</v>
          </cell>
          <cell r="G1850" t="str">
            <v>Hitch2</v>
          </cell>
          <cell r="H1850" t="str">
            <v>Boyd Crew</v>
          </cell>
          <cell r="I1850">
            <v>2012</v>
          </cell>
          <cell r="J1850">
            <v>2</v>
          </cell>
          <cell r="K1850" t="str">
            <v>Secesh</v>
          </cell>
          <cell r="L1850" t="str">
            <v>Rotating Panel 2</v>
          </cell>
          <cell r="M1850">
            <v>41096</v>
          </cell>
          <cell r="N1850">
            <v>806</v>
          </cell>
          <cell r="O1850">
            <v>1</v>
          </cell>
          <cell r="S1850" t="str">
            <v>Yes</v>
          </cell>
          <cell r="V1850" t="str">
            <v>Yes</v>
          </cell>
        </row>
        <row r="1851">
          <cell r="A1851">
            <v>3167</v>
          </cell>
          <cell r="B1851">
            <v>67370</v>
          </cell>
          <cell r="C1851" t="str">
            <v>CBW05583-030354</v>
          </cell>
          <cell r="D1851">
            <v>18</v>
          </cell>
          <cell r="E1851" t="str">
            <v>South Fork Salmon</v>
          </cell>
          <cell r="F1851">
            <v>42183</v>
          </cell>
          <cell r="G1851" t="str">
            <v>Warren Summit</v>
          </cell>
          <cell r="H1851" t="str">
            <v>Richie Crew</v>
          </cell>
          <cell r="I1851">
            <v>2015</v>
          </cell>
          <cell r="J1851">
            <v>5</v>
          </cell>
          <cell r="K1851" t="str">
            <v>Secesh</v>
          </cell>
          <cell r="L1851" t="str">
            <v>Rotating Panel 2</v>
          </cell>
          <cell r="M1851">
            <v>42183</v>
          </cell>
          <cell r="N1851">
            <v>2020</v>
          </cell>
          <cell r="O1851">
            <v>1</v>
          </cell>
          <cell r="S1851" t="str">
            <v>Yes</v>
          </cell>
        </row>
        <row r="1852">
          <cell r="A1852">
            <v>40</v>
          </cell>
          <cell r="B1852">
            <v>67372</v>
          </cell>
          <cell r="C1852" t="str">
            <v>CBW05583-045010</v>
          </cell>
          <cell r="D1852">
            <v>18</v>
          </cell>
          <cell r="E1852" t="str">
            <v>South Fork Salmon</v>
          </cell>
          <cell r="F1852">
            <v>40738</v>
          </cell>
          <cell r="G1852" t="str">
            <v>2011- Quantitative Consultants Inc - Local Crew</v>
          </cell>
          <cell r="H1852" t="str">
            <v>Local Crew</v>
          </cell>
          <cell r="I1852">
            <v>2011</v>
          </cell>
          <cell r="J1852">
            <v>1</v>
          </cell>
          <cell r="K1852" t="str">
            <v>Secesh</v>
          </cell>
          <cell r="L1852" t="str">
            <v>Annual</v>
          </cell>
          <cell r="M1852">
            <v>40738</v>
          </cell>
          <cell r="N1852">
            <v>416</v>
          </cell>
          <cell r="O1852">
            <v>1</v>
          </cell>
          <cell r="S1852" t="str">
            <v>Yes</v>
          </cell>
          <cell r="V1852" t="str">
            <v>Yes</v>
          </cell>
        </row>
        <row r="1853">
          <cell r="A1853">
            <v>682</v>
          </cell>
          <cell r="B1853">
            <v>67372</v>
          </cell>
          <cell r="C1853" t="str">
            <v>CBW05583-045010</v>
          </cell>
          <cell r="D1853">
            <v>18</v>
          </cell>
          <cell r="E1853" t="str">
            <v>South Fork Salmon</v>
          </cell>
          <cell r="F1853">
            <v>41108</v>
          </cell>
          <cell r="G1853" t="str">
            <v>Hitch2</v>
          </cell>
          <cell r="H1853" t="str">
            <v>Boyd Crew</v>
          </cell>
          <cell r="I1853">
            <v>2012</v>
          </cell>
          <cell r="J1853">
            <v>2</v>
          </cell>
          <cell r="K1853" t="str">
            <v>Secesh</v>
          </cell>
          <cell r="L1853" t="str">
            <v>Annual</v>
          </cell>
          <cell r="M1853">
            <v>41108</v>
          </cell>
          <cell r="N1853">
            <v>806</v>
          </cell>
          <cell r="O1853">
            <v>1</v>
          </cell>
          <cell r="S1853" t="str">
            <v>Yes</v>
          </cell>
          <cell r="V1853" t="str">
            <v>Yes</v>
          </cell>
        </row>
        <row r="1854">
          <cell r="A1854">
            <v>1386</v>
          </cell>
          <cell r="B1854">
            <v>67372</v>
          </cell>
          <cell r="C1854" t="str">
            <v>CBW05583-045010</v>
          </cell>
          <cell r="D1854">
            <v>18</v>
          </cell>
          <cell r="E1854" t="str">
            <v>South Fork Salmon</v>
          </cell>
          <cell r="F1854">
            <v>41461</v>
          </cell>
          <cell r="G1854" t="str">
            <v>Hitch 2</v>
          </cell>
          <cell r="H1854" t="str">
            <v>Richie Crew</v>
          </cell>
          <cell r="I1854">
            <v>2013</v>
          </cell>
          <cell r="J1854">
            <v>3</v>
          </cell>
          <cell r="K1854" t="str">
            <v>Secesh</v>
          </cell>
          <cell r="L1854" t="str">
            <v>Annual</v>
          </cell>
          <cell r="M1854">
            <v>41461</v>
          </cell>
          <cell r="N1854">
            <v>1966</v>
          </cell>
          <cell r="O1854">
            <v>1</v>
          </cell>
          <cell r="S1854" t="str">
            <v>Yes</v>
          </cell>
        </row>
        <row r="1855">
          <cell r="A1855">
            <v>2051</v>
          </cell>
          <cell r="B1855">
            <v>67372</v>
          </cell>
          <cell r="C1855" t="str">
            <v>CBW05583-045010</v>
          </cell>
          <cell r="D1855">
            <v>18</v>
          </cell>
          <cell r="E1855" t="str">
            <v>South Fork Salmon</v>
          </cell>
          <cell r="F1855">
            <v>41845</v>
          </cell>
          <cell r="G1855" t="str">
            <v>Secesh</v>
          </cell>
          <cell r="H1855" t="str">
            <v>Richie Crew</v>
          </cell>
          <cell r="I1855">
            <v>2014</v>
          </cell>
          <cell r="J1855">
            <v>4</v>
          </cell>
          <cell r="K1855" t="str">
            <v>Secesh</v>
          </cell>
          <cell r="L1855" t="str">
            <v>Annual</v>
          </cell>
          <cell r="M1855">
            <v>41845</v>
          </cell>
          <cell r="N1855">
            <v>2020</v>
          </cell>
          <cell r="O1855">
            <v>1</v>
          </cell>
          <cell r="S1855" t="str">
            <v>Yes</v>
          </cell>
        </row>
        <row r="1856">
          <cell r="A1856">
            <v>3168</v>
          </cell>
          <cell r="B1856">
            <v>67372</v>
          </cell>
          <cell r="C1856" t="str">
            <v>CBW05583-045010</v>
          </cell>
          <cell r="D1856">
            <v>18</v>
          </cell>
          <cell r="E1856" t="str">
            <v>South Fork Salmon</v>
          </cell>
          <cell r="F1856">
            <v>42195</v>
          </cell>
          <cell r="G1856" t="str">
            <v>Warren Summit</v>
          </cell>
          <cell r="H1856" t="str">
            <v>Richie Crew</v>
          </cell>
          <cell r="I1856">
            <v>2015</v>
          </cell>
          <cell r="J1856">
            <v>5</v>
          </cell>
          <cell r="K1856" t="str">
            <v>Secesh</v>
          </cell>
          <cell r="L1856" t="str">
            <v>Annual</v>
          </cell>
          <cell r="M1856">
            <v>42195</v>
          </cell>
          <cell r="N1856">
            <v>2020</v>
          </cell>
          <cell r="O1856">
            <v>1</v>
          </cell>
          <cell r="S1856" t="str">
            <v>Yes</v>
          </cell>
        </row>
        <row r="1857">
          <cell r="A1857">
            <v>3725</v>
          </cell>
          <cell r="B1857">
            <v>67372</v>
          </cell>
          <cell r="C1857" t="str">
            <v>CBW05583-045010</v>
          </cell>
          <cell r="D1857">
            <v>18</v>
          </cell>
          <cell r="E1857" t="str">
            <v>South Fork Salmon</v>
          </cell>
          <cell r="F1857">
            <v>42576</v>
          </cell>
          <cell r="G1857" t="str">
            <v>Top</v>
          </cell>
          <cell r="H1857" t="str">
            <v>Richie Crew</v>
          </cell>
          <cell r="I1857">
            <v>2016</v>
          </cell>
          <cell r="J1857">
            <v>6</v>
          </cell>
          <cell r="K1857" t="str">
            <v>Secesh</v>
          </cell>
          <cell r="L1857" t="str">
            <v>Annual</v>
          </cell>
          <cell r="M1857">
            <v>42576</v>
          </cell>
          <cell r="N1857">
            <v>2020</v>
          </cell>
          <cell r="O1857">
            <v>1</v>
          </cell>
          <cell r="S1857" t="str">
            <v>Yes</v>
          </cell>
        </row>
        <row r="1858">
          <cell r="A1858">
            <v>683</v>
          </cell>
          <cell r="B1858">
            <v>67377</v>
          </cell>
          <cell r="C1858" t="str">
            <v>CBW05583-055583</v>
          </cell>
          <cell r="D1858">
            <v>18</v>
          </cell>
          <cell r="E1858" t="str">
            <v>South Fork Salmon</v>
          </cell>
          <cell r="F1858">
            <v>41137</v>
          </cell>
          <cell r="G1858" t="str">
            <v>Hitch2</v>
          </cell>
          <cell r="H1858" t="str">
            <v>Boyd Crew</v>
          </cell>
          <cell r="I1858">
            <v>2012</v>
          </cell>
          <cell r="J1858">
            <v>2</v>
          </cell>
          <cell r="K1858" t="str">
            <v>Secesh</v>
          </cell>
          <cell r="L1858" t="str">
            <v>Rotating Panel 2</v>
          </cell>
          <cell r="M1858">
            <v>41137</v>
          </cell>
          <cell r="N1858">
            <v>806</v>
          </cell>
          <cell r="O1858">
            <v>1</v>
          </cell>
          <cell r="S1858" t="str">
            <v>Yes</v>
          </cell>
          <cell r="V1858" t="str">
            <v>Yes</v>
          </cell>
        </row>
        <row r="1859">
          <cell r="A1859">
            <v>3181</v>
          </cell>
          <cell r="B1859">
            <v>67377</v>
          </cell>
          <cell r="C1859" t="str">
            <v>CBW05583-055583</v>
          </cell>
          <cell r="D1859">
            <v>18</v>
          </cell>
          <cell r="E1859" t="str">
            <v>South Fork Salmon</v>
          </cell>
          <cell r="F1859">
            <v>42266</v>
          </cell>
          <cell r="G1859" t="str">
            <v>Warren Summit</v>
          </cell>
          <cell r="H1859" t="str">
            <v>Richie Crew</v>
          </cell>
          <cell r="I1859">
            <v>2015</v>
          </cell>
          <cell r="J1859">
            <v>5</v>
          </cell>
          <cell r="K1859" t="str">
            <v>Secesh</v>
          </cell>
          <cell r="L1859" t="str">
            <v>Rotating Panel 2</v>
          </cell>
          <cell r="M1859">
            <v>42266</v>
          </cell>
          <cell r="N1859">
            <v>2020</v>
          </cell>
          <cell r="O1859">
            <v>1</v>
          </cell>
          <cell r="S1859" t="str">
            <v>Yes</v>
          </cell>
        </row>
        <row r="1860">
          <cell r="A1860">
            <v>288</v>
          </cell>
          <cell r="B1860">
            <v>67381</v>
          </cell>
          <cell r="C1860" t="str">
            <v>CBW05583-073682</v>
          </cell>
          <cell r="D1860">
            <v>18</v>
          </cell>
          <cell r="E1860" t="str">
            <v>South Fork Salmon</v>
          </cell>
          <cell r="F1860">
            <v>40751</v>
          </cell>
          <cell r="G1860" t="str">
            <v>2011- Quantitative Consultants Inc - Local Crew</v>
          </cell>
          <cell r="H1860" t="str">
            <v>Local Crew</v>
          </cell>
          <cell r="I1860">
            <v>2011</v>
          </cell>
          <cell r="J1860">
            <v>1</v>
          </cell>
          <cell r="K1860" t="str">
            <v>Secesh</v>
          </cell>
          <cell r="L1860" t="str">
            <v>Rotating Panel 1</v>
          </cell>
          <cell r="M1860">
            <v>40751</v>
          </cell>
          <cell r="N1860">
            <v>416</v>
          </cell>
          <cell r="O1860">
            <v>1</v>
          </cell>
          <cell r="S1860" t="str">
            <v>Yes</v>
          </cell>
          <cell r="V1860" t="str">
            <v>Yes</v>
          </cell>
        </row>
        <row r="1861">
          <cell r="A1861">
            <v>2052</v>
          </cell>
          <cell r="B1861">
            <v>67381</v>
          </cell>
          <cell r="C1861" t="str">
            <v>CBW05583-073682</v>
          </cell>
          <cell r="D1861">
            <v>18</v>
          </cell>
          <cell r="E1861" t="str">
            <v>South Fork Salmon</v>
          </cell>
          <cell r="F1861">
            <v>41861</v>
          </cell>
          <cell r="G1861" t="str">
            <v>Secesh</v>
          </cell>
          <cell r="H1861" t="str">
            <v>Richie Crew</v>
          </cell>
          <cell r="I1861">
            <v>2014</v>
          </cell>
          <cell r="J1861">
            <v>4</v>
          </cell>
          <cell r="K1861" t="str">
            <v>Secesh</v>
          </cell>
          <cell r="L1861" t="str">
            <v>Rotating Panel 1</v>
          </cell>
          <cell r="M1861">
            <v>41861</v>
          </cell>
          <cell r="N1861">
            <v>2020</v>
          </cell>
          <cell r="O1861">
            <v>1</v>
          </cell>
          <cell r="S1861" t="str">
            <v>Yes</v>
          </cell>
        </row>
        <row r="1862">
          <cell r="A1862">
            <v>289</v>
          </cell>
          <cell r="B1862">
            <v>67386</v>
          </cell>
          <cell r="C1862" t="str">
            <v>CBW05583-079506</v>
          </cell>
          <cell r="D1862">
            <v>18</v>
          </cell>
          <cell r="E1862" t="str">
            <v>South Fork Salmon</v>
          </cell>
          <cell r="F1862">
            <v>40757</v>
          </cell>
          <cell r="G1862" t="str">
            <v>2011- Quantitative Consultants Inc - Local Crew</v>
          </cell>
          <cell r="H1862" t="str">
            <v>Local Crew</v>
          </cell>
          <cell r="I1862">
            <v>2011</v>
          </cell>
          <cell r="J1862">
            <v>1</v>
          </cell>
          <cell r="K1862" t="str">
            <v>Secesh</v>
          </cell>
          <cell r="L1862" t="str">
            <v>Rotating Panel 1</v>
          </cell>
          <cell r="M1862">
            <v>40757</v>
          </cell>
          <cell r="N1862">
            <v>416</v>
          </cell>
          <cell r="O1862">
            <v>1</v>
          </cell>
          <cell r="S1862" t="str">
            <v>Yes</v>
          </cell>
          <cell r="V1862" t="str">
            <v>Yes</v>
          </cell>
        </row>
        <row r="1863">
          <cell r="A1863">
            <v>2053</v>
          </cell>
          <cell r="B1863">
            <v>67386</v>
          </cell>
          <cell r="C1863" t="str">
            <v>CBW05583-079506</v>
          </cell>
          <cell r="D1863">
            <v>18</v>
          </cell>
          <cell r="E1863" t="str">
            <v>South Fork Salmon</v>
          </cell>
          <cell r="F1863">
            <v>41873</v>
          </cell>
          <cell r="G1863" t="str">
            <v>Secesh</v>
          </cell>
          <cell r="H1863" t="str">
            <v>Richie Crew</v>
          </cell>
          <cell r="I1863">
            <v>2014</v>
          </cell>
          <cell r="J1863">
            <v>4</v>
          </cell>
          <cell r="K1863" t="str">
            <v>Secesh</v>
          </cell>
          <cell r="L1863" t="str">
            <v>Rotating Panel 1</v>
          </cell>
          <cell r="M1863">
            <v>41873</v>
          </cell>
          <cell r="N1863">
            <v>2020</v>
          </cell>
          <cell r="O1863">
            <v>1</v>
          </cell>
          <cell r="S1863" t="str">
            <v>Yes</v>
          </cell>
        </row>
        <row r="1864">
          <cell r="A1864">
            <v>287</v>
          </cell>
          <cell r="B1864">
            <v>68117</v>
          </cell>
          <cell r="C1864" t="str">
            <v>CBW05583-086815</v>
          </cell>
          <cell r="D1864">
            <v>18</v>
          </cell>
          <cell r="E1864" t="str">
            <v>South Fork Salmon</v>
          </cell>
          <cell r="F1864">
            <v>40808</v>
          </cell>
          <cell r="G1864" t="str">
            <v>2011- Quantitative Consultants Inc - Local Crew</v>
          </cell>
          <cell r="H1864" t="str">
            <v>Local Crew</v>
          </cell>
          <cell r="I1864">
            <v>2011</v>
          </cell>
          <cell r="J1864">
            <v>1</v>
          </cell>
          <cell r="K1864" t="str">
            <v>Secesh</v>
          </cell>
          <cell r="L1864" t="str">
            <v>Annual</v>
          </cell>
          <cell r="M1864">
            <v>40808</v>
          </cell>
          <cell r="N1864">
            <v>416</v>
          </cell>
          <cell r="O1864">
            <v>1</v>
          </cell>
          <cell r="S1864" t="str">
            <v>Yes</v>
          </cell>
          <cell r="V1864" t="str">
            <v>Yes</v>
          </cell>
        </row>
        <row r="1865">
          <cell r="A1865">
            <v>704</v>
          </cell>
          <cell r="B1865">
            <v>68117</v>
          </cell>
          <cell r="C1865" t="str">
            <v>CBW05583-086815</v>
          </cell>
          <cell r="D1865">
            <v>18</v>
          </cell>
          <cell r="E1865" t="str">
            <v>South Fork Salmon</v>
          </cell>
          <cell r="F1865">
            <v>41152</v>
          </cell>
          <cell r="G1865" t="str">
            <v>Hitch2</v>
          </cell>
          <cell r="H1865" t="str">
            <v>Boyd Crew</v>
          </cell>
          <cell r="I1865">
            <v>2012</v>
          </cell>
          <cell r="J1865">
            <v>2</v>
          </cell>
          <cell r="K1865" t="str">
            <v>Secesh</v>
          </cell>
          <cell r="L1865" t="str">
            <v>Annual</v>
          </cell>
          <cell r="M1865">
            <v>41152</v>
          </cell>
          <cell r="N1865">
            <v>806</v>
          </cell>
          <cell r="O1865">
            <v>1</v>
          </cell>
          <cell r="S1865" t="str">
            <v>Yes</v>
          </cell>
          <cell r="V1865" t="str">
            <v>Yes</v>
          </cell>
        </row>
        <row r="1866">
          <cell r="A1866">
            <v>1882</v>
          </cell>
          <cell r="B1866">
            <v>68117</v>
          </cell>
          <cell r="C1866" t="str">
            <v>CBW05583-086815</v>
          </cell>
          <cell r="D1866">
            <v>18</v>
          </cell>
          <cell r="E1866" t="str">
            <v>South Fork Salmon</v>
          </cell>
          <cell r="F1866">
            <v>41532</v>
          </cell>
          <cell r="G1866" t="str">
            <v>Hitch 7</v>
          </cell>
          <cell r="H1866" t="str">
            <v>Richie Crew</v>
          </cell>
          <cell r="I1866">
            <v>2013</v>
          </cell>
          <cell r="J1866">
            <v>3</v>
          </cell>
          <cell r="K1866" t="str">
            <v>Secesh</v>
          </cell>
          <cell r="L1866" t="str">
            <v>Annual</v>
          </cell>
          <cell r="M1866">
            <v>41532</v>
          </cell>
          <cell r="N1866">
            <v>1966</v>
          </cell>
          <cell r="O1866">
            <v>1</v>
          </cell>
          <cell r="S1866" t="str">
            <v>Yes</v>
          </cell>
        </row>
        <row r="1867">
          <cell r="A1867">
            <v>2071</v>
          </cell>
          <cell r="B1867">
            <v>68117</v>
          </cell>
          <cell r="C1867" t="str">
            <v>CBW05583-086815</v>
          </cell>
          <cell r="D1867">
            <v>18</v>
          </cell>
          <cell r="E1867" t="str">
            <v>South Fork Salmon</v>
          </cell>
          <cell r="F1867">
            <v>41890</v>
          </cell>
          <cell r="G1867" t="str">
            <v>Secesh</v>
          </cell>
          <cell r="H1867" t="str">
            <v>Richie Crew</v>
          </cell>
          <cell r="I1867">
            <v>2014</v>
          </cell>
          <cell r="J1867">
            <v>4</v>
          </cell>
          <cell r="K1867" t="str">
            <v>Secesh</v>
          </cell>
          <cell r="L1867" t="str">
            <v>Annual</v>
          </cell>
          <cell r="M1867">
            <v>41890</v>
          </cell>
          <cell r="N1867">
            <v>2020</v>
          </cell>
          <cell r="O1867">
            <v>1</v>
          </cell>
          <cell r="S1867" t="str">
            <v>Yes</v>
          </cell>
        </row>
        <row r="1868">
          <cell r="A1868">
            <v>3188</v>
          </cell>
          <cell r="B1868">
            <v>68117</v>
          </cell>
          <cell r="C1868" t="str">
            <v>CBW05583-086815</v>
          </cell>
          <cell r="D1868">
            <v>18</v>
          </cell>
          <cell r="E1868" t="str">
            <v>South Fork Salmon</v>
          </cell>
          <cell r="F1868">
            <v>42223</v>
          </cell>
          <cell r="G1868" t="str">
            <v>Back Pack</v>
          </cell>
          <cell r="H1868" t="str">
            <v>Richie Crew</v>
          </cell>
          <cell r="I1868">
            <v>2015</v>
          </cell>
          <cell r="J1868">
            <v>5</v>
          </cell>
          <cell r="K1868" t="str">
            <v>Secesh</v>
          </cell>
          <cell r="L1868" t="str">
            <v>Annual</v>
          </cell>
          <cell r="M1868">
            <v>42223</v>
          </cell>
          <cell r="N1868">
            <v>2020</v>
          </cell>
          <cell r="O1868">
            <v>1</v>
          </cell>
          <cell r="S1868" t="str">
            <v>Yes</v>
          </cell>
        </row>
        <row r="1869">
          <cell r="A1869">
            <v>3719</v>
          </cell>
          <cell r="B1869">
            <v>68117</v>
          </cell>
          <cell r="C1869" t="str">
            <v>CBW05583-086815</v>
          </cell>
          <cell r="D1869">
            <v>18</v>
          </cell>
          <cell r="E1869" t="str">
            <v>South Fork Salmon</v>
          </cell>
          <cell r="F1869">
            <v>42587</v>
          </cell>
          <cell r="G1869" t="str">
            <v>Backpack</v>
          </cell>
          <cell r="H1869" t="str">
            <v>Richie Crew</v>
          </cell>
          <cell r="I1869">
            <v>2016</v>
          </cell>
          <cell r="J1869">
            <v>6</v>
          </cell>
          <cell r="K1869" t="str">
            <v>Secesh</v>
          </cell>
          <cell r="L1869" t="str">
            <v>Annual</v>
          </cell>
          <cell r="M1869">
            <v>42587</v>
          </cell>
          <cell r="N1869">
            <v>2020</v>
          </cell>
          <cell r="O1869">
            <v>1</v>
          </cell>
          <cell r="S1869" t="str">
            <v>Yes</v>
          </cell>
        </row>
        <row r="1870">
          <cell r="A1870">
            <v>286</v>
          </cell>
          <cell r="B1870">
            <v>67388</v>
          </cell>
          <cell r="C1870" t="str">
            <v>CBW05583-087698</v>
          </cell>
          <cell r="D1870">
            <v>18</v>
          </cell>
          <cell r="E1870" t="str">
            <v>South Fork Salmon</v>
          </cell>
          <cell r="F1870">
            <v>40783</v>
          </cell>
          <cell r="I1870">
            <v>2011</v>
          </cell>
          <cell r="J1870">
            <v>1</v>
          </cell>
          <cell r="K1870" t="str">
            <v>Secesh</v>
          </cell>
          <cell r="L1870" t="str">
            <v>Annual</v>
          </cell>
          <cell r="M1870">
            <v>40783</v>
          </cell>
          <cell r="N1870">
            <v>416</v>
          </cell>
          <cell r="O1870">
            <v>1</v>
          </cell>
          <cell r="S1870" t="str">
            <v>Yes</v>
          </cell>
        </row>
        <row r="1871">
          <cell r="A1871">
            <v>858</v>
          </cell>
          <cell r="B1871">
            <v>67388</v>
          </cell>
          <cell r="C1871" t="str">
            <v>CBW05583-087698</v>
          </cell>
          <cell r="D1871">
            <v>18</v>
          </cell>
          <cell r="E1871" t="str">
            <v>South Fork Salmon</v>
          </cell>
          <cell r="F1871">
            <v>41114</v>
          </cell>
          <cell r="G1871" t="str">
            <v>Geoff Stevens</v>
          </cell>
          <cell r="H1871" t="str">
            <v>Geoff Crew</v>
          </cell>
          <cell r="I1871">
            <v>2012</v>
          </cell>
          <cell r="J1871">
            <v>2</v>
          </cell>
          <cell r="K1871" t="str">
            <v>Secesh</v>
          </cell>
          <cell r="L1871" t="str">
            <v>Annual</v>
          </cell>
          <cell r="M1871">
            <v>41114</v>
          </cell>
          <cell r="N1871">
            <v>806</v>
          </cell>
          <cell r="O1871">
            <v>1</v>
          </cell>
          <cell r="S1871" t="str">
            <v>Yes</v>
          </cell>
        </row>
        <row r="1872">
          <cell r="A1872">
            <v>1884</v>
          </cell>
          <cell r="B1872">
            <v>67388</v>
          </cell>
          <cell r="C1872" t="str">
            <v>CBW05583-087698</v>
          </cell>
          <cell r="D1872">
            <v>18</v>
          </cell>
          <cell r="E1872" t="str">
            <v>South Fork Salmon</v>
          </cell>
          <cell r="F1872">
            <v>41542</v>
          </cell>
          <cell r="G1872" t="str">
            <v>Hitch 8</v>
          </cell>
          <cell r="H1872" t="str">
            <v>Richie Crew</v>
          </cell>
          <cell r="I1872">
            <v>2013</v>
          </cell>
          <cell r="J1872">
            <v>3</v>
          </cell>
          <cell r="K1872" t="str">
            <v>Secesh</v>
          </cell>
          <cell r="L1872" t="str">
            <v>Annual</v>
          </cell>
          <cell r="M1872">
            <v>41542</v>
          </cell>
          <cell r="N1872">
            <v>1966</v>
          </cell>
          <cell r="O1872">
            <v>1</v>
          </cell>
          <cell r="S1872" t="str">
            <v>Yes</v>
          </cell>
        </row>
        <row r="1873">
          <cell r="A1873">
            <v>2054</v>
          </cell>
          <cell r="B1873">
            <v>67388</v>
          </cell>
          <cell r="C1873" t="str">
            <v>CBW05583-087698</v>
          </cell>
          <cell r="D1873">
            <v>18</v>
          </cell>
          <cell r="E1873" t="str">
            <v>South Fork Salmon</v>
          </cell>
          <cell r="F1873">
            <v>41832</v>
          </cell>
          <cell r="G1873" t="str">
            <v>Secesh</v>
          </cell>
          <cell r="H1873" t="str">
            <v>Richie Crew</v>
          </cell>
          <cell r="I1873">
            <v>2014</v>
          </cell>
          <cell r="J1873">
            <v>4</v>
          </cell>
          <cell r="K1873" t="str">
            <v>Secesh</v>
          </cell>
          <cell r="L1873" t="str">
            <v>Annual</v>
          </cell>
          <cell r="M1873">
            <v>41832</v>
          </cell>
          <cell r="N1873">
            <v>2020</v>
          </cell>
          <cell r="O1873">
            <v>1</v>
          </cell>
          <cell r="S1873" t="str">
            <v>Yes</v>
          </cell>
        </row>
        <row r="1874">
          <cell r="A1874">
            <v>3726</v>
          </cell>
          <cell r="B1874">
            <v>67388</v>
          </cell>
          <cell r="C1874" t="str">
            <v>CBW05583-087698</v>
          </cell>
          <cell r="D1874">
            <v>18</v>
          </cell>
          <cell r="E1874" t="str">
            <v>South Fork Salmon</v>
          </cell>
          <cell r="F1874">
            <v>42561</v>
          </cell>
          <cell r="G1874" t="str">
            <v>Top</v>
          </cell>
          <cell r="H1874" t="str">
            <v>Richie Crew</v>
          </cell>
          <cell r="I1874">
            <v>2016</v>
          </cell>
          <cell r="J1874">
            <v>6</v>
          </cell>
          <cell r="K1874" t="str">
            <v>Secesh</v>
          </cell>
          <cell r="L1874" t="str">
            <v>Rotating Panel 3</v>
          </cell>
          <cell r="M1874">
            <v>42561</v>
          </cell>
          <cell r="N1874">
            <v>2020</v>
          </cell>
          <cell r="O1874">
            <v>1</v>
          </cell>
          <cell r="S1874" t="str">
            <v>Yes</v>
          </cell>
        </row>
        <row r="1875">
          <cell r="A1875">
            <v>3953</v>
          </cell>
          <cell r="B1875">
            <v>67388</v>
          </cell>
          <cell r="C1875" t="str">
            <v>CBW05583-087698</v>
          </cell>
          <cell r="D1875">
            <v>18</v>
          </cell>
          <cell r="E1875" t="str">
            <v>South Fork Salmon</v>
          </cell>
          <cell r="F1875">
            <v>42586</v>
          </cell>
          <cell r="G1875" t="str">
            <v>Secesh Repeats</v>
          </cell>
          <cell r="H1875" t="str">
            <v>Laurel Crew</v>
          </cell>
          <cell r="I1875">
            <v>2016</v>
          </cell>
          <cell r="J1875">
            <v>6</v>
          </cell>
          <cell r="K1875" t="str">
            <v>Secesh</v>
          </cell>
          <cell r="L1875" t="str">
            <v>Rotating Panel 3</v>
          </cell>
          <cell r="M1875">
            <v>42586</v>
          </cell>
          <cell r="N1875">
            <v>2020</v>
          </cell>
          <cell r="O1875">
            <v>1</v>
          </cell>
          <cell r="R1875" t="str">
            <v>Yes</v>
          </cell>
          <cell r="S1875" t="str">
            <v>Yes</v>
          </cell>
        </row>
        <row r="1876">
          <cell r="A1876">
            <v>318</v>
          </cell>
          <cell r="B1876">
            <v>10617</v>
          </cell>
          <cell r="C1876" t="str">
            <v>CBW05583-089591</v>
          </cell>
          <cell r="D1876">
            <v>18</v>
          </cell>
          <cell r="E1876" t="str">
            <v>South Fork Salmon</v>
          </cell>
          <cell r="F1876">
            <v>40758</v>
          </cell>
          <cell r="I1876">
            <v>2011</v>
          </cell>
          <cell r="J1876">
            <v>1</v>
          </cell>
          <cell r="K1876" t="str">
            <v>Greater South Fork Salmon-Source-Group 1</v>
          </cell>
          <cell r="L1876" t="str">
            <v>Annual</v>
          </cell>
          <cell r="M1876">
            <v>40758</v>
          </cell>
          <cell r="N1876">
            <v>416</v>
          </cell>
          <cell r="O1876">
            <v>1</v>
          </cell>
          <cell r="S1876" t="str">
            <v>Yes</v>
          </cell>
        </row>
        <row r="1877">
          <cell r="A1877">
            <v>324</v>
          </cell>
          <cell r="B1877">
            <v>11956</v>
          </cell>
          <cell r="C1877" t="str">
            <v>CBW05583-092143</v>
          </cell>
          <cell r="D1877">
            <v>18</v>
          </cell>
          <cell r="E1877" t="str">
            <v>South Fork Salmon</v>
          </cell>
          <cell r="F1877">
            <v>40760</v>
          </cell>
          <cell r="G1877" t="str">
            <v>2011- Terraqua - Local Crew</v>
          </cell>
          <cell r="H1877" t="str">
            <v>Local Crew</v>
          </cell>
          <cell r="I1877">
            <v>2011</v>
          </cell>
          <cell r="J1877">
            <v>1</v>
          </cell>
          <cell r="K1877" t="str">
            <v>Greater South Fork Salmon-Source-Group 1</v>
          </cell>
          <cell r="L1877" t="str">
            <v>Annual</v>
          </cell>
          <cell r="M1877">
            <v>40760</v>
          </cell>
          <cell r="N1877">
            <v>416</v>
          </cell>
          <cell r="O1877">
            <v>1</v>
          </cell>
          <cell r="S1877" t="str">
            <v>Yes</v>
          </cell>
        </row>
        <row r="1878">
          <cell r="A1878">
            <v>1712</v>
          </cell>
          <cell r="B1878">
            <v>67392</v>
          </cell>
          <cell r="C1878" t="str">
            <v>CBW05583-096543</v>
          </cell>
          <cell r="D1878">
            <v>18</v>
          </cell>
          <cell r="E1878" t="str">
            <v>South Fork Salmon</v>
          </cell>
          <cell r="F1878">
            <v>41504</v>
          </cell>
          <cell r="G1878" t="str">
            <v>Hitch 5</v>
          </cell>
          <cell r="H1878" t="str">
            <v>Richie Crew</v>
          </cell>
          <cell r="I1878">
            <v>2013</v>
          </cell>
          <cell r="J1878">
            <v>3</v>
          </cell>
          <cell r="K1878" t="str">
            <v>Secesh</v>
          </cell>
          <cell r="L1878" t="str">
            <v>Rotating Panel 3</v>
          </cell>
          <cell r="M1878">
            <v>41504</v>
          </cell>
          <cell r="N1878">
            <v>1966</v>
          </cell>
          <cell r="O1878">
            <v>1</v>
          </cell>
          <cell r="S1878" t="str">
            <v>Yes</v>
          </cell>
        </row>
        <row r="1879">
          <cell r="A1879">
            <v>3727</v>
          </cell>
          <cell r="B1879">
            <v>67392</v>
          </cell>
          <cell r="C1879" t="str">
            <v>CBW05583-096543</v>
          </cell>
          <cell r="D1879">
            <v>18</v>
          </cell>
          <cell r="E1879" t="str">
            <v>South Fork Salmon</v>
          </cell>
          <cell r="F1879">
            <v>42573</v>
          </cell>
          <cell r="G1879" t="str">
            <v>Top</v>
          </cell>
          <cell r="H1879" t="str">
            <v>Richie Crew</v>
          </cell>
          <cell r="I1879">
            <v>2016</v>
          </cell>
          <cell r="J1879">
            <v>6</v>
          </cell>
          <cell r="K1879" t="str">
            <v>Secesh</v>
          </cell>
          <cell r="L1879" t="str">
            <v>Rotating Panel 3</v>
          </cell>
          <cell r="M1879">
            <v>42573</v>
          </cell>
          <cell r="N1879">
            <v>2020</v>
          </cell>
          <cell r="O1879">
            <v>1</v>
          </cell>
          <cell r="S1879" t="str">
            <v>Yes</v>
          </cell>
        </row>
        <row r="1880">
          <cell r="A1880">
            <v>684</v>
          </cell>
          <cell r="B1880">
            <v>67404</v>
          </cell>
          <cell r="C1880" t="str">
            <v>CBW05583-142623</v>
          </cell>
          <cell r="D1880">
            <v>18</v>
          </cell>
          <cell r="E1880" t="str">
            <v>South Fork Salmon</v>
          </cell>
          <cell r="F1880">
            <v>41139</v>
          </cell>
          <cell r="G1880" t="str">
            <v>Hitch2</v>
          </cell>
          <cell r="H1880" t="str">
            <v>Boyd Crew</v>
          </cell>
          <cell r="I1880">
            <v>2012</v>
          </cell>
          <cell r="J1880">
            <v>2</v>
          </cell>
          <cell r="K1880" t="str">
            <v>Secesh</v>
          </cell>
          <cell r="L1880" t="str">
            <v>Rotating Panel 2</v>
          </cell>
          <cell r="M1880">
            <v>41139</v>
          </cell>
          <cell r="N1880">
            <v>806</v>
          </cell>
          <cell r="O1880">
            <v>1</v>
          </cell>
          <cell r="S1880" t="str">
            <v>Yes</v>
          </cell>
          <cell r="V1880" t="str">
            <v>Yes</v>
          </cell>
        </row>
        <row r="1881">
          <cell r="A1881">
            <v>3190</v>
          </cell>
          <cell r="B1881">
            <v>67404</v>
          </cell>
          <cell r="C1881" t="str">
            <v>CBW05583-142623</v>
          </cell>
          <cell r="D1881">
            <v>18</v>
          </cell>
          <cell r="E1881" t="str">
            <v>South Fork Salmon</v>
          </cell>
          <cell r="F1881">
            <v>42249</v>
          </cell>
          <cell r="G1881" t="str">
            <v>Lick Creek Summit</v>
          </cell>
          <cell r="H1881" t="str">
            <v>Richie Crew</v>
          </cell>
          <cell r="I1881">
            <v>2015</v>
          </cell>
          <cell r="J1881">
            <v>5</v>
          </cell>
          <cell r="K1881" t="str">
            <v>Secesh</v>
          </cell>
          <cell r="L1881" t="str">
            <v>Rotating Panel 2</v>
          </cell>
          <cell r="M1881">
            <v>42249</v>
          </cell>
          <cell r="N1881">
            <v>2020</v>
          </cell>
          <cell r="O1881">
            <v>1</v>
          </cell>
          <cell r="S1881" t="str">
            <v>Yes</v>
          </cell>
        </row>
        <row r="1882">
          <cell r="A1882">
            <v>321</v>
          </cell>
          <cell r="B1882">
            <v>18915</v>
          </cell>
          <cell r="C1882" t="str">
            <v>CBW05583-155679</v>
          </cell>
          <cell r="D1882">
            <v>18</v>
          </cell>
          <cell r="E1882" t="str">
            <v>South Fork Salmon</v>
          </cell>
          <cell r="F1882">
            <v>40761</v>
          </cell>
          <cell r="G1882" t="str">
            <v>2011- Terraqua - Local Crew</v>
          </cell>
          <cell r="H1882" t="str">
            <v>Local Crew</v>
          </cell>
          <cell r="I1882">
            <v>2011</v>
          </cell>
          <cell r="J1882">
            <v>1</v>
          </cell>
          <cell r="K1882" t="str">
            <v>Greater South Fork Salmon-Transport</v>
          </cell>
          <cell r="L1882" t="str">
            <v>Annual</v>
          </cell>
          <cell r="M1882">
            <v>40761</v>
          </cell>
          <cell r="N1882">
            <v>416</v>
          </cell>
          <cell r="O1882">
            <v>1</v>
          </cell>
          <cell r="S1882" t="str">
            <v>Yes</v>
          </cell>
        </row>
        <row r="1883">
          <cell r="A1883">
            <v>205</v>
          </cell>
          <cell r="B1883">
            <v>67407</v>
          </cell>
          <cell r="C1883" t="str">
            <v>CBW05583-159007</v>
          </cell>
          <cell r="D1883">
            <v>18</v>
          </cell>
          <cell r="E1883" t="str">
            <v>South Fork Salmon</v>
          </cell>
          <cell r="F1883">
            <v>40768</v>
          </cell>
          <cell r="G1883" t="str">
            <v>2011- Quantitative Consultants Inc - Local Crew</v>
          </cell>
          <cell r="H1883" t="str">
            <v>Local Crew</v>
          </cell>
          <cell r="I1883">
            <v>2011</v>
          </cell>
          <cell r="J1883">
            <v>1</v>
          </cell>
          <cell r="K1883" t="str">
            <v>Secesh</v>
          </cell>
          <cell r="L1883" t="str">
            <v>Rotating Panel 1</v>
          </cell>
          <cell r="M1883">
            <v>40768</v>
          </cell>
          <cell r="N1883">
            <v>416</v>
          </cell>
          <cell r="O1883">
            <v>1</v>
          </cell>
          <cell r="S1883" t="str">
            <v>Yes</v>
          </cell>
          <cell r="V1883" t="str">
            <v>Yes</v>
          </cell>
        </row>
        <row r="1884">
          <cell r="A1884">
            <v>2055</v>
          </cell>
          <cell r="B1884">
            <v>67407</v>
          </cell>
          <cell r="C1884" t="str">
            <v>CBW05583-159007</v>
          </cell>
          <cell r="D1884">
            <v>18</v>
          </cell>
          <cell r="E1884" t="str">
            <v>South Fork Salmon</v>
          </cell>
          <cell r="F1884">
            <v>41877</v>
          </cell>
          <cell r="G1884" t="str">
            <v>Secesh</v>
          </cell>
          <cell r="H1884" t="str">
            <v>Richie Crew</v>
          </cell>
          <cell r="I1884">
            <v>2014</v>
          </cell>
          <cell r="J1884">
            <v>4</v>
          </cell>
          <cell r="K1884" t="str">
            <v>Secesh</v>
          </cell>
          <cell r="L1884" t="str">
            <v>Rotating Panel 1</v>
          </cell>
          <cell r="M1884">
            <v>41877</v>
          </cell>
          <cell r="N1884">
            <v>2020</v>
          </cell>
          <cell r="O1884">
            <v>1</v>
          </cell>
          <cell r="S1884" t="str">
            <v>Yes</v>
          </cell>
        </row>
        <row r="1885">
          <cell r="A1885">
            <v>685</v>
          </cell>
          <cell r="B1885">
            <v>67409</v>
          </cell>
          <cell r="C1885" t="str">
            <v>CBW05583-162079</v>
          </cell>
          <cell r="D1885">
            <v>18</v>
          </cell>
          <cell r="E1885" t="str">
            <v>South Fork Salmon</v>
          </cell>
          <cell r="F1885">
            <v>41136</v>
          </cell>
          <cell r="G1885" t="str">
            <v>Hitch2</v>
          </cell>
          <cell r="H1885" t="str">
            <v>Boyd Crew</v>
          </cell>
          <cell r="I1885">
            <v>2012</v>
          </cell>
          <cell r="J1885">
            <v>2</v>
          </cell>
          <cell r="K1885" t="str">
            <v>Secesh</v>
          </cell>
          <cell r="L1885" t="str">
            <v>Rotating Panel 2</v>
          </cell>
          <cell r="M1885">
            <v>41136</v>
          </cell>
          <cell r="N1885">
            <v>806</v>
          </cell>
          <cell r="O1885">
            <v>1</v>
          </cell>
          <cell r="S1885" t="str">
            <v>Yes</v>
          </cell>
          <cell r="V1885" t="str">
            <v>Yes</v>
          </cell>
        </row>
        <row r="1886">
          <cell r="A1886">
            <v>3182</v>
          </cell>
          <cell r="B1886">
            <v>67409</v>
          </cell>
          <cell r="C1886" t="str">
            <v>CBW05583-162079</v>
          </cell>
          <cell r="D1886">
            <v>18</v>
          </cell>
          <cell r="E1886" t="str">
            <v>South Fork Salmon</v>
          </cell>
          <cell r="F1886">
            <v>42209</v>
          </cell>
          <cell r="G1886" t="str">
            <v>Warren Summit</v>
          </cell>
          <cell r="H1886" t="str">
            <v>Richie Crew</v>
          </cell>
          <cell r="I1886">
            <v>2015</v>
          </cell>
          <cell r="J1886">
            <v>5</v>
          </cell>
          <cell r="K1886" t="str">
            <v>Secesh</v>
          </cell>
          <cell r="L1886" t="str">
            <v>Rotating Panel 2</v>
          </cell>
          <cell r="M1886">
            <v>42209</v>
          </cell>
          <cell r="N1886">
            <v>2020</v>
          </cell>
          <cell r="O1886">
            <v>1</v>
          </cell>
          <cell r="S1886" t="str">
            <v>Yes</v>
          </cell>
        </row>
        <row r="1887">
          <cell r="A1887">
            <v>198</v>
          </cell>
          <cell r="B1887">
            <v>67413</v>
          </cell>
          <cell r="C1887" t="str">
            <v>CBW05583-181535</v>
          </cell>
          <cell r="D1887">
            <v>18</v>
          </cell>
          <cell r="E1887" t="str">
            <v>South Fork Salmon</v>
          </cell>
          <cell r="F1887">
            <v>40784</v>
          </cell>
          <cell r="G1887" t="str">
            <v>2011- Quantitative Consultants Inc - Local Crew</v>
          </cell>
          <cell r="H1887" t="str">
            <v>Local Crew</v>
          </cell>
          <cell r="I1887">
            <v>2011</v>
          </cell>
          <cell r="J1887">
            <v>1</v>
          </cell>
          <cell r="K1887" t="str">
            <v>Secesh</v>
          </cell>
          <cell r="L1887" t="str">
            <v>Rotating Panel 1</v>
          </cell>
          <cell r="M1887">
            <v>40784</v>
          </cell>
          <cell r="N1887">
            <v>416</v>
          </cell>
          <cell r="O1887">
            <v>1</v>
          </cell>
          <cell r="S1887" t="str">
            <v>Yes</v>
          </cell>
          <cell r="V1887" t="str">
            <v>Yes</v>
          </cell>
        </row>
        <row r="1888">
          <cell r="A1888">
            <v>2056</v>
          </cell>
          <cell r="B1888">
            <v>67413</v>
          </cell>
          <cell r="C1888" t="str">
            <v>CBW05583-181535</v>
          </cell>
          <cell r="D1888">
            <v>18</v>
          </cell>
          <cell r="E1888" t="str">
            <v>South Fork Salmon</v>
          </cell>
          <cell r="F1888">
            <v>41886</v>
          </cell>
          <cell r="G1888" t="str">
            <v>Secesh</v>
          </cell>
          <cell r="H1888" t="str">
            <v>Richie Crew</v>
          </cell>
          <cell r="I1888">
            <v>2014</v>
          </cell>
          <cell r="J1888">
            <v>4</v>
          </cell>
          <cell r="K1888" t="str">
            <v>Secesh</v>
          </cell>
          <cell r="L1888" t="str">
            <v>Rotating Panel 1</v>
          </cell>
          <cell r="M1888">
            <v>41886</v>
          </cell>
          <cell r="N1888">
            <v>2020</v>
          </cell>
          <cell r="O1888">
            <v>1</v>
          </cell>
          <cell r="S1888" t="str">
            <v>Yes</v>
          </cell>
        </row>
        <row r="1889">
          <cell r="A1889">
            <v>1554</v>
          </cell>
          <cell r="B1889">
            <v>67416</v>
          </cell>
          <cell r="C1889" t="str">
            <v>CBW05583-186002</v>
          </cell>
          <cell r="D1889">
            <v>18</v>
          </cell>
          <cell r="E1889" t="str">
            <v>South Fork Salmon</v>
          </cell>
          <cell r="F1889">
            <v>41478</v>
          </cell>
          <cell r="G1889" t="str">
            <v>Hitch 3</v>
          </cell>
          <cell r="H1889" t="str">
            <v>Richie Crew</v>
          </cell>
          <cell r="I1889">
            <v>2013</v>
          </cell>
          <cell r="J1889">
            <v>3</v>
          </cell>
          <cell r="K1889" t="str">
            <v>Secesh</v>
          </cell>
          <cell r="L1889" t="str">
            <v>Rotating Panel 3</v>
          </cell>
          <cell r="M1889">
            <v>41478</v>
          </cell>
          <cell r="N1889">
            <v>1966</v>
          </cell>
          <cell r="O1889">
            <v>1</v>
          </cell>
          <cell r="S1889" t="str">
            <v>Yes</v>
          </cell>
        </row>
        <row r="1890">
          <cell r="A1890">
            <v>3728</v>
          </cell>
          <cell r="B1890">
            <v>67416</v>
          </cell>
          <cell r="C1890" t="str">
            <v>CBW05583-186002</v>
          </cell>
          <cell r="D1890">
            <v>18</v>
          </cell>
          <cell r="E1890" t="str">
            <v>South Fork Salmon</v>
          </cell>
          <cell r="F1890">
            <v>42571</v>
          </cell>
          <cell r="G1890" t="str">
            <v>Top</v>
          </cell>
          <cell r="H1890" t="str">
            <v>Richie Crew</v>
          </cell>
          <cell r="I1890">
            <v>2016</v>
          </cell>
          <cell r="J1890">
            <v>6</v>
          </cell>
          <cell r="K1890" t="str">
            <v>Secesh</v>
          </cell>
          <cell r="L1890" t="str">
            <v>Rotating Panel 3</v>
          </cell>
          <cell r="M1890">
            <v>42571</v>
          </cell>
          <cell r="N1890">
            <v>2020</v>
          </cell>
          <cell r="O1890">
            <v>1</v>
          </cell>
          <cell r="S1890" t="str">
            <v>Yes</v>
          </cell>
        </row>
        <row r="1891">
          <cell r="A1891">
            <v>197</v>
          </cell>
          <cell r="B1891">
            <v>67419</v>
          </cell>
          <cell r="C1891" t="str">
            <v>CBW05583-206111</v>
          </cell>
          <cell r="D1891">
            <v>18</v>
          </cell>
          <cell r="E1891" t="str">
            <v>South Fork Salmon</v>
          </cell>
          <cell r="F1891">
            <v>40771</v>
          </cell>
          <cell r="G1891" t="str">
            <v>2011- Quantitative Consultants Inc - Local Crew</v>
          </cell>
          <cell r="H1891" t="str">
            <v>Local Crew</v>
          </cell>
          <cell r="I1891">
            <v>2011</v>
          </cell>
          <cell r="J1891">
            <v>1</v>
          </cell>
          <cell r="K1891" t="str">
            <v>Secesh</v>
          </cell>
          <cell r="L1891" t="str">
            <v>Rotating Panel 1</v>
          </cell>
          <cell r="M1891">
            <v>40771</v>
          </cell>
          <cell r="N1891">
            <v>416</v>
          </cell>
          <cell r="O1891">
            <v>1</v>
          </cell>
          <cell r="S1891" t="str">
            <v>Yes</v>
          </cell>
          <cell r="V1891" t="str">
            <v>Yes</v>
          </cell>
        </row>
        <row r="1892">
          <cell r="A1892">
            <v>2057</v>
          </cell>
          <cell r="B1892">
            <v>67419</v>
          </cell>
          <cell r="C1892" t="str">
            <v>CBW05583-206111</v>
          </cell>
          <cell r="D1892">
            <v>18</v>
          </cell>
          <cell r="E1892" t="str">
            <v>South Fork Salmon</v>
          </cell>
          <cell r="F1892">
            <v>41892</v>
          </cell>
          <cell r="G1892" t="str">
            <v>Secesh</v>
          </cell>
          <cell r="H1892" t="str">
            <v>Richie Crew</v>
          </cell>
          <cell r="I1892">
            <v>2014</v>
          </cell>
          <cell r="J1892">
            <v>4</v>
          </cell>
          <cell r="K1892" t="str">
            <v>Secesh</v>
          </cell>
          <cell r="L1892" t="str">
            <v>Rotating Panel 1</v>
          </cell>
          <cell r="M1892">
            <v>41892</v>
          </cell>
          <cell r="N1892">
            <v>2020</v>
          </cell>
          <cell r="O1892">
            <v>1</v>
          </cell>
          <cell r="S1892" t="str">
            <v>Yes</v>
          </cell>
        </row>
        <row r="1893">
          <cell r="A1893">
            <v>686</v>
          </cell>
          <cell r="B1893">
            <v>67423</v>
          </cell>
          <cell r="C1893" t="str">
            <v>CBW05583-215442</v>
          </cell>
          <cell r="D1893">
            <v>18</v>
          </cell>
          <cell r="E1893" t="str">
            <v>South Fork Salmon</v>
          </cell>
          <cell r="F1893">
            <v>41095</v>
          </cell>
          <cell r="G1893" t="str">
            <v>Hitch2</v>
          </cell>
          <cell r="H1893" t="str">
            <v>Boyd Crew</v>
          </cell>
          <cell r="I1893">
            <v>2012</v>
          </cell>
          <cell r="J1893">
            <v>2</v>
          </cell>
          <cell r="K1893" t="str">
            <v>Secesh</v>
          </cell>
          <cell r="L1893" t="str">
            <v>Rotating Panel 2</v>
          </cell>
          <cell r="M1893">
            <v>41095</v>
          </cell>
          <cell r="N1893">
            <v>806</v>
          </cell>
          <cell r="O1893">
            <v>1</v>
          </cell>
          <cell r="R1893" t="str">
            <v>Yes</v>
          </cell>
          <cell r="S1893" t="str">
            <v>Yes</v>
          </cell>
          <cell r="V1893" t="str">
            <v>Yes</v>
          </cell>
        </row>
        <row r="1894">
          <cell r="A1894">
            <v>728</v>
          </cell>
          <cell r="B1894">
            <v>67423</v>
          </cell>
          <cell r="C1894" t="str">
            <v>CBW05583-215442</v>
          </cell>
          <cell r="D1894">
            <v>18</v>
          </cell>
          <cell r="E1894" t="str">
            <v>South Fork Salmon</v>
          </cell>
          <cell r="F1894">
            <v>41105</v>
          </cell>
          <cell r="G1894" t="str">
            <v>Jon_VariabilityHitch1_Terraqua</v>
          </cell>
          <cell r="H1894" t="str">
            <v>Jon Crew</v>
          </cell>
          <cell r="I1894">
            <v>2012</v>
          </cell>
          <cell r="J1894">
            <v>2</v>
          </cell>
          <cell r="K1894" t="str">
            <v>Secesh</v>
          </cell>
          <cell r="L1894" t="str">
            <v>Rotating Panel 2</v>
          </cell>
          <cell r="M1894">
            <v>41105</v>
          </cell>
          <cell r="N1894">
            <v>806</v>
          </cell>
          <cell r="O1894">
            <v>1</v>
          </cell>
          <cell r="R1894" t="str">
            <v>Yes</v>
          </cell>
          <cell r="V1894" t="str">
            <v>Yes</v>
          </cell>
        </row>
        <row r="1895">
          <cell r="A1895">
            <v>3169</v>
          </cell>
          <cell r="B1895">
            <v>67423</v>
          </cell>
          <cell r="C1895" t="str">
            <v>CBW05583-215442</v>
          </cell>
          <cell r="D1895">
            <v>18</v>
          </cell>
          <cell r="E1895" t="str">
            <v>South Fork Salmon</v>
          </cell>
          <cell r="F1895">
            <v>42212</v>
          </cell>
          <cell r="G1895" t="str">
            <v>Warren Summit</v>
          </cell>
          <cell r="H1895" t="str">
            <v>Richie Crew</v>
          </cell>
          <cell r="I1895">
            <v>2015</v>
          </cell>
          <cell r="J1895">
            <v>5</v>
          </cell>
          <cell r="K1895" t="str">
            <v>Secesh</v>
          </cell>
          <cell r="L1895" t="str">
            <v>Rotating Panel 2</v>
          </cell>
          <cell r="M1895">
            <v>42212</v>
          </cell>
          <cell r="N1895">
            <v>2020</v>
          </cell>
          <cell r="O1895">
            <v>1</v>
          </cell>
          <cell r="S1895" t="str">
            <v>Yes</v>
          </cell>
        </row>
        <row r="1896">
          <cell r="A1896">
            <v>1880</v>
          </cell>
          <cell r="B1896">
            <v>67424</v>
          </cell>
          <cell r="C1896" t="str">
            <v>CBW05583-217887</v>
          </cell>
          <cell r="D1896">
            <v>18</v>
          </cell>
          <cell r="E1896" t="str">
            <v>South Fork Salmon</v>
          </cell>
          <cell r="F1896">
            <v>41529</v>
          </cell>
          <cell r="G1896" t="str">
            <v>Hitch 7</v>
          </cell>
          <cell r="H1896" t="str">
            <v>Richie Crew</v>
          </cell>
          <cell r="I1896">
            <v>2013</v>
          </cell>
          <cell r="J1896">
            <v>3</v>
          </cell>
          <cell r="K1896" t="str">
            <v>Secesh</v>
          </cell>
          <cell r="L1896" t="str">
            <v>Rotating Panel 3</v>
          </cell>
          <cell r="M1896">
            <v>41529</v>
          </cell>
          <cell r="N1896">
            <v>1966</v>
          </cell>
          <cell r="O1896">
            <v>1</v>
          </cell>
          <cell r="S1896" t="str">
            <v>Yes</v>
          </cell>
        </row>
        <row r="1897">
          <cell r="A1897">
            <v>3717</v>
          </cell>
          <cell r="B1897">
            <v>67424</v>
          </cell>
          <cell r="C1897" t="str">
            <v>CBW05583-217887</v>
          </cell>
          <cell r="D1897">
            <v>18</v>
          </cell>
          <cell r="E1897" t="str">
            <v>South Fork Salmon</v>
          </cell>
          <cell r="F1897">
            <v>42589</v>
          </cell>
          <cell r="G1897" t="str">
            <v>Backpack</v>
          </cell>
          <cell r="H1897" t="str">
            <v>Richie Crew</v>
          </cell>
          <cell r="I1897">
            <v>2016</v>
          </cell>
          <cell r="J1897">
            <v>6</v>
          </cell>
          <cell r="K1897" t="str">
            <v>Secesh</v>
          </cell>
          <cell r="L1897" t="str">
            <v>Rotating Panel 3</v>
          </cell>
          <cell r="M1897">
            <v>42589</v>
          </cell>
          <cell r="N1897">
            <v>2020</v>
          </cell>
          <cell r="O1897">
            <v>1</v>
          </cell>
          <cell r="S1897" t="str">
            <v>Yes</v>
          </cell>
        </row>
        <row r="1898">
          <cell r="A1898">
            <v>41</v>
          </cell>
          <cell r="B1898">
            <v>67428</v>
          </cell>
          <cell r="C1898" t="str">
            <v>CBW05583-231826</v>
          </cell>
          <cell r="D1898">
            <v>18</v>
          </cell>
          <cell r="E1898" t="str">
            <v>South Fork Salmon</v>
          </cell>
          <cell r="F1898">
            <v>40768</v>
          </cell>
          <cell r="G1898" t="str">
            <v>2011- Quantitative Consultants Inc - Local Crew</v>
          </cell>
          <cell r="H1898" t="str">
            <v>Local Crew</v>
          </cell>
          <cell r="I1898">
            <v>2011</v>
          </cell>
          <cell r="J1898">
            <v>1</v>
          </cell>
          <cell r="K1898" t="str">
            <v>Secesh</v>
          </cell>
          <cell r="L1898" t="str">
            <v>Annual</v>
          </cell>
          <cell r="M1898">
            <v>40768</v>
          </cell>
          <cell r="N1898">
            <v>416</v>
          </cell>
          <cell r="O1898">
            <v>1</v>
          </cell>
          <cell r="S1898" t="str">
            <v>Yes</v>
          </cell>
          <cell r="V1898" t="str">
            <v>Yes</v>
          </cell>
        </row>
        <row r="1899">
          <cell r="A1899">
            <v>687</v>
          </cell>
          <cell r="B1899">
            <v>67428</v>
          </cell>
          <cell r="C1899" t="str">
            <v>CBW05583-231826</v>
          </cell>
          <cell r="D1899">
            <v>18</v>
          </cell>
          <cell r="E1899" t="str">
            <v>South Fork Salmon</v>
          </cell>
          <cell r="F1899">
            <v>41100</v>
          </cell>
          <cell r="G1899" t="str">
            <v>Hitch2</v>
          </cell>
          <cell r="H1899" t="str">
            <v>Boyd Crew</v>
          </cell>
          <cell r="I1899">
            <v>2012</v>
          </cell>
          <cell r="J1899">
            <v>2</v>
          </cell>
          <cell r="K1899" t="str">
            <v>Secesh</v>
          </cell>
          <cell r="L1899" t="str">
            <v>Annual</v>
          </cell>
          <cell r="M1899">
            <v>41100</v>
          </cell>
          <cell r="N1899">
            <v>806</v>
          </cell>
          <cell r="O1899">
            <v>1</v>
          </cell>
          <cell r="S1899" t="str">
            <v>Yes</v>
          </cell>
          <cell r="V1899" t="str">
            <v>Yes</v>
          </cell>
        </row>
        <row r="1900">
          <cell r="A1900">
            <v>1505</v>
          </cell>
          <cell r="B1900">
            <v>67428</v>
          </cell>
          <cell r="C1900" t="str">
            <v>CBW05583-231826</v>
          </cell>
          <cell r="D1900">
            <v>18</v>
          </cell>
          <cell r="E1900" t="str">
            <v>South Fork Salmon</v>
          </cell>
          <cell r="F1900">
            <v>41476</v>
          </cell>
          <cell r="G1900" t="str">
            <v>Hitch 3</v>
          </cell>
          <cell r="H1900" t="str">
            <v>Richie Crew</v>
          </cell>
          <cell r="I1900">
            <v>2013</v>
          </cell>
          <cell r="J1900">
            <v>3</v>
          </cell>
          <cell r="K1900" t="str">
            <v>Secesh</v>
          </cell>
          <cell r="L1900" t="str">
            <v>Annual</v>
          </cell>
          <cell r="M1900">
            <v>41476</v>
          </cell>
          <cell r="N1900">
            <v>1966</v>
          </cell>
          <cell r="O1900">
            <v>1</v>
          </cell>
          <cell r="S1900" t="str">
            <v>Yes</v>
          </cell>
        </row>
        <row r="1901">
          <cell r="A1901">
            <v>2058</v>
          </cell>
          <cell r="B1901">
            <v>67428</v>
          </cell>
          <cell r="C1901" t="str">
            <v>CBW05583-231826</v>
          </cell>
          <cell r="D1901">
            <v>18</v>
          </cell>
          <cell r="E1901" t="str">
            <v>South Fork Salmon</v>
          </cell>
          <cell r="F1901">
            <v>41831</v>
          </cell>
          <cell r="G1901" t="str">
            <v>Secesh</v>
          </cell>
          <cell r="H1901" t="str">
            <v>Richie Crew</v>
          </cell>
          <cell r="I1901">
            <v>2014</v>
          </cell>
          <cell r="J1901">
            <v>4</v>
          </cell>
          <cell r="K1901" t="str">
            <v>Secesh</v>
          </cell>
          <cell r="L1901" t="str">
            <v>Annual</v>
          </cell>
          <cell r="M1901">
            <v>41831</v>
          </cell>
          <cell r="N1901">
            <v>2020</v>
          </cell>
          <cell r="O1901">
            <v>1</v>
          </cell>
          <cell r="S1901" t="str">
            <v>Yes</v>
          </cell>
        </row>
        <row r="1902">
          <cell r="A1902">
            <v>3170</v>
          </cell>
          <cell r="B1902">
            <v>67428</v>
          </cell>
          <cell r="C1902" t="str">
            <v>CBW05583-231826</v>
          </cell>
          <cell r="D1902">
            <v>18</v>
          </cell>
          <cell r="E1902" t="str">
            <v>South Fork Salmon</v>
          </cell>
          <cell r="F1902">
            <v>42180</v>
          </cell>
          <cell r="G1902" t="str">
            <v>Warren Summit</v>
          </cell>
          <cell r="H1902" t="str">
            <v>Richie Crew</v>
          </cell>
          <cell r="I1902">
            <v>2015</v>
          </cell>
          <cell r="J1902">
            <v>5</v>
          </cell>
          <cell r="K1902" t="str">
            <v>Secesh</v>
          </cell>
          <cell r="L1902" t="str">
            <v>Rotating Panel 2</v>
          </cell>
          <cell r="M1902">
            <v>42180</v>
          </cell>
          <cell r="N1902">
            <v>2020</v>
          </cell>
          <cell r="O1902">
            <v>1</v>
          </cell>
          <cell r="R1902" t="str">
            <v>Yes</v>
          </cell>
          <cell r="S1902" t="str">
            <v>Yes</v>
          </cell>
        </row>
        <row r="1903">
          <cell r="A1903">
            <v>3441</v>
          </cell>
          <cell r="B1903">
            <v>67428</v>
          </cell>
          <cell r="C1903" t="str">
            <v>CBW05583-231826</v>
          </cell>
          <cell r="D1903">
            <v>18</v>
          </cell>
          <cell r="E1903" t="str">
            <v>South Fork Salmon</v>
          </cell>
          <cell r="F1903">
            <v>42239</v>
          </cell>
          <cell r="G1903" t="str">
            <v>Repeat</v>
          </cell>
          <cell r="H1903" t="str">
            <v>Richie Crew</v>
          </cell>
          <cell r="I1903">
            <v>2015</v>
          </cell>
          <cell r="J1903">
            <v>5</v>
          </cell>
          <cell r="K1903" t="str">
            <v>Secesh</v>
          </cell>
          <cell r="L1903" t="str">
            <v>Rotating Panel 2</v>
          </cell>
          <cell r="M1903">
            <v>42239</v>
          </cell>
          <cell r="N1903">
            <v>2020</v>
          </cell>
          <cell r="O1903">
            <v>1</v>
          </cell>
          <cell r="R1903" t="str">
            <v>Yes</v>
          </cell>
          <cell r="S1903" t="str">
            <v>Yes</v>
          </cell>
        </row>
        <row r="1904">
          <cell r="A1904">
            <v>251</v>
          </cell>
          <cell r="B1904">
            <v>28861</v>
          </cell>
          <cell r="C1904" t="str">
            <v>CBW05583-232991</v>
          </cell>
          <cell r="D1904">
            <v>18</v>
          </cell>
          <cell r="E1904" t="str">
            <v>South Fork Salmon</v>
          </cell>
          <cell r="F1904">
            <v>40805</v>
          </cell>
          <cell r="G1904" t="str">
            <v>2011- Tetra Tech - TetraTech</v>
          </cell>
          <cell r="H1904" t="str">
            <v>TetraTech</v>
          </cell>
          <cell r="I1904">
            <v>2011</v>
          </cell>
          <cell r="J1904">
            <v>1</v>
          </cell>
          <cell r="K1904" t="str">
            <v>Greater South Fork Salmon-Source-Group 2</v>
          </cell>
          <cell r="L1904" t="str">
            <v>Annual</v>
          </cell>
          <cell r="M1904">
            <v>40805</v>
          </cell>
          <cell r="N1904">
            <v>416</v>
          </cell>
          <cell r="O1904">
            <v>1</v>
          </cell>
          <cell r="R1904" t="str">
            <v>Yes</v>
          </cell>
        </row>
        <row r="1905">
          <cell r="A1905">
            <v>283</v>
          </cell>
          <cell r="B1905">
            <v>28861</v>
          </cell>
          <cell r="C1905" t="str">
            <v>CBW05583-232991</v>
          </cell>
          <cell r="D1905">
            <v>18</v>
          </cell>
          <cell r="E1905" t="str">
            <v>South Fork Salmon</v>
          </cell>
          <cell r="F1905">
            <v>40796</v>
          </cell>
          <cell r="G1905" t="str">
            <v>2011- Quantitative Consultants Inc - Local Crew</v>
          </cell>
          <cell r="H1905" t="str">
            <v>Local Crew</v>
          </cell>
          <cell r="I1905">
            <v>2011</v>
          </cell>
          <cell r="J1905">
            <v>1</v>
          </cell>
          <cell r="K1905" t="str">
            <v>Greater South Fork Salmon-Source-Group 2</v>
          </cell>
          <cell r="L1905" t="str">
            <v>Annual</v>
          </cell>
          <cell r="M1905">
            <v>40796</v>
          </cell>
          <cell r="N1905">
            <v>416</v>
          </cell>
          <cell r="O1905">
            <v>1</v>
          </cell>
          <cell r="R1905" t="str">
            <v>Yes</v>
          </cell>
          <cell r="S1905" t="str">
            <v>Yes</v>
          </cell>
        </row>
        <row r="1906">
          <cell r="A1906">
            <v>42</v>
          </cell>
          <cell r="B1906">
            <v>67430</v>
          </cell>
          <cell r="C1906" t="str">
            <v>CBW05583-235154</v>
          </cell>
          <cell r="D1906">
            <v>18</v>
          </cell>
          <cell r="E1906" t="str">
            <v>South Fork Salmon</v>
          </cell>
          <cell r="F1906">
            <v>40825</v>
          </cell>
          <cell r="G1906" t="str">
            <v>2011- Quantitative Consultants Inc - Local Crew</v>
          </cell>
          <cell r="H1906" t="str">
            <v>Local Crew</v>
          </cell>
          <cell r="I1906">
            <v>2011</v>
          </cell>
          <cell r="J1906">
            <v>1</v>
          </cell>
          <cell r="K1906" t="str">
            <v>Secesh</v>
          </cell>
          <cell r="L1906" t="str">
            <v>Annual</v>
          </cell>
          <cell r="M1906">
            <v>40825</v>
          </cell>
          <cell r="N1906">
            <v>416</v>
          </cell>
          <cell r="O1906">
            <v>1</v>
          </cell>
          <cell r="S1906" t="str">
            <v>Yes</v>
          </cell>
          <cell r="V1906" t="str">
            <v>Yes</v>
          </cell>
        </row>
        <row r="1907">
          <cell r="A1907">
            <v>688</v>
          </cell>
          <cell r="B1907">
            <v>67430</v>
          </cell>
          <cell r="C1907" t="str">
            <v>CBW05583-235154</v>
          </cell>
          <cell r="D1907">
            <v>18</v>
          </cell>
          <cell r="E1907" t="str">
            <v>South Fork Salmon</v>
          </cell>
          <cell r="F1907">
            <v>41068</v>
          </cell>
          <cell r="G1907" t="str">
            <v>Hitch2</v>
          </cell>
          <cell r="H1907" t="str">
            <v>Boyd Crew</v>
          </cell>
          <cell r="I1907">
            <v>2012</v>
          </cell>
          <cell r="J1907">
            <v>2</v>
          </cell>
          <cell r="K1907" t="str">
            <v>Secesh</v>
          </cell>
          <cell r="L1907" t="str">
            <v>Annual</v>
          </cell>
          <cell r="M1907">
            <v>41068</v>
          </cell>
          <cell r="N1907">
            <v>806</v>
          </cell>
          <cell r="O1907">
            <v>1</v>
          </cell>
          <cell r="R1907" t="str">
            <v>Yes</v>
          </cell>
          <cell r="S1907" t="str">
            <v>Yes</v>
          </cell>
          <cell r="T1907" t="str">
            <v>Yes</v>
          </cell>
          <cell r="V1907" t="str">
            <v>Yes</v>
          </cell>
        </row>
        <row r="1908">
          <cell r="A1908">
            <v>729</v>
          </cell>
          <cell r="B1908">
            <v>67430</v>
          </cell>
          <cell r="C1908" t="str">
            <v>CBW05583-235154</v>
          </cell>
          <cell r="D1908">
            <v>18</v>
          </cell>
          <cell r="E1908" t="str">
            <v>South Fork Salmon</v>
          </cell>
          <cell r="F1908">
            <v>41102</v>
          </cell>
          <cell r="G1908" t="str">
            <v>Jon_VariabilityHitch1_Terraqua</v>
          </cell>
          <cell r="H1908" t="str">
            <v>Jon Crew</v>
          </cell>
          <cell r="I1908">
            <v>2012</v>
          </cell>
          <cell r="J1908">
            <v>2</v>
          </cell>
          <cell r="K1908" t="str">
            <v>Secesh</v>
          </cell>
          <cell r="L1908" t="str">
            <v>Annual</v>
          </cell>
          <cell r="M1908">
            <v>41102</v>
          </cell>
          <cell r="N1908">
            <v>806</v>
          </cell>
          <cell r="O1908">
            <v>1</v>
          </cell>
          <cell r="R1908" t="str">
            <v>Yes</v>
          </cell>
          <cell r="T1908" t="str">
            <v>Yes</v>
          </cell>
          <cell r="V1908" t="str">
            <v>Yes</v>
          </cell>
        </row>
        <row r="1909">
          <cell r="A1909">
            <v>790</v>
          </cell>
          <cell r="B1909">
            <v>67430</v>
          </cell>
          <cell r="C1909" t="str">
            <v>CBW05583-235154</v>
          </cell>
          <cell r="D1909">
            <v>18</v>
          </cell>
          <cell r="E1909" t="str">
            <v>South Fork Salmon</v>
          </cell>
          <cell r="F1909">
            <v>41099</v>
          </cell>
          <cell r="G1909" t="str">
            <v>Geoff Stevens</v>
          </cell>
          <cell r="H1909" t="str">
            <v>Geoff Crew</v>
          </cell>
          <cell r="I1909">
            <v>2012</v>
          </cell>
          <cell r="J1909">
            <v>2</v>
          </cell>
          <cell r="K1909" t="str">
            <v>Secesh</v>
          </cell>
          <cell r="L1909" t="str">
            <v>Annual</v>
          </cell>
          <cell r="M1909">
            <v>41099</v>
          </cell>
          <cell r="N1909">
            <v>806</v>
          </cell>
          <cell r="O1909">
            <v>1</v>
          </cell>
          <cell r="R1909" t="str">
            <v>Yes</v>
          </cell>
          <cell r="T1909" t="str">
            <v>Yes</v>
          </cell>
          <cell r="V1909" t="str">
            <v>Yes</v>
          </cell>
        </row>
        <row r="1910">
          <cell r="A1910">
            <v>1388</v>
          </cell>
          <cell r="B1910">
            <v>67430</v>
          </cell>
          <cell r="C1910" t="str">
            <v>CBW05583-235154</v>
          </cell>
          <cell r="D1910">
            <v>18</v>
          </cell>
          <cell r="E1910" t="str">
            <v>South Fork Salmon</v>
          </cell>
          <cell r="F1910">
            <v>41463</v>
          </cell>
          <cell r="G1910" t="str">
            <v>Hitch 2</v>
          </cell>
          <cell r="H1910" t="str">
            <v>Richie Crew</v>
          </cell>
          <cell r="I1910">
            <v>2013</v>
          </cell>
          <cell r="J1910">
            <v>3</v>
          </cell>
          <cell r="K1910" t="str">
            <v>Secesh</v>
          </cell>
          <cell r="L1910" t="str">
            <v>Annual</v>
          </cell>
          <cell r="M1910">
            <v>41463</v>
          </cell>
          <cell r="N1910">
            <v>1966</v>
          </cell>
          <cell r="O1910">
            <v>1</v>
          </cell>
          <cell r="R1910" t="str">
            <v>Yes</v>
          </cell>
          <cell r="S1910" t="str">
            <v>Yes</v>
          </cell>
        </row>
        <row r="1911">
          <cell r="A1911">
            <v>1542</v>
          </cell>
          <cell r="B1911">
            <v>67430</v>
          </cell>
          <cell r="C1911" t="str">
            <v>CBW05583-235154</v>
          </cell>
          <cell r="D1911">
            <v>18</v>
          </cell>
          <cell r="E1911" t="str">
            <v>South Fork Salmon</v>
          </cell>
          <cell r="F1911">
            <v>41466</v>
          </cell>
          <cell r="G1911" t="str">
            <v>Hitch #2 (MN): July 10 to July 17 (South Fork Salmon)</v>
          </cell>
          <cell r="H1911" t="str">
            <v>Martin Crew</v>
          </cell>
          <cell r="I1911">
            <v>2013</v>
          </cell>
          <cell r="J1911">
            <v>3</v>
          </cell>
          <cell r="K1911" t="str">
            <v>Secesh</v>
          </cell>
          <cell r="L1911" t="str">
            <v>Annual</v>
          </cell>
          <cell r="M1911">
            <v>41466</v>
          </cell>
          <cell r="N1911">
            <v>1966</v>
          </cell>
          <cell r="O1911">
            <v>1</v>
          </cell>
          <cell r="R1911" t="str">
            <v>Yes</v>
          </cell>
        </row>
        <row r="1912">
          <cell r="A1912">
            <v>2059</v>
          </cell>
          <cell r="B1912">
            <v>67430</v>
          </cell>
          <cell r="C1912" t="str">
            <v>CBW05583-235154</v>
          </cell>
          <cell r="D1912">
            <v>18</v>
          </cell>
          <cell r="E1912" t="str">
            <v>South Fork Salmon</v>
          </cell>
          <cell r="F1912">
            <v>41848</v>
          </cell>
          <cell r="G1912" t="str">
            <v>Secesh</v>
          </cell>
          <cell r="H1912" t="str">
            <v>Richie Crew</v>
          </cell>
          <cell r="I1912">
            <v>2014</v>
          </cell>
          <cell r="J1912">
            <v>4</v>
          </cell>
          <cell r="K1912" t="str">
            <v>Secesh</v>
          </cell>
          <cell r="L1912" t="str">
            <v>Annual</v>
          </cell>
          <cell r="M1912">
            <v>41848</v>
          </cell>
          <cell r="N1912">
            <v>2020</v>
          </cell>
          <cell r="O1912">
            <v>1</v>
          </cell>
          <cell r="S1912" t="str">
            <v>Yes</v>
          </cell>
        </row>
        <row r="1913">
          <cell r="A1913">
            <v>3171</v>
          </cell>
          <cell r="B1913">
            <v>67430</v>
          </cell>
          <cell r="C1913" t="str">
            <v>CBW05583-235154</v>
          </cell>
          <cell r="D1913">
            <v>18</v>
          </cell>
          <cell r="E1913" t="str">
            <v>South Fork Salmon</v>
          </cell>
          <cell r="F1913">
            <v>42184</v>
          </cell>
          <cell r="G1913" t="str">
            <v>Warren Summit</v>
          </cell>
          <cell r="H1913" t="str">
            <v>Richie Crew</v>
          </cell>
          <cell r="I1913">
            <v>2015</v>
          </cell>
          <cell r="J1913">
            <v>5</v>
          </cell>
          <cell r="K1913" t="str">
            <v>Secesh</v>
          </cell>
          <cell r="L1913" t="str">
            <v>Annual</v>
          </cell>
          <cell r="M1913">
            <v>42184</v>
          </cell>
          <cell r="N1913">
            <v>2020</v>
          </cell>
          <cell r="O1913">
            <v>1</v>
          </cell>
          <cell r="S1913" t="str">
            <v>Yes</v>
          </cell>
        </row>
        <row r="1914">
          <cell r="A1914">
            <v>3729</v>
          </cell>
          <cell r="B1914">
            <v>67430</v>
          </cell>
          <cell r="C1914" t="str">
            <v>CBW05583-235154</v>
          </cell>
          <cell r="D1914">
            <v>18</v>
          </cell>
          <cell r="E1914" t="str">
            <v>South Fork Salmon</v>
          </cell>
          <cell r="F1914">
            <v>42575</v>
          </cell>
          <cell r="G1914" t="str">
            <v>Top</v>
          </cell>
          <cell r="H1914" t="str">
            <v>Richie Crew</v>
          </cell>
          <cell r="I1914">
            <v>2016</v>
          </cell>
          <cell r="J1914">
            <v>6</v>
          </cell>
          <cell r="K1914" t="str">
            <v>Secesh</v>
          </cell>
          <cell r="L1914" t="str">
            <v>Annual</v>
          </cell>
          <cell r="M1914">
            <v>42575</v>
          </cell>
          <cell r="N1914">
            <v>2020</v>
          </cell>
          <cell r="O1914">
            <v>1</v>
          </cell>
          <cell r="S1914" t="str">
            <v>Yes</v>
          </cell>
        </row>
        <row r="1915">
          <cell r="A1915">
            <v>322</v>
          </cell>
          <cell r="B1915">
            <v>29233</v>
          </cell>
          <cell r="C1915" t="str">
            <v>CBW05583-237047</v>
          </cell>
          <cell r="D1915">
            <v>18</v>
          </cell>
          <cell r="E1915" t="str">
            <v>South Fork Salmon</v>
          </cell>
          <cell r="F1915">
            <v>40764</v>
          </cell>
          <cell r="G1915" t="str">
            <v>2011- Terraqua - Local Crew</v>
          </cell>
          <cell r="H1915" t="str">
            <v>Local Crew</v>
          </cell>
          <cell r="I1915">
            <v>2011</v>
          </cell>
          <cell r="J1915">
            <v>1</v>
          </cell>
          <cell r="K1915" t="str">
            <v>Greater South Fork Salmon-Transport</v>
          </cell>
          <cell r="L1915" t="str">
            <v>Annual</v>
          </cell>
          <cell r="M1915">
            <v>40764</v>
          </cell>
          <cell r="N1915">
            <v>416</v>
          </cell>
          <cell r="O1915">
            <v>1</v>
          </cell>
          <cell r="S1915" t="str">
            <v>Yes</v>
          </cell>
        </row>
        <row r="1916">
          <cell r="A1916">
            <v>169</v>
          </cell>
          <cell r="B1916">
            <v>67433</v>
          </cell>
          <cell r="C1916" t="str">
            <v>CBW05583-241618</v>
          </cell>
          <cell r="D1916">
            <v>18</v>
          </cell>
          <cell r="E1916" t="str">
            <v>South Fork Salmon</v>
          </cell>
          <cell r="F1916">
            <v>40779</v>
          </cell>
          <cell r="G1916" t="str">
            <v>2011- Quantitative Consultants Inc - Local Crew</v>
          </cell>
          <cell r="H1916" t="str">
            <v>Local Crew</v>
          </cell>
          <cell r="I1916">
            <v>2011</v>
          </cell>
          <cell r="J1916">
            <v>1</v>
          </cell>
          <cell r="K1916" t="str">
            <v>Secesh</v>
          </cell>
          <cell r="L1916" t="str">
            <v>Annual</v>
          </cell>
          <cell r="M1916">
            <v>40779</v>
          </cell>
          <cell r="N1916">
            <v>416</v>
          </cell>
          <cell r="O1916">
            <v>1</v>
          </cell>
          <cell r="S1916" t="str">
            <v>Yes</v>
          </cell>
          <cell r="V1916" t="str">
            <v>Yes</v>
          </cell>
        </row>
        <row r="1917">
          <cell r="A1917">
            <v>689</v>
          </cell>
          <cell r="B1917">
            <v>67433</v>
          </cell>
          <cell r="C1917" t="str">
            <v>CBW05583-241618</v>
          </cell>
          <cell r="D1917">
            <v>18</v>
          </cell>
          <cell r="E1917" t="str">
            <v>South Fork Salmon</v>
          </cell>
          <cell r="F1917">
            <v>41123</v>
          </cell>
          <cell r="G1917" t="str">
            <v>Hitch2</v>
          </cell>
          <cell r="H1917" t="str">
            <v>Boyd Crew</v>
          </cell>
          <cell r="I1917">
            <v>2012</v>
          </cell>
          <cell r="J1917">
            <v>2</v>
          </cell>
          <cell r="K1917" t="str">
            <v>Secesh</v>
          </cell>
          <cell r="L1917" t="str">
            <v>Annual</v>
          </cell>
          <cell r="M1917">
            <v>41123</v>
          </cell>
          <cell r="N1917">
            <v>806</v>
          </cell>
          <cell r="O1917">
            <v>1</v>
          </cell>
          <cell r="S1917" t="str">
            <v>Yes</v>
          </cell>
          <cell r="V1917" t="str">
            <v>Yes</v>
          </cell>
        </row>
        <row r="1918">
          <cell r="A1918">
            <v>1713</v>
          </cell>
          <cell r="B1918">
            <v>67433</v>
          </cell>
          <cell r="C1918" t="str">
            <v>CBW05583-241618</v>
          </cell>
          <cell r="D1918">
            <v>18</v>
          </cell>
          <cell r="E1918" t="str">
            <v>South Fork Salmon</v>
          </cell>
          <cell r="F1918">
            <v>41500</v>
          </cell>
          <cell r="G1918" t="str">
            <v>Hitch 5</v>
          </cell>
          <cell r="H1918" t="str">
            <v>Richie Crew</v>
          </cell>
          <cell r="I1918">
            <v>2013</v>
          </cell>
          <cell r="J1918">
            <v>3</v>
          </cell>
          <cell r="K1918" t="str">
            <v>Secesh</v>
          </cell>
          <cell r="L1918" t="str">
            <v>Annual</v>
          </cell>
          <cell r="M1918">
            <v>41500</v>
          </cell>
          <cell r="N1918">
            <v>1966</v>
          </cell>
          <cell r="O1918">
            <v>1</v>
          </cell>
          <cell r="S1918" t="str">
            <v>Yes</v>
          </cell>
        </row>
        <row r="1919">
          <cell r="A1919">
            <v>2060</v>
          </cell>
          <cell r="B1919">
            <v>67433</v>
          </cell>
          <cell r="C1919" t="str">
            <v>CBW05583-241618</v>
          </cell>
          <cell r="D1919">
            <v>18</v>
          </cell>
          <cell r="E1919" t="str">
            <v>South Fork Salmon</v>
          </cell>
          <cell r="F1919">
            <v>41857</v>
          </cell>
          <cell r="G1919" t="str">
            <v>Secesh</v>
          </cell>
          <cell r="H1919" t="str">
            <v>Richie Crew</v>
          </cell>
          <cell r="I1919">
            <v>2014</v>
          </cell>
          <cell r="J1919">
            <v>4</v>
          </cell>
          <cell r="K1919" t="str">
            <v>Secesh</v>
          </cell>
          <cell r="L1919" t="str">
            <v>Annual</v>
          </cell>
          <cell r="M1919">
            <v>41857</v>
          </cell>
          <cell r="N1919">
            <v>2020</v>
          </cell>
          <cell r="O1919">
            <v>1</v>
          </cell>
          <cell r="S1919" t="str">
            <v>Yes</v>
          </cell>
        </row>
        <row r="1920">
          <cell r="A1920">
            <v>3183</v>
          </cell>
          <cell r="B1920">
            <v>67433</v>
          </cell>
          <cell r="C1920" t="str">
            <v>CBW05583-241618</v>
          </cell>
          <cell r="D1920">
            <v>18</v>
          </cell>
          <cell r="E1920" t="str">
            <v>South Fork Salmon</v>
          </cell>
          <cell r="F1920">
            <v>42207</v>
          </cell>
          <cell r="G1920" t="str">
            <v>Warren Summit</v>
          </cell>
          <cell r="H1920" t="str">
            <v>Richie Crew</v>
          </cell>
          <cell r="I1920">
            <v>2015</v>
          </cell>
          <cell r="J1920">
            <v>5</v>
          </cell>
          <cell r="K1920" t="str">
            <v>Secesh</v>
          </cell>
          <cell r="L1920" t="str">
            <v>Annual</v>
          </cell>
          <cell r="M1920">
            <v>42207</v>
          </cell>
          <cell r="N1920">
            <v>2020</v>
          </cell>
          <cell r="O1920">
            <v>1</v>
          </cell>
          <cell r="S1920" t="str">
            <v>Yes</v>
          </cell>
        </row>
        <row r="1921">
          <cell r="A1921">
            <v>3730</v>
          </cell>
          <cell r="B1921">
            <v>67433</v>
          </cell>
          <cell r="C1921" t="str">
            <v>CBW05583-241618</v>
          </cell>
          <cell r="D1921">
            <v>18</v>
          </cell>
          <cell r="E1921" t="str">
            <v>South Fork Salmon</v>
          </cell>
          <cell r="F1921">
            <v>42612</v>
          </cell>
          <cell r="G1921" t="str">
            <v>Top</v>
          </cell>
          <cell r="H1921" t="str">
            <v>Richie Crew</v>
          </cell>
          <cell r="I1921">
            <v>2016</v>
          </cell>
          <cell r="J1921">
            <v>6</v>
          </cell>
          <cell r="K1921" t="str">
            <v>Secesh</v>
          </cell>
          <cell r="L1921" t="str">
            <v>Annual</v>
          </cell>
          <cell r="M1921">
            <v>42612</v>
          </cell>
          <cell r="N1921">
            <v>2020</v>
          </cell>
          <cell r="O1921">
            <v>1</v>
          </cell>
          <cell r="S1921" t="str">
            <v>Yes</v>
          </cell>
        </row>
        <row r="1922">
          <cell r="A1922">
            <v>281</v>
          </cell>
          <cell r="B1922">
            <v>30102</v>
          </cell>
          <cell r="C1922" t="str">
            <v>CBW05583-243231</v>
          </cell>
          <cell r="D1922">
            <v>18</v>
          </cell>
          <cell r="E1922" t="str">
            <v>South Fork Salmon</v>
          </cell>
          <cell r="F1922">
            <v>40795</v>
          </cell>
          <cell r="G1922" t="str">
            <v>2011- Quantitative Consultants Inc - Local Crew</v>
          </cell>
          <cell r="H1922" t="str">
            <v>Local Crew</v>
          </cell>
          <cell r="I1922">
            <v>2011</v>
          </cell>
          <cell r="J1922">
            <v>1</v>
          </cell>
          <cell r="K1922" t="str">
            <v>Greater South Fork Salmon-Depositional</v>
          </cell>
          <cell r="L1922" t="str">
            <v>Annual</v>
          </cell>
          <cell r="M1922">
            <v>40795</v>
          </cell>
          <cell r="N1922">
            <v>416</v>
          </cell>
          <cell r="O1922">
            <v>1</v>
          </cell>
          <cell r="S1922" t="str">
            <v>Yes</v>
          </cell>
        </row>
        <row r="1923">
          <cell r="A1923">
            <v>1508</v>
          </cell>
          <cell r="B1923">
            <v>67435</v>
          </cell>
          <cell r="C1923" t="str">
            <v>CBW05583-243346</v>
          </cell>
          <cell r="D1923">
            <v>18</v>
          </cell>
          <cell r="E1923" t="str">
            <v>South Fork Salmon</v>
          </cell>
          <cell r="F1923">
            <v>41473</v>
          </cell>
          <cell r="G1923" t="str">
            <v>Hitch 3</v>
          </cell>
          <cell r="H1923" t="str">
            <v>Richie Crew</v>
          </cell>
          <cell r="I1923">
            <v>2013</v>
          </cell>
          <cell r="J1923">
            <v>3</v>
          </cell>
          <cell r="K1923" t="str">
            <v>Secesh</v>
          </cell>
          <cell r="L1923" t="str">
            <v>Rotating Panel 3</v>
          </cell>
          <cell r="M1923">
            <v>41473</v>
          </cell>
          <cell r="N1923">
            <v>1966</v>
          </cell>
          <cell r="O1923">
            <v>1</v>
          </cell>
          <cell r="S1923" t="str">
            <v>Yes</v>
          </cell>
        </row>
        <row r="1924">
          <cell r="A1924">
            <v>3731</v>
          </cell>
          <cell r="B1924">
            <v>67435</v>
          </cell>
          <cell r="C1924" t="str">
            <v>CBW05583-243346</v>
          </cell>
          <cell r="D1924">
            <v>18</v>
          </cell>
          <cell r="E1924" t="str">
            <v>South Fork Salmon</v>
          </cell>
          <cell r="F1924">
            <v>42619</v>
          </cell>
          <cell r="G1924" t="str">
            <v>Top</v>
          </cell>
          <cell r="H1924" t="str">
            <v>Richie Crew</v>
          </cell>
          <cell r="I1924">
            <v>2016</v>
          </cell>
          <cell r="J1924">
            <v>6</v>
          </cell>
          <cell r="K1924" t="str">
            <v>Secesh</v>
          </cell>
          <cell r="L1924" t="str">
            <v>Rotating Panel 3</v>
          </cell>
          <cell r="M1924">
            <v>42619</v>
          </cell>
          <cell r="N1924">
            <v>2020</v>
          </cell>
          <cell r="O1924">
            <v>1</v>
          </cell>
          <cell r="S1924" t="str">
            <v>Yes</v>
          </cell>
        </row>
        <row r="1925">
          <cell r="A1925">
            <v>1768</v>
          </cell>
          <cell r="B1925">
            <v>67443</v>
          </cell>
          <cell r="C1925" t="str">
            <v>CBW05583-273695</v>
          </cell>
          <cell r="D1925">
            <v>18</v>
          </cell>
          <cell r="E1925" t="str">
            <v>South Fork Salmon</v>
          </cell>
          <cell r="F1925">
            <v>41520</v>
          </cell>
          <cell r="G1925" t="str">
            <v>Hitch 5</v>
          </cell>
          <cell r="H1925" t="str">
            <v>Richie Crew</v>
          </cell>
          <cell r="I1925">
            <v>2013</v>
          </cell>
          <cell r="J1925">
            <v>3</v>
          </cell>
          <cell r="K1925" t="str">
            <v>Secesh</v>
          </cell>
          <cell r="L1925" t="str">
            <v>Rotating Panel 3</v>
          </cell>
          <cell r="M1925">
            <v>41520</v>
          </cell>
          <cell r="N1925">
            <v>1966</v>
          </cell>
          <cell r="O1925">
            <v>1</v>
          </cell>
          <cell r="S1925" t="str">
            <v>Yes</v>
          </cell>
        </row>
        <row r="1926">
          <cell r="A1926">
            <v>3721</v>
          </cell>
          <cell r="B1926">
            <v>67443</v>
          </cell>
          <cell r="C1926" t="str">
            <v>CBW05583-273695</v>
          </cell>
          <cell r="D1926">
            <v>18</v>
          </cell>
          <cell r="E1926" t="str">
            <v>South Fork Salmon</v>
          </cell>
          <cell r="F1926">
            <v>42633</v>
          </cell>
          <cell r="G1926" t="str">
            <v>Bottom</v>
          </cell>
          <cell r="H1926" t="str">
            <v>Richie Crew</v>
          </cell>
          <cell r="I1926">
            <v>2016</v>
          </cell>
          <cell r="J1926">
            <v>6</v>
          </cell>
          <cell r="K1926" t="str">
            <v>Secesh</v>
          </cell>
          <cell r="L1926" t="str">
            <v>Rotating Panel 3</v>
          </cell>
          <cell r="M1926">
            <v>42633</v>
          </cell>
          <cell r="N1926">
            <v>2020</v>
          </cell>
          <cell r="O1926">
            <v>1</v>
          </cell>
          <cell r="S1926" t="str">
            <v>Yes</v>
          </cell>
        </row>
        <row r="1927">
          <cell r="A1927">
            <v>1769</v>
          </cell>
          <cell r="B1927">
            <v>67452</v>
          </cell>
          <cell r="C1927" t="str">
            <v>CBW05583-312607</v>
          </cell>
          <cell r="D1927">
            <v>18</v>
          </cell>
          <cell r="E1927" t="str">
            <v>South Fork Salmon</v>
          </cell>
          <cell r="F1927">
            <v>41521</v>
          </cell>
          <cell r="G1927" t="str">
            <v>Hitch 5</v>
          </cell>
          <cell r="H1927" t="str">
            <v>Richie Crew</v>
          </cell>
          <cell r="I1927">
            <v>2013</v>
          </cell>
          <cell r="J1927">
            <v>3</v>
          </cell>
          <cell r="K1927" t="str">
            <v>Secesh</v>
          </cell>
          <cell r="L1927" t="str">
            <v>Rotating Panel 3</v>
          </cell>
          <cell r="M1927">
            <v>41521</v>
          </cell>
          <cell r="N1927">
            <v>1966</v>
          </cell>
          <cell r="O1927">
            <v>1</v>
          </cell>
          <cell r="S1927" t="str">
            <v>Yes</v>
          </cell>
        </row>
        <row r="1928">
          <cell r="A1928">
            <v>3722</v>
          </cell>
          <cell r="B1928">
            <v>67452</v>
          </cell>
          <cell r="C1928" t="str">
            <v>CBW05583-312607</v>
          </cell>
          <cell r="D1928">
            <v>18</v>
          </cell>
          <cell r="E1928" t="str">
            <v>South Fork Salmon</v>
          </cell>
          <cell r="F1928">
            <v>42631</v>
          </cell>
          <cell r="G1928" t="str">
            <v>Bottom</v>
          </cell>
          <cell r="H1928" t="str">
            <v>Richie Crew</v>
          </cell>
          <cell r="I1928">
            <v>2016</v>
          </cell>
          <cell r="J1928">
            <v>6</v>
          </cell>
          <cell r="K1928" t="str">
            <v>Secesh</v>
          </cell>
          <cell r="L1928" t="str">
            <v>Rotating Panel 3</v>
          </cell>
          <cell r="M1928">
            <v>42631</v>
          </cell>
          <cell r="N1928">
            <v>2020</v>
          </cell>
          <cell r="O1928">
            <v>1</v>
          </cell>
          <cell r="S1928" t="str">
            <v>Yes</v>
          </cell>
        </row>
        <row r="1929">
          <cell r="A1929">
            <v>168</v>
          </cell>
          <cell r="B1929">
            <v>67455</v>
          </cell>
          <cell r="C1929" t="str">
            <v>CBW05583-317074</v>
          </cell>
          <cell r="D1929">
            <v>18</v>
          </cell>
          <cell r="E1929" t="str">
            <v>South Fork Salmon</v>
          </cell>
          <cell r="F1929">
            <v>40781</v>
          </cell>
          <cell r="G1929" t="str">
            <v>2011- Quantitative Consultants Inc - Local Crew</v>
          </cell>
          <cell r="H1929" t="str">
            <v>Local Crew</v>
          </cell>
          <cell r="I1929">
            <v>2011</v>
          </cell>
          <cell r="J1929">
            <v>1</v>
          </cell>
          <cell r="K1929" t="str">
            <v>Secesh</v>
          </cell>
          <cell r="L1929" t="str">
            <v>Annual</v>
          </cell>
          <cell r="M1929">
            <v>40781</v>
          </cell>
          <cell r="N1929">
            <v>416</v>
          </cell>
          <cell r="O1929">
            <v>1</v>
          </cell>
          <cell r="R1929" t="str">
            <v>Yes</v>
          </cell>
          <cell r="S1929" t="str">
            <v>Yes</v>
          </cell>
        </row>
        <row r="1930">
          <cell r="A1930">
            <v>252</v>
          </cell>
          <cell r="B1930">
            <v>67455</v>
          </cell>
          <cell r="C1930" t="str">
            <v>CBW05583-317074</v>
          </cell>
          <cell r="D1930">
            <v>18</v>
          </cell>
          <cell r="E1930" t="str">
            <v>South Fork Salmon</v>
          </cell>
          <cell r="F1930">
            <v>40803</v>
          </cell>
          <cell r="G1930" t="str">
            <v>2011- Tetra Tech - TetraTech</v>
          </cell>
          <cell r="H1930" t="str">
            <v>TetraTech</v>
          </cell>
          <cell r="I1930">
            <v>2011</v>
          </cell>
          <cell r="J1930">
            <v>1</v>
          </cell>
          <cell r="K1930" t="str">
            <v>Secesh</v>
          </cell>
          <cell r="L1930" t="str">
            <v>Annual</v>
          </cell>
          <cell r="M1930">
            <v>40803</v>
          </cell>
          <cell r="N1930">
            <v>416</v>
          </cell>
          <cell r="O1930">
            <v>1</v>
          </cell>
          <cell r="R1930" t="str">
            <v>Yes</v>
          </cell>
          <cell r="V1930" t="str">
            <v>Yes</v>
          </cell>
        </row>
        <row r="1931">
          <cell r="A1931">
            <v>691</v>
          </cell>
          <cell r="B1931">
            <v>67455</v>
          </cell>
          <cell r="C1931" t="str">
            <v>CBW05583-317074</v>
          </cell>
          <cell r="D1931">
            <v>18</v>
          </cell>
          <cell r="E1931" t="str">
            <v>South Fork Salmon</v>
          </cell>
          <cell r="F1931">
            <v>41111</v>
          </cell>
          <cell r="G1931" t="str">
            <v>Hitch2</v>
          </cell>
          <cell r="H1931" t="str">
            <v>Boyd Crew</v>
          </cell>
          <cell r="I1931">
            <v>2012</v>
          </cell>
          <cell r="J1931">
            <v>2</v>
          </cell>
          <cell r="K1931" t="str">
            <v>Secesh</v>
          </cell>
          <cell r="L1931" t="str">
            <v>Annual</v>
          </cell>
          <cell r="M1931">
            <v>41111</v>
          </cell>
          <cell r="N1931">
            <v>806</v>
          </cell>
          <cell r="O1931">
            <v>1</v>
          </cell>
          <cell r="S1931" t="str">
            <v>Yes</v>
          </cell>
        </row>
        <row r="1932">
          <cell r="A1932">
            <v>1899</v>
          </cell>
          <cell r="B1932">
            <v>67455</v>
          </cell>
          <cell r="C1932" t="str">
            <v>CBW05583-317074</v>
          </cell>
          <cell r="D1932">
            <v>18</v>
          </cell>
          <cell r="E1932" t="str">
            <v>South Fork Salmon</v>
          </cell>
          <cell r="F1932">
            <v>41534</v>
          </cell>
          <cell r="G1932" t="str">
            <v>Hitch 7</v>
          </cell>
          <cell r="H1932" t="str">
            <v>Richie Crew</v>
          </cell>
          <cell r="I1932">
            <v>2013</v>
          </cell>
          <cell r="J1932">
            <v>3</v>
          </cell>
          <cell r="K1932" t="str">
            <v>Secesh</v>
          </cell>
          <cell r="L1932" t="str">
            <v>Annual</v>
          </cell>
          <cell r="M1932">
            <v>41534</v>
          </cell>
          <cell r="N1932">
            <v>1966</v>
          </cell>
          <cell r="O1932">
            <v>1</v>
          </cell>
          <cell r="S1932" t="str">
            <v>Yes</v>
          </cell>
        </row>
        <row r="1933">
          <cell r="A1933">
            <v>2061</v>
          </cell>
          <cell r="B1933">
            <v>67455</v>
          </cell>
          <cell r="C1933" t="str">
            <v>CBW05583-317074</v>
          </cell>
          <cell r="D1933">
            <v>18</v>
          </cell>
          <cell r="E1933" t="str">
            <v>South Fork Salmon</v>
          </cell>
          <cell r="F1933">
            <v>41833</v>
          </cell>
          <cell r="G1933" t="str">
            <v>Secesh</v>
          </cell>
          <cell r="H1933" t="str">
            <v>Richie Crew</v>
          </cell>
          <cell r="I1933">
            <v>2014</v>
          </cell>
          <cell r="J1933">
            <v>4</v>
          </cell>
          <cell r="K1933" t="str">
            <v>Secesh</v>
          </cell>
          <cell r="L1933" t="str">
            <v>Annual</v>
          </cell>
          <cell r="M1933">
            <v>41833</v>
          </cell>
          <cell r="N1933">
            <v>2020</v>
          </cell>
          <cell r="O1933">
            <v>1</v>
          </cell>
          <cell r="S1933" t="str">
            <v>Yes</v>
          </cell>
        </row>
        <row r="1934">
          <cell r="A1934">
            <v>167</v>
          </cell>
          <cell r="B1934">
            <v>67459</v>
          </cell>
          <cell r="C1934" t="str">
            <v>CBW05583-339922</v>
          </cell>
          <cell r="D1934">
            <v>18</v>
          </cell>
          <cell r="E1934" t="str">
            <v>South Fork Salmon</v>
          </cell>
          <cell r="F1934">
            <v>40780</v>
          </cell>
          <cell r="G1934" t="str">
            <v>2011- Quantitative Consultants Inc - Local Crew</v>
          </cell>
          <cell r="H1934" t="str">
            <v>Local Crew</v>
          </cell>
          <cell r="I1934">
            <v>2011</v>
          </cell>
          <cell r="J1934">
            <v>1</v>
          </cell>
          <cell r="K1934" t="str">
            <v>Secesh</v>
          </cell>
          <cell r="L1934" t="str">
            <v>Annual</v>
          </cell>
          <cell r="M1934">
            <v>40780</v>
          </cell>
          <cell r="N1934">
            <v>416</v>
          </cell>
          <cell r="O1934">
            <v>1</v>
          </cell>
          <cell r="S1934" t="str">
            <v>Yes</v>
          </cell>
          <cell r="V1934" t="str">
            <v>Yes</v>
          </cell>
        </row>
        <row r="1935">
          <cell r="A1935">
            <v>692</v>
          </cell>
          <cell r="B1935">
            <v>67459</v>
          </cell>
          <cell r="C1935" t="str">
            <v>CBW05583-339922</v>
          </cell>
          <cell r="D1935">
            <v>18</v>
          </cell>
          <cell r="E1935" t="str">
            <v>South Fork Salmon</v>
          </cell>
          <cell r="F1935">
            <v>41122</v>
          </cell>
          <cell r="G1935" t="str">
            <v>Hitch2</v>
          </cell>
          <cell r="H1935" t="str">
            <v>Boyd Crew</v>
          </cell>
          <cell r="I1935">
            <v>2012</v>
          </cell>
          <cell r="J1935">
            <v>2</v>
          </cell>
          <cell r="K1935" t="str">
            <v>Secesh</v>
          </cell>
          <cell r="L1935" t="str">
            <v>Annual</v>
          </cell>
          <cell r="M1935">
            <v>41122</v>
          </cell>
          <cell r="N1935">
            <v>806</v>
          </cell>
          <cell r="O1935">
            <v>1</v>
          </cell>
          <cell r="S1935" t="str">
            <v>Yes</v>
          </cell>
          <cell r="V1935" t="str">
            <v>Yes</v>
          </cell>
        </row>
        <row r="1936">
          <cell r="A1936">
            <v>1714</v>
          </cell>
          <cell r="B1936">
            <v>67459</v>
          </cell>
          <cell r="C1936" t="str">
            <v>CBW05583-339922</v>
          </cell>
          <cell r="D1936">
            <v>18</v>
          </cell>
          <cell r="E1936" t="str">
            <v>South Fork Salmon</v>
          </cell>
          <cell r="F1936">
            <v>41502</v>
          </cell>
          <cell r="G1936" t="str">
            <v>Hitch 5</v>
          </cell>
          <cell r="H1936" t="str">
            <v>Richie Crew</v>
          </cell>
          <cell r="I1936">
            <v>2013</v>
          </cell>
          <cell r="J1936">
            <v>3</v>
          </cell>
          <cell r="K1936" t="str">
            <v>Secesh</v>
          </cell>
          <cell r="L1936" t="str">
            <v>Annual</v>
          </cell>
          <cell r="M1936">
            <v>41502</v>
          </cell>
          <cell r="N1936">
            <v>1966</v>
          </cell>
          <cell r="O1936">
            <v>1</v>
          </cell>
          <cell r="S1936" t="str">
            <v>Yes</v>
          </cell>
        </row>
        <row r="1937">
          <cell r="A1937">
            <v>2062</v>
          </cell>
          <cell r="B1937">
            <v>67459</v>
          </cell>
          <cell r="C1937" t="str">
            <v>CBW05583-339922</v>
          </cell>
          <cell r="D1937">
            <v>18</v>
          </cell>
          <cell r="E1937" t="str">
            <v>South Fork Salmon</v>
          </cell>
          <cell r="F1937">
            <v>41859</v>
          </cell>
          <cell r="G1937" t="str">
            <v>Secesh</v>
          </cell>
          <cell r="H1937" t="str">
            <v>Richie Crew</v>
          </cell>
          <cell r="I1937">
            <v>2014</v>
          </cell>
          <cell r="J1937">
            <v>4</v>
          </cell>
          <cell r="K1937" t="str">
            <v>Secesh</v>
          </cell>
          <cell r="L1937" t="str">
            <v>Annual</v>
          </cell>
          <cell r="M1937">
            <v>41859</v>
          </cell>
          <cell r="N1937">
            <v>2020</v>
          </cell>
          <cell r="O1937">
            <v>1</v>
          </cell>
          <cell r="S1937" t="str">
            <v>Yes</v>
          </cell>
        </row>
        <row r="1938">
          <cell r="A1938">
            <v>3184</v>
          </cell>
          <cell r="B1938">
            <v>67459</v>
          </cell>
          <cell r="C1938" t="str">
            <v>CBW05583-339922</v>
          </cell>
          <cell r="D1938">
            <v>18</v>
          </cell>
          <cell r="E1938" t="str">
            <v>South Fork Salmon</v>
          </cell>
          <cell r="F1938">
            <v>42198</v>
          </cell>
          <cell r="G1938" t="str">
            <v>Warren Summit</v>
          </cell>
          <cell r="H1938" t="str">
            <v>Richie Crew</v>
          </cell>
          <cell r="I1938">
            <v>2015</v>
          </cell>
          <cell r="J1938">
            <v>5</v>
          </cell>
          <cell r="K1938" t="str">
            <v>Secesh</v>
          </cell>
          <cell r="L1938" t="str">
            <v>Annual</v>
          </cell>
          <cell r="M1938">
            <v>42198</v>
          </cell>
          <cell r="N1938">
            <v>2020</v>
          </cell>
          <cell r="O1938">
            <v>1</v>
          </cell>
          <cell r="S1938" t="str">
            <v>Yes</v>
          </cell>
        </row>
        <row r="1939">
          <cell r="A1939">
            <v>3732</v>
          </cell>
          <cell r="B1939">
            <v>67459</v>
          </cell>
          <cell r="C1939" t="str">
            <v>CBW05583-339922</v>
          </cell>
          <cell r="D1939">
            <v>18</v>
          </cell>
          <cell r="E1939" t="str">
            <v>South Fork Salmon</v>
          </cell>
          <cell r="F1939">
            <v>42643</v>
          </cell>
          <cell r="G1939" t="str">
            <v>Top</v>
          </cell>
          <cell r="H1939" t="str">
            <v>Richie Crew</v>
          </cell>
          <cell r="I1939">
            <v>2016</v>
          </cell>
          <cell r="J1939">
            <v>6</v>
          </cell>
          <cell r="K1939" t="str">
            <v>Secesh</v>
          </cell>
          <cell r="L1939" t="str">
            <v>Annual</v>
          </cell>
          <cell r="M1939">
            <v>42643</v>
          </cell>
          <cell r="N1939">
            <v>2020</v>
          </cell>
          <cell r="O1939">
            <v>1</v>
          </cell>
          <cell r="S1939" t="str">
            <v>Yes</v>
          </cell>
        </row>
        <row r="1940">
          <cell r="A1940">
            <v>336</v>
          </cell>
          <cell r="B1940">
            <v>67462</v>
          </cell>
          <cell r="C1940" t="str">
            <v>CBW05583-345375</v>
          </cell>
          <cell r="D1940">
            <v>18</v>
          </cell>
          <cell r="E1940" t="str">
            <v>South Fork Salmon</v>
          </cell>
          <cell r="F1940">
            <v>40823</v>
          </cell>
          <cell r="G1940" t="str">
            <v>2011- Quantitative Consultants Inc - Local Crew</v>
          </cell>
          <cell r="H1940" t="str">
            <v>Local Crew</v>
          </cell>
          <cell r="I1940">
            <v>2011</v>
          </cell>
          <cell r="J1940">
            <v>1</v>
          </cell>
          <cell r="K1940" t="str">
            <v>Secesh</v>
          </cell>
          <cell r="L1940" t="str">
            <v>Annual</v>
          </cell>
          <cell r="M1940">
            <v>40823</v>
          </cell>
          <cell r="N1940">
            <v>416</v>
          </cell>
          <cell r="O1940">
            <v>1</v>
          </cell>
          <cell r="S1940" t="str">
            <v>Yes</v>
          </cell>
          <cell r="V1940" t="str">
            <v>Yes</v>
          </cell>
        </row>
        <row r="1941">
          <cell r="A1941">
            <v>693</v>
          </cell>
          <cell r="B1941">
            <v>67462</v>
          </cell>
          <cell r="C1941" t="str">
            <v>CBW05583-345375</v>
          </cell>
          <cell r="D1941">
            <v>18</v>
          </cell>
          <cell r="E1941" t="str">
            <v>South Fork Salmon</v>
          </cell>
          <cell r="F1941">
            <v>41164</v>
          </cell>
          <cell r="G1941" t="str">
            <v>Hitch2</v>
          </cell>
          <cell r="H1941" t="str">
            <v>Boyd Crew</v>
          </cell>
          <cell r="I1941">
            <v>2012</v>
          </cell>
          <cell r="J1941">
            <v>2</v>
          </cell>
          <cell r="K1941" t="str">
            <v>Secesh</v>
          </cell>
          <cell r="L1941" t="str">
            <v>Annual</v>
          </cell>
          <cell r="M1941">
            <v>41164</v>
          </cell>
          <cell r="N1941">
            <v>806</v>
          </cell>
          <cell r="O1941">
            <v>1</v>
          </cell>
          <cell r="S1941" t="str">
            <v>Yes</v>
          </cell>
          <cell r="V1941" t="str">
            <v>Yes</v>
          </cell>
        </row>
        <row r="1942">
          <cell r="A1942">
            <v>1810</v>
          </cell>
          <cell r="B1942">
            <v>67462</v>
          </cell>
          <cell r="C1942" t="str">
            <v>CBW05583-345375</v>
          </cell>
          <cell r="D1942">
            <v>18</v>
          </cell>
          <cell r="E1942" t="str">
            <v>South Fork Salmon</v>
          </cell>
          <cell r="F1942">
            <v>41524</v>
          </cell>
          <cell r="G1942" t="str">
            <v>Hitch 6</v>
          </cell>
          <cell r="H1942" t="str">
            <v>Richie Crew</v>
          </cell>
          <cell r="I1942">
            <v>2013</v>
          </cell>
          <cell r="J1942">
            <v>3</v>
          </cell>
          <cell r="K1942" t="str">
            <v>Secesh</v>
          </cell>
          <cell r="L1942" t="str">
            <v>Annual</v>
          </cell>
          <cell r="M1942">
            <v>41524</v>
          </cell>
          <cell r="N1942">
            <v>1966</v>
          </cell>
          <cell r="O1942">
            <v>1</v>
          </cell>
          <cell r="S1942" t="str">
            <v>Yes</v>
          </cell>
        </row>
        <row r="1943">
          <cell r="A1943">
            <v>2063</v>
          </cell>
          <cell r="B1943">
            <v>67462</v>
          </cell>
          <cell r="C1943" t="str">
            <v>CBW05583-345375</v>
          </cell>
          <cell r="D1943">
            <v>18</v>
          </cell>
          <cell r="E1943" t="str">
            <v>South Fork Salmon</v>
          </cell>
          <cell r="F1943">
            <v>41888</v>
          </cell>
          <cell r="G1943" t="str">
            <v>Secesh</v>
          </cell>
          <cell r="H1943" t="str">
            <v>Richie Crew</v>
          </cell>
          <cell r="I1943">
            <v>2014</v>
          </cell>
          <cell r="J1943">
            <v>4</v>
          </cell>
          <cell r="K1943" t="str">
            <v>Secesh</v>
          </cell>
          <cell r="L1943" t="str">
            <v>Annual</v>
          </cell>
          <cell r="M1943">
            <v>41888</v>
          </cell>
          <cell r="N1943">
            <v>2020</v>
          </cell>
          <cell r="O1943">
            <v>1</v>
          </cell>
          <cell r="S1943" t="str">
            <v>Yes</v>
          </cell>
        </row>
        <row r="1944">
          <cell r="A1944">
            <v>3191</v>
          </cell>
          <cell r="B1944">
            <v>67462</v>
          </cell>
          <cell r="C1944" t="str">
            <v>CBW05583-345375</v>
          </cell>
          <cell r="D1944">
            <v>18</v>
          </cell>
          <cell r="E1944" t="str">
            <v>South Fork Salmon</v>
          </cell>
          <cell r="F1944">
            <v>42252</v>
          </cell>
          <cell r="G1944" t="str">
            <v>Lick Creek Summit</v>
          </cell>
          <cell r="H1944" t="str">
            <v>Richie Crew</v>
          </cell>
          <cell r="I1944">
            <v>2015</v>
          </cell>
          <cell r="J1944">
            <v>5</v>
          </cell>
          <cell r="K1944" t="str">
            <v>Secesh</v>
          </cell>
          <cell r="L1944" t="str">
            <v>Annual</v>
          </cell>
          <cell r="M1944">
            <v>42252</v>
          </cell>
          <cell r="N1944">
            <v>2020</v>
          </cell>
          <cell r="O1944">
            <v>1</v>
          </cell>
          <cell r="S1944" t="str">
            <v>Yes</v>
          </cell>
        </row>
        <row r="1945">
          <cell r="A1945">
            <v>3723</v>
          </cell>
          <cell r="B1945">
            <v>67462</v>
          </cell>
          <cell r="C1945" t="str">
            <v>CBW05583-345375</v>
          </cell>
          <cell r="D1945">
            <v>18</v>
          </cell>
          <cell r="E1945" t="str">
            <v>South Fork Salmon</v>
          </cell>
          <cell r="F1945">
            <v>42589</v>
          </cell>
          <cell r="G1945" t="str">
            <v>Bottom</v>
          </cell>
          <cell r="H1945" t="str">
            <v>Richie Crew</v>
          </cell>
          <cell r="I1945">
            <v>2016</v>
          </cell>
          <cell r="J1945">
            <v>6</v>
          </cell>
          <cell r="K1945" t="str">
            <v>Secesh</v>
          </cell>
          <cell r="L1945" t="str">
            <v>Annual</v>
          </cell>
          <cell r="M1945">
            <v>42589</v>
          </cell>
          <cell r="N1945">
            <v>2020</v>
          </cell>
          <cell r="O1945">
            <v>1</v>
          </cell>
          <cell r="S1945" t="str">
            <v>Yes</v>
          </cell>
        </row>
        <row r="1946">
          <cell r="A1946">
            <v>694</v>
          </cell>
          <cell r="B1946">
            <v>67463</v>
          </cell>
          <cell r="C1946" t="str">
            <v>CBW05583-348959</v>
          </cell>
          <cell r="D1946">
            <v>18</v>
          </cell>
          <cell r="E1946" t="str">
            <v>South Fork Salmon</v>
          </cell>
          <cell r="F1946">
            <v>41166</v>
          </cell>
          <cell r="G1946" t="str">
            <v>Hitch2</v>
          </cell>
          <cell r="H1946" t="str">
            <v>Boyd Crew</v>
          </cell>
          <cell r="I1946">
            <v>2012</v>
          </cell>
          <cell r="J1946">
            <v>2</v>
          </cell>
          <cell r="K1946" t="str">
            <v>Secesh</v>
          </cell>
          <cell r="L1946" t="str">
            <v>Rotating Panel 2</v>
          </cell>
          <cell r="M1946">
            <v>41166</v>
          </cell>
          <cell r="N1946">
            <v>806</v>
          </cell>
          <cell r="O1946">
            <v>1</v>
          </cell>
          <cell r="S1946" t="str">
            <v>Yes</v>
          </cell>
          <cell r="V1946" t="str">
            <v>Yes</v>
          </cell>
        </row>
        <row r="1947">
          <cell r="A1947">
            <v>3186</v>
          </cell>
          <cell r="B1947">
            <v>67463</v>
          </cell>
          <cell r="C1947" t="str">
            <v>CBW05583-348959</v>
          </cell>
          <cell r="D1947">
            <v>18</v>
          </cell>
          <cell r="E1947" t="str">
            <v>South Fork Salmon</v>
          </cell>
          <cell r="F1947">
            <v>42228</v>
          </cell>
          <cell r="G1947" t="str">
            <v>Back Pack</v>
          </cell>
          <cell r="H1947" t="str">
            <v>Richie Crew</v>
          </cell>
          <cell r="I1947">
            <v>2015</v>
          </cell>
          <cell r="J1947">
            <v>5</v>
          </cell>
          <cell r="K1947" t="str">
            <v>Secesh</v>
          </cell>
          <cell r="L1947" t="str">
            <v>Rotating Panel 2</v>
          </cell>
          <cell r="M1947">
            <v>42228</v>
          </cell>
          <cell r="N1947">
            <v>2020</v>
          </cell>
          <cell r="O1947">
            <v>1</v>
          </cell>
          <cell r="S1947" t="str">
            <v>Yes</v>
          </cell>
        </row>
        <row r="1948">
          <cell r="A1948">
            <v>1715</v>
          </cell>
          <cell r="B1948">
            <v>67464</v>
          </cell>
          <cell r="C1948" t="str">
            <v>CBW05583-350495</v>
          </cell>
          <cell r="D1948">
            <v>18</v>
          </cell>
          <cell r="E1948" t="str">
            <v>South Fork Salmon</v>
          </cell>
          <cell r="F1948">
            <v>41515</v>
          </cell>
          <cell r="G1948" t="str">
            <v>Hitch 5</v>
          </cell>
          <cell r="H1948" t="str">
            <v>Richie Crew</v>
          </cell>
          <cell r="I1948">
            <v>2013</v>
          </cell>
          <cell r="J1948">
            <v>3</v>
          </cell>
          <cell r="K1948" t="str">
            <v>Secesh</v>
          </cell>
          <cell r="L1948" t="str">
            <v>Rotating Panel 3</v>
          </cell>
          <cell r="M1948">
            <v>41515</v>
          </cell>
          <cell r="N1948">
            <v>1966</v>
          </cell>
          <cell r="O1948">
            <v>1</v>
          </cell>
          <cell r="S1948" t="str">
            <v>Yes</v>
          </cell>
        </row>
        <row r="1949">
          <cell r="A1949">
            <v>3733</v>
          </cell>
          <cell r="B1949">
            <v>67464</v>
          </cell>
          <cell r="C1949" t="str">
            <v>CBW05583-350495</v>
          </cell>
          <cell r="D1949">
            <v>18</v>
          </cell>
          <cell r="E1949" t="str">
            <v>South Fork Salmon</v>
          </cell>
          <cell r="F1949">
            <v>42645</v>
          </cell>
          <cell r="G1949" t="str">
            <v>Top</v>
          </cell>
          <cell r="H1949" t="str">
            <v>Richie Crew</v>
          </cell>
          <cell r="I1949">
            <v>2016</v>
          </cell>
          <cell r="J1949">
            <v>6</v>
          </cell>
          <cell r="K1949" t="str">
            <v>Secesh</v>
          </cell>
          <cell r="L1949" t="str">
            <v>Rotating Panel 3</v>
          </cell>
          <cell r="M1949">
            <v>42645</v>
          </cell>
          <cell r="N1949">
            <v>2020</v>
          </cell>
          <cell r="O1949">
            <v>1</v>
          </cell>
          <cell r="S1949" t="str">
            <v>Yes</v>
          </cell>
        </row>
        <row r="1950">
          <cell r="A1950">
            <v>1555</v>
          </cell>
          <cell r="B1950">
            <v>67468</v>
          </cell>
          <cell r="C1950" t="str">
            <v>CBW05583-366226</v>
          </cell>
          <cell r="D1950">
            <v>18</v>
          </cell>
          <cell r="E1950" t="str">
            <v>South Fork Salmon</v>
          </cell>
          <cell r="F1950">
            <v>41477</v>
          </cell>
          <cell r="G1950" t="str">
            <v>Hitch 3</v>
          </cell>
          <cell r="H1950" t="str">
            <v>Richie Crew</v>
          </cell>
          <cell r="I1950">
            <v>2013</v>
          </cell>
          <cell r="J1950">
            <v>3</v>
          </cell>
          <cell r="K1950" t="str">
            <v>Secesh</v>
          </cell>
          <cell r="L1950" t="str">
            <v>Rotating Panel 3</v>
          </cell>
          <cell r="M1950">
            <v>41477</v>
          </cell>
          <cell r="N1950">
            <v>1966</v>
          </cell>
          <cell r="O1950">
            <v>1</v>
          </cell>
          <cell r="S1950" t="str">
            <v>Yes</v>
          </cell>
        </row>
        <row r="1951">
          <cell r="A1951">
            <v>3734</v>
          </cell>
          <cell r="B1951">
            <v>67468</v>
          </cell>
          <cell r="C1951" t="str">
            <v>CBW05583-366226</v>
          </cell>
          <cell r="D1951">
            <v>18</v>
          </cell>
          <cell r="E1951" t="str">
            <v>South Fork Salmon</v>
          </cell>
          <cell r="F1951">
            <v>42587</v>
          </cell>
          <cell r="G1951" t="str">
            <v>Top</v>
          </cell>
          <cell r="H1951" t="str">
            <v>Richie Crew</v>
          </cell>
          <cell r="I1951">
            <v>2016</v>
          </cell>
          <cell r="J1951">
            <v>6</v>
          </cell>
          <cell r="K1951" t="str">
            <v>Secesh</v>
          </cell>
          <cell r="L1951" t="str">
            <v>Rotating Panel 3</v>
          </cell>
          <cell r="M1951">
            <v>42587</v>
          </cell>
          <cell r="N1951">
            <v>2020</v>
          </cell>
          <cell r="O1951">
            <v>1</v>
          </cell>
          <cell r="R1951" t="str">
            <v>Yes</v>
          </cell>
          <cell r="S1951" t="str">
            <v>Yes</v>
          </cell>
        </row>
        <row r="1952">
          <cell r="A1952">
            <v>4228</v>
          </cell>
          <cell r="B1952">
            <v>67468</v>
          </cell>
          <cell r="C1952" t="str">
            <v>CBW05583-366226</v>
          </cell>
          <cell r="D1952">
            <v>18</v>
          </cell>
          <cell r="E1952" t="str">
            <v>South Fork Salmon</v>
          </cell>
          <cell r="F1952">
            <v>42647</v>
          </cell>
          <cell r="G1952" t="str">
            <v>Secesh Repeats</v>
          </cell>
          <cell r="H1952" t="str">
            <v>Laurel Crew</v>
          </cell>
          <cell r="I1952">
            <v>2016</v>
          </cell>
          <cell r="J1952">
            <v>6</v>
          </cell>
          <cell r="K1952" t="str">
            <v>Secesh</v>
          </cell>
          <cell r="L1952" t="str">
            <v>Rotating Panel 3</v>
          </cell>
          <cell r="M1952">
            <v>42647</v>
          </cell>
          <cell r="N1952">
            <v>2020</v>
          </cell>
          <cell r="O1952">
            <v>1</v>
          </cell>
          <cell r="S1952" t="str">
            <v>Yes</v>
          </cell>
        </row>
        <row r="1953">
          <cell r="A1953">
            <v>158</v>
          </cell>
          <cell r="B1953">
            <v>68289</v>
          </cell>
          <cell r="C1953" t="str">
            <v>CBW05583-374418</v>
          </cell>
          <cell r="D1953">
            <v>18</v>
          </cell>
          <cell r="E1953" t="str">
            <v>South Fork Salmon</v>
          </cell>
          <cell r="F1953">
            <v>40756</v>
          </cell>
          <cell r="G1953" t="str">
            <v>2011- Quantitative Consultants Inc - Local Crew</v>
          </cell>
          <cell r="H1953" t="str">
            <v>Local Crew</v>
          </cell>
          <cell r="I1953">
            <v>2011</v>
          </cell>
          <cell r="J1953">
            <v>1</v>
          </cell>
          <cell r="K1953" t="str">
            <v>Secesh</v>
          </cell>
          <cell r="L1953" t="str">
            <v>Annual</v>
          </cell>
          <cell r="M1953">
            <v>40756</v>
          </cell>
          <cell r="N1953">
            <v>416</v>
          </cell>
          <cell r="O1953">
            <v>1</v>
          </cell>
          <cell r="S1953" t="str">
            <v>Yes</v>
          </cell>
          <cell r="V1953" t="str">
            <v>Yes</v>
          </cell>
        </row>
        <row r="1954">
          <cell r="A1954">
            <v>705</v>
          </cell>
          <cell r="B1954">
            <v>68289</v>
          </cell>
          <cell r="C1954" t="str">
            <v>CBW05583-374418</v>
          </cell>
          <cell r="D1954">
            <v>18</v>
          </cell>
          <cell r="E1954" t="str">
            <v>South Fork Salmon</v>
          </cell>
          <cell r="F1954">
            <v>41110</v>
          </cell>
          <cell r="G1954" t="str">
            <v>Hitch2</v>
          </cell>
          <cell r="H1954" t="str">
            <v>Boyd Crew</v>
          </cell>
          <cell r="I1954">
            <v>2012</v>
          </cell>
          <cell r="J1954">
            <v>2</v>
          </cell>
          <cell r="K1954" t="str">
            <v>Secesh</v>
          </cell>
          <cell r="L1954" t="str">
            <v>Annual</v>
          </cell>
          <cell r="M1954">
            <v>41110</v>
          </cell>
          <cell r="N1954">
            <v>806</v>
          </cell>
          <cell r="O1954">
            <v>1</v>
          </cell>
          <cell r="S1954" t="str">
            <v>Yes</v>
          </cell>
          <cell r="V1954" t="str">
            <v>Yes</v>
          </cell>
        </row>
        <row r="1955">
          <cell r="A1955">
            <v>1506</v>
          </cell>
          <cell r="B1955">
            <v>68289</v>
          </cell>
          <cell r="C1955" t="str">
            <v>CBW05583-374418</v>
          </cell>
          <cell r="D1955">
            <v>18</v>
          </cell>
          <cell r="E1955" t="str">
            <v>South Fork Salmon</v>
          </cell>
          <cell r="F1955">
            <v>41472</v>
          </cell>
          <cell r="G1955" t="str">
            <v>Hitch 3</v>
          </cell>
          <cell r="H1955" t="str">
            <v>Richie Crew</v>
          </cell>
          <cell r="I1955">
            <v>2013</v>
          </cell>
          <cell r="J1955">
            <v>3</v>
          </cell>
          <cell r="K1955" t="str">
            <v>Secesh</v>
          </cell>
          <cell r="L1955" t="str">
            <v>Annual</v>
          </cell>
          <cell r="M1955">
            <v>41472</v>
          </cell>
          <cell r="N1955">
            <v>1966</v>
          </cell>
          <cell r="O1955">
            <v>1</v>
          </cell>
          <cell r="S1955" t="str">
            <v>Yes</v>
          </cell>
        </row>
        <row r="1956">
          <cell r="A1956">
            <v>2072</v>
          </cell>
          <cell r="B1956">
            <v>68289</v>
          </cell>
          <cell r="C1956" t="str">
            <v>CBW05583-374418</v>
          </cell>
          <cell r="D1956">
            <v>18</v>
          </cell>
          <cell r="E1956" t="str">
            <v>South Fork Salmon</v>
          </cell>
          <cell r="F1956">
            <v>41829</v>
          </cell>
          <cell r="G1956" t="str">
            <v>Secesh</v>
          </cell>
          <cell r="H1956" t="str">
            <v>Richie Crew</v>
          </cell>
          <cell r="I1956">
            <v>2014</v>
          </cell>
          <cell r="J1956">
            <v>4</v>
          </cell>
          <cell r="K1956" t="str">
            <v>Secesh</v>
          </cell>
          <cell r="L1956" t="str">
            <v>Annual</v>
          </cell>
          <cell r="M1956">
            <v>41829</v>
          </cell>
          <cell r="N1956">
            <v>2020</v>
          </cell>
          <cell r="O1956">
            <v>1</v>
          </cell>
          <cell r="S1956" t="str">
            <v>Yes</v>
          </cell>
        </row>
        <row r="1957">
          <cell r="A1957">
            <v>3185</v>
          </cell>
          <cell r="B1957">
            <v>68289</v>
          </cell>
          <cell r="C1957" t="str">
            <v>CBW05583-374418</v>
          </cell>
          <cell r="D1957">
            <v>18</v>
          </cell>
          <cell r="E1957" t="str">
            <v>South Fork Salmon</v>
          </cell>
          <cell r="F1957">
            <v>42193</v>
          </cell>
          <cell r="G1957" t="str">
            <v>Warren Summit</v>
          </cell>
          <cell r="H1957" t="str">
            <v>Richie Crew</v>
          </cell>
          <cell r="I1957">
            <v>2015</v>
          </cell>
          <cell r="J1957">
            <v>5</v>
          </cell>
          <cell r="K1957" t="str">
            <v>Secesh</v>
          </cell>
          <cell r="L1957" t="str">
            <v>Annual</v>
          </cell>
          <cell r="M1957">
            <v>42193</v>
          </cell>
          <cell r="N1957">
            <v>2020</v>
          </cell>
          <cell r="O1957">
            <v>1</v>
          </cell>
          <cell r="S1957" t="str">
            <v>Yes</v>
          </cell>
        </row>
        <row r="1958">
          <cell r="A1958">
            <v>3738</v>
          </cell>
          <cell r="B1958">
            <v>68289</v>
          </cell>
          <cell r="C1958" t="str">
            <v>CBW05583-374418</v>
          </cell>
          <cell r="D1958">
            <v>18</v>
          </cell>
          <cell r="E1958" t="str">
            <v>South Fork Salmon</v>
          </cell>
          <cell r="F1958">
            <v>42563</v>
          </cell>
          <cell r="G1958" t="str">
            <v>Top</v>
          </cell>
          <cell r="H1958" t="str">
            <v>Richie Crew</v>
          </cell>
          <cell r="I1958">
            <v>2016</v>
          </cell>
          <cell r="J1958">
            <v>6</v>
          </cell>
          <cell r="K1958" t="str">
            <v>Secesh</v>
          </cell>
          <cell r="L1958" t="str">
            <v>Annual</v>
          </cell>
          <cell r="M1958">
            <v>42563</v>
          </cell>
          <cell r="N1958">
            <v>2020</v>
          </cell>
          <cell r="O1958">
            <v>1</v>
          </cell>
          <cell r="S1958" t="str">
            <v>Yes</v>
          </cell>
        </row>
        <row r="1959">
          <cell r="A1959">
            <v>43</v>
          </cell>
          <cell r="B1959">
            <v>67474</v>
          </cell>
          <cell r="C1959" t="str">
            <v>CBW05583-382610</v>
          </cell>
          <cell r="D1959">
            <v>18</v>
          </cell>
          <cell r="E1959" t="str">
            <v>South Fork Salmon</v>
          </cell>
          <cell r="F1959">
            <v>40779</v>
          </cell>
          <cell r="G1959" t="str">
            <v>2011- Quantitative Consultants Inc - Local Crew</v>
          </cell>
          <cell r="H1959" t="str">
            <v>Local Crew</v>
          </cell>
          <cell r="I1959">
            <v>2011</v>
          </cell>
          <cell r="J1959">
            <v>1</v>
          </cell>
          <cell r="K1959" t="str">
            <v>Secesh</v>
          </cell>
          <cell r="L1959" t="str">
            <v>Annual</v>
          </cell>
          <cell r="M1959">
            <v>40779</v>
          </cell>
          <cell r="N1959">
            <v>416</v>
          </cell>
          <cell r="O1959">
            <v>1</v>
          </cell>
          <cell r="S1959" t="str">
            <v>Yes</v>
          </cell>
          <cell r="V1959" t="str">
            <v>Yes</v>
          </cell>
        </row>
        <row r="1960">
          <cell r="A1960">
            <v>695</v>
          </cell>
          <cell r="B1960">
            <v>67474</v>
          </cell>
          <cell r="C1960" t="str">
            <v>CBW05583-382610</v>
          </cell>
          <cell r="D1960">
            <v>18</v>
          </cell>
          <cell r="E1960" t="str">
            <v>South Fork Salmon</v>
          </cell>
          <cell r="F1960">
            <v>41112</v>
          </cell>
          <cell r="G1960" t="str">
            <v>Hitch2</v>
          </cell>
          <cell r="H1960" t="str">
            <v>Boyd Crew</v>
          </cell>
          <cell r="I1960">
            <v>2012</v>
          </cell>
          <cell r="J1960">
            <v>2</v>
          </cell>
          <cell r="K1960" t="str">
            <v>Secesh</v>
          </cell>
          <cell r="L1960" t="str">
            <v>Annual</v>
          </cell>
          <cell r="M1960">
            <v>41112</v>
          </cell>
          <cell r="N1960">
            <v>806</v>
          </cell>
          <cell r="O1960">
            <v>1</v>
          </cell>
          <cell r="S1960" t="str">
            <v>Yes</v>
          </cell>
          <cell r="V1960" t="str">
            <v>Yes</v>
          </cell>
        </row>
        <row r="1961">
          <cell r="A1961">
            <v>1390</v>
          </cell>
          <cell r="B1961">
            <v>67474</v>
          </cell>
          <cell r="C1961" t="str">
            <v>CBW05583-382610</v>
          </cell>
          <cell r="D1961">
            <v>18</v>
          </cell>
          <cell r="E1961" t="str">
            <v>South Fork Salmon</v>
          </cell>
          <cell r="F1961">
            <v>41486</v>
          </cell>
          <cell r="G1961" t="str">
            <v>Hitch 2</v>
          </cell>
          <cell r="H1961" t="str">
            <v>Richie Crew</v>
          </cell>
          <cell r="I1961">
            <v>2013</v>
          </cell>
          <cell r="J1961">
            <v>3</v>
          </cell>
          <cell r="K1961" t="str">
            <v>Secesh</v>
          </cell>
          <cell r="L1961" t="str">
            <v>Annual</v>
          </cell>
          <cell r="M1961">
            <v>41486</v>
          </cell>
          <cell r="N1961">
            <v>1966</v>
          </cell>
          <cell r="O1961">
            <v>1</v>
          </cell>
          <cell r="R1961" t="str">
            <v>Yes</v>
          </cell>
          <cell r="S1961" t="str">
            <v>Yes</v>
          </cell>
        </row>
        <row r="1962">
          <cell r="A1962">
            <v>1543</v>
          </cell>
          <cell r="B1962">
            <v>67474</v>
          </cell>
          <cell r="C1962" t="str">
            <v>CBW05583-382610</v>
          </cell>
          <cell r="D1962">
            <v>18</v>
          </cell>
          <cell r="E1962" t="str">
            <v>South Fork Salmon</v>
          </cell>
          <cell r="F1962">
            <v>41467</v>
          </cell>
          <cell r="G1962" t="str">
            <v>Hitch #2 (MN): July 10 to July 17 (South Fork Salmon)</v>
          </cell>
          <cell r="H1962" t="str">
            <v>Martin Crew</v>
          </cell>
          <cell r="I1962">
            <v>2013</v>
          </cell>
          <cell r="J1962">
            <v>3</v>
          </cell>
          <cell r="K1962" t="str">
            <v>Secesh</v>
          </cell>
          <cell r="L1962" t="str">
            <v>Annual</v>
          </cell>
          <cell r="M1962">
            <v>41467</v>
          </cell>
          <cell r="N1962">
            <v>1966</v>
          </cell>
          <cell r="O1962">
            <v>1</v>
          </cell>
          <cell r="R1962" t="str">
            <v>Yes</v>
          </cell>
        </row>
        <row r="1963">
          <cell r="A1963">
            <v>2064</v>
          </cell>
          <cell r="B1963">
            <v>67474</v>
          </cell>
          <cell r="C1963" t="str">
            <v>CBW05583-382610</v>
          </cell>
          <cell r="D1963">
            <v>18</v>
          </cell>
          <cell r="E1963" t="str">
            <v>South Fork Salmon</v>
          </cell>
          <cell r="F1963">
            <v>41844</v>
          </cell>
          <cell r="G1963" t="str">
            <v>Secesh</v>
          </cell>
          <cell r="H1963" t="str">
            <v>Richie Crew</v>
          </cell>
          <cell r="I1963">
            <v>2014</v>
          </cell>
          <cell r="J1963">
            <v>4</v>
          </cell>
          <cell r="K1963" t="str">
            <v>Secesh</v>
          </cell>
          <cell r="L1963" t="str">
            <v>Annual</v>
          </cell>
          <cell r="M1963">
            <v>41844</v>
          </cell>
          <cell r="N1963">
            <v>2020</v>
          </cell>
          <cell r="O1963">
            <v>1</v>
          </cell>
          <cell r="S1963" t="str">
            <v>Yes</v>
          </cell>
        </row>
        <row r="1964">
          <cell r="A1964">
            <v>3172</v>
          </cell>
          <cell r="B1964">
            <v>67474</v>
          </cell>
          <cell r="C1964" t="str">
            <v>CBW05583-382610</v>
          </cell>
          <cell r="D1964">
            <v>18</v>
          </cell>
          <cell r="E1964" t="str">
            <v>South Fork Salmon</v>
          </cell>
          <cell r="F1964">
            <v>42180</v>
          </cell>
          <cell r="G1964" t="str">
            <v>Warren Summit</v>
          </cell>
          <cell r="H1964" t="str">
            <v>Richie Crew</v>
          </cell>
          <cell r="I1964">
            <v>2015</v>
          </cell>
          <cell r="J1964">
            <v>5</v>
          </cell>
          <cell r="K1964" t="str">
            <v>Secesh</v>
          </cell>
          <cell r="L1964" t="str">
            <v>Annual</v>
          </cell>
          <cell r="M1964">
            <v>42180</v>
          </cell>
          <cell r="N1964">
            <v>2020</v>
          </cell>
          <cell r="O1964">
            <v>1</v>
          </cell>
          <cell r="S1964" t="str">
            <v>Yes</v>
          </cell>
        </row>
        <row r="1965">
          <cell r="A1965">
            <v>3735</v>
          </cell>
          <cell r="B1965">
            <v>67474</v>
          </cell>
          <cell r="C1965" t="str">
            <v>CBW05583-382610</v>
          </cell>
          <cell r="D1965">
            <v>18</v>
          </cell>
          <cell r="E1965" t="str">
            <v>South Fork Salmon</v>
          </cell>
          <cell r="F1965">
            <v>42559</v>
          </cell>
          <cell r="G1965" t="str">
            <v>Top</v>
          </cell>
          <cell r="H1965" t="str">
            <v>Richie Crew</v>
          </cell>
          <cell r="I1965">
            <v>2016</v>
          </cell>
          <cell r="J1965">
            <v>6</v>
          </cell>
          <cell r="K1965" t="str">
            <v>Secesh</v>
          </cell>
          <cell r="L1965" t="str">
            <v>Annual</v>
          </cell>
          <cell r="M1965">
            <v>42559</v>
          </cell>
          <cell r="N1965">
            <v>2020</v>
          </cell>
          <cell r="O1965">
            <v>1</v>
          </cell>
          <cell r="S1965" t="str">
            <v>Yes</v>
          </cell>
        </row>
        <row r="1966">
          <cell r="A1966">
            <v>1716</v>
          </cell>
          <cell r="B1966">
            <v>67478</v>
          </cell>
          <cell r="C1966" t="str">
            <v>CBW05583-399647</v>
          </cell>
          <cell r="D1966">
            <v>18</v>
          </cell>
          <cell r="E1966" t="str">
            <v>South Fork Salmon</v>
          </cell>
          <cell r="F1966">
            <v>41514</v>
          </cell>
          <cell r="G1966" t="str">
            <v>Hitch 5</v>
          </cell>
          <cell r="H1966" t="str">
            <v>Richie Crew</v>
          </cell>
          <cell r="I1966">
            <v>2013</v>
          </cell>
          <cell r="J1966">
            <v>3</v>
          </cell>
          <cell r="K1966" t="str">
            <v>Secesh</v>
          </cell>
          <cell r="L1966" t="str">
            <v>Rotating Panel 3</v>
          </cell>
          <cell r="M1966">
            <v>41514</v>
          </cell>
          <cell r="N1966">
            <v>1966</v>
          </cell>
          <cell r="O1966">
            <v>1</v>
          </cell>
          <cell r="S1966" t="str">
            <v>Yes</v>
          </cell>
        </row>
        <row r="1967">
          <cell r="A1967">
            <v>3736</v>
          </cell>
          <cell r="B1967">
            <v>67478</v>
          </cell>
          <cell r="C1967" t="str">
            <v>CBW05583-399647</v>
          </cell>
          <cell r="D1967">
            <v>18</v>
          </cell>
          <cell r="E1967" t="str">
            <v>South Fork Salmon</v>
          </cell>
          <cell r="F1967">
            <v>42616</v>
          </cell>
          <cell r="G1967" t="str">
            <v>Top</v>
          </cell>
          <cell r="H1967" t="str">
            <v>Richie Crew</v>
          </cell>
          <cell r="I1967">
            <v>2016</v>
          </cell>
          <cell r="J1967">
            <v>6</v>
          </cell>
          <cell r="K1967" t="str">
            <v>Secesh</v>
          </cell>
          <cell r="L1967" t="str">
            <v>Rotating Panel 3</v>
          </cell>
          <cell r="M1967">
            <v>42616</v>
          </cell>
          <cell r="N1967">
            <v>2020</v>
          </cell>
          <cell r="O1967">
            <v>1</v>
          </cell>
          <cell r="S1967" t="str">
            <v>Yes</v>
          </cell>
        </row>
        <row r="1968">
          <cell r="A1968">
            <v>696</v>
          </cell>
          <cell r="B1968">
            <v>67479</v>
          </cell>
          <cell r="C1968" t="str">
            <v>CBW05583-401362</v>
          </cell>
          <cell r="D1968">
            <v>18</v>
          </cell>
          <cell r="E1968" t="str">
            <v>South Fork Salmon</v>
          </cell>
          <cell r="F1968">
            <v>41099</v>
          </cell>
          <cell r="G1968" t="str">
            <v>Hitch2</v>
          </cell>
          <cell r="H1968" t="str">
            <v>Boyd Crew</v>
          </cell>
          <cell r="I1968">
            <v>2012</v>
          </cell>
          <cell r="J1968">
            <v>2</v>
          </cell>
          <cell r="K1968" t="str">
            <v>Secesh</v>
          </cell>
          <cell r="L1968" t="str">
            <v>Rotating Panel 2</v>
          </cell>
          <cell r="M1968">
            <v>41099</v>
          </cell>
          <cell r="N1968">
            <v>806</v>
          </cell>
          <cell r="O1968">
            <v>1</v>
          </cell>
          <cell r="R1968" t="str">
            <v>Yes</v>
          </cell>
          <cell r="S1968" t="str">
            <v>Yes</v>
          </cell>
          <cell r="V1968" t="str">
            <v>Yes</v>
          </cell>
        </row>
        <row r="1969">
          <cell r="A1969">
            <v>749</v>
          </cell>
          <cell r="B1969">
            <v>67479</v>
          </cell>
          <cell r="C1969" t="str">
            <v>CBW05583-401362</v>
          </cell>
          <cell r="D1969">
            <v>18</v>
          </cell>
          <cell r="E1969" t="str">
            <v>South Fork Salmon</v>
          </cell>
          <cell r="F1969">
            <v>41104</v>
          </cell>
          <cell r="G1969" t="str">
            <v>Jon_VariabilityHitch1_Terraqua</v>
          </cell>
          <cell r="H1969" t="str">
            <v>Jon Crew</v>
          </cell>
          <cell r="I1969">
            <v>2012</v>
          </cell>
          <cell r="J1969">
            <v>2</v>
          </cell>
          <cell r="K1969" t="str">
            <v>Secesh</v>
          </cell>
          <cell r="L1969" t="str">
            <v>Rotating Panel 2</v>
          </cell>
          <cell r="M1969">
            <v>41104</v>
          </cell>
          <cell r="N1969">
            <v>806</v>
          </cell>
          <cell r="O1969">
            <v>1</v>
          </cell>
          <cell r="R1969" t="str">
            <v>Yes</v>
          </cell>
          <cell r="V1969" t="str">
            <v>Yes</v>
          </cell>
        </row>
        <row r="1970">
          <cell r="A1970">
            <v>3173</v>
          </cell>
          <cell r="B1970">
            <v>67479</v>
          </cell>
          <cell r="C1970" t="str">
            <v>CBW05583-401362</v>
          </cell>
          <cell r="D1970">
            <v>18</v>
          </cell>
          <cell r="E1970" t="str">
            <v>South Fork Salmon</v>
          </cell>
          <cell r="F1970">
            <v>42183</v>
          </cell>
          <cell r="G1970" t="str">
            <v>Warren Summit</v>
          </cell>
          <cell r="H1970" t="str">
            <v>Richie Crew</v>
          </cell>
          <cell r="I1970">
            <v>2015</v>
          </cell>
          <cell r="J1970">
            <v>5</v>
          </cell>
          <cell r="K1970" t="str">
            <v>Secesh</v>
          </cell>
          <cell r="L1970" t="str">
            <v>Rotating Panel 2</v>
          </cell>
          <cell r="M1970">
            <v>42183</v>
          </cell>
          <cell r="N1970">
            <v>2020</v>
          </cell>
          <cell r="O1970">
            <v>1</v>
          </cell>
          <cell r="S1970" t="str">
            <v>Yes</v>
          </cell>
        </row>
        <row r="1971">
          <cell r="A1971">
            <v>152</v>
          </cell>
          <cell r="B1971">
            <v>67482</v>
          </cell>
          <cell r="C1971" t="str">
            <v>CBW05583-404767</v>
          </cell>
          <cell r="D1971">
            <v>18</v>
          </cell>
          <cell r="E1971" t="str">
            <v>South Fork Salmon</v>
          </cell>
          <cell r="F1971">
            <v>40766</v>
          </cell>
          <cell r="G1971" t="str">
            <v>2011- Quantitative Consultants Inc - Local Crew</v>
          </cell>
          <cell r="H1971" t="str">
            <v>Local Crew</v>
          </cell>
          <cell r="I1971">
            <v>2011</v>
          </cell>
          <cell r="J1971">
            <v>1</v>
          </cell>
          <cell r="K1971" t="str">
            <v>Secesh</v>
          </cell>
          <cell r="L1971" t="str">
            <v>Annual</v>
          </cell>
          <cell r="M1971">
            <v>40766</v>
          </cell>
          <cell r="N1971">
            <v>416</v>
          </cell>
          <cell r="O1971">
            <v>1</v>
          </cell>
          <cell r="S1971" t="str">
            <v>Yes</v>
          </cell>
          <cell r="V1971" t="str">
            <v>Yes</v>
          </cell>
        </row>
        <row r="1972">
          <cell r="A1972">
            <v>697</v>
          </cell>
          <cell r="B1972">
            <v>67482</v>
          </cell>
          <cell r="C1972" t="str">
            <v>CBW05583-404767</v>
          </cell>
          <cell r="D1972">
            <v>18</v>
          </cell>
          <cell r="E1972" t="str">
            <v>South Fork Salmon</v>
          </cell>
          <cell r="F1972">
            <v>41150</v>
          </cell>
          <cell r="G1972" t="str">
            <v>Hitch2</v>
          </cell>
          <cell r="H1972" t="str">
            <v>Boyd Crew</v>
          </cell>
          <cell r="I1972">
            <v>2012</v>
          </cell>
          <cell r="J1972">
            <v>2</v>
          </cell>
          <cell r="K1972" t="str">
            <v>Secesh</v>
          </cell>
          <cell r="L1972" t="str">
            <v>Annual</v>
          </cell>
          <cell r="M1972">
            <v>41150</v>
          </cell>
          <cell r="N1972">
            <v>806</v>
          </cell>
          <cell r="O1972">
            <v>1</v>
          </cell>
          <cell r="S1972" t="str">
            <v>Yes</v>
          </cell>
          <cell r="V1972" t="str">
            <v>Yes</v>
          </cell>
        </row>
        <row r="1973">
          <cell r="A1973">
            <v>1770</v>
          </cell>
          <cell r="B1973">
            <v>67482</v>
          </cell>
          <cell r="C1973" t="str">
            <v>CBW05583-404767</v>
          </cell>
          <cell r="D1973">
            <v>18</v>
          </cell>
          <cell r="E1973" t="str">
            <v>South Fork Salmon</v>
          </cell>
          <cell r="F1973">
            <v>41507</v>
          </cell>
          <cell r="G1973" t="str">
            <v>Hitch 5</v>
          </cell>
          <cell r="H1973" t="str">
            <v>Richie Crew</v>
          </cell>
          <cell r="I1973">
            <v>2013</v>
          </cell>
          <cell r="J1973">
            <v>3</v>
          </cell>
          <cell r="K1973" t="str">
            <v>Secesh</v>
          </cell>
          <cell r="L1973" t="str">
            <v>Annual</v>
          </cell>
          <cell r="M1973">
            <v>41507</v>
          </cell>
          <cell r="N1973">
            <v>1966</v>
          </cell>
          <cell r="O1973">
            <v>1</v>
          </cell>
          <cell r="S1973" t="str">
            <v>Yes</v>
          </cell>
        </row>
        <row r="1974">
          <cell r="A1974">
            <v>2065</v>
          </cell>
          <cell r="B1974">
            <v>67482</v>
          </cell>
          <cell r="C1974" t="str">
            <v>CBW05583-404767</v>
          </cell>
          <cell r="D1974">
            <v>18</v>
          </cell>
          <cell r="E1974" t="str">
            <v>South Fork Salmon</v>
          </cell>
          <cell r="F1974">
            <v>41875</v>
          </cell>
          <cell r="G1974" t="str">
            <v>Secesh</v>
          </cell>
          <cell r="H1974" t="str">
            <v>Richie Crew</v>
          </cell>
          <cell r="I1974">
            <v>2014</v>
          </cell>
          <cell r="J1974">
            <v>4</v>
          </cell>
          <cell r="K1974" t="str">
            <v>Secesh</v>
          </cell>
          <cell r="L1974" t="str">
            <v>Annual</v>
          </cell>
          <cell r="M1974">
            <v>41875</v>
          </cell>
          <cell r="N1974">
            <v>2020</v>
          </cell>
          <cell r="O1974">
            <v>1</v>
          </cell>
          <cell r="S1974" t="str">
            <v>Yes</v>
          </cell>
        </row>
        <row r="1975">
          <cell r="A1975">
            <v>3192</v>
          </cell>
          <cell r="B1975">
            <v>67482</v>
          </cell>
          <cell r="C1975" t="str">
            <v>CBW05583-404767</v>
          </cell>
          <cell r="D1975">
            <v>18</v>
          </cell>
          <cell r="E1975" t="str">
            <v>South Fork Salmon</v>
          </cell>
          <cell r="F1975">
            <v>42240</v>
          </cell>
          <cell r="G1975" t="str">
            <v>Lick Creek Summit</v>
          </cell>
          <cell r="H1975" t="str">
            <v>Richie Crew</v>
          </cell>
          <cell r="I1975">
            <v>2015</v>
          </cell>
          <cell r="J1975">
            <v>5</v>
          </cell>
          <cell r="K1975" t="str">
            <v>Secesh</v>
          </cell>
          <cell r="L1975" t="str">
            <v>Annual</v>
          </cell>
          <cell r="M1975">
            <v>42240</v>
          </cell>
          <cell r="N1975">
            <v>2020</v>
          </cell>
          <cell r="O1975">
            <v>1</v>
          </cell>
          <cell r="S1975" t="str">
            <v>Yes</v>
          </cell>
        </row>
        <row r="1976">
          <cell r="A1976">
            <v>3739</v>
          </cell>
          <cell r="B1976">
            <v>67482</v>
          </cell>
          <cell r="C1976" t="str">
            <v>CBW05583-404767</v>
          </cell>
          <cell r="D1976">
            <v>18</v>
          </cell>
          <cell r="E1976" t="str">
            <v>South Fork Salmon</v>
          </cell>
          <cell r="F1976">
            <v>42627</v>
          </cell>
          <cell r="G1976" t="str">
            <v>Bottom</v>
          </cell>
          <cell r="H1976" t="str">
            <v>Richie Crew</v>
          </cell>
          <cell r="I1976">
            <v>2016</v>
          </cell>
          <cell r="J1976">
            <v>6</v>
          </cell>
          <cell r="K1976" t="str">
            <v>Secesh</v>
          </cell>
          <cell r="L1976" t="str">
            <v>Annual</v>
          </cell>
          <cell r="M1976">
            <v>42627</v>
          </cell>
          <cell r="N1976">
            <v>2020</v>
          </cell>
          <cell r="O1976">
            <v>1</v>
          </cell>
          <cell r="S1976" t="str">
            <v>Yes</v>
          </cell>
        </row>
        <row r="1977">
          <cell r="A1977">
            <v>699</v>
          </cell>
          <cell r="B1977">
            <v>67484</v>
          </cell>
          <cell r="C1977" t="str">
            <v>CBW05583-410911</v>
          </cell>
          <cell r="D1977">
            <v>18</v>
          </cell>
          <cell r="E1977" t="str">
            <v>South Fork Salmon</v>
          </cell>
          <cell r="F1977">
            <v>41169</v>
          </cell>
          <cell r="G1977" t="str">
            <v>Hitch2</v>
          </cell>
          <cell r="H1977" t="str">
            <v>Boyd Crew</v>
          </cell>
          <cell r="I1977">
            <v>2012</v>
          </cell>
          <cell r="J1977">
            <v>2</v>
          </cell>
          <cell r="K1977" t="str">
            <v>Secesh</v>
          </cell>
          <cell r="L1977" t="str">
            <v>Rotating Panel 2</v>
          </cell>
          <cell r="M1977">
            <v>41169</v>
          </cell>
          <cell r="N1977">
            <v>806</v>
          </cell>
          <cell r="O1977">
            <v>1</v>
          </cell>
          <cell r="S1977" t="str">
            <v>Yes</v>
          </cell>
          <cell r="V1977" t="str">
            <v>Yes</v>
          </cell>
        </row>
        <row r="1978">
          <cell r="A1978">
            <v>3193</v>
          </cell>
          <cell r="B1978">
            <v>67484</v>
          </cell>
          <cell r="C1978" t="str">
            <v>CBW05583-410911</v>
          </cell>
          <cell r="D1978">
            <v>18</v>
          </cell>
          <cell r="E1978" t="str">
            <v>South Fork Salmon</v>
          </cell>
          <cell r="F1978">
            <v>42268</v>
          </cell>
          <cell r="G1978" t="str">
            <v>Lick Creek Summit</v>
          </cell>
          <cell r="H1978" t="str">
            <v>Richie Crew</v>
          </cell>
          <cell r="I1978">
            <v>2015</v>
          </cell>
          <cell r="J1978">
            <v>5</v>
          </cell>
          <cell r="K1978" t="str">
            <v>Secesh</v>
          </cell>
          <cell r="L1978" t="str">
            <v>Rotating Panel 2</v>
          </cell>
          <cell r="M1978">
            <v>42268</v>
          </cell>
          <cell r="N1978">
            <v>2020</v>
          </cell>
          <cell r="O1978">
            <v>1</v>
          </cell>
          <cell r="S1978" t="str">
            <v>Yes</v>
          </cell>
        </row>
        <row r="1979">
          <cell r="A1979">
            <v>44</v>
          </cell>
          <cell r="B1979">
            <v>67485</v>
          </cell>
          <cell r="C1979" t="str">
            <v>CBW05583-412050</v>
          </cell>
          <cell r="D1979">
            <v>18</v>
          </cell>
          <cell r="E1979" t="str">
            <v>South Fork Salmon</v>
          </cell>
          <cell r="F1979">
            <v>40758</v>
          </cell>
          <cell r="G1979" t="str">
            <v>2011- Quantitative Consultants Inc - Local Crew</v>
          </cell>
          <cell r="H1979" t="str">
            <v>Local Crew</v>
          </cell>
          <cell r="I1979">
            <v>2011</v>
          </cell>
          <cell r="J1979">
            <v>1</v>
          </cell>
          <cell r="K1979" t="str">
            <v>Secesh</v>
          </cell>
          <cell r="L1979" t="str">
            <v>Rotating Panel 1</v>
          </cell>
          <cell r="M1979">
            <v>40758</v>
          </cell>
          <cell r="N1979">
            <v>416</v>
          </cell>
          <cell r="O1979">
            <v>1</v>
          </cell>
          <cell r="S1979" t="str">
            <v>Yes</v>
          </cell>
          <cell r="V1979" t="str">
            <v>Yes</v>
          </cell>
        </row>
        <row r="1980">
          <cell r="A1980">
            <v>2066</v>
          </cell>
          <cell r="B1980">
            <v>67485</v>
          </cell>
          <cell r="C1980" t="str">
            <v>CBW05583-412050</v>
          </cell>
          <cell r="D1980">
            <v>18</v>
          </cell>
          <cell r="E1980" t="str">
            <v>South Fork Salmon</v>
          </cell>
          <cell r="F1980">
            <v>41835</v>
          </cell>
          <cell r="G1980" t="str">
            <v>Secesh</v>
          </cell>
          <cell r="H1980" t="str">
            <v>Richie Crew</v>
          </cell>
          <cell r="I1980">
            <v>2014</v>
          </cell>
          <cell r="J1980">
            <v>4</v>
          </cell>
          <cell r="K1980" t="str">
            <v>Secesh</v>
          </cell>
          <cell r="L1980" t="str">
            <v>Rotating Panel 1</v>
          </cell>
          <cell r="M1980">
            <v>41835</v>
          </cell>
          <cell r="N1980">
            <v>2020</v>
          </cell>
          <cell r="O1980">
            <v>1</v>
          </cell>
          <cell r="S1980" t="str">
            <v>Yes</v>
          </cell>
        </row>
        <row r="1981">
          <cell r="A1981">
            <v>151</v>
          </cell>
          <cell r="B1981">
            <v>67491</v>
          </cell>
          <cell r="C1981" t="str">
            <v>CBW05583-428434</v>
          </cell>
          <cell r="D1981">
            <v>18</v>
          </cell>
          <cell r="E1981" t="str">
            <v>South Fork Salmon</v>
          </cell>
          <cell r="F1981">
            <v>40755</v>
          </cell>
          <cell r="G1981" t="str">
            <v>2011- Quantitative Consultants Inc - Local Crew</v>
          </cell>
          <cell r="H1981" t="str">
            <v>Local Crew</v>
          </cell>
          <cell r="I1981">
            <v>2011</v>
          </cell>
          <cell r="J1981">
            <v>1</v>
          </cell>
          <cell r="K1981" t="str">
            <v>Secesh</v>
          </cell>
          <cell r="L1981" t="str">
            <v>Annual</v>
          </cell>
          <cell r="M1981">
            <v>40755</v>
          </cell>
          <cell r="N1981">
            <v>416</v>
          </cell>
          <cell r="O1981">
            <v>1</v>
          </cell>
          <cell r="S1981" t="str">
            <v>Yes</v>
          </cell>
          <cell r="V1981" t="str">
            <v>Yes</v>
          </cell>
        </row>
        <row r="1982">
          <cell r="A1982">
            <v>700</v>
          </cell>
          <cell r="B1982">
            <v>67491</v>
          </cell>
          <cell r="C1982" t="str">
            <v>CBW05583-428434</v>
          </cell>
          <cell r="D1982">
            <v>18</v>
          </cell>
          <cell r="E1982" t="str">
            <v>South Fork Salmon</v>
          </cell>
          <cell r="F1982">
            <v>41098</v>
          </cell>
          <cell r="G1982" t="str">
            <v>Hitch2</v>
          </cell>
          <cell r="H1982" t="str">
            <v>Boyd Crew</v>
          </cell>
          <cell r="I1982">
            <v>2012</v>
          </cell>
          <cell r="J1982">
            <v>2</v>
          </cell>
          <cell r="K1982" t="str">
            <v>Secesh</v>
          </cell>
          <cell r="L1982" t="str">
            <v>Annual</v>
          </cell>
          <cell r="M1982">
            <v>41098</v>
          </cell>
          <cell r="N1982">
            <v>806</v>
          </cell>
          <cell r="O1982">
            <v>1</v>
          </cell>
          <cell r="S1982" t="str">
            <v>Yes</v>
          </cell>
          <cell r="V1982" t="str">
            <v>Yes</v>
          </cell>
        </row>
        <row r="1983">
          <cell r="A1983">
            <v>1391</v>
          </cell>
          <cell r="B1983">
            <v>67491</v>
          </cell>
          <cell r="C1983" t="str">
            <v>CBW05583-428434</v>
          </cell>
          <cell r="D1983">
            <v>18</v>
          </cell>
          <cell r="E1983" t="str">
            <v>South Fork Salmon</v>
          </cell>
          <cell r="F1983">
            <v>41465</v>
          </cell>
          <cell r="G1983" t="str">
            <v>Hitch 2</v>
          </cell>
          <cell r="H1983" t="str">
            <v>Richie Crew</v>
          </cell>
          <cell r="I1983">
            <v>2013</v>
          </cell>
          <cell r="J1983">
            <v>3</v>
          </cell>
          <cell r="K1983" t="str">
            <v>Secesh</v>
          </cell>
          <cell r="L1983" t="str">
            <v>Annual</v>
          </cell>
          <cell r="M1983">
            <v>41465</v>
          </cell>
          <cell r="N1983">
            <v>1966</v>
          </cell>
          <cell r="O1983">
            <v>1</v>
          </cell>
          <cell r="S1983" t="str">
            <v>Yes</v>
          </cell>
        </row>
        <row r="1984">
          <cell r="A1984">
            <v>2067</v>
          </cell>
          <cell r="B1984">
            <v>67491</v>
          </cell>
          <cell r="C1984" t="str">
            <v>CBW05583-428434</v>
          </cell>
          <cell r="D1984">
            <v>18</v>
          </cell>
          <cell r="E1984" t="str">
            <v>South Fork Salmon</v>
          </cell>
          <cell r="F1984">
            <v>41849</v>
          </cell>
          <cell r="G1984" t="str">
            <v>Secesh</v>
          </cell>
          <cell r="H1984" t="str">
            <v>Richie Crew</v>
          </cell>
          <cell r="I1984">
            <v>2014</v>
          </cell>
          <cell r="J1984">
            <v>4</v>
          </cell>
          <cell r="K1984" t="str">
            <v>Secesh</v>
          </cell>
          <cell r="L1984" t="str">
            <v>Annual</v>
          </cell>
          <cell r="M1984">
            <v>41849</v>
          </cell>
          <cell r="N1984">
            <v>2020</v>
          </cell>
          <cell r="O1984">
            <v>1</v>
          </cell>
          <cell r="S1984" t="str">
            <v>Yes</v>
          </cell>
        </row>
        <row r="1985">
          <cell r="A1985">
            <v>3174</v>
          </cell>
          <cell r="B1985">
            <v>67491</v>
          </cell>
          <cell r="C1985" t="str">
            <v>CBW05583-428434</v>
          </cell>
          <cell r="D1985">
            <v>18</v>
          </cell>
          <cell r="E1985" t="str">
            <v>South Fork Salmon</v>
          </cell>
          <cell r="F1985">
            <v>42181</v>
          </cell>
          <cell r="G1985" t="str">
            <v>Warren Summit</v>
          </cell>
          <cell r="H1985" t="str">
            <v>Richie Crew</v>
          </cell>
          <cell r="I1985">
            <v>2015</v>
          </cell>
          <cell r="J1985">
            <v>5</v>
          </cell>
          <cell r="K1985" t="str">
            <v>Secesh</v>
          </cell>
          <cell r="L1985" t="str">
            <v>Annual</v>
          </cell>
          <cell r="M1985">
            <v>42181</v>
          </cell>
          <cell r="N1985">
            <v>2020</v>
          </cell>
          <cell r="O1985">
            <v>1</v>
          </cell>
          <cell r="R1985" t="str">
            <v>Yes</v>
          </cell>
          <cell r="S1985" t="str">
            <v>Yes</v>
          </cell>
        </row>
        <row r="1986">
          <cell r="A1986">
            <v>3442</v>
          </cell>
          <cell r="B1986">
            <v>67491</v>
          </cell>
          <cell r="C1986" t="str">
            <v>CBW05583-428434</v>
          </cell>
          <cell r="D1986">
            <v>18</v>
          </cell>
          <cell r="E1986" t="str">
            <v>South Fork Salmon</v>
          </cell>
          <cell r="F1986">
            <v>42214</v>
          </cell>
          <cell r="G1986" t="str">
            <v>Repeat</v>
          </cell>
          <cell r="H1986" t="str">
            <v>Richie Crew</v>
          </cell>
          <cell r="I1986">
            <v>2015</v>
          </cell>
          <cell r="J1986">
            <v>5</v>
          </cell>
          <cell r="K1986" t="str">
            <v>Secesh</v>
          </cell>
          <cell r="L1986" t="str">
            <v>Annual</v>
          </cell>
          <cell r="M1986">
            <v>42214</v>
          </cell>
          <cell r="N1986">
            <v>2020</v>
          </cell>
          <cell r="O1986">
            <v>1</v>
          </cell>
          <cell r="R1986" t="str">
            <v>Yes</v>
          </cell>
          <cell r="S1986" t="str">
            <v>Yes</v>
          </cell>
        </row>
        <row r="1987">
          <cell r="A1987">
            <v>3737</v>
          </cell>
          <cell r="B1987">
            <v>67491</v>
          </cell>
          <cell r="C1987" t="str">
            <v>CBW05583-428434</v>
          </cell>
          <cell r="D1987">
            <v>18</v>
          </cell>
          <cell r="E1987" t="str">
            <v>South Fork Salmon</v>
          </cell>
          <cell r="F1987">
            <v>42557</v>
          </cell>
          <cell r="G1987" t="str">
            <v>Top</v>
          </cell>
          <cell r="H1987" t="str">
            <v>Richie Crew</v>
          </cell>
          <cell r="I1987">
            <v>2016</v>
          </cell>
          <cell r="J1987">
            <v>6</v>
          </cell>
          <cell r="K1987" t="str">
            <v>Secesh</v>
          </cell>
          <cell r="L1987" t="str">
            <v>Annual</v>
          </cell>
          <cell r="M1987">
            <v>42557</v>
          </cell>
          <cell r="N1987">
            <v>2020</v>
          </cell>
          <cell r="O1987">
            <v>1</v>
          </cell>
          <cell r="S1987" t="str">
            <v>Yes</v>
          </cell>
        </row>
        <row r="1988">
          <cell r="A1988">
            <v>276</v>
          </cell>
          <cell r="B1988">
            <v>55843</v>
          </cell>
          <cell r="C1988" t="str">
            <v>CBW05583-430575</v>
          </cell>
          <cell r="D1988">
            <v>18</v>
          </cell>
          <cell r="E1988" t="str">
            <v>South Fork Salmon</v>
          </cell>
          <cell r="F1988">
            <v>40793</v>
          </cell>
          <cell r="G1988" t="str">
            <v>2011- Quantitative Consultants Inc - Local Crew</v>
          </cell>
          <cell r="H1988" t="str">
            <v>Local Crew</v>
          </cell>
          <cell r="I1988">
            <v>2011</v>
          </cell>
          <cell r="J1988">
            <v>1</v>
          </cell>
          <cell r="K1988" t="str">
            <v>Greater South Fork Salmon-Transport</v>
          </cell>
          <cell r="L1988" t="str">
            <v>Rotating Panel 1</v>
          </cell>
          <cell r="M1988">
            <v>40793</v>
          </cell>
          <cell r="N1988">
            <v>416</v>
          </cell>
          <cell r="O1988">
            <v>1</v>
          </cell>
          <cell r="S1988" t="str">
            <v>Yes</v>
          </cell>
        </row>
        <row r="1989">
          <cell r="A1989">
            <v>701</v>
          </cell>
          <cell r="B1989">
            <v>67495</v>
          </cell>
          <cell r="C1989" t="str">
            <v>CBW05583-438226</v>
          </cell>
          <cell r="D1989">
            <v>18</v>
          </cell>
          <cell r="E1989" t="str">
            <v>South Fork Salmon</v>
          </cell>
          <cell r="F1989">
            <v>41097</v>
          </cell>
          <cell r="G1989" t="str">
            <v>Hitch2</v>
          </cell>
          <cell r="H1989" t="str">
            <v>Boyd Crew</v>
          </cell>
          <cell r="I1989">
            <v>2012</v>
          </cell>
          <cell r="J1989">
            <v>2</v>
          </cell>
          <cell r="K1989" t="str">
            <v>Secesh</v>
          </cell>
          <cell r="L1989" t="str">
            <v>Rotating Panel 2</v>
          </cell>
          <cell r="M1989">
            <v>41097</v>
          </cell>
          <cell r="N1989">
            <v>806</v>
          </cell>
          <cell r="O1989">
            <v>1</v>
          </cell>
          <cell r="S1989" t="str">
            <v>Yes</v>
          </cell>
          <cell r="V1989" t="str">
            <v>Yes</v>
          </cell>
        </row>
        <row r="1990">
          <cell r="A1990">
            <v>3175</v>
          </cell>
          <cell r="B1990">
            <v>67495</v>
          </cell>
          <cell r="C1990" t="str">
            <v>CBW05583-438226</v>
          </cell>
          <cell r="D1990">
            <v>18</v>
          </cell>
          <cell r="E1990" t="str">
            <v>South Fork Salmon</v>
          </cell>
          <cell r="F1990">
            <v>42197</v>
          </cell>
          <cell r="G1990" t="str">
            <v>Warren Summit</v>
          </cell>
          <cell r="H1990" t="str">
            <v>Richie Crew</v>
          </cell>
          <cell r="I1990">
            <v>2015</v>
          </cell>
          <cell r="J1990">
            <v>5</v>
          </cell>
          <cell r="K1990" t="str">
            <v>Secesh</v>
          </cell>
          <cell r="L1990" t="str">
            <v>Rotating Panel 2</v>
          </cell>
          <cell r="M1990">
            <v>42197</v>
          </cell>
          <cell r="N1990">
            <v>2020</v>
          </cell>
          <cell r="O1990">
            <v>1</v>
          </cell>
          <cell r="S1990" t="str">
            <v>Yes</v>
          </cell>
        </row>
        <row r="1991">
          <cell r="A1991">
            <v>323</v>
          </cell>
          <cell r="B1991">
            <v>55048</v>
          </cell>
          <cell r="C1991" t="str">
            <v>CBW05583-442351</v>
          </cell>
          <cell r="D1991">
            <v>18</v>
          </cell>
          <cell r="E1991" t="str">
            <v>South Fork Salmon</v>
          </cell>
          <cell r="F1991">
            <v>40763</v>
          </cell>
          <cell r="G1991" t="str">
            <v>2011- Terraqua - Local Crew</v>
          </cell>
          <cell r="H1991" t="str">
            <v>Local Crew</v>
          </cell>
          <cell r="I1991">
            <v>2011</v>
          </cell>
          <cell r="J1991">
            <v>1</v>
          </cell>
          <cell r="K1991" t="str">
            <v>Greater South Fork Salmon-Source-Group 2</v>
          </cell>
          <cell r="L1991" t="str">
            <v>Annual</v>
          </cell>
          <cell r="M1991">
            <v>40763</v>
          </cell>
          <cell r="N1991">
            <v>416</v>
          </cell>
          <cell r="O1991">
            <v>1</v>
          </cell>
          <cell r="S1991" t="str">
            <v>Yes</v>
          </cell>
        </row>
        <row r="1992">
          <cell r="A1992">
            <v>148</v>
          </cell>
          <cell r="B1992">
            <v>67497</v>
          </cell>
          <cell r="C1992" t="str">
            <v>CBW05583-444818</v>
          </cell>
          <cell r="D1992">
            <v>18</v>
          </cell>
          <cell r="E1992" t="str">
            <v>South Fork Salmon</v>
          </cell>
          <cell r="F1992">
            <v>40754</v>
          </cell>
          <cell r="G1992" t="str">
            <v>2011- Quantitative Consultants Inc - Local Crew</v>
          </cell>
          <cell r="H1992" t="str">
            <v>Local Crew</v>
          </cell>
          <cell r="I1992">
            <v>2011</v>
          </cell>
          <cell r="J1992">
            <v>1</v>
          </cell>
          <cell r="K1992" t="str">
            <v>Secesh</v>
          </cell>
          <cell r="L1992" t="str">
            <v>Rotating Panel 1</v>
          </cell>
          <cell r="M1992">
            <v>40754</v>
          </cell>
          <cell r="N1992">
            <v>416</v>
          </cell>
          <cell r="O1992">
            <v>1</v>
          </cell>
          <cell r="S1992" t="str">
            <v>Yes</v>
          </cell>
          <cell r="V1992" t="str">
            <v>Yes</v>
          </cell>
        </row>
        <row r="1993">
          <cell r="A1993">
            <v>2068</v>
          </cell>
          <cell r="B1993">
            <v>67497</v>
          </cell>
          <cell r="C1993" t="str">
            <v>CBW05583-444818</v>
          </cell>
          <cell r="D1993">
            <v>18</v>
          </cell>
          <cell r="E1993" t="str">
            <v>South Fork Salmon</v>
          </cell>
          <cell r="F1993">
            <v>41850</v>
          </cell>
          <cell r="G1993" t="str">
            <v>Secesh</v>
          </cell>
          <cell r="H1993" t="str">
            <v>Richie Crew</v>
          </cell>
          <cell r="I1993">
            <v>2014</v>
          </cell>
          <cell r="J1993">
            <v>4</v>
          </cell>
          <cell r="K1993" t="str">
            <v>Secesh</v>
          </cell>
          <cell r="L1993" t="str">
            <v>Rotating Panel 1</v>
          </cell>
          <cell r="M1993">
            <v>41850</v>
          </cell>
          <cell r="N1993">
            <v>2020</v>
          </cell>
          <cell r="O1993">
            <v>1</v>
          </cell>
          <cell r="S1993" t="str">
            <v>Yes</v>
          </cell>
        </row>
        <row r="1994">
          <cell r="A1994">
            <v>1886</v>
          </cell>
          <cell r="B1994">
            <v>67502</v>
          </cell>
          <cell r="C1994" t="str">
            <v>CBW05583-460063</v>
          </cell>
          <cell r="D1994">
            <v>18</v>
          </cell>
          <cell r="E1994" t="str">
            <v>South Fork Salmon</v>
          </cell>
          <cell r="F1994">
            <v>41544</v>
          </cell>
          <cell r="G1994" t="str">
            <v>Hitch 8</v>
          </cell>
          <cell r="H1994" t="str">
            <v>Richie Crew</v>
          </cell>
          <cell r="I1994">
            <v>2013</v>
          </cell>
          <cell r="J1994">
            <v>3</v>
          </cell>
          <cell r="K1994" t="str">
            <v>Secesh</v>
          </cell>
          <cell r="L1994" t="str">
            <v>Rotating Panel 3</v>
          </cell>
          <cell r="M1994">
            <v>41544</v>
          </cell>
          <cell r="N1994">
            <v>1966</v>
          </cell>
          <cell r="O1994">
            <v>1</v>
          </cell>
          <cell r="S1994" t="str">
            <v>Yes</v>
          </cell>
        </row>
        <row r="1995">
          <cell r="A1995">
            <v>3724</v>
          </cell>
          <cell r="B1995">
            <v>67502</v>
          </cell>
          <cell r="C1995" t="str">
            <v>CBW05583-460063</v>
          </cell>
          <cell r="D1995">
            <v>18</v>
          </cell>
          <cell r="E1995" t="str">
            <v>South Fork Salmon</v>
          </cell>
          <cell r="F1995">
            <v>42641</v>
          </cell>
          <cell r="G1995" t="str">
            <v>Bottom</v>
          </cell>
          <cell r="H1995" t="str">
            <v>Richie Crew</v>
          </cell>
          <cell r="I1995">
            <v>2016</v>
          </cell>
          <cell r="J1995">
            <v>6</v>
          </cell>
          <cell r="K1995" t="str">
            <v>Secesh</v>
          </cell>
          <cell r="L1995" t="str">
            <v>Rotating Panel 3</v>
          </cell>
          <cell r="M1995">
            <v>42641</v>
          </cell>
          <cell r="N1995">
            <v>2020</v>
          </cell>
          <cell r="O1995">
            <v>1</v>
          </cell>
          <cell r="S1995" t="str">
            <v>Yes</v>
          </cell>
        </row>
        <row r="1996">
          <cell r="A1996">
            <v>319</v>
          </cell>
          <cell r="B1996">
            <v>58393</v>
          </cell>
          <cell r="C1996" t="str">
            <v>CBW05583-466959</v>
          </cell>
          <cell r="D1996">
            <v>18</v>
          </cell>
          <cell r="E1996" t="str">
            <v>South Fork Salmon</v>
          </cell>
          <cell r="F1996">
            <v>40759</v>
          </cell>
          <cell r="G1996" t="str">
            <v>2011- Terraqua - Local Crew</v>
          </cell>
          <cell r="H1996" t="str">
            <v>Local Crew</v>
          </cell>
          <cell r="I1996">
            <v>2011</v>
          </cell>
          <cell r="J1996">
            <v>1</v>
          </cell>
          <cell r="K1996" t="str">
            <v>Greater South Fork Salmon-Transport</v>
          </cell>
          <cell r="L1996" t="str">
            <v>Rotating Panel 1</v>
          </cell>
          <cell r="M1996">
            <v>40759</v>
          </cell>
          <cell r="N1996">
            <v>416</v>
          </cell>
          <cell r="O1996">
            <v>1</v>
          </cell>
          <cell r="S1996" t="str">
            <v>Yes</v>
          </cell>
        </row>
        <row r="1997">
          <cell r="A1997">
            <v>277</v>
          </cell>
          <cell r="B1997">
            <v>67509</v>
          </cell>
          <cell r="C1997" t="str">
            <v>CBW05583-488223</v>
          </cell>
          <cell r="D1997">
            <v>18</v>
          </cell>
          <cell r="E1997" t="str">
            <v>South Fork Salmon</v>
          </cell>
          <cell r="F1997">
            <v>40812</v>
          </cell>
          <cell r="G1997" t="str">
            <v>2011- Quantitative Consultants Inc - Local Crew</v>
          </cell>
          <cell r="H1997" t="str">
            <v>Local Crew</v>
          </cell>
          <cell r="I1997">
            <v>2011</v>
          </cell>
          <cell r="J1997">
            <v>1</v>
          </cell>
          <cell r="K1997" t="str">
            <v>Secesh</v>
          </cell>
          <cell r="L1997" t="str">
            <v>Annual</v>
          </cell>
          <cell r="M1997">
            <v>40812</v>
          </cell>
          <cell r="N1997">
            <v>416</v>
          </cell>
          <cell r="O1997">
            <v>1</v>
          </cell>
          <cell r="S1997" t="str">
            <v>Yes</v>
          </cell>
          <cell r="V1997" t="str">
            <v>Yes</v>
          </cell>
        </row>
        <row r="1998">
          <cell r="A1998">
            <v>703</v>
          </cell>
          <cell r="B1998">
            <v>67509</v>
          </cell>
          <cell r="C1998" t="str">
            <v>CBW05583-488223</v>
          </cell>
          <cell r="D1998">
            <v>18</v>
          </cell>
          <cell r="E1998" t="str">
            <v>South Fork Salmon</v>
          </cell>
          <cell r="F1998">
            <v>41154</v>
          </cell>
          <cell r="G1998" t="str">
            <v>Hitch2</v>
          </cell>
          <cell r="H1998" t="str">
            <v>Boyd Crew</v>
          </cell>
          <cell r="I1998">
            <v>2012</v>
          </cell>
          <cell r="J1998">
            <v>2</v>
          </cell>
          <cell r="K1998" t="str">
            <v>Secesh</v>
          </cell>
          <cell r="L1998" t="str">
            <v>Annual</v>
          </cell>
          <cell r="M1998">
            <v>41154</v>
          </cell>
          <cell r="N1998">
            <v>806</v>
          </cell>
          <cell r="O1998">
            <v>1</v>
          </cell>
          <cell r="S1998" t="str">
            <v>Yes</v>
          </cell>
          <cell r="V1998" t="str">
            <v>Yes</v>
          </cell>
        </row>
        <row r="1999">
          <cell r="A1999">
            <v>1881</v>
          </cell>
          <cell r="B1999">
            <v>67509</v>
          </cell>
          <cell r="C1999" t="str">
            <v>CBW05583-488223</v>
          </cell>
          <cell r="D1999">
            <v>18</v>
          </cell>
          <cell r="E1999" t="str">
            <v>South Fork Salmon</v>
          </cell>
          <cell r="F1999">
            <v>41531</v>
          </cell>
          <cell r="G1999" t="str">
            <v>Hitch 7</v>
          </cell>
          <cell r="H1999" t="str">
            <v>Richie Crew</v>
          </cell>
          <cell r="I1999">
            <v>2013</v>
          </cell>
          <cell r="J1999">
            <v>3</v>
          </cell>
          <cell r="K1999" t="str">
            <v>Secesh</v>
          </cell>
          <cell r="L1999" t="str">
            <v>Annual</v>
          </cell>
          <cell r="M1999">
            <v>41531</v>
          </cell>
          <cell r="N1999">
            <v>1966</v>
          </cell>
          <cell r="O1999">
            <v>1</v>
          </cell>
          <cell r="S1999" t="str">
            <v>Yes</v>
          </cell>
        </row>
        <row r="2000">
          <cell r="A2000">
            <v>2069</v>
          </cell>
          <cell r="B2000">
            <v>67509</v>
          </cell>
          <cell r="C2000" t="str">
            <v>CBW05583-488223</v>
          </cell>
          <cell r="D2000">
            <v>18</v>
          </cell>
          <cell r="E2000" t="str">
            <v>South Fork Salmon</v>
          </cell>
          <cell r="F2000">
            <v>41889</v>
          </cell>
          <cell r="G2000" t="str">
            <v>Secesh</v>
          </cell>
          <cell r="H2000" t="str">
            <v>Richie Crew</v>
          </cell>
          <cell r="I2000">
            <v>2014</v>
          </cell>
          <cell r="J2000">
            <v>4</v>
          </cell>
          <cell r="K2000" t="str">
            <v>Secesh</v>
          </cell>
          <cell r="L2000" t="str">
            <v>Annual</v>
          </cell>
          <cell r="M2000">
            <v>41889</v>
          </cell>
          <cell r="N2000">
            <v>2020</v>
          </cell>
          <cell r="O2000">
            <v>1</v>
          </cell>
          <cell r="S2000" t="str">
            <v>Yes</v>
          </cell>
        </row>
        <row r="2001">
          <cell r="A2001">
            <v>3187</v>
          </cell>
          <cell r="B2001">
            <v>67509</v>
          </cell>
          <cell r="C2001" t="str">
            <v>CBW05583-488223</v>
          </cell>
          <cell r="D2001">
            <v>18</v>
          </cell>
          <cell r="E2001" t="str">
            <v>South Fork Salmon</v>
          </cell>
          <cell r="F2001">
            <v>42225</v>
          </cell>
          <cell r="G2001" t="str">
            <v>Back Pack</v>
          </cell>
          <cell r="H2001" t="str">
            <v>Richie Crew</v>
          </cell>
          <cell r="I2001">
            <v>2015</v>
          </cell>
          <cell r="J2001">
            <v>5</v>
          </cell>
          <cell r="K2001" t="str">
            <v>Secesh</v>
          </cell>
          <cell r="L2001" t="str">
            <v>Annual</v>
          </cell>
          <cell r="M2001">
            <v>42225</v>
          </cell>
          <cell r="N2001">
            <v>2020</v>
          </cell>
          <cell r="O2001">
            <v>1</v>
          </cell>
          <cell r="S2001" t="str">
            <v>Yes</v>
          </cell>
        </row>
        <row r="2002">
          <cell r="A2002">
            <v>3718</v>
          </cell>
          <cell r="B2002">
            <v>67509</v>
          </cell>
          <cell r="C2002" t="str">
            <v>CBW05583-488223</v>
          </cell>
          <cell r="D2002">
            <v>18</v>
          </cell>
          <cell r="E2002" t="str">
            <v>South Fork Salmon</v>
          </cell>
          <cell r="F2002">
            <v>42586</v>
          </cell>
          <cell r="G2002" t="str">
            <v>Backpack</v>
          </cell>
          <cell r="H2002" t="str">
            <v>Richie Crew</v>
          </cell>
          <cell r="I2002">
            <v>2016</v>
          </cell>
          <cell r="J2002">
            <v>6</v>
          </cell>
          <cell r="K2002" t="str">
            <v>Secesh</v>
          </cell>
          <cell r="L2002" t="str">
            <v>Annual</v>
          </cell>
          <cell r="M2002">
            <v>42586</v>
          </cell>
          <cell r="N2002">
            <v>2020</v>
          </cell>
          <cell r="O2002">
            <v>1</v>
          </cell>
          <cell r="S2002" t="str">
            <v>Yes</v>
          </cell>
        </row>
        <row r="2003">
          <cell r="A2003">
            <v>141</v>
          </cell>
          <cell r="B2003">
            <v>67513</v>
          </cell>
          <cell r="C2003" t="str">
            <v>CBW05583-505490</v>
          </cell>
          <cell r="D2003">
            <v>18</v>
          </cell>
          <cell r="E2003" t="str">
            <v>South Fork Salmon</v>
          </cell>
          <cell r="F2003">
            <v>40752</v>
          </cell>
          <cell r="G2003" t="str">
            <v>2011- Quantitative Consultants Inc - Local Crew</v>
          </cell>
          <cell r="H2003" t="str">
            <v>Local Crew</v>
          </cell>
          <cell r="I2003">
            <v>2011</v>
          </cell>
          <cell r="J2003">
            <v>1</v>
          </cell>
          <cell r="K2003" t="str">
            <v>Secesh</v>
          </cell>
          <cell r="L2003" t="str">
            <v>Rotating Panel 1</v>
          </cell>
          <cell r="M2003">
            <v>40752</v>
          </cell>
          <cell r="N2003">
            <v>416</v>
          </cell>
          <cell r="O2003">
            <v>1</v>
          </cell>
          <cell r="S2003" t="str">
            <v>Yes</v>
          </cell>
          <cell r="V2003" t="str">
            <v>Yes</v>
          </cell>
        </row>
        <row r="2004">
          <cell r="A2004">
            <v>2070</v>
          </cell>
          <cell r="B2004">
            <v>67513</v>
          </cell>
          <cell r="C2004" t="str">
            <v>CBW05583-505490</v>
          </cell>
          <cell r="D2004">
            <v>18</v>
          </cell>
          <cell r="E2004" t="str">
            <v>South Fork Salmon</v>
          </cell>
          <cell r="F2004">
            <v>41872</v>
          </cell>
          <cell r="G2004" t="str">
            <v>Secesh</v>
          </cell>
          <cell r="H2004" t="str">
            <v>Richie Crew</v>
          </cell>
          <cell r="I2004">
            <v>2014</v>
          </cell>
          <cell r="J2004">
            <v>4</v>
          </cell>
          <cell r="K2004" t="str">
            <v>Secesh</v>
          </cell>
          <cell r="L2004" t="str">
            <v>Rotating Panel 1</v>
          </cell>
          <cell r="M2004">
            <v>41872</v>
          </cell>
          <cell r="N2004">
            <v>2020</v>
          </cell>
          <cell r="O2004">
            <v>1</v>
          </cell>
          <cell r="S2004" t="str">
            <v>Yes</v>
          </cell>
        </row>
        <row r="2005">
          <cell r="A2005">
            <v>273</v>
          </cell>
          <cell r="B2005">
            <v>63233</v>
          </cell>
          <cell r="C2005" t="str">
            <v>CBW05583-506359</v>
          </cell>
          <cell r="D2005">
            <v>18</v>
          </cell>
          <cell r="E2005" t="str">
            <v>South Fork Salmon</v>
          </cell>
          <cell r="F2005">
            <v>40797</v>
          </cell>
          <cell r="G2005" t="str">
            <v>2011- Quantitative Consultants Inc - Local Crew</v>
          </cell>
          <cell r="H2005" t="str">
            <v>Local Crew</v>
          </cell>
          <cell r="I2005">
            <v>2011</v>
          </cell>
          <cell r="J2005">
            <v>1</v>
          </cell>
          <cell r="K2005" t="str">
            <v>Greater South Fork Salmon-Source-Group 1</v>
          </cell>
          <cell r="L2005" t="str">
            <v>Annual</v>
          </cell>
          <cell r="M2005">
            <v>40797</v>
          </cell>
          <cell r="N2005">
            <v>416</v>
          </cell>
          <cell r="O2005">
            <v>1</v>
          </cell>
          <cell r="S2005" t="str">
            <v>Yes</v>
          </cell>
        </row>
        <row r="2006">
          <cell r="A2006">
            <v>271</v>
          </cell>
          <cell r="B2006">
            <v>68362</v>
          </cell>
          <cell r="C2006" t="str">
            <v>CBW05583-514335</v>
          </cell>
          <cell r="D2006">
            <v>18</v>
          </cell>
          <cell r="E2006" t="str">
            <v>South Fork Salmon</v>
          </cell>
          <cell r="F2006">
            <v>40799</v>
          </cell>
          <cell r="G2006" t="str">
            <v>2011- Quantitative Consultants Inc - Local Crew</v>
          </cell>
          <cell r="H2006" t="str">
            <v>Local Crew</v>
          </cell>
          <cell r="I2006">
            <v>2011</v>
          </cell>
          <cell r="J2006">
            <v>1</v>
          </cell>
          <cell r="K2006" t="str">
            <v>Secesh</v>
          </cell>
          <cell r="L2006" t="str">
            <v>Rotating Panel 1</v>
          </cell>
          <cell r="M2006">
            <v>40799</v>
          </cell>
          <cell r="N2006">
            <v>416</v>
          </cell>
          <cell r="O2006">
            <v>1</v>
          </cell>
          <cell r="S2006" t="str">
            <v>Yes</v>
          </cell>
          <cell r="V2006" t="str">
            <v>Yes</v>
          </cell>
        </row>
        <row r="2007">
          <cell r="A2007">
            <v>2073</v>
          </cell>
          <cell r="B2007">
            <v>68362</v>
          </cell>
          <cell r="C2007" t="str">
            <v>CBW05583-514335</v>
          </cell>
          <cell r="D2007">
            <v>18</v>
          </cell>
          <cell r="E2007" t="str">
            <v>South Fork Salmon</v>
          </cell>
          <cell r="F2007">
            <v>41862</v>
          </cell>
          <cell r="G2007" t="str">
            <v>Secesh</v>
          </cell>
          <cell r="H2007" t="str">
            <v>Richie Crew</v>
          </cell>
          <cell r="I2007">
            <v>2014</v>
          </cell>
          <cell r="J2007">
            <v>4</v>
          </cell>
          <cell r="K2007" t="str">
            <v>Secesh</v>
          </cell>
          <cell r="L2007" t="str">
            <v>Rotating Panel 1</v>
          </cell>
          <cell r="M2007">
            <v>41862</v>
          </cell>
          <cell r="N2007">
            <v>2020</v>
          </cell>
          <cell r="O2007">
            <v>1</v>
          </cell>
          <cell r="S2007" t="str">
            <v>Yes</v>
          </cell>
        </row>
        <row r="2008">
          <cell r="A2008">
            <v>285</v>
          </cell>
          <cell r="B2008">
            <v>1432</v>
          </cell>
          <cell r="C2008" t="str">
            <v>CBW05583-007039</v>
          </cell>
          <cell r="D2008">
            <v>16</v>
          </cell>
          <cell r="E2008" t="str">
            <v>Tucannon</v>
          </cell>
          <cell r="F2008">
            <v>40812</v>
          </cell>
          <cell r="G2008" t="str">
            <v>2011- Eco Logical Research - Local Crew</v>
          </cell>
          <cell r="H2008" t="str">
            <v>Local Crew</v>
          </cell>
          <cell r="I2008">
            <v>2011</v>
          </cell>
          <cell r="J2008">
            <v>1</v>
          </cell>
          <cell r="K2008" t="str">
            <v>Mainstem</v>
          </cell>
          <cell r="L2008" t="str">
            <v>Annual</v>
          </cell>
          <cell r="M2008">
            <v>40812</v>
          </cell>
          <cell r="N2008">
            <v>416</v>
          </cell>
          <cell r="O2008">
            <v>1</v>
          </cell>
          <cell r="S2008" t="str">
            <v>Yes</v>
          </cell>
        </row>
        <row r="2009">
          <cell r="A2009">
            <v>757</v>
          </cell>
          <cell r="B2009">
            <v>1432</v>
          </cell>
          <cell r="C2009" t="str">
            <v>CBW05583-007039</v>
          </cell>
          <cell r="D2009">
            <v>16</v>
          </cell>
          <cell r="E2009" t="str">
            <v>Tucannon</v>
          </cell>
          <cell r="F2009">
            <v>41165</v>
          </cell>
          <cell r="G2009" t="str">
            <v>TucannonHitch</v>
          </cell>
          <cell r="H2009" t="str">
            <v>Tucannon Crew</v>
          </cell>
          <cell r="I2009">
            <v>2012</v>
          </cell>
          <cell r="J2009">
            <v>2</v>
          </cell>
          <cell r="K2009" t="str">
            <v>Mainstem</v>
          </cell>
          <cell r="L2009" t="str">
            <v>Annual</v>
          </cell>
          <cell r="M2009">
            <v>41165</v>
          </cell>
          <cell r="N2009">
            <v>806</v>
          </cell>
          <cell r="O2009">
            <v>1</v>
          </cell>
          <cell r="S2009" t="str">
            <v>Yes</v>
          </cell>
        </row>
        <row r="2010">
          <cell r="A2010">
            <v>1468</v>
          </cell>
          <cell r="B2010">
            <v>1432</v>
          </cell>
          <cell r="C2010" t="str">
            <v>CBW05583-007039</v>
          </cell>
          <cell r="D2010">
            <v>16</v>
          </cell>
          <cell r="E2010" t="str">
            <v>Tucannon</v>
          </cell>
          <cell r="F2010">
            <v>41488</v>
          </cell>
          <cell r="G2010" t="str">
            <v>Tucannon - All Sites</v>
          </cell>
          <cell r="H2010" t="str">
            <v>Andy Crew</v>
          </cell>
          <cell r="I2010">
            <v>2013</v>
          </cell>
          <cell r="J2010">
            <v>3</v>
          </cell>
          <cell r="K2010" t="str">
            <v>Treatment Reach 8-Treatment</v>
          </cell>
          <cell r="L2010" t="str">
            <v>Annual</v>
          </cell>
          <cell r="M2010">
            <v>41488</v>
          </cell>
          <cell r="N2010">
            <v>1966</v>
          </cell>
          <cell r="O2010">
            <v>1</v>
          </cell>
          <cell r="S2010" t="str">
            <v>Yes</v>
          </cell>
        </row>
        <row r="2011">
          <cell r="A2011">
            <v>2384</v>
          </cell>
          <cell r="B2011">
            <v>1432</v>
          </cell>
          <cell r="C2011" t="str">
            <v>CBW05583-007039</v>
          </cell>
          <cell r="D2011">
            <v>16</v>
          </cell>
          <cell r="E2011" t="str">
            <v>Tucannon</v>
          </cell>
          <cell r="F2011">
            <v>41851</v>
          </cell>
          <cell r="G2011" t="str">
            <v>Hitch 3</v>
          </cell>
          <cell r="H2011" t="str">
            <v>Tucannon Crew</v>
          </cell>
          <cell r="I2011">
            <v>2014</v>
          </cell>
          <cell r="J2011">
            <v>4</v>
          </cell>
          <cell r="K2011" t="str">
            <v>Treatment Reach 8-Treatment</v>
          </cell>
          <cell r="L2011" t="str">
            <v>Annual</v>
          </cell>
          <cell r="M2011">
            <v>41851</v>
          </cell>
          <cell r="N2011">
            <v>2020</v>
          </cell>
          <cell r="O2011">
            <v>1</v>
          </cell>
          <cell r="P2011" t="str">
            <v>Yes</v>
          </cell>
          <cell r="S2011" t="str">
            <v>Yes</v>
          </cell>
          <cell r="V2011" t="str">
            <v>Yes</v>
          </cell>
        </row>
        <row r="2012">
          <cell r="A2012">
            <v>2801</v>
          </cell>
          <cell r="B2012">
            <v>1432</v>
          </cell>
          <cell r="C2012" t="str">
            <v>CBW05583-007039</v>
          </cell>
          <cell r="D2012">
            <v>16</v>
          </cell>
          <cell r="E2012" t="str">
            <v>Tucannon</v>
          </cell>
          <cell r="F2012">
            <v>41870</v>
          </cell>
          <cell r="G2012" t="str">
            <v>Tt Snorkel New Channel Units</v>
          </cell>
          <cell r="H2012" t="str">
            <v>Colin Crew</v>
          </cell>
          <cell r="I2012">
            <v>2014</v>
          </cell>
          <cell r="J2012">
            <v>4</v>
          </cell>
          <cell r="K2012" t="str">
            <v>Treatment Reach 8-Treatment</v>
          </cell>
          <cell r="L2012" t="str">
            <v>Annual</v>
          </cell>
          <cell r="M2012">
            <v>41870</v>
          </cell>
          <cell r="N2012">
            <v>2020</v>
          </cell>
          <cell r="O2012">
            <v>1</v>
          </cell>
        </row>
        <row r="2013">
          <cell r="A2013">
            <v>3019</v>
          </cell>
          <cell r="B2013">
            <v>1432</v>
          </cell>
          <cell r="C2013" t="str">
            <v>CBW05583-007039</v>
          </cell>
          <cell r="D2013">
            <v>16</v>
          </cell>
          <cell r="E2013" t="str">
            <v>Tucannon</v>
          </cell>
          <cell r="F2013">
            <v>42214</v>
          </cell>
          <cell r="G2013" t="str">
            <v>Tucannon Sites 2015</v>
          </cell>
          <cell r="H2013" t="str">
            <v>Tucannon Crew</v>
          </cell>
          <cell r="I2013">
            <v>2015</v>
          </cell>
          <cell r="J2013">
            <v>5</v>
          </cell>
          <cell r="K2013" t="str">
            <v>Treatment Reach 8-Treatment</v>
          </cell>
          <cell r="L2013" t="str">
            <v>Annual</v>
          </cell>
          <cell r="M2013">
            <v>42214</v>
          </cell>
          <cell r="N2013">
            <v>2020</v>
          </cell>
          <cell r="O2013">
            <v>1</v>
          </cell>
          <cell r="S2013" t="str">
            <v>Yes</v>
          </cell>
          <cell r="V2013" t="str">
            <v>Yes</v>
          </cell>
        </row>
        <row r="2014">
          <cell r="A2014">
            <v>3218</v>
          </cell>
          <cell r="B2014">
            <v>1432</v>
          </cell>
          <cell r="C2014" t="str">
            <v>CBW05583-007039</v>
          </cell>
          <cell r="D2014">
            <v>16</v>
          </cell>
          <cell r="E2014" t="str">
            <v>Tucannon</v>
          </cell>
          <cell r="F2014">
            <v>42220</v>
          </cell>
          <cell r="G2014" t="str">
            <v>Tt Tucannon Snorkel</v>
          </cell>
          <cell r="H2014" t="str">
            <v>Jef Crew</v>
          </cell>
          <cell r="I2014">
            <v>2015</v>
          </cell>
          <cell r="J2014">
            <v>5</v>
          </cell>
          <cell r="K2014" t="str">
            <v>Treatment Reach 8-Treatment</v>
          </cell>
          <cell r="L2014" t="str">
            <v>Annual</v>
          </cell>
          <cell r="M2014">
            <v>42220</v>
          </cell>
          <cell r="N2014">
            <v>2038</v>
          </cell>
          <cell r="O2014">
            <v>1</v>
          </cell>
        </row>
        <row r="2015">
          <cell r="A2015">
            <v>4139</v>
          </cell>
          <cell r="B2015">
            <v>1432</v>
          </cell>
          <cell r="C2015" t="str">
            <v>CBW05583-007039</v>
          </cell>
          <cell r="D2015">
            <v>16</v>
          </cell>
          <cell r="E2015" t="str">
            <v>Tucannon</v>
          </cell>
          <cell r="F2015">
            <v>42584</v>
          </cell>
          <cell r="G2015" t="str">
            <v>Tucannon Sites</v>
          </cell>
          <cell r="H2015" t="str">
            <v>Tucannon Crew</v>
          </cell>
          <cell r="I2015">
            <v>2016</v>
          </cell>
          <cell r="J2015">
            <v>6</v>
          </cell>
          <cell r="K2015" t="str">
            <v>Treatment Reach 8-Treatment</v>
          </cell>
          <cell r="L2015" t="str">
            <v>Annual</v>
          </cell>
          <cell r="M2015">
            <v>42584</v>
          </cell>
          <cell r="N2015">
            <v>2020</v>
          </cell>
          <cell r="O2015">
            <v>1</v>
          </cell>
          <cell r="S2015" t="str">
            <v>Yes</v>
          </cell>
          <cell r="V2015" t="str">
            <v>Yes</v>
          </cell>
        </row>
        <row r="2016">
          <cell r="A2016">
            <v>759</v>
          </cell>
          <cell r="B2016">
            <v>2159</v>
          </cell>
          <cell r="C2016" t="str">
            <v>CBW05583-010495</v>
          </cell>
          <cell r="D2016">
            <v>16</v>
          </cell>
          <cell r="E2016" t="str">
            <v>Tucannon</v>
          </cell>
          <cell r="F2016">
            <v>41152</v>
          </cell>
          <cell r="G2016" t="str">
            <v>TucannonHitch</v>
          </cell>
          <cell r="H2016" t="str">
            <v>Tucannon Crew</v>
          </cell>
          <cell r="I2016">
            <v>2012</v>
          </cell>
          <cell r="J2016">
            <v>2</v>
          </cell>
          <cell r="K2016" t="str">
            <v>Treatment Reach 7-Treatment 1</v>
          </cell>
          <cell r="L2016" t="str">
            <v>Annual</v>
          </cell>
          <cell r="M2016">
            <v>41152</v>
          </cell>
          <cell r="N2016">
            <v>806</v>
          </cell>
          <cell r="O2016">
            <v>1</v>
          </cell>
          <cell r="S2016" t="str">
            <v>Yes</v>
          </cell>
        </row>
        <row r="2017">
          <cell r="A2017">
            <v>1469</v>
          </cell>
          <cell r="B2017">
            <v>2159</v>
          </cell>
          <cell r="C2017" t="str">
            <v>CBW05583-010495</v>
          </cell>
          <cell r="D2017">
            <v>16</v>
          </cell>
          <cell r="E2017" t="str">
            <v>Tucannon</v>
          </cell>
          <cell r="F2017">
            <v>41490</v>
          </cell>
          <cell r="G2017" t="str">
            <v>Tucannon - All Sites</v>
          </cell>
          <cell r="H2017" t="str">
            <v>Andy Crew</v>
          </cell>
          <cell r="I2017">
            <v>2013</v>
          </cell>
          <cell r="J2017">
            <v>3</v>
          </cell>
          <cell r="K2017" t="str">
            <v>Treatment Reach 7-Treatment</v>
          </cell>
          <cell r="L2017" t="str">
            <v>Annual</v>
          </cell>
          <cell r="M2017">
            <v>41490</v>
          </cell>
          <cell r="N2017">
            <v>1966</v>
          </cell>
          <cell r="O2017">
            <v>1</v>
          </cell>
          <cell r="S2017" t="str">
            <v>Yes</v>
          </cell>
          <cell r="U2017" t="str">
            <v>Yes</v>
          </cell>
        </row>
        <row r="2018">
          <cell r="A2018">
            <v>2262</v>
          </cell>
          <cell r="B2018">
            <v>2159</v>
          </cell>
          <cell r="C2018" t="str">
            <v>CBW05583-010495</v>
          </cell>
          <cell r="D2018">
            <v>16</v>
          </cell>
          <cell r="E2018" t="str">
            <v>Tucannon</v>
          </cell>
          <cell r="F2018">
            <v>41826</v>
          </cell>
          <cell r="G2018" t="str">
            <v>Hitch 1 Treatment Sites</v>
          </cell>
          <cell r="H2018" t="str">
            <v>Tucannon Crew</v>
          </cell>
          <cell r="I2018">
            <v>2014</v>
          </cell>
          <cell r="J2018">
            <v>4</v>
          </cell>
          <cell r="K2018" t="str">
            <v>Treatment Reach 7-Treatment</v>
          </cell>
          <cell r="L2018" t="str">
            <v>Annual</v>
          </cell>
          <cell r="M2018">
            <v>41826</v>
          </cell>
          <cell r="N2018">
            <v>2020</v>
          </cell>
          <cell r="O2018">
            <v>1</v>
          </cell>
          <cell r="P2018" t="str">
            <v>Yes</v>
          </cell>
          <cell r="S2018" t="str">
            <v>Yes</v>
          </cell>
          <cell r="V2018" t="str">
            <v>Yes</v>
          </cell>
        </row>
        <row r="2019">
          <cell r="A2019">
            <v>2802</v>
          </cell>
          <cell r="B2019">
            <v>2159</v>
          </cell>
          <cell r="C2019" t="str">
            <v>CBW05583-010495</v>
          </cell>
          <cell r="D2019">
            <v>16</v>
          </cell>
          <cell r="E2019" t="str">
            <v>Tucannon</v>
          </cell>
          <cell r="F2019">
            <v>41872</v>
          </cell>
          <cell r="G2019" t="str">
            <v>Tt Snorkel New Channel Units</v>
          </cell>
          <cell r="H2019" t="str">
            <v>Colin Crew</v>
          </cell>
          <cell r="I2019">
            <v>2014</v>
          </cell>
          <cell r="J2019">
            <v>4</v>
          </cell>
          <cell r="K2019" t="str">
            <v>Treatment Reach 7-Treatment</v>
          </cell>
          <cell r="L2019" t="str">
            <v>Annual</v>
          </cell>
          <cell r="M2019">
            <v>41872</v>
          </cell>
          <cell r="N2019">
            <v>2020</v>
          </cell>
          <cell r="O2019">
            <v>1</v>
          </cell>
        </row>
        <row r="2020">
          <cell r="A2020">
            <v>2998</v>
          </cell>
          <cell r="B2020">
            <v>2159</v>
          </cell>
          <cell r="C2020" t="str">
            <v>CBW05583-010495</v>
          </cell>
          <cell r="D2020">
            <v>16</v>
          </cell>
          <cell r="E2020" t="str">
            <v>Tucannon</v>
          </cell>
          <cell r="F2020">
            <v>42216</v>
          </cell>
          <cell r="G2020" t="str">
            <v>Tucannon Sites 2015</v>
          </cell>
          <cell r="H2020" t="str">
            <v>Tucannon Crew</v>
          </cell>
          <cell r="I2020">
            <v>2015</v>
          </cell>
          <cell r="J2020">
            <v>5</v>
          </cell>
          <cell r="K2020" t="str">
            <v>Treatment Reach 7-Treatment</v>
          </cell>
          <cell r="L2020" t="str">
            <v>Annual</v>
          </cell>
          <cell r="M2020">
            <v>42216</v>
          </cell>
          <cell r="N2020">
            <v>2020</v>
          </cell>
          <cell r="O2020">
            <v>1</v>
          </cell>
          <cell r="S2020" t="str">
            <v>Yes</v>
          </cell>
          <cell r="U2020" t="str">
            <v>Yes</v>
          </cell>
          <cell r="V2020" t="str">
            <v>Yes</v>
          </cell>
        </row>
        <row r="2021">
          <cell r="A2021">
            <v>3219</v>
          </cell>
          <cell r="B2021">
            <v>2159</v>
          </cell>
          <cell r="C2021" t="str">
            <v>CBW05583-010495</v>
          </cell>
          <cell r="D2021">
            <v>16</v>
          </cell>
          <cell r="E2021" t="str">
            <v>Tucannon</v>
          </cell>
          <cell r="F2021">
            <v>42219</v>
          </cell>
          <cell r="G2021" t="str">
            <v>Tt Tucannon Snorkel</v>
          </cell>
          <cell r="H2021" t="str">
            <v>Jef Crew</v>
          </cell>
          <cell r="I2021">
            <v>2015</v>
          </cell>
          <cell r="J2021">
            <v>5</v>
          </cell>
          <cell r="K2021" t="str">
            <v>Treatment Reach 7-Treatment</v>
          </cell>
          <cell r="L2021" t="str">
            <v>Annual</v>
          </cell>
          <cell r="M2021">
            <v>42219</v>
          </cell>
          <cell r="N2021">
            <v>2038</v>
          </cell>
          <cell r="O2021">
            <v>1</v>
          </cell>
        </row>
        <row r="2022">
          <cell r="A2022">
            <v>4140</v>
          </cell>
          <cell r="B2022">
            <v>2159</v>
          </cell>
          <cell r="C2022" t="str">
            <v>CBW05583-010495</v>
          </cell>
          <cell r="D2022">
            <v>16</v>
          </cell>
          <cell r="E2022" t="str">
            <v>Tucannon</v>
          </cell>
          <cell r="F2022">
            <v>42600</v>
          </cell>
          <cell r="G2022" t="str">
            <v>Tucannon Sites</v>
          </cell>
          <cell r="H2022" t="str">
            <v>Tucannon Crew</v>
          </cell>
          <cell r="I2022">
            <v>2016</v>
          </cell>
          <cell r="J2022">
            <v>6</v>
          </cell>
          <cell r="K2022" t="str">
            <v>Treatment Reach 7-Treatment</v>
          </cell>
          <cell r="L2022" t="str">
            <v>Annual</v>
          </cell>
          <cell r="M2022">
            <v>42600</v>
          </cell>
          <cell r="N2022">
            <v>2020</v>
          </cell>
          <cell r="O2022">
            <v>1</v>
          </cell>
          <cell r="S2022" t="str">
            <v>Yes</v>
          </cell>
          <cell r="U2022" t="str">
            <v>Yes</v>
          </cell>
          <cell r="V2022" t="str">
            <v>Yes</v>
          </cell>
        </row>
        <row r="2023">
          <cell r="A2023">
            <v>758</v>
          </cell>
          <cell r="B2023">
            <v>2005</v>
          </cell>
          <cell r="C2023" t="str">
            <v>CBW05583-018303</v>
          </cell>
          <cell r="D2023">
            <v>16</v>
          </cell>
          <cell r="E2023" t="str">
            <v>Tucannon</v>
          </cell>
          <cell r="F2023">
            <v>41122</v>
          </cell>
          <cell r="G2023" t="str">
            <v>TucannonHitch</v>
          </cell>
          <cell r="H2023" t="str">
            <v>Tucannon Crew</v>
          </cell>
          <cell r="I2023">
            <v>2012</v>
          </cell>
          <cell r="J2023">
            <v>2</v>
          </cell>
          <cell r="K2023" t="str">
            <v>Treatment Reach 4-Treatment 2</v>
          </cell>
          <cell r="L2023" t="str">
            <v>Rotating Panel 2</v>
          </cell>
          <cell r="M2023">
            <v>41122</v>
          </cell>
          <cell r="N2023">
            <v>806</v>
          </cell>
          <cell r="O2023">
            <v>1</v>
          </cell>
          <cell r="S2023" t="str">
            <v>Yes</v>
          </cell>
        </row>
        <row r="2024">
          <cell r="A2024">
            <v>2997</v>
          </cell>
          <cell r="B2024">
            <v>2005</v>
          </cell>
          <cell r="C2024" t="str">
            <v>CBW05583-018303</v>
          </cell>
          <cell r="D2024">
            <v>16</v>
          </cell>
          <cell r="E2024" t="str">
            <v>Tucannon</v>
          </cell>
          <cell r="F2024">
            <v>42173</v>
          </cell>
          <cell r="G2024" t="str">
            <v>Tucannon Sites 2015</v>
          </cell>
          <cell r="H2024" t="str">
            <v>Tucannon Crew</v>
          </cell>
          <cell r="I2024">
            <v>2015</v>
          </cell>
          <cell r="J2024">
            <v>5</v>
          </cell>
          <cell r="K2024" t="str">
            <v>Treatment Reach 4-Treatment</v>
          </cell>
          <cell r="L2024" t="str">
            <v>Rotating Panel 2</v>
          </cell>
          <cell r="M2024">
            <v>42173</v>
          </cell>
          <cell r="N2024">
            <v>2020</v>
          </cell>
          <cell r="O2024">
            <v>1</v>
          </cell>
          <cell r="S2024" t="str">
            <v>Yes</v>
          </cell>
          <cell r="U2024" t="str">
            <v>Yes</v>
          </cell>
        </row>
        <row r="2025">
          <cell r="A2025">
            <v>299</v>
          </cell>
          <cell r="B2025">
            <v>3378</v>
          </cell>
          <cell r="C2025" t="str">
            <v>CBW05583-038783</v>
          </cell>
          <cell r="D2025">
            <v>16</v>
          </cell>
          <cell r="E2025" t="str">
            <v>Tucannon</v>
          </cell>
          <cell r="F2025">
            <v>40817</v>
          </cell>
          <cell r="G2025" t="str">
            <v>2011- Eco Logical Research - Local Crew</v>
          </cell>
          <cell r="H2025" t="str">
            <v>Local Crew</v>
          </cell>
          <cell r="I2025">
            <v>2011</v>
          </cell>
          <cell r="J2025">
            <v>1</v>
          </cell>
          <cell r="K2025" t="str">
            <v>Mainstem</v>
          </cell>
          <cell r="L2025" t="str">
            <v>Annual</v>
          </cell>
          <cell r="M2025">
            <v>40817</v>
          </cell>
          <cell r="N2025">
            <v>416</v>
          </cell>
          <cell r="O2025">
            <v>1</v>
          </cell>
          <cell r="S2025" t="str">
            <v>Yes</v>
          </cell>
        </row>
        <row r="2026">
          <cell r="A2026">
            <v>2471</v>
          </cell>
          <cell r="B2026">
            <v>3378</v>
          </cell>
          <cell r="C2026" t="str">
            <v>CBW05583-038783</v>
          </cell>
          <cell r="D2026">
            <v>16</v>
          </cell>
          <cell r="E2026" t="str">
            <v>Tucannon</v>
          </cell>
          <cell r="F2026">
            <v>41855</v>
          </cell>
          <cell r="G2026" t="str">
            <v>Hitch 3</v>
          </cell>
          <cell r="H2026" t="str">
            <v>Tucannon Crew</v>
          </cell>
          <cell r="I2026">
            <v>2014</v>
          </cell>
          <cell r="J2026">
            <v>4</v>
          </cell>
          <cell r="K2026" t="str">
            <v>Treatment Reach 5-Control</v>
          </cell>
          <cell r="L2026" t="str">
            <v>Rotating Panel 1</v>
          </cell>
          <cell r="M2026">
            <v>41855</v>
          </cell>
          <cell r="N2026">
            <v>2020</v>
          </cell>
          <cell r="O2026">
            <v>1</v>
          </cell>
          <cell r="S2026" t="str">
            <v>Yes</v>
          </cell>
        </row>
        <row r="2027">
          <cell r="A2027">
            <v>1471</v>
          </cell>
          <cell r="B2027">
            <v>5243</v>
          </cell>
          <cell r="C2027" t="str">
            <v>CBW05583-047999</v>
          </cell>
          <cell r="D2027">
            <v>16</v>
          </cell>
          <cell r="E2027" t="str">
            <v>Tucannon</v>
          </cell>
          <cell r="F2027">
            <v>41556</v>
          </cell>
          <cell r="G2027" t="str">
            <v>Tucannon - All Sites</v>
          </cell>
          <cell r="H2027" t="str">
            <v>Andy Crew</v>
          </cell>
          <cell r="I2027">
            <v>2013</v>
          </cell>
          <cell r="J2027">
            <v>3</v>
          </cell>
          <cell r="K2027" t="str">
            <v>Tributary</v>
          </cell>
          <cell r="L2027" t="str">
            <v>Rotating Panel 3</v>
          </cell>
          <cell r="M2027">
            <v>41556</v>
          </cell>
          <cell r="N2027">
            <v>1966</v>
          </cell>
          <cell r="O2027">
            <v>1</v>
          </cell>
          <cell r="S2027" t="str">
            <v>Yes</v>
          </cell>
        </row>
        <row r="2028">
          <cell r="A2028">
            <v>4141</v>
          </cell>
          <cell r="B2028">
            <v>5243</v>
          </cell>
          <cell r="C2028" t="str">
            <v>CBW05583-047999</v>
          </cell>
          <cell r="D2028">
            <v>16</v>
          </cell>
          <cell r="E2028" t="str">
            <v>Tucannon</v>
          </cell>
          <cell r="F2028">
            <v>42618</v>
          </cell>
          <cell r="G2028" t="str">
            <v>Tucannon Sites</v>
          </cell>
          <cell r="H2028" t="str">
            <v>Tucannon Crew</v>
          </cell>
          <cell r="I2028">
            <v>2016</v>
          </cell>
          <cell r="J2028">
            <v>6</v>
          </cell>
          <cell r="K2028" t="str">
            <v>Tributary</v>
          </cell>
          <cell r="L2028" t="str">
            <v>Rotating Panel 3</v>
          </cell>
          <cell r="M2028">
            <v>42618</v>
          </cell>
          <cell r="N2028">
            <v>2020</v>
          </cell>
          <cell r="O2028">
            <v>1</v>
          </cell>
          <cell r="R2028" t="str">
            <v>Yes</v>
          </cell>
          <cell r="S2028" t="str">
            <v>Yes</v>
          </cell>
        </row>
        <row r="2029">
          <cell r="A2029">
            <v>4163</v>
          </cell>
          <cell r="B2029">
            <v>5243</v>
          </cell>
          <cell r="C2029" t="str">
            <v>CBW05583-047999</v>
          </cell>
          <cell r="D2029">
            <v>16</v>
          </cell>
          <cell r="E2029" t="str">
            <v>Tucannon</v>
          </cell>
          <cell r="F2029">
            <v>42602</v>
          </cell>
          <cell r="G2029" t="str">
            <v>Tucannon Repeat Sites</v>
          </cell>
          <cell r="H2029" t="str">
            <v>Tucannon Crew</v>
          </cell>
          <cell r="I2029">
            <v>2016</v>
          </cell>
          <cell r="J2029">
            <v>6</v>
          </cell>
          <cell r="K2029" t="str">
            <v>Tributary</v>
          </cell>
          <cell r="L2029" t="str">
            <v>Rotating Panel 3</v>
          </cell>
          <cell r="M2029">
            <v>42602</v>
          </cell>
          <cell r="N2029">
            <v>2020</v>
          </cell>
          <cell r="O2029">
            <v>1</v>
          </cell>
          <cell r="R2029" t="str">
            <v>Yes</v>
          </cell>
          <cell r="S2029" t="str">
            <v>Yes</v>
          </cell>
        </row>
        <row r="2030">
          <cell r="A2030">
            <v>760</v>
          </cell>
          <cell r="B2030">
            <v>5977</v>
          </cell>
          <cell r="C2030" t="str">
            <v>CBW05583-051659</v>
          </cell>
          <cell r="D2030">
            <v>16</v>
          </cell>
          <cell r="E2030" t="str">
            <v>Tucannon</v>
          </cell>
          <cell r="F2030">
            <v>41168</v>
          </cell>
          <cell r="G2030" t="str">
            <v>TucannonHitch</v>
          </cell>
          <cell r="H2030" t="str">
            <v>Tucannon Crew</v>
          </cell>
          <cell r="I2030">
            <v>2012</v>
          </cell>
          <cell r="J2030">
            <v>2</v>
          </cell>
          <cell r="K2030" t="str">
            <v>Treatment Reach 2-Control 1</v>
          </cell>
          <cell r="L2030" t="str">
            <v>Rotating Panel 2</v>
          </cell>
          <cell r="M2030">
            <v>41168</v>
          </cell>
          <cell r="N2030">
            <v>806</v>
          </cell>
          <cell r="O2030">
            <v>1</v>
          </cell>
          <cell r="S2030" t="str">
            <v>Yes</v>
          </cell>
        </row>
        <row r="2031">
          <cell r="A2031">
            <v>2999</v>
          </cell>
          <cell r="B2031">
            <v>5977</v>
          </cell>
          <cell r="C2031" t="str">
            <v>CBW05583-051659</v>
          </cell>
          <cell r="D2031">
            <v>16</v>
          </cell>
          <cell r="E2031" t="str">
            <v>Tucannon</v>
          </cell>
          <cell r="F2031">
            <v>42228</v>
          </cell>
          <cell r="G2031" t="str">
            <v>Tucannon Sites 2015</v>
          </cell>
          <cell r="H2031" t="str">
            <v>Tucannon Crew</v>
          </cell>
          <cell r="I2031">
            <v>2015</v>
          </cell>
          <cell r="J2031">
            <v>5</v>
          </cell>
          <cell r="K2031" t="str">
            <v>Treatment Reach 2-Control</v>
          </cell>
          <cell r="L2031" t="str">
            <v>Rotating Panel 2</v>
          </cell>
          <cell r="M2031">
            <v>42228</v>
          </cell>
          <cell r="N2031">
            <v>2020</v>
          </cell>
          <cell r="O2031">
            <v>1</v>
          </cell>
          <cell r="S2031" t="str">
            <v>Yes</v>
          </cell>
        </row>
        <row r="2032">
          <cell r="A2032">
            <v>284</v>
          </cell>
          <cell r="B2032">
            <v>7981</v>
          </cell>
          <cell r="C2032" t="str">
            <v>CBW05583-057139</v>
          </cell>
          <cell r="D2032">
            <v>16</v>
          </cell>
          <cell r="E2032" t="str">
            <v>Tucannon</v>
          </cell>
          <cell r="F2032">
            <v>40814</v>
          </cell>
          <cell r="G2032" t="str">
            <v>2011- Eco Logical Research - Local Crew</v>
          </cell>
          <cell r="H2032" t="str">
            <v>Local Crew</v>
          </cell>
          <cell r="I2032">
            <v>2011</v>
          </cell>
          <cell r="J2032">
            <v>1</v>
          </cell>
          <cell r="K2032" t="str">
            <v>Mainstem</v>
          </cell>
          <cell r="L2032" t="str">
            <v>Rotating Panel 1</v>
          </cell>
          <cell r="M2032">
            <v>40814</v>
          </cell>
          <cell r="N2032">
            <v>416</v>
          </cell>
          <cell r="O2032">
            <v>1</v>
          </cell>
          <cell r="S2032" t="str">
            <v>Yes</v>
          </cell>
        </row>
        <row r="2033">
          <cell r="A2033">
            <v>2693</v>
          </cell>
          <cell r="B2033">
            <v>7981</v>
          </cell>
          <cell r="C2033" t="str">
            <v>CBW05583-057139</v>
          </cell>
          <cell r="D2033">
            <v>16</v>
          </cell>
          <cell r="E2033" t="str">
            <v>Tucannon</v>
          </cell>
          <cell r="F2033">
            <v>41911</v>
          </cell>
          <cell r="G2033" t="str">
            <v>Hitch 7</v>
          </cell>
          <cell r="H2033" t="str">
            <v>Tucannon Crew</v>
          </cell>
          <cell r="I2033">
            <v>2014</v>
          </cell>
          <cell r="J2033">
            <v>4</v>
          </cell>
          <cell r="K2033" t="str">
            <v>Mainstem</v>
          </cell>
          <cell r="L2033" t="str">
            <v>Rotating Panel 1</v>
          </cell>
          <cell r="M2033">
            <v>41911</v>
          </cell>
          <cell r="N2033">
            <v>2020</v>
          </cell>
          <cell r="O2033">
            <v>1</v>
          </cell>
          <cell r="S2033" t="str">
            <v>Yes</v>
          </cell>
        </row>
        <row r="2034">
          <cell r="A2034">
            <v>184</v>
          </cell>
          <cell r="B2034">
            <v>10228</v>
          </cell>
          <cell r="C2034" t="str">
            <v>CBW05583-072139</v>
          </cell>
          <cell r="D2034">
            <v>16</v>
          </cell>
          <cell r="E2034" t="str">
            <v>Tucannon</v>
          </cell>
          <cell r="F2034">
            <v>40788</v>
          </cell>
          <cell r="G2034" t="str">
            <v>2011- Eco Logical Research - Local Crew</v>
          </cell>
          <cell r="H2034" t="str">
            <v>Local Crew</v>
          </cell>
          <cell r="I2034">
            <v>2011</v>
          </cell>
          <cell r="J2034">
            <v>1</v>
          </cell>
          <cell r="K2034" t="str">
            <v>Treatment Reach 2-Treatment 2</v>
          </cell>
          <cell r="L2034" t="str">
            <v>Rotating Panel 1</v>
          </cell>
          <cell r="M2034">
            <v>40788</v>
          </cell>
          <cell r="N2034">
            <v>416</v>
          </cell>
          <cell r="O2034">
            <v>1</v>
          </cell>
          <cell r="S2034" t="str">
            <v>Yes</v>
          </cell>
        </row>
        <row r="2035">
          <cell r="A2035">
            <v>1499</v>
          </cell>
          <cell r="B2035">
            <v>10228</v>
          </cell>
          <cell r="C2035" t="str">
            <v>CBW05583-072139</v>
          </cell>
          <cell r="D2035">
            <v>16</v>
          </cell>
          <cell r="E2035" t="str">
            <v>Tucannon</v>
          </cell>
          <cell r="F2035">
            <v>41475</v>
          </cell>
          <cell r="G2035" t="str">
            <v>Tucannon - All Sites</v>
          </cell>
          <cell r="H2035" t="str">
            <v>Andy Crew</v>
          </cell>
          <cell r="I2035">
            <v>2013</v>
          </cell>
          <cell r="J2035">
            <v>3</v>
          </cell>
          <cell r="K2035" t="str">
            <v>Treatment Reach 2-Control</v>
          </cell>
          <cell r="L2035" t="str">
            <v>Annual</v>
          </cell>
          <cell r="M2035">
            <v>41475</v>
          </cell>
          <cell r="N2035">
            <v>1966</v>
          </cell>
          <cell r="O2035">
            <v>1</v>
          </cell>
          <cell r="S2035" t="str">
            <v>Yes</v>
          </cell>
        </row>
        <row r="2036">
          <cell r="A2036">
            <v>2585</v>
          </cell>
          <cell r="B2036">
            <v>10228</v>
          </cell>
          <cell r="C2036" t="str">
            <v>CBW05583-072139</v>
          </cell>
          <cell r="D2036">
            <v>16</v>
          </cell>
          <cell r="E2036" t="str">
            <v>Tucannon</v>
          </cell>
          <cell r="F2036">
            <v>41867</v>
          </cell>
          <cell r="G2036" t="str">
            <v>Hitch 4</v>
          </cell>
          <cell r="H2036" t="str">
            <v>Tucannon Crew</v>
          </cell>
          <cell r="I2036">
            <v>2014</v>
          </cell>
          <cell r="J2036">
            <v>4</v>
          </cell>
          <cell r="K2036" t="str">
            <v>Treatment Reach 2-Control</v>
          </cell>
          <cell r="L2036" t="str">
            <v>Annual</v>
          </cell>
          <cell r="M2036">
            <v>41867</v>
          </cell>
          <cell r="N2036">
            <v>2020</v>
          </cell>
          <cell r="O2036">
            <v>1</v>
          </cell>
          <cell r="P2036" t="str">
            <v>Yes</v>
          </cell>
          <cell r="S2036" t="str">
            <v>Yes</v>
          </cell>
          <cell r="V2036" t="str">
            <v>Yes</v>
          </cell>
        </row>
        <row r="2037">
          <cell r="A2037">
            <v>4142</v>
          </cell>
          <cell r="B2037">
            <v>10228</v>
          </cell>
          <cell r="C2037" t="str">
            <v>CBW05583-072139</v>
          </cell>
          <cell r="D2037">
            <v>16</v>
          </cell>
          <cell r="E2037" t="str">
            <v>Tucannon</v>
          </cell>
          <cell r="F2037">
            <v>42604</v>
          </cell>
          <cell r="G2037" t="str">
            <v>Tucannon Sites</v>
          </cell>
          <cell r="H2037" t="str">
            <v>Tucannon Crew</v>
          </cell>
          <cell r="I2037">
            <v>2016</v>
          </cell>
          <cell r="J2037">
            <v>6</v>
          </cell>
          <cell r="K2037" t="str">
            <v>Treatment Reach 2-Control</v>
          </cell>
          <cell r="L2037" t="str">
            <v>Rotating Panel 3</v>
          </cell>
          <cell r="M2037">
            <v>42604</v>
          </cell>
          <cell r="N2037">
            <v>2020</v>
          </cell>
          <cell r="O2037">
            <v>1</v>
          </cell>
          <cell r="S2037" t="str">
            <v>Yes</v>
          </cell>
        </row>
        <row r="2038">
          <cell r="A2038">
            <v>1472</v>
          </cell>
          <cell r="B2038">
            <v>11274</v>
          </cell>
          <cell r="C2038" t="str">
            <v>CBW05583-079743</v>
          </cell>
          <cell r="D2038">
            <v>16</v>
          </cell>
          <cell r="E2038" t="str">
            <v>Tucannon</v>
          </cell>
          <cell r="F2038">
            <v>41529</v>
          </cell>
          <cell r="G2038" t="str">
            <v>Tucannon - All Sites</v>
          </cell>
          <cell r="H2038" t="str">
            <v>Andy Crew</v>
          </cell>
          <cell r="I2038">
            <v>2013</v>
          </cell>
          <cell r="J2038">
            <v>3</v>
          </cell>
          <cell r="K2038" t="str">
            <v>Mainstem</v>
          </cell>
          <cell r="L2038" t="str">
            <v>Rotating Panel 3</v>
          </cell>
          <cell r="M2038">
            <v>41529</v>
          </cell>
          <cell r="N2038">
            <v>1966</v>
          </cell>
          <cell r="O2038">
            <v>1</v>
          </cell>
          <cell r="S2038" t="str">
            <v>Yes</v>
          </cell>
        </row>
        <row r="2039">
          <cell r="A2039">
            <v>4178</v>
          </cell>
          <cell r="B2039">
            <v>11274</v>
          </cell>
          <cell r="C2039" t="str">
            <v>CBW05583-079743</v>
          </cell>
          <cell r="D2039">
            <v>16</v>
          </cell>
          <cell r="E2039" t="str">
            <v>Tucannon</v>
          </cell>
          <cell r="F2039">
            <v>42583</v>
          </cell>
          <cell r="G2039" t="str">
            <v>NSD Tucannon Hitch</v>
          </cell>
          <cell r="H2039" t="str">
            <v>Roby Crew</v>
          </cell>
          <cell r="I2039">
            <v>2016</v>
          </cell>
          <cell r="J2039">
            <v>6</v>
          </cell>
          <cell r="K2039" t="str">
            <v>Mainstem</v>
          </cell>
          <cell r="L2039" t="str">
            <v>Rotating Panel 3</v>
          </cell>
          <cell r="M2039">
            <v>42583</v>
          </cell>
          <cell r="N2039">
            <v>9999</v>
          </cell>
          <cell r="O2039">
            <v>1</v>
          </cell>
          <cell r="P2039" t="str">
            <v>Yes</v>
          </cell>
          <cell r="S2039" t="str">
            <v>Yes</v>
          </cell>
          <cell r="V2039" t="str">
            <v>Yes</v>
          </cell>
        </row>
        <row r="2040">
          <cell r="A2040">
            <v>761</v>
          </cell>
          <cell r="B2040">
            <v>11772</v>
          </cell>
          <cell r="C2040" t="str">
            <v>CBW05583-100223</v>
          </cell>
          <cell r="D2040">
            <v>16</v>
          </cell>
          <cell r="E2040" t="str">
            <v>Tucannon</v>
          </cell>
          <cell r="F2040">
            <v>41140</v>
          </cell>
          <cell r="G2040" t="str">
            <v>TucannonHitch</v>
          </cell>
          <cell r="H2040" t="str">
            <v>Tucannon Crew</v>
          </cell>
          <cell r="I2040">
            <v>2012</v>
          </cell>
          <cell r="J2040">
            <v>2</v>
          </cell>
          <cell r="K2040" t="str">
            <v>Treatment Reach 4-Control 2</v>
          </cell>
          <cell r="L2040" t="str">
            <v>Rotating Panel 2</v>
          </cell>
          <cell r="M2040">
            <v>41140</v>
          </cell>
          <cell r="N2040">
            <v>806</v>
          </cell>
          <cell r="O2040">
            <v>1</v>
          </cell>
          <cell r="S2040" t="str">
            <v>Yes</v>
          </cell>
        </row>
        <row r="2041">
          <cell r="A2041">
            <v>3000</v>
          </cell>
          <cell r="B2041">
            <v>11772</v>
          </cell>
          <cell r="C2041" t="str">
            <v>CBW05583-100223</v>
          </cell>
          <cell r="D2041">
            <v>16</v>
          </cell>
          <cell r="E2041" t="str">
            <v>Tucannon</v>
          </cell>
          <cell r="F2041">
            <v>42217</v>
          </cell>
          <cell r="G2041" t="str">
            <v>Tucannon Sites 2015</v>
          </cell>
          <cell r="H2041" t="str">
            <v>Tucannon Crew</v>
          </cell>
          <cell r="I2041">
            <v>2015</v>
          </cell>
          <cell r="J2041">
            <v>5</v>
          </cell>
          <cell r="K2041" t="str">
            <v>Treatment Reach 4-Control</v>
          </cell>
          <cell r="L2041" t="str">
            <v>Rotating Panel 2</v>
          </cell>
          <cell r="M2041">
            <v>42217</v>
          </cell>
          <cell r="N2041">
            <v>2020</v>
          </cell>
          <cell r="O2041">
            <v>1</v>
          </cell>
          <cell r="S2041" t="str">
            <v>Yes</v>
          </cell>
        </row>
        <row r="2042">
          <cell r="A2042">
            <v>4143</v>
          </cell>
          <cell r="B2042">
            <v>11772</v>
          </cell>
          <cell r="C2042" t="str">
            <v>CBW05583-100223</v>
          </cell>
          <cell r="D2042">
            <v>16</v>
          </cell>
          <cell r="E2042" t="str">
            <v>Tucannon</v>
          </cell>
          <cell r="F2042">
            <v>42586</v>
          </cell>
          <cell r="G2042" t="str">
            <v>Tucannon Sites</v>
          </cell>
          <cell r="H2042" t="str">
            <v>Tucannon Crew</v>
          </cell>
          <cell r="I2042">
            <v>2016</v>
          </cell>
          <cell r="J2042">
            <v>6</v>
          </cell>
          <cell r="K2042" t="str">
            <v>AEM-Treatment Reach 4-Control</v>
          </cell>
          <cell r="L2042" t="str">
            <v>Annual</v>
          </cell>
          <cell r="M2042">
            <v>42586</v>
          </cell>
          <cell r="N2042">
            <v>2030</v>
          </cell>
          <cell r="O2042">
            <v>1</v>
          </cell>
          <cell r="P2042" t="str">
            <v>Yes</v>
          </cell>
          <cell r="S2042" t="str">
            <v>Yes</v>
          </cell>
          <cell r="V2042" t="str">
            <v>Yes</v>
          </cell>
        </row>
        <row r="2043">
          <cell r="A2043">
            <v>4278</v>
          </cell>
          <cell r="B2043">
            <v>11772</v>
          </cell>
          <cell r="C2043" t="str">
            <v>CBW05583-100223</v>
          </cell>
          <cell r="D2043">
            <v>16</v>
          </cell>
          <cell r="E2043" t="str">
            <v>Tucannon</v>
          </cell>
          <cell r="F2043">
            <v>42589</v>
          </cell>
          <cell r="G2043" t="str">
            <v>NSD Tucannon Hitch</v>
          </cell>
          <cell r="H2043" t="str">
            <v>Roby Crew</v>
          </cell>
          <cell r="I2043">
            <v>2016</v>
          </cell>
          <cell r="J2043">
            <v>6</v>
          </cell>
          <cell r="K2043" t="str">
            <v>AEM-Treatment Reach 4-Control</v>
          </cell>
          <cell r="L2043" t="str">
            <v>Annual</v>
          </cell>
          <cell r="M2043">
            <v>42589</v>
          </cell>
          <cell r="N2043">
            <v>2038</v>
          </cell>
          <cell r="O2043">
            <v>1</v>
          </cell>
          <cell r="P2043" t="str">
            <v>Yes</v>
          </cell>
          <cell r="V2043" t="str">
            <v>Yes</v>
          </cell>
        </row>
        <row r="2044">
          <cell r="A2044">
            <v>293</v>
          </cell>
          <cell r="B2044">
            <v>12830</v>
          </cell>
          <cell r="C2044" t="str">
            <v>CBW05583-109611</v>
          </cell>
          <cell r="D2044">
            <v>16</v>
          </cell>
          <cell r="E2044" t="str">
            <v>Tucannon</v>
          </cell>
          <cell r="F2044">
            <v>40815</v>
          </cell>
          <cell r="G2044" t="str">
            <v>2011- Eco Logical Research - Local Crew</v>
          </cell>
          <cell r="H2044" t="str">
            <v>Local Crew</v>
          </cell>
          <cell r="I2044">
            <v>2011</v>
          </cell>
          <cell r="J2044">
            <v>1</v>
          </cell>
          <cell r="K2044" t="str">
            <v>Tributary</v>
          </cell>
          <cell r="L2044" t="str">
            <v>Annual</v>
          </cell>
          <cell r="M2044">
            <v>40815</v>
          </cell>
          <cell r="N2044">
            <v>416</v>
          </cell>
          <cell r="O2044">
            <v>1</v>
          </cell>
          <cell r="S2044" t="str">
            <v>Yes</v>
          </cell>
        </row>
        <row r="2045">
          <cell r="A2045">
            <v>762</v>
          </cell>
          <cell r="B2045">
            <v>12830</v>
          </cell>
          <cell r="C2045" t="str">
            <v>CBW05583-109611</v>
          </cell>
          <cell r="D2045">
            <v>16</v>
          </cell>
          <cell r="E2045" t="str">
            <v>Tucannon</v>
          </cell>
          <cell r="F2045">
            <v>41193</v>
          </cell>
          <cell r="G2045" t="str">
            <v>TucannonHitch</v>
          </cell>
          <cell r="H2045" t="str">
            <v>Tucannon Crew</v>
          </cell>
          <cell r="I2045">
            <v>2012</v>
          </cell>
          <cell r="J2045">
            <v>2</v>
          </cell>
          <cell r="K2045" t="str">
            <v>Tributary</v>
          </cell>
          <cell r="L2045" t="str">
            <v>Annual</v>
          </cell>
          <cell r="M2045">
            <v>41193</v>
          </cell>
          <cell r="N2045">
            <v>806</v>
          </cell>
          <cell r="O2045">
            <v>1</v>
          </cell>
          <cell r="S2045" t="str">
            <v>Yes</v>
          </cell>
        </row>
        <row r="2046">
          <cell r="A2046">
            <v>1743</v>
          </cell>
          <cell r="B2046">
            <v>12830</v>
          </cell>
          <cell r="C2046" t="str">
            <v>CBW05583-109611</v>
          </cell>
          <cell r="D2046">
            <v>16</v>
          </cell>
          <cell r="E2046" t="str">
            <v>Tucannon</v>
          </cell>
          <cell r="F2046">
            <v>41499</v>
          </cell>
          <cell r="G2046" t="str">
            <v>Hitch #4 (RM): Aug 7 to Aug 14 (Tucannon)</v>
          </cell>
          <cell r="H2046" t="str">
            <v>Rueben Crew</v>
          </cell>
          <cell r="I2046">
            <v>2013</v>
          </cell>
          <cell r="J2046">
            <v>3</v>
          </cell>
          <cell r="K2046" t="str">
            <v>Tributary</v>
          </cell>
          <cell r="L2046" t="str">
            <v>Annual</v>
          </cell>
          <cell r="M2046">
            <v>41499</v>
          </cell>
          <cell r="N2046">
            <v>1966</v>
          </cell>
          <cell r="O2046">
            <v>1</v>
          </cell>
          <cell r="R2046" t="str">
            <v>Yes</v>
          </cell>
        </row>
        <row r="2047">
          <cell r="A2047">
            <v>1937</v>
          </cell>
          <cell r="B2047">
            <v>12830</v>
          </cell>
          <cell r="C2047" t="str">
            <v>CBW05583-109611</v>
          </cell>
          <cell r="D2047">
            <v>16</v>
          </cell>
          <cell r="E2047" t="str">
            <v>Tucannon</v>
          </cell>
          <cell r="F2047">
            <v>41563</v>
          </cell>
          <cell r="G2047" t="str">
            <v>Tucannon JD Crew</v>
          </cell>
          <cell r="H2047" t="str">
            <v>Andy Crew</v>
          </cell>
          <cell r="I2047">
            <v>2013</v>
          </cell>
          <cell r="J2047">
            <v>3</v>
          </cell>
          <cell r="K2047" t="str">
            <v>Tributary</v>
          </cell>
          <cell r="L2047" t="str">
            <v>Annual</v>
          </cell>
          <cell r="M2047">
            <v>41563</v>
          </cell>
          <cell r="N2047">
            <v>1966</v>
          </cell>
          <cell r="O2047">
            <v>1</v>
          </cell>
          <cell r="R2047" t="str">
            <v>Yes</v>
          </cell>
          <cell r="S2047" t="str">
            <v>Yes</v>
          </cell>
        </row>
        <row r="2048">
          <cell r="A2048">
            <v>4144</v>
          </cell>
          <cell r="B2048">
            <v>12830</v>
          </cell>
          <cell r="C2048" t="str">
            <v>CBW05583-109611</v>
          </cell>
          <cell r="D2048">
            <v>16</v>
          </cell>
          <cell r="E2048" t="str">
            <v>Tucannon</v>
          </cell>
          <cell r="F2048">
            <v>42675</v>
          </cell>
          <cell r="G2048" t="str">
            <v>Tucannon Sites</v>
          </cell>
          <cell r="H2048" t="str">
            <v>Tucannon Crew</v>
          </cell>
          <cell r="I2048">
            <v>2016</v>
          </cell>
          <cell r="J2048">
            <v>6</v>
          </cell>
          <cell r="K2048" t="str">
            <v>Tributary</v>
          </cell>
          <cell r="L2048" t="str">
            <v>Rotating Panel 3</v>
          </cell>
          <cell r="M2048">
            <v>42675</v>
          </cell>
          <cell r="N2048">
            <v>2020</v>
          </cell>
          <cell r="O2048">
            <v>1</v>
          </cell>
          <cell r="S2048" t="str">
            <v>Yes</v>
          </cell>
        </row>
        <row r="2049">
          <cell r="A2049">
            <v>4145</v>
          </cell>
          <cell r="B2049">
            <v>15510</v>
          </cell>
          <cell r="C2049" t="str">
            <v>CBW05583-128895</v>
          </cell>
          <cell r="D2049">
            <v>16</v>
          </cell>
          <cell r="E2049" t="str">
            <v>Tucannon</v>
          </cell>
          <cell r="F2049">
            <v>42613</v>
          </cell>
          <cell r="G2049" t="str">
            <v>Tucannon Sites</v>
          </cell>
          <cell r="H2049" t="str">
            <v>Tucannon Crew</v>
          </cell>
          <cell r="I2049">
            <v>2016</v>
          </cell>
          <cell r="J2049">
            <v>6</v>
          </cell>
          <cell r="K2049" t="str">
            <v>Mainstem</v>
          </cell>
          <cell r="L2049" t="str">
            <v>Rotating Panel 3</v>
          </cell>
          <cell r="M2049">
            <v>42613</v>
          </cell>
          <cell r="N2049">
            <v>2020</v>
          </cell>
          <cell r="O2049">
            <v>1</v>
          </cell>
          <cell r="S2049" t="str">
            <v>Yes</v>
          </cell>
        </row>
        <row r="2050">
          <cell r="A2050">
            <v>1900</v>
          </cell>
          <cell r="B2050">
            <v>19480</v>
          </cell>
          <cell r="C2050" t="str">
            <v>CBW05583-141567</v>
          </cell>
          <cell r="D2050">
            <v>16</v>
          </cell>
          <cell r="E2050" t="str">
            <v>Tucannon</v>
          </cell>
          <cell r="F2050">
            <v>41513</v>
          </cell>
          <cell r="G2050" t="str">
            <v>Tucannon - All Sites</v>
          </cell>
          <cell r="H2050" t="str">
            <v>Andy Crew</v>
          </cell>
          <cell r="I2050">
            <v>2013</v>
          </cell>
          <cell r="J2050">
            <v>3</v>
          </cell>
          <cell r="K2050" t="str">
            <v>Tributary</v>
          </cell>
          <cell r="L2050" t="str">
            <v>Rotating Panel 3</v>
          </cell>
          <cell r="M2050">
            <v>41513</v>
          </cell>
          <cell r="N2050">
            <v>1966</v>
          </cell>
          <cell r="O2050">
            <v>1</v>
          </cell>
          <cell r="S2050" t="str">
            <v>Yes</v>
          </cell>
        </row>
        <row r="2051">
          <cell r="A2051">
            <v>4146</v>
          </cell>
          <cell r="B2051">
            <v>19480</v>
          </cell>
          <cell r="C2051" t="str">
            <v>CBW05583-141567</v>
          </cell>
          <cell r="D2051">
            <v>16</v>
          </cell>
          <cell r="E2051" t="str">
            <v>Tucannon</v>
          </cell>
          <cell r="F2051">
            <v>42605</v>
          </cell>
          <cell r="G2051" t="str">
            <v>Tucannon Sites</v>
          </cell>
          <cell r="H2051" t="str">
            <v>Tucannon Crew</v>
          </cell>
          <cell r="I2051">
            <v>2016</v>
          </cell>
          <cell r="J2051">
            <v>6</v>
          </cell>
          <cell r="K2051" t="str">
            <v>Tributary</v>
          </cell>
          <cell r="L2051" t="str">
            <v>Rotating Panel 3</v>
          </cell>
          <cell r="M2051">
            <v>42605</v>
          </cell>
          <cell r="N2051">
            <v>2020</v>
          </cell>
          <cell r="O2051">
            <v>1</v>
          </cell>
          <cell r="S2051" t="str">
            <v>Yes</v>
          </cell>
        </row>
        <row r="2052">
          <cell r="A2052">
            <v>763</v>
          </cell>
          <cell r="B2052">
            <v>19505</v>
          </cell>
          <cell r="C2052" t="str">
            <v>CBW05583-141771</v>
          </cell>
          <cell r="D2052">
            <v>16</v>
          </cell>
          <cell r="E2052" t="str">
            <v>Tucannon</v>
          </cell>
          <cell r="F2052">
            <v>41191</v>
          </cell>
          <cell r="G2052" t="str">
            <v>TucannonHitch</v>
          </cell>
          <cell r="H2052" t="str">
            <v>Tucannon Crew</v>
          </cell>
          <cell r="I2052">
            <v>2012</v>
          </cell>
          <cell r="J2052">
            <v>2</v>
          </cell>
          <cell r="K2052" t="str">
            <v>Treatment Reach 2-Treatment 1</v>
          </cell>
          <cell r="L2052" t="str">
            <v>Rotating Panel 2</v>
          </cell>
          <cell r="M2052">
            <v>41191</v>
          </cell>
          <cell r="N2052">
            <v>806</v>
          </cell>
          <cell r="O2052">
            <v>1</v>
          </cell>
          <cell r="S2052" t="str">
            <v>Yes</v>
          </cell>
        </row>
        <row r="2053">
          <cell r="A2053">
            <v>3001</v>
          </cell>
          <cell r="B2053">
            <v>19505</v>
          </cell>
          <cell r="C2053" t="str">
            <v>CBW05583-141771</v>
          </cell>
          <cell r="D2053">
            <v>16</v>
          </cell>
          <cell r="E2053" t="str">
            <v>Tucannon</v>
          </cell>
          <cell r="F2053">
            <v>42228</v>
          </cell>
          <cell r="G2053" t="str">
            <v>Tucannon Sites 2015</v>
          </cell>
          <cell r="H2053" t="str">
            <v>Tucannon Crew</v>
          </cell>
          <cell r="I2053">
            <v>2015</v>
          </cell>
          <cell r="J2053">
            <v>5</v>
          </cell>
          <cell r="K2053" t="str">
            <v>Treatment Reach 2-Treatment</v>
          </cell>
          <cell r="L2053" t="str">
            <v>Rotating Panel 2</v>
          </cell>
          <cell r="M2053">
            <v>42228</v>
          </cell>
          <cell r="N2053">
            <v>2020</v>
          </cell>
          <cell r="O2053">
            <v>1</v>
          </cell>
          <cell r="S2053" t="str">
            <v>Yes</v>
          </cell>
        </row>
        <row r="2054">
          <cell r="A2054">
            <v>259</v>
          </cell>
          <cell r="B2054">
            <v>20361</v>
          </cell>
          <cell r="C2054" t="str">
            <v>CBW05583-168191</v>
          </cell>
          <cell r="D2054">
            <v>16</v>
          </cell>
          <cell r="E2054" t="str">
            <v>Tucannon</v>
          </cell>
          <cell r="F2054">
            <v>40807</v>
          </cell>
          <cell r="I2054">
            <v>2011</v>
          </cell>
          <cell r="J2054">
            <v>1</v>
          </cell>
          <cell r="K2054" t="str">
            <v>Mainstem</v>
          </cell>
          <cell r="L2054" t="str">
            <v>Annual</v>
          </cell>
          <cell r="M2054">
            <v>40807</v>
          </cell>
          <cell r="N2054">
            <v>416</v>
          </cell>
          <cell r="O2054">
            <v>1</v>
          </cell>
          <cell r="S2054" t="str">
            <v>Yes</v>
          </cell>
        </row>
        <row r="2055">
          <cell r="A2055">
            <v>2689</v>
          </cell>
          <cell r="B2055">
            <v>20361</v>
          </cell>
          <cell r="C2055" t="str">
            <v>CBW05583-168191</v>
          </cell>
          <cell r="D2055">
            <v>16</v>
          </cell>
          <cell r="E2055" t="str">
            <v>Tucannon</v>
          </cell>
          <cell r="F2055">
            <v>41894</v>
          </cell>
          <cell r="G2055" t="str">
            <v>Hitch 6</v>
          </cell>
          <cell r="H2055" t="str">
            <v>Tucannon Crew</v>
          </cell>
          <cell r="I2055">
            <v>2014</v>
          </cell>
          <cell r="J2055">
            <v>4</v>
          </cell>
          <cell r="K2055" t="str">
            <v>Mainstem</v>
          </cell>
          <cell r="L2055" t="str">
            <v>Rotating Panel 1</v>
          </cell>
          <cell r="M2055">
            <v>41894</v>
          </cell>
          <cell r="N2055">
            <v>2020</v>
          </cell>
          <cell r="O2055">
            <v>1</v>
          </cell>
          <cell r="S2055" t="str">
            <v>Yes</v>
          </cell>
        </row>
        <row r="2056">
          <cell r="A2056">
            <v>20</v>
          </cell>
          <cell r="B2056">
            <v>20645</v>
          </cell>
          <cell r="C2056" t="str">
            <v>CBW05583-169855</v>
          </cell>
          <cell r="D2056">
            <v>16</v>
          </cell>
          <cell r="E2056" t="str">
            <v>Tucannon</v>
          </cell>
          <cell r="F2056">
            <v>40762</v>
          </cell>
          <cell r="G2056" t="str">
            <v>2011- Eco Logical Research - Local Crew</v>
          </cell>
          <cell r="H2056" t="str">
            <v>Local Crew</v>
          </cell>
          <cell r="I2056">
            <v>2011</v>
          </cell>
          <cell r="J2056">
            <v>1</v>
          </cell>
          <cell r="K2056" t="str">
            <v>Treatment Reach 5-Treatment</v>
          </cell>
          <cell r="L2056" t="str">
            <v>Annual</v>
          </cell>
          <cell r="M2056">
            <v>40762</v>
          </cell>
          <cell r="N2056">
            <v>416</v>
          </cell>
          <cell r="O2056">
            <v>1</v>
          </cell>
          <cell r="R2056" t="str">
            <v>Yes</v>
          </cell>
          <cell r="S2056" t="str">
            <v>Yes</v>
          </cell>
        </row>
        <row r="2057">
          <cell r="A2057">
            <v>240</v>
          </cell>
          <cell r="B2057">
            <v>20645</v>
          </cell>
          <cell r="C2057" t="str">
            <v>CBW05583-169855</v>
          </cell>
          <cell r="D2057">
            <v>16</v>
          </cell>
          <cell r="E2057" t="str">
            <v>Tucannon</v>
          </cell>
          <cell r="F2057">
            <v>40800</v>
          </cell>
          <cell r="G2057" t="str">
            <v>2011- Tetra Tech - TetraTech</v>
          </cell>
          <cell r="H2057" t="str">
            <v>TetraTech</v>
          </cell>
          <cell r="I2057">
            <v>2011</v>
          </cell>
          <cell r="J2057">
            <v>1</v>
          </cell>
          <cell r="K2057" t="str">
            <v>Treatment Reach 5-Treatment</v>
          </cell>
          <cell r="L2057" t="str">
            <v>Annual</v>
          </cell>
          <cell r="M2057">
            <v>40800</v>
          </cell>
          <cell r="N2057">
            <v>416</v>
          </cell>
          <cell r="O2057">
            <v>1</v>
          </cell>
          <cell r="R2057" t="str">
            <v>Yes</v>
          </cell>
        </row>
        <row r="2058">
          <cell r="A2058">
            <v>752</v>
          </cell>
          <cell r="B2058">
            <v>20645</v>
          </cell>
          <cell r="C2058" t="str">
            <v>CBW05583-169855</v>
          </cell>
          <cell r="D2058">
            <v>16</v>
          </cell>
          <cell r="E2058" t="str">
            <v>Tucannon</v>
          </cell>
          <cell r="F2058">
            <v>41104</v>
          </cell>
          <cell r="G2058" t="str">
            <v>Kevin_RemoteHitch1_Terraqua</v>
          </cell>
          <cell r="H2058" t="str">
            <v>Kevin Crew</v>
          </cell>
          <cell r="I2058">
            <v>2012</v>
          </cell>
          <cell r="J2058">
            <v>2</v>
          </cell>
          <cell r="K2058" t="str">
            <v>Treatment Reach 5-Treatment 1</v>
          </cell>
          <cell r="L2058" t="str">
            <v>Annual</v>
          </cell>
          <cell r="M2058">
            <v>41104</v>
          </cell>
          <cell r="N2058">
            <v>806</v>
          </cell>
          <cell r="O2058">
            <v>1</v>
          </cell>
          <cell r="R2058" t="str">
            <v>Yes</v>
          </cell>
        </row>
        <row r="2059">
          <cell r="A2059">
            <v>764</v>
          </cell>
          <cell r="B2059">
            <v>20645</v>
          </cell>
          <cell r="C2059" t="str">
            <v>CBW05583-169855</v>
          </cell>
          <cell r="D2059">
            <v>16</v>
          </cell>
          <cell r="E2059" t="str">
            <v>Tucannon</v>
          </cell>
          <cell r="F2059">
            <v>41138</v>
          </cell>
          <cell r="G2059" t="str">
            <v>TucannonHitch</v>
          </cell>
          <cell r="H2059" t="str">
            <v>Tucannon Crew</v>
          </cell>
          <cell r="I2059">
            <v>2012</v>
          </cell>
          <cell r="J2059">
            <v>2</v>
          </cell>
          <cell r="K2059" t="str">
            <v>Treatment Reach 5-Treatment 1</v>
          </cell>
          <cell r="L2059" t="str">
            <v>Annual</v>
          </cell>
          <cell r="M2059">
            <v>41138</v>
          </cell>
          <cell r="N2059">
            <v>806</v>
          </cell>
          <cell r="O2059">
            <v>1</v>
          </cell>
          <cell r="R2059" t="str">
            <v>Yes</v>
          </cell>
          <cell r="S2059" t="str">
            <v>Yes</v>
          </cell>
        </row>
        <row r="2060">
          <cell r="A2060">
            <v>1474</v>
          </cell>
          <cell r="B2060">
            <v>20645</v>
          </cell>
          <cell r="C2060" t="str">
            <v>CBW05583-169855</v>
          </cell>
          <cell r="D2060">
            <v>16</v>
          </cell>
          <cell r="E2060" t="str">
            <v>Tucannon</v>
          </cell>
          <cell r="F2060">
            <v>41516</v>
          </cell>
          <cell r="G2060" t="str">
            <v>Tucannon - All Sites</v>
          </cell>
          <cell r="H2060" t="str">
            <v>Andy Crew</v>
          </cell>
          <cell r="I2060">
            <v>2013</v>
          </cell>
          <cell r="J2060">
            <v>3</v>
          </cell>
          <cell r="K2060" t="str">
            <v>Treatment Reach 5-Treatment</v>
          </cell>
          <cell r="L2060" t="str">
            <v>Annual</v>
          </cell>
          <cell r="M2060">
            <v>41516</v>
          </cell>
          <cell r="N2060">
            <v>1966</v>
          </cell>
          <cell r="O2060">
            <v>1</v>
          </cell>
          <cell r="S2060" t="str">
            <v>Yes</v>
          </cell>
          <cell r="U2060" t="str">
            <v>Yes</v>
          </cell>
          <cell r="Y2060" t="str">
            <v>Yes</v>
          </cell>
        </row>
        <row r="2061">
          <cell r="A2061">
            <v>2649</v>
          </cell>
          <cell r="B2061">
            <v>20645</v>
          </cell>
          <cell r="C2061" t="str">
            <v>CBW05583-169855</v>
          </cell>
          <cell r="D2061">
            <v>16</v>
          </cell>
          <cell r="E2061" t="str">
            <v>Tucannon</v>
          </cell>
          <cell r="F2061">
            <v>41879</v>
          </cell>
          <cell r="G2061" t="str">
            <v>Hitch 5</v>
          </cell>
          <cell r="H2061" t="str">
            <v>Tucannon Crew</v>
          </cell>
          <cell r="I2061">
            <v>2014</v>
          </cell>
          <cell r="J2061">
            <v>4</v>
          </cell>
          <cell r="K2061" t="str">
            <v>Treatment Reach 5-Treatment</v>
          </cell>
          <cell r="L2061" t="str">
            <v>Annual</v>
          </cell>
          <cell r="M2061">
            <v>41879</v>
          </cell>
          <cell r="N2061">
            <v>2020</v>
          </cell>
          <cell r="O2061">
            <v>1</v>
          </cell>
          <cell r="S2061" t="str">
            <v>Yes</v>
          </cell>
        </row>
        <row r="2062">
          <cell r="A2062">
            <v>765</v>
          </cell>
          <cell r="B2062">
            <v>20716</v>
          </cell>
          <cell r="C2062" t="str">
            <v>CBW05583-170443</v>
          </cell>
          <cell r="D2062">
            <v>16</v>
          </cell>
          <cell r="E2062" t="str">
            <v>Tucannon</v>
          </cell>
          <cell r="F2062">
            <v>41205</v>
          </cell>
          <cell r="G2062" t="str">
            <v>TucannonHitch</v>
          </cell>
          <cell r="H2062" t="str">
            <v>Tucannon Crew</v>
          </cell>
          <cell r="I2062">
            <v>2012</v>
          </cell>
          <cell r="J2062">
            <v>2</v>
          </cell>
          <cell r="K2062" t="str">
            <v>Treatment Reach 6-Treatment 1</v>
          </cell>
          <cell r="L2062" t="str">
            <v>Annual</v>
          </cell>
          <cell r="M2062">
            <v>41205</v>
          </cell>
          <cell r="N2062">
            <v>806</v>
          </cell>
          <cell r="O2062">
            <v>1</v>
          </cell>
          <cell r="S2062" t="str">
            <v>Yes</v>
          </cell>
        </row>
        <row r="2063">
          <cell r="A2063">
            <v>4147</v>
          </cell>
          <cell r="B2063">
            <v>20716</v>
          </cell>
          <cell r="C2063" t="str">
            <v>CBW05583-170443</v>
          </cell>
          <cell r="D2063">
            <v>16</v>
          </cell>
          <cell r="E2063" t="str">
            <v>Tucannon</v>
          </cell>
          <cell r="F2063">
            <v>42613</v>
          </cell>
          <cell r="G2063" t="str">
            <v>Tucannon Sites</v>
          </cell>
          <cell r="H2063" t="str">
            <v>Tucannon Crew</v>
          </cell>
          <cell r="I2063">
            <v>2016</v>
          </cell>
          <cell r="J2063">
            <v>6</v>
          </cell>
          <cell r="K2063" t="str">
            <v>Treatment Reach 6-Treatment</v>
          </cell>
          <cell r="L2063" t="str">
            <v>Annual</v>
          </cell>
          <cell r="M2063">
            <v>42613</v>
          </cell>
          <cell r="N2063">
            <v>2030</v>
          </cell>
          <cell r="O2063">
            <v>1</v>
          </cell>
          <cell r="P2063" t="str">
            <v>Yes</v>
          </cell>
          <cell r="S2063" t="str">
            <v>Yes</v>
          </cell>
          <cell r="U2063" t="str">
            <v>Yes</v>
          </cell>
          <cell r="V2063" t="str">
            <v>Yes</v>
          </cell>
        </row>
        <row r="2064">
          <cell r="A2064">
            <v>3002</v>
          </cell>
          <cell r="B2064">
            <v>20716</v>
          </cell>
          <cell r="C2064" t="str">
            <v>CBW05583-170443</v>
          </cell>
          <cell r="D2064">
            <v>16</v>
          </cell>
          <cell r="E2064" t="str">
            <v>Tucannon</v>
          </cell>
          <cell r="F2064">
            <v>42176</v>
          </cell>
          <cell r="G2064" t="str">
            <v>Tucannon Sites 2015</v>
          </cell>
          <cell r="H2064" t="str">
            <v>Tucannon Crew</v>
          </cell>
          <cell r="I2064">
            <v>2015</v>
          </cell>
          <cell r="J2064">
            <v>5</v>
          </cell>
          <cell r="K2064" t="str">
            <v>Treatment Reach 6-Treatment</v>
          </cell>
          <cell r="L2064" t="str">
            <v>Annual</v>
          </cell>
          <cell r="M2064">
            <v>42176</v>
          </cell>
          <cell r="N2064">
            <v>2030</v>
          </cell>
          <cell r="O2064">
            <v>1</v>
          </cell>
          <cell r="P2064" t="str">
            <v>Yes</v>
          </cell>
          <cell r="S2064" t="str">
            <v>Yes</v>
          </cell>
          <cell r="U2064" t="str">
            <v>Yes</v>
          </cell>
          <cell r="V2064" t="str">
            <v>Yes</v>
          </cell>
        </row>
        <row r="2065">
          <cell r="A2065">
            <v>2586</v>
          </cell>
          <cell r="B2065">
            <v>20716</v>
          </cell>
          <cell r="C2065" t="str">
            <v>CBW05583-170443</v>
          </cell>
          <cell r="D2065">
            <v>16</v>
          </cell>
          <cell r="E2065" t="str">
            <v>Tucannon</v>
          </cell>
          <cell r="F2065">
            <v>41869</v>
          </cell>
          <cell r="G2065" t="str">
            <v>Hitch 4</v>
          </cell>
          <cell r="H2065" t="str">
            <v>Tucannon Crew</v>
          </cell>
          <cell r="I2065">
            <v>2014</v>
          </cell>
          <cell r="J2065">
            <v>4</v>
          </cell>
          <cell r="K2065" t="str">
            <v>Treatment Reach 6-Treatment</v>
          </cell>
          <cell r="L2065" t="str">
            <v>Annual</v>
          </cell>
          <cell r="M2065">
            <v>41869</v>
          </cell>
          <cell r="N2065">
            <v>2030</v>
          </cell>
          <cell r="O2065">
            <v>1</v>
          </cell>
          <cell r="P2065" t="str">
            <v>Yes</v>
          </cell>
          <cell r="S2065" t="str">
            <v>Yes</v>
          </cell>
        </row>
        <row r="2066">
          <cell r="A2066">
            <v>331</v>
          </cell>
          <cell r="B2066">
            <v>23801</v>
          </cell>
          <cell r="C2066" t="str">
            <v>CBW05583-178047</v>
          </cell>
          <cell r="D2066">
            <v>16</v>
          </cell>
          <cell r="E2066" t="str">
            <v>Tucannon</v>
          </cell>
          <cell r="F2066">
            <v>40785</v>
          </cell>
          <cell r="G2066" t="str">
            <v>2011- Terraqua - Local Crew</v>
          </cell>
          <cell r="H2066" t="str">
            <v>Local Crew</v>
          </cell>
          <cell r="I2066">
            <v>2011</v>
          </cell>
          <cell r="J2066">
            <v>1</v>
          </cell>
          <cell r="K2066" t="str">
            <v>Mainstem</v>
          </cell>
          <cell r="L2066" t="str">
            <v>Rotating Panel 1</v>
          </cell>
          <cell r="M2066">
            <v>40785</v>
          </cell>
          <cell r="N2066">
            <v>416</v>
          </cell>
          <cell r="O2066">
            <v>1</v>
          </cell>
          <cell r="S2066" t="str">
            <v>Yes</v>
          </cell>
        </row>
        <row r="2067">
          <cell r="A2067">
            <v>2694</v>
          </cell>
          <cell r="B2067">
            <v>23801</v>
          </cell>
          <cell r="C2067" t="str">
            <v>CBW05583-178047</v>
          </cell>
          <cell r="D2067">
            <v>16</v>
          </cell>
          <cell r="E2067" t="str">
            <v>Tucannon</v>
          </cell>
          <cell r="F2067">
            <v>41907</v>
          </cell>
          <cell r="G2067" t="str">
            <v>Hitch 7</v>
          </cell>
          <cell r="H2067" t="str">
            <v>Tucannon Crew</v>
          </cell>
          <cell r="I2067">
            <v>2014</v>
          </cell>
          <cell r="J2067">
            <v>4</v>
          </cell>
          <cell r="K2067" t="str">
            <v>Mainstem</v>
          </cell>
          <cell r="L2067" t="str">
            <v>Rotating Panel 1</v>
          </cell>
          <cell r="M2067">
            <v>41907</v>
          </cell>
          <cell r="N2067">
            <v>2020</v>
          </cell>
          <cell r="O2067">
            <v>1</v>
          </cell>
          <cell r="S2067" t="str">
            <v>Yes</v>
          </cell>
        </row>
        <row r="2068">
          <cell r="A2068">
            <v>282</v>
          </cell>
          <cell r="B2068">
            <v>22199</v>
          </cell>
          <cell r="C2068" t="str">
            <v>CBW05583-182527</v>
          </cell>
          <cell r="D2068">
            <v>16</v>
          </cell>
          <cell r="E2068" t="str">
            <v>Tucannon</v>
          </cell>
          <cell r="F2068">
            <v>40814</v>
          </cell>
          <cell r="G2068" t="str">
            <v>2011- Eco Logical Research - Local Crew</v>
          </cell>
          <cell r="H2068" t="str">
            <v>Local Crew</v>
          </cell>
          <cell r="I2068">
            <v>2011</v>
          </cell>
          <cell r="J2068">
            <v>1</v>
          </cell>
          <cell r="K2068" t="str">
            <v>Tributary</v>
          </cell>
          <cell r="L2068" t="str">
            <v>Annual</v>
          </cell>
          <cell r="M2068">
            <v>40814</v>
          </cell>
          <cell r="N2068">
            <v>416</v>
          </cell>
          <cell r="O2068">
            <v>1</v>
          </cell>
          <cell r="S2068" t="str">
            <v>Yes</v>
          </cell>
        </row>
        <row r="2069">
          <cell r="A2069">
            <v>766</v>
          </cell>
          <cell r="B2069">
            <v>22199</v>
          </cell>
          <cell r="C2069" t="str">
            <v>CBW05583-182527</v>
          </cell>
          <cell r="D2069">
            <v>16</v>
          </cell>
          <cell r="E2069" t="str">
            <v>Tucannon</v>
          </cell>
          <cell r="F2069">
            <v>41169</v>
          </cell>
          <cell r="G2069" t="str">
            <v>TucannonHitch</v>
          </cell>
          <cell r="H2069" t="str">
            <v>Tucannon Crew</v>
          </cell>
          <cell r="I2069">
            <v>2012</v>
          </cell>
          <cell r="J2069">
            <v>2</v>
          </cell>
          <cell r="K2069" t="str">
            <v>Tributary</v>
          </cell>
          <cell r="L2069" t="str">
            <v>Annual</v>
          </cell>
          <cell r="M2069">
            <v>41169</v>
          </cell>
          <cell r="N2069">
            <v>806</v>
          </cell>
          <cell r="O2069">
            <v>1</v>
          </cell>
          <cell r="S2069" t="str">
            <v>Yes</v>
          </cell>
        </row>
        <row r="2070">
          <cell r="A2070">
            <v>1477</v>
          </cell>
          <cell r="B2070">
            <v>22199</v>
          </cell>
          <cell r="C2070" t="str">
            <v>CBW05583-182527</v>
          </cell>
          <cell r="D2070">
            <v>16</v>
          </cell>
          <cell r="E2070" t="str">
            <v>Tucannon</v>
          </cell>
          <cell r="F2070">
            <v>41540</v>
          </cell>
          <cell r="G2070" t="str">
            <v>Tucannon - All Sites</v>
          </cell>
          <cell r="H2070" t="str">
            <v>Andy Crew</v>
          </cell>
          <cell r="I2070">
            <v>2013</v>
          </cell>
          <cell r="J2070">
            <v>3</v>
          </cell>
          <cell r="K2070" t="str">
            <v>Tributary</v>
          </cell>
          <cell r="L2070" t="str">
            <v>Annual</v>
          </cell>
          <cell r="M2070">
            <v>41540</v>
          </cell>
          <cell r="N2070">
            <v>1966</v>
          </cell>
          <cell r="O2070">
            <v>1</v>
          </cell>
          <cell r="S2070" t="str">
            <v>Yes</v>
          </cell>
        </row>
        <row r="2071">
          <cell r="A2071">
            <v>3003</v>
          </cell>
          <cell r="B2071">
            <v>22199</v>
          </cell>
          <cell r="C2071" t="str">
            <v>CBW05583-182527</v>
          </cell>
          <cell r="D2071">
            <v>16</v>
          </cell>
          <cell r="E2071" t="str">
            <v>Tucannon</v>
          </cell>
          <cell r="F2071">
            <v>42230</v>
          </cell>
          <cell r="G2071" t="str">
            <v>Tucannon Sites 2015</v>
          </cell>
          <cell r="H2071" t="str">
            <v>Tucannon Crew</v>
          </cell>
          <cell r="I2071">
            <v>2015</v>
          </cell>
          <cell r="J2071">
            <v>5</v>
          </cell>
          <cell r="K2071" t="str">
            <v>Tributary</v>
          </cell>
          <cell r="L2071" t="str">
            <v>Rotating Panel 2</v>
          </cell>
          <cell r="M2071">
            <v>42230</v>
          </cell>
          <cell r="N2071">
            <v>2020</v>
          </cell>
          <cell r="O2071">
            <v>1</v>
          </cell>
          <cell r="S2071" t="str">
            <v>Yes</v>
          </cell>
        </row>
        <row r="2072">
          <cell r="A2072">
            <v>769</v>
          </cell>
          <cell r="B2072">
            <v>26207</v>
          </cell>
          <cell r="C2072" t="str">
            <v>CBW05583-196787</v>
          </cell>
          <cell r="D2072">
            <v>16</v>
          </cell>
          <cell r="E2072" t="str">
            <v>Tucannon</v>
          </cell>
          <cell r="F2072">
            <v>41180</v>
          </cell>
          <cell r="G2072" t="str">
            <v>TucannonHitch</v>
          </cell>
          <cell r="H2072" t="str">
            <v>Tucannon Crew</v>
          </cell>
          <cell r="I2072">
            <v>2012</v>
          </cell>
          <cell r="J2072">
            <v>2</v>
          </cell>
          <cell r="K2072" t="str">
            <v>Mainstem</v>
          </cell>
          <cell r="L2072" t="str">
            <v>Rotating Panel 2</v>
          </cell>
          <cell r="M2072">
            <v>41180</v>
          </cell>
          <cell r="N2072">
            <v>806</v>
          </cell>
          <cell r="O2072">
            <v>1</v>
          </cell>
          <cell r="S2072" t="str">
            <v>Yes</v>
          </cell>
        </row>
        <row r="2073">
          <cell r="A2073">
            <v>3006</v>
          </cell>
          <cell r="B2073">
            <v>26207</v>
          </cell>
          <cell r="C2073" t="str">
            <v>CBW05583-196787</v>
          </cell>
          <cell r="D2073">
            <v>16</v>
          </cell>
          <cell r="E2073" t="str">
            <v>Tucannon</v>
          </cell>
          <cell r="F2073">
            <v>42232</v>
          </cell>
          <cell r="G2073" t="str">
            <v>Tucannon Sites 2015</v>
          </cell>
          <cell r="H2073" t="str">
            <v>Tucannon Crew</v>
          </cell>
          <cell r="I2073">
            <v>2015</v>
          </cell>
          <cell r="J2073">
            <v>5</v>
          </cell>
          <cell r="K2073" t="str">
            <v>Mainstem</v>
          </cell>
          <cell r="L2073" t="str">
            <v>Rotating Panel 2</v>
          </cell>
          <cell r="M2073">
            <v>42232</v>
          </cell>
          <cell r="N2073">
            <v>2020</v>
          </cell>
          <cell r="O2073">
            <v>1</v>
          </cell>
          <cell r="S2073" t="str">
            <v>Yes</v>
          </cell>
        </row>
        <row r="2074">
          <cell r="A2074">
            <v>258</v>
          </cell>
          <cell r="B2074">
            <v>24765</v>
          </cell>
          <cell r="C2074" t="str">
            <v>CBW05583-203211</v>
          </cell>
          <cell r="D2074">
            <v>16</v>
          </cell>
          <cell r="E2074" t="str">
            <v>Tucannon</v>
          </cell>
          <cell r="F2074">
            <v>40800</v>
          </cell>
          <cell r="G2074" t="str">
            <v>2011- Eco Logical Research - Local Crew</v>
          </cell>
          <cell r="H2074" t="str">
            <v>Local Crew</v>
          </cell>
          <cell r="I2074">
            <v>2011</v>
          </cell>
          <cell r="J2074">
            <v>1</v>
          </cell>
          <cell r="K2074" t="str">
            <v>Treatment Reach 2-Treatment 2</v>
          </cell>
          <cell r="L2074" t="str">
            <v>Annual</v>
          </cell>
          <cell r="M2074">
            <v>40800</v>
          </cell>
          <cell r="N2074">
            <v>416</v>
          </cell>
          <cell r="O2074">
            <v>1</v>
          </cell>
          <cell r="S2074" t="str">
            <v>Yes</v>
          </cell>
        </row>
        <row r="2075">
          <cell r="A2075">
            <v>767</v>
          </cell>
          <cell r="B2075">
            <v>24765</v>
          </cell>
          <cell r="C2075" t="str">
            <v>CBW05583-203211</v>
          </cell>
          <cell r="D2075">
            <v>16</v>
          </cell>
          <cell r="E2075" t="str">
            <v>Tucannon</v>
          </cell>
          <cell r="F2075">
            <v>41194</v>
          </cell>
          <cell r="G2075" t="str">
            <v>TucannonHitch</v>
          </cell>
          <cell r="H2075" t="str">
            <v>Tucannon Crew</v>
          </cell>
          <cell r="I2075">
            <v>2012</v>
          </cell>
          <cell r="J2075">
            <v>2</v>
          </cell>
          <cell r="K2075" t="str">
            <v>Treatment Reach 2-Treatment 2</v>
          </cell>
          <cell r="L2075" t="str">
            <v>Annual</v>
          </cell>
          <cell r="M2075">
            <v>41194</v>
          </cell>
          <cell r="N2075">
            <v>806</v>
          </cell>
          <cell r="O2075">
            <v>1</v>
          </cell>
          <cell r="S2075" t="str">
            <v>Yes</v>
          </cell>
        </row>
        <row r="2076">
          <cell r="A2076">
            <v>1478</v>
          </cell>
          <cell r="B2076">
            <v>24765</v>
          </cell>
          <cell r="C2076" t="str">
            <v>CBW05583-203211</v>
          </cell>
          <cell r="D2076">
            <v>16</v>
          </cell>
          <cell r="E2076" t="str">
            <v>Tucannon</v>
          </cell>
          <cell r="F2076">
            <v>41476</v>
          </cell>
          <cell r="G2076" t="str">
            <v>Tucannon - All Sites</v>
          </cell>
          <cell r="H2076" t="str">
            <v>Andy Crew</v>
          </cell>
          <cell r="I2076">
            <v>2013</v>
          </cell>
          <cell r="J2076">
            <v>3</v>
          </cell>
          <cell r="K2076" t="str">
            <v>Treatment Reach 2-Treatment</v>
          </cell>
          <cell r="L2076" t="str">
            <v>Annual</v>
          </cell>
          <cell r="M2076">
            <v>41476</v>
          </cell>
          <cell r="N2076">
            <v>1966</v>
          </cell>
          <cell r="O2076">
            <v>1</v>
          </cell>
          <cell r="S2076" t="str">
            <v>Yes</v>
          </cell>
          <cell r="U2076" t="str">
            <v>Yes</v>
          </cell>
        </row>
        <row r="2077">
          <cell r="A2077">
            <v>2587</v>
          </cell>
          <cell r="B2077">
            <v>24765</v>
          </cell>
          <cell r="C2077" t="str">
            <v>CBW05583-203211</v>
          </cell>
          <cell r="D2077">
            <v>16</v>
          </cell>
          <cell r="E2077" t="str">
            <v>Tucannon</v>
          </cell>
          <cell r="F2077">
            <v>41865</v>
          </cell>
          <cell r="G2077" t="str">
            <v>Hitch 4</v>
          </cell>
          <cell r="H2077" t="str">
            <v>Tucannon Crew</v>
          </cell>
          <cell r="I2077">
            <v>2014</v>
          </cell>
          <cell r="J2077">
            <v>4</v>
          </cell>
          <cell r="K2077" t="str">
            <v>Treatment Reach 2-Treatment</v>
          </cell>
          <cell r="L2077" t="str">
            <v>Annual</v>
          </cell>
          <cell r="M2077">
            <v>41865</v>
          </cell>
          <cell r="N2077">
            <v>2020</v>
          </cell>
          <cell r="O2077">
            <v>1</v>
          </cell>
          <cell r="P2077" t="str">
            <v>Yes</v>
          </cell>
          <cell r="S2077" t="str">
            <v>Yes</v>
          </cell>
          <cell r="V2077" t="str">
            <v>Yes</v>
          </cell>
        </row>
        <row r="2078">
          <cell r="A2078">
            <v>3004</v>
          </cell>
          <cell r="B2078">
            <v>24765</v>
          </cell>
          <cell r="C2078" t="str">
            <v>CBW05583-203211</v>
          </cell>
          <cell r="D2078">
            <v>16</v>
          </cell>
          <cell r="E2078" t="str">
            <v>Tucannon</v>
          </cell>
          <cell r="F2078">
            <v>42230</v>
          </cell>
          <cell r="G2078" t="str">
            <v>Tucannon Sites 2015</v>
          </cell>
          <cell r="H2078" t="str">
            <v>Tucannon Crew</v>
          </cell>
          <cell r="I2078">
            <v>2015</v>
          </cell>
          <cell r="J2078">
            <v>5</v>
          </cell>
          <cell r="K2078" t="str">
            <v>Treatment Reach 2-Treatment</v>
          </cell>
          <cell r="L2078" t="str">
            <v>Annual</v>
          </cell>
          <cell r="M2078">
            <v>42230</v>
          </cell>
          <cell r="N2078">
            <v>2020</v>
          </cell>
          <cell r="O2078">
            <v>1</v>
          </cell>
          <cell r="S2078" t="str">
            <v>Yes</v>
          </cell>
          <cell r="U2078" t="str">
            <v>Yes</v>
          </cell>
        </row>
        <row r="2079">
          <cell r="A2079">
            <v>4148</v>
          </cell>
          <cell r="B2079">
            <v>24765</v>
          </cell>
          <cell r="C2079" t="str">
            <v>CBW05583-203211</v>
          </cell>
          <cell r="D2079">
            <v>16</v>
          </cell>
          <cell r="E2079" t="str">
            <v>Tucannon</v>
          </cell>
          <cell r="F2079">
            <v>42604</v>
          </cell>
          <cell r="G2079" t="str">
            <v>Tucannon Sites</v>
          </cell>
          <cell r="H2079" t="str">
            <v>Tucannon Crew</v>
          </cell>
          <cell r="I2079">
            <v>2016</v>
          </cell>
          <cell r="J2079">
            <v>6</v>
          </cell>
          <cell r="K2079" t="str">
            <v>Treatment Reach 2-Treatment</v>
          </cell>
          <cell r="L2079" t="str">
            <v>Annual</v>
          </cell>
          <cell r="M2079">
            <v>42604</v>
          </cell>
          <cell r="N2079">
            <v>2020</v>
          </cell>
          <cell r="O2079">
            <v>1</v>
          </cell>
          <cell r="S2079" t="str">
            <v>Yes</v>
          </cell>
          <cell r="U2079" t="str">
            <v>Yes</v>
          </cell>
          <cell r="V2079" t="str">
            <v>Yes</v>
          </cell>
        </row>
        <row r="2080">
          <cell r="A2080">
            <v>329</v>
          </cell>
          <cell r="B2080">
            <v>25485</v>
          </cell>
          <cell r="C2080" t="str">
            <v>CBW05583-208767</v>
          </cell>
          <cell r="D2080">
            <v>16</v>
          </cell>
          <cell r="E2080" t="str">
            <v>Tucannon</v>
          </cell>
          <cell r="F2080">
            <v>40783</v>
          </cell>
          <cell r="G2080" t="str">
            <v>2011- Terraqua - Local Crew</v>
          </cell>
          <cell r="H2080" t="str">
            <v>Local Crew</v>
          </cell>
          <cell r="I2080">
            <v>2011</v>
          </cell>
          <cell r="J2080">
            <v>1</v>
          </cell>
          <cell r="K2080" t="str">
            <v>Treatment Reach 2-Control 2</v>
          </cell>
          <cell r="L2080" t="str">
            <v>Rotating Panel 1</v>
          </cell>
          <cell r="M2080">
            <v>40783</v>
          </cell>
          <cell r="N2080">
            <v>416</v>
          </cell>
          <cell r="O2080">
            <v>1</v>
          </cell>
          <cell r="S2080" t="str">
            <v>Yes</v>
          </cell>
        </row>
        <row r="2081">
          <cell r="A2081">
            <v>2263</v>
          </cell>
          <cell r="B2081">
            <v>25485</v>
          </cell>
          <cell r="C2081" t="str">
            <v>CBW05583-208767</v>
          </cell>
          <cell r="D2081">
            <v>16</v>
          </cell>
          <cell r="E2081" t="str">
            <v>Tucannon</v>
          </cell>
          <cell r="F2081">
            <v>41828</v>
          </cell>
          <cell r="G2081" t="str">
            <v>Hitch 1 Treatment Sites</v>
          </cell>
          <cell r="H2081" t="str">
            <v>Tucannon Crew</v>
          </cell>
          <cell r="I2081">
            <v>2014</v>
          </cell>
          <cell r="J2081">
            <v>4</v>
          </cell>
          <cell r="K2081" t="str">
            <v>Treatment Reach 2-Control</v>
          </cell>
          <cell r="L2081" t="str">
            <v>Rotating Panel 1</v>
          </cell>
          <cell r="M2081">
            <v>41828</v>
          </cell>
          <cell r="N2081">
            <v>2020</v>
          </cell>
          <cell r="O2081">
            <v>1</v>
          </cell>
          <cell r="S2081" t="str">
            <v>Yes</v>
          </cell>
        </row>
        <row r="2082">
          <cell r="A2082">
            <v>183</v>
          </cell>
          <cell r="B2082">
            <v>25946</v>
          </cell>
          <cell r="C2082" t="str">
            <v>CBW05583-212787</v>
          </cell>
          <cell r="D2082">
            <v>16</v>
          </cell>
          <cell r="E2082" t="str">
            <v>Tucannon</v>
          </cell>
          <cell r="F2082">
            <v>40791</v>
          </cell>
          <cell r="G2082" t="str">
            <v>2011- Eco Logical Research - Local Crew</v>
          </cell>
          <cell r="H2082" t="str">
            <v>Local Crew</v>
          </cell>
          <cell r="I2082">
            <v>2011</v>
          </cell>
          <cell r="J2082">
            <v>1</v>
          </cell>
          <cell r="K2082" t="str">
            <v>Mainstem</v>
          </cell>
          <cell r="L2082" t="str">
            <v>Rotating Panel 1</v>
          </cell>
          <cell r="M2082">
            <v>40791</v>
          </cell>
          <cell r="N2082">
            <v>416</v>
          </cell>
          <cell r="O2082">
            <v>1</v>
          </cell>
          <cell r="S2082" t="str">
            <v>Yes</v>
          </cell>
        </row>
        <row r="2083">
          <cell r="A2083">
            <v>768</v>
          </cell>
          <cell r="B2083">
            <v>25946</v>
          </cell>
          <cell r="C2083" t="str">
            <v>CBW05583-212787</v>
          </cell>
          <cell r="D2083">
            <v>16</v>
          </cell>
          <cell r="E2083" t="str">
            <v>Tucannon</v>
          </cell>
          <cell r="F2083">
            <v>41177</v>
          </cell>
          <cell r="G2083" t="str">
            <v>TucannonHitch</v>
          </cell>
          <cell r="H2083" t="str">
            <v>Tucannon Crew</v>
          </cell>
          <cell r="I2083">
            <v>2012</v>
          </cell>
          <cell r="J2083">
            <v>2</v>
          </cell>
          <cell r="K2083" t="str">
            <v>Mainstem</v>
          </cell>
          <cell r="L2083" t="str">
            <v>Annual</v>
          </cell>
          <cell r="M2083">
            <v>41177</v>
          </cell>
          <cell r="N2083">
            <v>806</v>
          </cell>
          <cell r="O2083">
            <v>1</v>
          </cell>
          <cell r="S2083" t="str">
            <v>Yes</v>
          </cell>
        </row>
        <row r="2084">
          <cell r="A2084">
            <v>1479</v>
          </cell>
          <cell r="B2084">
            <v>25946</v>
          </cell>
          <cell r="C2084" t="str">
            <v>CBW05583-212787</v>
          </cell>
          <cell r="D2084">
            <v>16</v>
          </cell>
          <cell r="E2084" t="str">
            <v>Tucannon</v>
          </cell>
          <cell r="F2084">
            <v>41561</v>
          </cell>
          <cell r="G2084" t="str">
            <v>Tucannon - All Sites</v>
          </cell>
          <cell r="H2084" t="str">
            <v>Andy Crew</v>
          </cell>
          <cell r="I2084">
            <v>2013</v>
          </cell>
          <cell r="J2084">
            <v>3</v>
          </cell>
          <cell r="K2084" t="str">
            <v>Mainstem</v>
          </cell>
          <cell r="L2084" t="str">
            <v>Annual</v>
          </cell>
          <cell r="M2084">
            <v>41561</v>
          </cell>
          <cell r="N2084">
            <v>1966</v>
          </cell>
          <cell r="O2084">
            <v>1</v>
          </cell>
          <cell r="R2084" t="str">
            <v>Yes</v>
          </cell>
          <cell r="S2084" t="str">
            <v>Yes</v>
          </cell>
        </row>
        <row r="2085">
          <cell r="A2085">
            <v>1744</v>
          </cell>
          <cell r="B2085">
            <v>25946</v>
          </cell>
          <cell r="C2085" t="str">
            <v>CBW05583-212787</v>
          </cell>
          <cell r="D2085">
            <v>16</v>
          </cell>
          <cell r="E2085" t="str">
            <v>Tucannon</v>
          </cell>
          <cell r="F2085">
            <v>41498</v>
          </cell>
          <cell r="G2085" t="str">
            <v>Hitch #4 (RM): Aug 7 to Aug 14 (Tucannon)</v>
          </cell>
          <cell r="H2085" t="str">
            <v>Rueben Crew</v>
          </cell>
          <cell r="I2085">
            <v>2013</v>
          </cell>
          <cell r="J2085">
            <v>3</v>
          </cell>
          <cell r="K2085" t="str">
            <v>Mainstem</v>
          </cell>
          <cell r="L2085" t="str">
            <v>Annual</v>
          </cell>
          <cell r="M2085">
            <v>41498</v>
          </cell>
          <cell r="N2085">
            <v>1966</v>
          </cell>
          <cell r="O2085">
            <v>1</v>
          </cell>
          <cell r="R2085" t="str">
            <v>Yes</v>
          </cell>
        </row>
        <row r="2086">
          <cell r="A2086">
            <v>2690</v>
          </cell>
          <cell r="B2086">
            <v>25946</v>
          </cell>
          <cell r="C2086" t="str">
            <v>CBW05583-212787</v>
          </cell>
          <cell r="D2086">
            <v>16</v>
          </cell>
          <cell r="E2086" t="str">
            <v>Tucannon</v>
          </cell>
          <cell r="F2086">
            <v>41895</v>
          </cell>
          <cell r="G2086" t="str">
            <v>Hitch 6</v>
          </cell>
          <cell r="H2086" t="str">
            <v>Tucannon Crew</v>
          </cell>
          <cell r="I2086">
            <v>2014</v>
          </cell>
          <cell r="J2086">
            <v>4</v>
          </cell>
          <cell r="K2086" t="str">
            <v>Mainstem</v>
          </cell>
          <cell r="L2086" t="str">
            <v>Rotating Panel 1</v>
          </cell>
          <cell r="M2086">
            <v>41895</v>
          </cell>
          <cell r="N2086">
            <v>2020</v>
          </cell>
          <cell r="O2086">
            <v>1</v>
          </cell>
          <cell r="S2086" t="str">
            <v>Yes</v>
          </cell>
        </row>
        <row r="2087">
          <cell r="A2087">
            <v>1480</v>
          </cell>
          <cell r="B2087">
            <v>26156</v>
          </cell>
          <cell r="C2087" t="str">
            <v>CBW05583-214475</v>
          </cell>
          <cell r="D2087">
            <v>16</v>
          </cell>
          <cell r="E2087" t="str">
            <v>Tucannon</v>
          </cell>
          <cell r="F2087">
            <v>41531</v>
          </cell>
          <cell r="G2087" t="str">
            <v>Tucannon - All Sites</v>
          </cell>
          <cell r="H2087" t="str">
            <v>Andy Crew</v>
          </cell>
          <cell r="I2087">
            <v>2013</v>
          </cell>
          <cell r="J2087">
            <v>3</v>
          </cell>
          <cell r="K2087" t="str">
            <v>Mainstem</v>
          </cell>
          <cell r="L2087" t="str">
            <v>Rotating Panel 3</v>
          </cell>
          <cell r="M2087">
            <v>41531</v>
          </cell>
          <cell r="N2087">
            <v>1966</v>
          </cell>
          <cell r="O2087">
            <v>1</v>
          </cell>
          <cell r="S2087" t="str">
            <v>Yes</v>
          </cell>
        </row>
        <row r="2088">
          <cell r="A2088">
            <v>3005</v>
          </cell>
          <cell r="B2088">
            <v>26156</v>
          </cell>
          <cell r="C2088" t="str">
            <v>CBW05583-214475</v>
          </cell>
          <cell r="D2088">
            <v>16</v>
          </cell>
          <cell r="E2088" t="str">
            <v>Tucannon</v>
          </cell>
          <cell r="F2088">
            <v>42177</v>
          </cell>
          <cell r="G2088" t="str">
            <v>Tucannon Sites 2015</v>
          </cell>
          <cell r="H2088" t="str">
            <v>Tucannon Crew</v>
          </cell>
          <cell r="I2088">
            <v>2015</v>
          </cell>
          <cell r="J2088">
            <v>5</v>
          </cell>
          <cell r="K2088" t="str">
            <v>Mainstem</v>
          </cell>
          <cell r="L2088" t="str">
            <v>Annual</v>
          </cell>
          <cell r="M2088">
            <v>42177</v>
          </cell>
          <cell r="N2088">
            <v>2020</v>
          </cell>
          <cell r="O2088">
            <v>1</v>
          </cell>
          <cell r="S2088" t="str">
            <v>Yes</v>
          </cell>
          <cell r="U2088" t="str">
            <v>Yes</v>
          </cell>
        </row>
        <row r="2089">
          <cell r="A2089">
            <v>4149</v>
          </cell>
          <cell r="B2089">
            <v>26156</v>
          </cell>
          <cell r="C2089" t="str">
            <v>CBW05583-214475</v>
          </cell>
          <cell r="D2089">
            <v>16</v>
          </cell>
          <cell r="E2089" t="str">
            <v>Tucannon</v>
          </cell>
          <cell r="F2089">
            <v>42600</v>
          </cell>
          <cell r="G2089" t="str">
            <v>Tucannon Sites</v>
          </cell>
          <cell r="H2089" t="str">
            <v>Tucannon Crew</v>
          </cell>
          <cell r="I2089">
            <v>2016</v>
          </cell>
          <cell r="J2089">
            <v>6</v>
          </cell>
          <cell r="K2089" t="str">
            <v>Mainstem</v>
          </cell>
          <cell r="L2089" t="str">
            <v>Annual</v>
          </cell>
          <cell r="M2089">
            <v>42600</v>
          </cell>
          <cell r="N2089">
            <v>2020</v>
          </cell>
          <cell r="O2089">
            <v>1</v>
          </cell>
          <cell r="S2089" t="str">
            <v>Yes</v>
          </cell>
          <cell r="U2089" t="str">
            <v>Yes</v>
          </cell>
        </row>
        <row r="2090">
          <cell r="A2090">
            <v>770</v>
          </cell>
          <cell r="B2090">
            <v>27229</v>
          </cell>
          <cell r="C2090" t="str">
            <v>CBW05583-214911</v>
          </cell>
          <cell r="D2090">
            <v>16</v>
          </cell>
          <cell r="E2090" t="str">
            <v>Tucannon</v>
          </cell>
          <cell r="F2090">
            <v>41126</v>
          </cell>
          <cell r="G2090" t="str">
            <v>TucannonHitch</v>
          </cell>
          <cell r="H2090" t="str">
            <v>Tucannon Crew</v>
          </cell>
          <cell r="I2090">
            <v>2012</v>
          </cell>
          <cell r="J2090">
            <v>2</v>
          </cell>
          <cell r="K2090" t="str">
            <v>Treatment Reach 8-Control 1</v>
          </cell>
          <cell r="L2090" t="str">
            <v>Rotating Panel 2</v>
          </cell>
          <cell r="M2090">
            <v>41126</v>
          </cell>
          <cell r="N2090">
            <v>806</v>
          </cell>
          <cell r="O2090">
            <v>1</v>
          </cell>
          <cell r="S2090" t="str">
            <v>Yes</v>
          </cell>
        </row>
        <row r="2091">
          <cell r="A2091">
            <v>3007</v>
          </cell>
          <cell r="B2091">
            <v>27229</v>
          </cell>
          <cell r="C2091" t="str">
            <v>CBW05583-214911</v>
          </cell>
          <cell r="D2091">
            <v>16</v>
          </cell>
          <cell r="E2091" t="str">
            <v>Tucannon</v>
          </cell>
          <cell r="F2091">
            <v>42214</v>
          </cell>
          <cell r="G2091" t="str">
            <v>Tucannon Sites 2015</v>
          </cell>
          <cell r="H2091" t="str">
            <v>Tucannon Crew</v>
          </cell>
          <cell r="I2091">
            <v>2015</v>
          </cell>
          <cell r="J2091">
            <v>5</v>
          </cell>
          <cell r="K2091" t="str">
            <v>Treatment Reach 8-Control</v>
          </cell>
          <cell r="L2091" t="str">
            <v>Rotating Panel 2</v>
          </cell>
          <cell r="M2091">
            <v>42214</v>
          </cell>
          <cell r="N2091">
            <v>2020</v>
          </cell>
          <cell r="O2091">
            <v>1</v>
          </cell>
          <cell r="R2091" t="str">
            <v>Yes</v>
          </cell>
          <cell r="S2091" t="str">
            <v>Yes</v>
          </cell>
        </row>
        <row r="2092">
          <cell r="A2092">
            <v>3458</v>
          </cell>
          <cell r="B2092">
            <v>27229</v>
          </cell>
          <cell r="C2092" t="str">
            <v>CBW05583-214911</v>
          </cell>
          <cell r="D2092">
            <v>16</v>
          </cell>
          <cell r="E2092" t="str">
            <v>Tucannon</v>
          </cell>
          <cell r="F2092">
            <v>42217</v>
          </cell>
          <cell r="G2092" t="str">
            <v>Repeat Sampling Sites</v>
          </cell>
          <cell r="H2092" t="str">
            <v>Tucannon Crew</v>
          </cell>
          <cell r="I2092">
            <v>2015</v>
          </cell>
          <cell r="J2092">
            <v>5</v>
          </cell>
          <cell r="K2092" t="str">
            <v>Treatment Reach 8-Control</v>
          </cell>
          <cell r="L2092" t="str">
            <v>Rotating Panel 2</v>
          </cell>
          <cell r="M2092">
            <v>42217</v>
          </cell>
          <cell r="N2092">
            <v>2020</v>
          </cell>
          <cell r="O2092">
            <v>1</v>
          </cell>
          <cell r="R2092" t="str">
            <v>Yes</v>
          </cell>
          <cell r="S2092" t="str">
            <v>Yes</v>
          </cell>
        </row>
        <row r="2093">
          <cell r="A2093">
            <v>4179</v>
          </cell>
          <cell r="B2093">
            <v>27229</v>
          </cell>
          <cell r="C2093" t="str">
            <v>CBW05583-214911</v>
          </cell>
          <cell r="D2093">
            <v>16</v>
          </cell>
          <cell r="E2093" t="str">
            <v>Tucannon</v>
          </cell>
          <cell r="F2093">
            <v>42588</v>
          </cell>
          <cell r="G2093" t="str">
            <v>NSD Tucannon Hitch</v>
          </cell>
          <cell r="H2093" t="str">
            <v>Roby Crew</v>
          </cell>
          <cell r="I2093">
            <v>2016</v>
          </cell>
          <cell r="J2093">
            <v>6</v>
          </cell>
          <cell r="K2093" t="str">
            <v>AEM-Treatment Reach 8-Control</v>
          </cell>
          <cell r="L2093" t="str">
            <v>Annual</v>
          </cell>
          <cell r="M2093">
            <v>42588</v>
          </cell>
          <cell r="N2093">
            <v>9999</v>
          </cell>
          <cell r="O2093">
            <v>1</v>
          </cell>
          <cell r="P2093" t="str">
            <v>Yes</v>
          </cell>
          <cell r="S2093" t="str">
            <v>Yes</v>
          </cell>
          <cell r="V2093" t="str">
            <v>Yes</v>
          </cell>
        </row>
        <row r="2094">
          <cell r="A2094">
            <v>330</v>
          </cell>
          <cell r="B2094">
            <v>27356</v>
          </cell>
          <cell r="C2094" t="str">
            <v>CBW05583-222251</v>
          </cell>
          <cell r="D2094">
            <v>16</v>
          </cell>
          <cell r="E2094" t="str">
            <v>Tucannon</v>
          </cell>
          <cell r="F2094">
            <v>40780</v>
          </cell>
          <cell r="G2094" t="str">
            <v>2011- Terraqua - Local Crew</v>
          </cell>
          <cell r="H2094" t="str">
            <v>Local Crew</v>
          </cell>
          <cell r="I2094">
            <v>2011</v>
          </cell>
          <cell r="J2094">
            <v>1</v>
          </cell>
          <cell r="K2094" t="str">
            <v>Treatment Reach 1-Treatment</v>
          </cell>
          <cell r="L2094" t="str">
            <v>Rotating Panel 1</v>
          </cell>
          <cell r="M2094">
            <v>40780</v>
          </cell>
          <cell r="N2094">
            <v>416</v>
          </cell>
          <cell r="O2094">
            <v>1</v>
          </cell>
          <cell r="S2094" t="str">
            <v>Yes</v>
          </cell>
        </row>
        <row r="2095">
          <cell r="A2095">
            <v>2706</v>
          </cell>
          <cell r="B2095">
            <v>27356</v>
          </cell>
          <cell r="C2095" t="str">
            <v>CBW05583-222251</v>
          </cell>
          <cell r="D2095">
            <v>16</v>
          </cell>
          <cell r="E2095" t="str">
            <v>Tucannon</v>
          </cell>
          <cell r="F2095">
            <v>41925</v>
          </cell>
          <cell r="G2095" t="str">
            <v>Hitch 8</v>
          </cell>
          <cell r="H2095" t="str">
            <v>Tucannon Crew</v>
          </cell>
          <cell r="I2095">
            <v>2014</v>
          </cell>
          <cell r="J2095">
            <v>4</v>
          </cell>
          <cell r="K2095" t="str">
            <v>Treatment Reach 1-Treatment</v>
          </cell>
          <cell r="L2095" t="str">
            <v>Rotating Panel 1</v>
          </cell>
          <cell r="M2095">
            <v>41925</v>
          </cell>
          <cell r="N2095">
            <v>2020</v>
          </cell>
          <cell r="O2095">
            <v>1</v>
          </cell>
          <cell r="S2095" t="str">
            <v>Yes</v>
          </cell>
        </row>
        <row r="2096">
          <cell r="A2096">
            <v>182</v>
          </cell>
          <cell r="B2096">
            <v>30584</v>
          </cell>
          <cell r="C2096" t="str">
            <v>CBW05583-248063</v>
          </cell>
          <cell r="D2096">
            <v>16</v>
          </cell>
          <cell r="E2096" t="str">
            <v>Tucannon</v>
          </cell>
          <cell r="F2096">
            <v>40788</v>
          </cell>
          <cell r="G2096" t="str">
            <v>2011- Eco Logical Research - Local Crew</v>
          </cell>
          <cell r="H2096" t="str">
            <v>Local Crew</v>
          </cell>
          <cell r="I2096">
            <v>2011</v>
          </cell>
          <cell r="J2096">
            <v>1</v>
          </cell>
          <cell r="K2096" t="str">
            <v>Treatment Reach 3-Treatment</v>
          </cell>
          <cell r="L2096" t="str">
            <v>Annual</v>
          </cell>
          <cell r="M2096">
            <v>40788</v>
          </cell>
          <cell r="N2096">
            <v>416</v>
          </cell>
          <cell r="O2096">
            <v>1</v>
          </cell>
          <cell r="S2096" t="str">
            <v>Yes</v>
          </cell>
        </row>
        <row r="2097">
          <cell r="A2097">
            <v>771</v>
          </cell>
          <cell r="B2097">
            <v>30584</v>
          </cell>
          <cell r="C2097" t="str">
            <v>CBW05583-248063</v>
          </cell>
          <cell r="D2097">
            <v>16</v>
          </cell>
          <cell r="E2097" t="str">
            <v>Tucannon</v>
          </cell>
          <cell r="F2097">
            <v>41167</v>
          </cell>
          <cell r="G2097" t="str">
            <v>TucannonHitch</v>
          </cell>
          <cell r="H2097" t="str">
            <v>Tucannon Crew</v>
          </cell>
          <cell r="I2097">
            <v>2012</v>
          </cell>
          <cell r="J2097">
            <v>2</v>
          </cell>
          <cell r="K2097" t="str">
            <v>Treatment Reach 3-Treatment 1</v>
          </cell>
          <cell r="L2097" t="str">
            <v>Annual</v>
          </cell>
          <cell r="M2097">
            <v>41167</v>
          </cell>
          <cell r="N2097">
            <v>806</v>
          </cell>
          <cell r="O2097">
            <v>1</v>
          </cell>
          <cell r="S2097" t="str">
            <v>Yes</v>
          </cell>
        </row>
        <row r="2098">
          <cell r="A2098">
            <v>1481</v>
          </cell>
          <cell r="B2098">
            <v>30584</v>
          </cell>
          <cell r="C2098" t="str">
            <v>CBW05583-248063</v>
          </cell>
          <cell r="D2098">
            <v>16</v>
          </cell>
          <cell r="E2098" t="str">
            <v>Tucannon</v>
          </cell>
          <cell r="F2098">
            <v>41520</v>
          </cell>
          <cell r="G2098" t="str">
            <v>Tucannon - All Sites</v>
          </cell>
          <cell r="H2098" t="str">
            <v>Andy Crew</v>
          </cell>
          <cell r="I2098">
            <v>2013</v>
          </cell>
          <cell r="J2098">
            <v>3</v>
          </cell>
          <cell r="K2098" t="str">
            <v>Treatment Reach 3-Treatment</v>
          </cell>
          <cell r="L2098" t="str">
            <v>Annual</v>
          </cell>
          <cell r="M2098">
            <v>41520</v>
          </cell>
          <cell r="N2098">
            <v>1966</v>
          </cell>
          <cell r="O2098">
            <v>1</v>
          </cell>
          <cell r="S2098" t="str">
            <v>Yes</v>
          </cell>
          <cell r="Y2098" t="str">
            <v>Yes</v>
          </cell>
        </row>
        <row r="2099">
          <cell r="A2099">
            <v>2265</v>
          </cell>
          <cell r="B2099">
            <v>30584</v>
          </cell>
          <cell r="C2099" t="str">
            <v>CBW05583-248063</v>
          </cell>
          <cell r="D2099">
            <v>16</v>
          </cell>
          <cell r="E2099" t="str">
            <v>Tucannon</v>
          </cell>
          <cell r="F2099">
            <v>41842</v>
          </cell>
          <cell r="G2099" t="str">
            <v>Hitch 2</v>
          </cell>
          <cell r="H2099" t="str">
            <v>Tucannon Crew</v>
          </cell>
          <cell r="I2099">
            <v>2014</v>
          </cell>
          <cell r="J2099">
            <v>4</v>
          </cell>
          <cell r="K2099" t="str">
            <v>Treatment Reach 3-Treatment</v>
          </cell>
          <cell r="L2099" t="str">
            <v>Annual</v>
          </cell>
          <cell r="M2099">
            <v>41842</v>
          </cell>
          <cell r="N2099">
            <v>2020</v>
          </cell>
          <cell r="O2099">
            <v>1</v>
          </cell>
          <cell r="S2099" t="str">
            <v>Yes</v>
          </cell>
        </row>
        <row r="2100">
          <cell r="A2100">
            <v>3008</v>
          </cell>
          <cell r="B2100">
            <v>30584</v>
          </cell>
          <cell r="C2100" t="str">
            <v>CBW05583-248063</v>
          </cell>
          <cell r="D2100">
            <v>16</v>
          </cell>
          <cell r="E2100" t="str">
            <v>Tucannon</v>
          </cell>
          <cell r="F2100">
            <v>42242</v>
          </cell>
          <cell r="G2100" t="str">
            <v>Tucannon Sites 2015</v>
          </cell>
          <cell r="H2100" t="str">
            <v>Tucannon Crew</v>
          </cell>
          <cell r="I2100">
            <v>2015</v>
          </cell>
          <cell r="J2100">
            <v>5</v>
          </cell>
          <cell r="K2100" t="str">
            <v>Treatment Reach 3-Treatment</v>
          </cell>
          <cell r="L2100" t="str">
            <v>Annual</v>
          </cell>
          <cell r="M2100">
            <v>42242</v>
          </cell>
          <cell r="N2100">
            <v>2020</v>
          </cell>
          <cell r="O2100">
            <v>1</v>
          </cell>
          <cell r="S2100" t="str">
            <v>Yes</v>
          </cell>
          <cell r="U2100" t="str">
            <v>Yes</v>
          </cell>
        </row>
        <row r="2101">
          <cell r="A2101">
            <v>4150</v>
          </cell>
          <cell r="B2101">
            <v>30584</v>
          </cell>
          <cell r="C2101" t="str">
            <v>CBW05583-248063</v>
          </cell>
          <cell r="D2101">
            <v>16</v>
          </cell>
          <cell r="E2101" t="str">
            <v>Tucannon</v>
          </cell>
          <cell r="F2101">
            <v>42616</v>
          </cell>
          <cell r="G2101" t="str">
            <v>Tucannon Sites</v>
          </cell>
          <cell r="H2101" t="str">
            <v>Tucannon Crew</v>
          </cell>
          <cell r="I2101">
            <v>2016</v>
          </cell>
          <cell r="J2101">
            <v>6</v>
          </cell>
          <cell r="K2101" t="str">
            <v>Treatment Reach 3-Treatment</v>
          </cell>
          <cell r="L2101" t="str">
            <v>Annual</v>
          </cell>
          <cell r="M2101">
            <v>42616</v>
          </cell>
          <cell r="N2101">
            <v>2020</v>
          </cell>
          <cell r="O2101">
            <v>1</v>
          </cell>
          <cell r="R2101" t="str">
            <v>Yes</v>
          </cell>
          <cell r="S2101" t="str">
            <v>Yes</v>
          </cell>
          <cell r="U2101" t="str">
            <v>Yes</v>
          </cell>
        </row>
        <row r="2102">
          <cell r="A2102">
            <v>4164</v>
          </cell>
          <cell r="B2102">
            <v>30584</v>
          </cell>
          <cell r="C2102" t="str">
            <v>CBW05583-248063</v>
          </cell>
          <cell r="D2102">
            <v>16</v>
          </cell>
          <cell r="E2102" t="str">
            <v>Tucannon</v>
          </cell>
          <cell r="F2102">
            <v>42600</v>
          </cell>
          <cell r="G2102" t="str">
            <v>Tucannon Repeat Sites</v>
          </cell>
          <cell r="H2102" t="str">
            <v>Tucannon Crew</v>
          </cell>
          <cell r="I2102">
            <v>2016</v>
          </cell>
          <cell r="J2102">
            <v>6</v>
          </cell>
          <cell r="K2102" t="str">
            <v>Treatment Reach 3-Treatment</v>
          </cell>
          <cell r="L2102" t="str">
            <v>Annual</v>
          </cell>
          <cell r="M2102">
            <v>42600</v>
          </cell>
          <cell r="N2102">
            <v>2020</v>
          </cell>
          <cell r="O2102">
            <v>1</v>
          </cell>
          <cell r="R2102" t="str">
            <v>Yes</v>
          </cell>
          <cell r="S2102" t="str">
            <v>Yes</v>
          </cell>
          <cell r="U2102" t="str">
            <v>Yes</v>
          </cell>
        </row>
        <row r="2103">
          <cell r="A2103">
            <v>26</v>
          </cell>
          <cell r="B2103">
            <v>33331</v>
          </cell>
          <cell r="C2103" t="str">
            <v>CBW05583-256895</v>
          </cell>
          <cell r="D2103">
            <v>16</v>
          </cell>
          <cell r="E2103" t="str">
            <v>Tucannon</v>
          </cell>
          <cell r="F2103">
            <v>40758</v>
          </cell>
          <cell r="G2103" t="str">
            <v>2011- Eco Logical Research - Local Crew</v>
          </cell>
          <cell r="H2103" t="str">
            <v>Local Crew</v>
          </cell>
          <cell r="I2103">
            <v>2011</v>
          </cell>
          <cell r="J2103">
            <v>1</v>
          </cell>
          <cell r="K2103" t="str">
            <v>Tributary</v>
          </cell>
          <cell r="L2103" t="str">
            <v>Rotating Panel 1</v>
          </cell>
          <cell r="M2103">
            <v>40758</v>
          </cell>
          <cell r="N2103">
            <v>416</v>
          </cell>
          <cell r="O2103">
            <v>1</v>
          </cell>
          <cell r="S2103" t="str">
            <v>Yes</v>
          </cell>
        </row>
        <row r="2104">
          <cell r="A2104">
            <v>2386</v>
          </cell>
          <cell r="B2104">
            <v>33331</v>
          </cell>
          <cell r="C2104" t="str">
            <v>CBW05583-256895</v>
          </cell>
          <cell r="D2104">
            <v>16</v>
          </cell>
          <cell r="E2104" t="str">
            <v>Tucannon</v>
          </cell>
          <cell r="F2104">
            <v>41841</v>
          </cell>
          <cell r="G2104" t="str">
            <v>Hitch 2</v>
          </cell>
          <cell r="H2104" t="str">
            <v>Tucannon Crew</v>
          </cell>
          <cell r="I2104">
            <v>2014</v>
          </cell>
          <cell r="J2104">
            <v>4</v>
          </cell>
          <cell r="K2104" t="str">
            <v>Tributary</v>
          </cell>
          <cell r="L2104" t="str">
            <v>Rotating Panel 1</v>
          </cell>
          <cell r="M2104">
            <v>41841</v>
          </cell>
          <cell r="N2104">
            <v>2020</v>
          </cell>
          <cell r="O2104">
            <v>1</v>
          </cell>
          <cell r="S2104" t="str">
            <v>Yes</v>
          </cell>
        </row>
        <row r="2105">
          <cell r="A2105">
            <v>1483</v>
          </cell>
          <cell r="B2105">
            <v>35808</v>
          </cell>
          <cell r="C2105" t="str">
            <v>CBW05583-274303</v>
          </cell>
          <cell r="D2105">
            <v>16</v>
          </cell>
          <cell r="E2105" t="str">
            <v>Tucannon</v>
          </cell>
          <cell r="F2105">
            <v>41562</v>
          </cell>
          <cell r="G2105" t="str">
            <v>Tucannon - All Sites</v>
          </cell>
          <cell r="H2105" t="str">
            <v>Andy Crew</v>
          </cell>
          <cell r="I2105">
            <v>2013</v>
          </cell>
          <cell r="J2105">
            <v>3</v>
          </cell>
          <cell r="K2105" t="str">
            <v>Treatment Reach 2-Control</v>
          </cell>
          <cell r="L2105" t="str">
            <v>Rotating Panel 3</v>
          </cell>
          <cell r="M2105">
            <v>41562</v>
          </cell>
          <cell r="N2105">
            <v>1966</v>
          </cell>
          <cell r="O2105">
            <v>1</v>
          </cell>
          <cell r="S2105" t="str">
            <v>Yes</v>
          </cell>
        </row>
        <row r="2106">
          <cell r="A2106">
            <v>4152</v>
          </cell>
          <cell r="B2106">
            <v>35808</v>
          </cell>
          <cell r="C2106" t="str">
            <v>CBW05583-274303</v>
          </cell>
          <cell r="D2106">
            <v>16</v>
          </cell>
          <cell r="E2106" t="str">
            <v>Tucannon</v>
          </cell>
          <cell r="F2106">
            <v>42617</v>
          </cell>
          <cell r="G2106" t="str">
            <v>Tucannon Sites</v>
          </cell>
          <cell r="H2106" t="str">
            <v>Tucannon Crew</v>
          </cell>
          <cell r="I2106">
            <v>2016</v>
          </cell>
          <cell r="J2106">
            <v>6</v>
          </cell>
          <cell r="K2106" t="str">
            <v>Treatment Reach 2-Control</v>
          </cell>
          <cell r="L2106" t="str">
            <v>Rotating Panel 3</v>
          </cell>
          <cell r="M2106">
            <v>42617</v>
          </cell>
          <cell r="N2106">
            <v>2020</v>
          </cell>
          <cell r="O2106">
            <v>1</v>
          </cell>
          <cell r="S2106" t="str">
            <v>Yes</v>
          </cell>
        </row>
        <row r="2107">
          <cell r="A2107">
            <v>772</v>
          </cell>
          <cell r="B2107">
            <v>34237</v>
          </cell>
          <cell r="C2107" t="str">
            <v>CBW05583-276351</v>
          </cell>
          <cell r="D2107">
            <v>16</v>
          </cell>
          <cell r="E2107" t="str">
            <v>Tucannon</v>
          </cell>
          <cell r="F2107">
            <v>41142</v>
          </cell>
          <cell r="G2107" t="str">
            <v>TucannonHitch</v>
          </cell>
          <cell r="H2107" t="str">
            <v>Tucannon Crew</v>
          </cell>
          <cell r="I2107">
            <v>2012</v>
          </cell>
          <cell r="J2107">
            <v>2</v>
          </cell>
          <cell r="K2107" t="str">
            <v>Treatment Reach 7-Control 1</v>
          </cell>
          <cell r="L2107" t="str">
            <v>Annual</v>
          </cell>
          <cell r="M2107">
            <v>41142</v>
          </cell>
          <cell r="N2107">
            <v>806</v>
          </cell>
          <cell r="O2107">
            <v>1</v>
          </cell>
          <cell r="S2107" t="str">
            <v>Yes</v>
          </cell>
        </row>
        <row r="2108">
          <cell r="A2108">
            <v>1482</v>
          </cell>
          <cell r="B2108">
            <v>34237</v>
          </cell>
          <cell r="C2108" t="str">
            <v>CBW05583-276351</v>
          </cell>
          <cell r="D2108">
            <v>16</v>
          </cell>
          <cell r="E2108" t="str">
            <v>Tucannon</v>
          </cell>
          <cell r="F2108">
            <v>41501</v>
          </cell>
          <cell r="G2108" t="str">
            <v>Tucannon - All Sites</v>
          </cell>
          <cell r="H2108" t="str">
            <v>Andy Crew</v>
          </cell>
          <cell r="I2108">
            <v>2013</v>
          </cell>
          <cell r="J2108">
            <v>3</v>
          </cell>
          <cell r="K2108" t="str">
            <v>Treatment Reach 7-Control</v>
          </cell>
          <cell r="L2108" t="str">
            <v>Annual</v>
          </cell>
          <cell r="M2108">
            <v>41501</v>
          </cell>
          <cell r="N2108">
            <v>1966</v>
          </cell>
          <cell r="O2108">
            <v>1</v>
          </cell>
          <cell r="S2108" t="str">
            <v>Yes</v>
          </cell>
        </row>
        <row r="2109">
          <cell r="A2109">
            <v>2306</v>
          </cell>
          <cell r="B2109">
            <v>34237</v>
          </cell>
          <cell r="C2109" t="str">
            <v>CBW05583-276351</v>
          </cell>
          <cell r="D2109">
            <v>16</v>
          </cell>
          <cell r="E2109" t="str">
            <v>Tucannon</v>
          </cell>
          <cell r="F2109">
            <v>41838</v>
          </cell>
          <cell r="G2109" t="str">
            <v>Hitch 2</v>
          </cell>
          <cell r="H2109" t="str">
            <v>Tucannon Crew</v>
          </cell>
          <cell r="I2109">
            <v>2014</v>
          </cell>
          <cell r="J2109">
            <v>4</v>
          </cell>
          <cell r="K2109" t="str">
            <v>Treatment Reach 7-Control</v>
          </cell>
          <cell r="L2109" t="str">
            <v>Annual</v>
          </cell>
          <cell r="M2109">
            <v>41838</v>
          </cell>
          <cell r="N2109">
            <v>2020</v>
          </cell>
          <cell r="O2109">
            <v>1</v>
          </cell>
          <cell r="S2109" t="str">
            <v>Yes</v>
          </cell>
        </row>
        <row r="2110">
          <cell r="A2110">
            <v>3009</v>
          </cell>
          <cell r="B2110">
            <v>34237</v>
          </cell>
          <cell r="C2110" t="str">
            <v>CBW05583-276351</v>
          </cell>
          <cell r="D2110">
            <v>16</v>
          </cell>
          <cell r="E2110" t="str">
            <v>Tucannon</v>
          </cell>
          <cell r="F2110">
            <v>42216</v>
          </cell>
          <cell r="G2110" t="str">
            <v>Tucannon Sites 2015</v>
          </cell>
          <cell r="H2110" t="str">
            <v>Tucannon Crew</v>
          </cell>
          <cell r="I2110">
            <v>2015</v>
          </cell>
          <cell r="J2110">
            <v>5</v>
          </cell>
          <cell r="K2110" t="str">
            <v>Treatment Reach 7-Control</v>
          </cell>
          <cell r="L2110" t="str">
            <v>Annual</v>
          </cell>
          <cell r="M2110">
            <v>42216</v>
          </cell>
          <cell r="N2110">
            <v>2020</v>
          </cell>
          <cell r="O2110">
            <v>1</v>
          </cell>
          <cell r="S2110" t="str">
            <v>Yes</v>
          </cell>
          <cell r="V2110" t="str">
            <v>Yes</v>
          </cell>
        </row>
        <row r="2111">
          <cell r="A2111">
            <v>3222</v>
          </cell>
          <cell r="B2111">
            <v>34237</v>
          </cell>
          <cell r="C2111" t="str">
            <v>CBW05583-276351</v>
          </cell>
          <cell r="D2111">
            <v>16</v>
          </cell>
          <cell r="E2111" t="str">
            <v>Tucannon</v>
          </cell>
          <cell r="F2111">
            <v>42224</v>
          </cell>
          <cell r="G2111" t="str">
            <v>Tt Tucannon Snorkel</v>
          </cell>
          <cell r="H2111" t="str">
            <v>Jef Crew</v>
          </cell>
          <cell r="I2111">
            <v>2015</v>
          </cell>
          <cell r="J2111">
            <v>5</v>
          </cell>
          <cell r="K2111" t="str">
            <v>Treatment Reach 7-Control</v>
          </cell>
          <cell r="L2111" t="str">
            <v>Annual</v>
          </cell>
          <cell r="M2111">
            <v>42224</v>
          </cell>
          <cell r="N2111">
            <v>2038</v>
          </cell>
          <cell r="O2111">
            <v>1</v>
          </cell>
        </row>
        <row r="2112">
          <cell r="A2112">
            <v>4151</v>
          </cell>
          <cell r="B2112">
            <v>34237</v>
          </cell>
          <cell r="C2112" t="str">
            <v>CBW05583-276351</v>
          </cell>
          <cell r="D2112">
            <v>16</v>
          </cell>
          <cell r="E2112" t="str">
            <v>Tucannon</v>
          </cell>
          <cell r="F2112">
            <v>42588</v>
          </cell>
          <cell r="G2112" t="str">
            <v>Tucannon Sites</v>
          </cell>
          <cell r="H2112" t="str">
            <v>Tucannon Crew</v>
          </cell>
          <cell r="I2112">
            <v>2016</v>
          </cell>
          <cell r="J2112">
            <v>6</v>
          </cell>
          <cell r="K2112" t="str">
            <v>Treatment Reach 7-Control</v>
          </cell>
          <cell r="L2112" t="str">
            <v>Annual</v>
          </cell>
          <cell r="M2112">
            <v>42588</v>
          </cell>
          <cell r="N2112">
            <v>2030</v>
          </cell>
          <cell r="O2112">
            <v>1</v>
          </cell>
          <cell r="P2112" t="str">
            <v>Yes</v>
          </cell>
          <cell r="S2112" t="str">
            <v>Yes</v>
          </cell>
          <cell r="V2112" t="str">
            <v>Yes</v>
          </cell>
        </row>
        <row r="2113">
          <cell r="A2113">
            <v>30</v>
          </cell>
          <cell r="B2113">
            <v>38361</v>
          </cell>
          <cell r="C2113" t="str">
            <v>CBW05583-310143</v>
          </cell>
          <cell r="D2113">
            <v>16</v>
          </cell>
          <cell r="E2113" t="str">
            <v>Tucannon</v>
          </cell>
          <cell r="F2113">
            <v>40760</v>
          </cell>
          <cell r="G2113" t="str">
            <v>2011- Eco Logical Research - Local Crew</v>
          </cell>
          <cell r="H2113" t="str">
            <v>Local Crew</v>
          </cell>
          <cell r="I2113">
            <v>2011</v>
          </cell>
          <cell r="J2113">
            <v>1</v>
          </cell>
          <cell r="K2113" t="str">
            <v>Tributary</v>
          </cell>
          <cell r="L2113" t="str">
            <v>Annual</v>
          </cell>
          <cell r="M2113">
            <v>40760</v>
          </cell>
          <cell r="N2113">
            <v>416</v>
          </cell>
          <cell r="O2113">
            <v>1</v>
          </cell>
          <cell r="R2113" t="str">
            <v>Yes</v>
          </cell>
          <cell r="S2113" t="str">
            <v>Yes</v>
          </cell>
        </row>
        <row r="2114">
          <cell r="A2114">
            <v>239</v>
          </cell>
          <cell r="B2114">
            <v>38361</v>
          </cell>
          <cell r="C2114" t="str">
            <v>CBW05583-310143</v>
          </cell>
          <cell r="D2114">
            <v>16</v>
          </cell>
          <cell r="E2114" t="str">
            <v>Tucannon</v>
          </cell>
          <cell r="F2114">
            <v>40802</v>
          </cell>
          <cell r="G2114" t="str">
            <v>2011- Tetra Tech - TetraTech</v>
          </cell>
          <cell r="H2114" t="str">
            <v>TetraTech</v>
          </cell>
          <cell r="I2114">
            <v>2011</v>
          </cell>
          <cell r="J2114">
            <v>1</v>
          </cell>
          <cell r="K2114" t="str">
            <v>Tributary</v>
          </cell>
          <cell r="L2114" t="str">
            <v>Annual</v>
          </cell>
          <cell r="M2114">
            <v>40802</v>
          </cell>
          <cell r="N2114">
            <v>416</v>
          </cell>
          <cell r="O2114">
            <v>1</v>
          </cell>
          <cell r="R2114" t="str">
            <v>Yes</v>
          </cell>
        </row>
        <row r="2115">
          <cell r="A2115">
            <v>753</v>
          </cell>
          <cell r="B2115">
            <v>38361</v>
          </cell>
          <cell r="C2115" t="str">
            <v>CBW05583-310143</v>
          </cell>
          <cell r="D2115">
            <v>16</v>
          </cell>
          <cell r="E2115" t="str">
            <v>Tucannon</v>
          </cell>
          <cell r="F2115">
            <v>41103</v>
          </cell>
          <cell r="G2115" t="str">
            <v>Kevin_RemoteHitch1_Terraqua</v>
          </cell>
          <cell r="H2115" t="str">
            <v>Kevin Crew</v>
          </cell>
          <cell r="I2115">
            <v>2012</v>
          </cell>
          <cell r="J2115">
            <v>2</v>
          </cell>
          <cell r="K2115" t="str">
            <v>Tributary</v>
          </cell>
          <cell r="L2115" t="str">
            <v>Annual</v>
          </cell>
          <cell r="M2115">
            <v>41103</v>
          </cell>
          <cell r="N2115">
            <v>806</v>
          </cell>
          <cell r="O2115">
            <v>1</v>
          </cell>
          <cell r="R2115" t="str">
            <v>Yes</v>
          </cell>
        </row>
        <row r="2116">
          <cell r="A2116">
            <v>773</v>
          </cell>
          <cell r="B2116">
            <v>38361</v>
          </cell>
          <cell r="C2116" t="str">
            <v>CBW05583-310143</v>
          </cell>
          <cell r="D2116">
            <v>16</v>
          </cell>
          <cell r="E2116" t="str">
            <v>Tucannon</v>
          </cell>
          <cell r="F2116">
            <v>41128</v>
          </cell>
          <cell r="G2116" t="str">
            <v>TucannonHitch</v>
          </cell>
          <cell r="H2116" t="str">
            <v>Tucannon Crew</v>
          </cell>
          <cell r="I2116">
            <v>2012</v>
          </cell>
          <cell r="J2116">
            <v>2</v>
          </cell>
          <cell r="K2116" t="str">
            <v>Tributary</v>
          </cell>
          <cell r="L2116" t="str">
            <v>Annual</v>
          </cell>
          <cell r="M2116">
            <v>41128</v>
          </cell>
          <cell r="N2116">
            <v>806</v>
          </cell>
          <cell r="O2116">
            <v>1</v>
          </cell>
          <cell r="R2116" t="str">
            <v>Yes</v>
          </cell>
          <cell r="S2116" t="str">
            <v>Yes</v>
          </cell>
        </row>
        <row r="2117">
          <cell r="A2117">
            <v>1484</v>
          </cell>
          <cell r="B2117">
            <v>38361</v>
          </cell>
          <cell r="C2117" t="str">
            <v>CBW05583-310143</v>
          </cell>
          <cell r="D2117">
            <v>16</v>
          </cell>
          <cell r="E2117" t="str">
            <v>Tucannon</v>
          </cell>
          <cell r="F2117">
            <v>41446</v>
          </cell>
          <cell r="G2117" t="str">
            <v>Tucannon - All Sites</v>
          </cell>
          <cell r="H2117" t="str">
            <v>Andy Crew</v>
          </cell>
          <cell r="I2117">
            <v>2013</v>
          </cell>
          <cell r="J2117">
            <v>3</v>
          </cell>
          <cell r="K2117" t="str">
            <v>Tributary</v>
          </cell>
          <cell r="L2117" t="str">
            <v>Annual</v>
          </cell>
          <cell r="M2117">
            <v>41446</v>
          </cell>
          <cell r="N2117">
            <v>1966</v>
          </cell>
          <cell r="O2117">
            <v>1</v>
          </cell>
          <cell r="S2117" t="str">
            <v>Yes</v>
          </cell>
        </row>
        <row r="2118">
          <cell r="A2118">
            <v>2650</v>
          </cell>
          <cell r="B2118">
            <v>38361</v>
          </cell>
          <cell r="C2118" t="str">
            <v>CBW05583-310143</v>
          </cell>
          <cell r="D2118">
            <v>16</v>
          </cell>
          <cell r="E2118" t="str">
            <v>Tucannon</v>
          </cell>
          <cell r="F2118">
            <v>41884</v>
          </cell>
          <cell r="G2118" t="str">
            <v>Hitch 5</v>
          </cell>
          <cell r="H2118" t="str">
            <v>Tucannon Crew</v>
          </cell>
          <cell r="I2118">
            <v>2014</v>
          </cell>
          <cell r="J2118">
            <v>4</v>
          </cell>
          <cell r="K2118" t="str">
            <v>Tributary</v>
          </cell>
          <cell r="L2118" t="str">
            <v>Rotating Panel 1</v>
          </cell>
          <cell r="M2118">
            <v>41884</v>
          </cell>
          <cell r="N2118">
            <v>2020</v>
          </cell>
          <cell r="O2118">
            <v>1</v>
          </cell>
          <cell r="S2118" t="str">
            <v>Yes</v>
          </cell>
        </row>
        <row r="2119">
          <cell r="A2119">
            <v>257</v>
          </cell>
          <cell r="B2119">
            <v>41113</v>
          </cell>
          <cell r="C2119" t="str">
            <v>CBW05583-327859</v>
          </cell>
          <cell r="D2119">
            <v>16</v>
          </cell>
          <cell r="E2119" t="str">
            <v>Tucannon</v>
          </cell>
          <cell r="F2119">
            <v>40802</v>
          </cell>
          <cell r="G2119" t="str">
            <v>2011- Eco Logical Research - Local Crew</v>
          </cell>
          <cell r="H2119" t="str">
            <v>Local Crew</v>
          </cell>
          <cell r="I2119">
            <v>2011</v>
          </cell>
          <cell r="J2119">
            <v>1</v>
          </cell>
          <cell r="K2119" t="str">
            <v>Mainstem</v>
          </cell>
          <cell r="L2119" t="str">
            <v>Annual</v>
          </cell>
          <cell r="M2119">
            <v>40802</v>
          </cell>
          <cell r="N2119">
            <v>416</v>
          </cell>
          <cell r="O2119">
            <v>1</v>
          </cell>
          <cell r="S2119" t="str">
            <v>Yes</v>
          </cell>
        </row>
        <row r="2120">
          <cell r="A2120">
            <v>774</v>
          </cell>
          <cell r="B2120">
            <v>41113</v>
          </cell>
          <cell r="C2120" t="str">
            <v>CBW05583-327859</v>
          </cell>
          <cell r="D2120">
            <v>16</v>
          </cell>
          <cell r="E2120" t="str">
            <v>Tucannon</v>
          </cell>
          <cell r="F2120">
            <v>41182</v>
          </cell>
          <cell r="G2120" t="str">
            <v>TucannonHitch</v>
          </cell>
          <cell r="H2120" t="str">
            <v>Tucannon Crew</v>
          </cell>
          <cell r="I2120">
            <v>2012</v>
          </cell>
          <cell r="J2120">
            <v>2</v>
          </cell>
          <cell r="K2120" t="str">
            <v>Mainstem</v>
          </cell>
          <cell r="L2120" t="str">
            <v>Annual</v>
          </cell>
          <cell r="M2120">
            <v>41182</v>
          </cell>
          <cell r="N2120">
            <v>806</v>
          </cell>
          <cell r="O2120">
            <v>1</v>
          </cell>
          <cell r="S2120" t="str">
            <v>Yes</v>
          </cell>
        </row>
        <row r="2121">
          <cell r="A2121">
            <v>1485</v>
          </cell>
          <cell r="B2121">
            <v>41113</v>
          </cell>
          <cell r="C2121" t="str">
            <v>CBW05583-327859</v>
          </cell>
          <cell r="D2121">
            <v>16</v>
          </cell>
          <cell r="E2121" t="str">
            <v>Tucannon</v>
          </cell>
          <cell r="F2121">
            <v>41534</v>
          </cell>
          <cell r="G2121" t="str">
            <v>Tucannon - All Sites</v>
          </cell>
          <cell r="H2121" t="str">
            <v>Andy Crew</v>
          </cell>
          <cell r="I2121">
            <v>2013</v>
          </cell>
          <cell r="J2121">
            <v>3</v>
          </cell>
          <cell r="K2121" t="str">
            <v>Mainstem</v>
          </cell>
          <cell r="L2121" t="str">
            <v>Annual</v>
          </cell>
          <cell r="M2121">
            <v>41534</v>
          </cell>
          <cell r="N2121">
            <v>1966</v>
          </cell>
          <cell r="O2121">
            <v>1</v>
          </cell>
          <cell r="S2121" t="str">
            <v>Yes</v>
          </cell>
        </row>
        <row r="2122">
          <cell r="A2122">
            <v>2691</v>
          </cell>
          <cell r="B2122">
            <v>41113</v>
          </cell>
          <cell r="C2122" t="str">
            <v>CBW05583-327859</v>
          </cell>
          <cell r="D2122">
            <v>16</v>
          </cell>
          <cell r="E2122" t="str">
            <v>Tucannon</v>
          </cell>
          <cell r="F2122">
            <v>41897</v>
          </cell>
          <cell r="G2122" t="str">
            <v>Hitch 6</v>
          </cell>
          <cell r="H2122" t="str">
            <v>Tucannon Crew</v>
          </cell>
          <cell r="I2122">
            <v>2014</v>
          </cell>
          <cell r="J2122">
            <v>4</v>
          </cell>
          <cell r="K2122" t="str">
            <v>Mainstem</v>
          </cell>
          <cell r="L2122" t="str">
            <v>Rotating Panel 1</v>
          </cell>
          <cell r="M2122">
            <v>41897</v>
          </cell>
          <cell r="N2122">
            <v>2020</v>
          </cell>
          <cell r="O2122">
            <v>1</v>
          </cell>
          <cell r="S2122" t="str">
            <v>Yes</v>
          </cell>
        </row>
        <row r="2123">
          <cell r="A2123">
            <v>775</v>
          </cell>
          <cell r="B2123">
            <v>41270</v>
          </cell>
          <cell r="C2123" t="str">
            <v>CBW05583-329599</v>
          </cell>
          <cell r="D2123">
            <v>16</v>
          </cell>
          <cell r="E2123" t="str">
            <v>Tucannon</v>
          </cell>
          <cell r="F2123">
            <v>41112</v>
          </cell>
          <cell r="G2123" t="str">
            <v>TucannonHitch</v>
          </cell>
          <cell r="H2123" t="str">
            <v>Tucannon Crew</v>
          </cell>
          <cell r="I2123">
            <v>2012</v>
          </cell>
          <cell r="J2123">
            <v>2</v>
          </cell>
          <cell r="K2123" t="str">
            <v>Tributary</v>
          </cell>
          <cell r="L2123" t="str">
            <v>Rotating Panel 2</v>
          </cell>
          <cell r="M2123">
            <v>41112</v>
          </cell>
          <cell r="N2123">
            <v>806</v>
          </cell>
          <cell r="O2123">
            <v>1</v>
          </cell>
          <cell r="S2123" t="str">
            <v>Yes</v>
          </cell>
        </row>
        <row r="2124">
          <cell r="A2124">
            <v>3010</v>
          </cell>
          <cell r="B2124">
            <v>41270</v>
          </cell>
          <cell r="C2124" t="str">
            <v>CBW05583-329599</v>
          </cell>
          <cell r="D2124">
            <v>16</v>
          </cell>
          <cell r="E2124" t="str">
            <v>Tucannon</v>
          </cell>
          <cell r="F2124">
            <v>42230</v>
          </cell>
          <cell r="G2124" t="str">
            <v>Tucannon Sites 2015</v>
          </cell>
          <cell r="H2124" t="str">
            <v>Tucannon Crew</v>
          </cell>
          <cell r="I2124">
            <v>2015</v>
          </cell>
          <cell r="J2124">
            <v>5</v>
          </cell>
          <cell r="K2124" t="str">
            <v>Tributary</v>
          </cell>
          <cell r="L2124" t="str">
            <v>Rotating Panel 2</v>
          </cell>
          <cell r="M2124">
            <v>42230</v>
          </cell>
          <cell r="N2124">
            <v>2020</v>
          </cell>
          <cell r="O2124">
            <v>1</v>
          </cell>
          <cell r="S2124" t="str">
            <v>Yes</v>
          </cell>
        </row>
        <row r="2125">
          <cell r="A2125">
            <v>326</v>
          </cell>
          <cell r="B2125">
            <v>42362</v>
          </cell>
          <cell r="C2125" t="str">
            <v>CBW05583-339839</v>
          </cell>
          <cell r="D2125">
            <v>16</v>
          </cell>
          <cell r="E2125" t="str">
            <v>Tucannon</v>
          </cell>
          <cell r="F2125">
            <v>40783</v>
          </cell>
          <cell r="G2125" t="str">
            <v>2011- Terraqua - Local Crew</v>
          </cell>
          <cell r="H2125" t="str">
            <v>Local Crew</v>
          </cell>
          <cell r="I2125">
            <v>2011</v>
          </cell>
          <cell r="J2125">
            <v>1</v>
          </cell>
          <cell r="K2125" t="str">
            <v>Treatment Reach 2-Control 2</v>
          </cell>
          <cell r="L2125" t="str">
            <v>Annual</v>
          </cell>
          <cell r="M2125">
            <v>40783</v>
          </cell>
          <cell r="N2125">
            <v>416</v>
          </cell>
          <cell r="O2125">
            <v>1</v>
          </cell>
          <cell r="S2125" t="str">
            <v>Yes</v>
          </cell>
        </row>
        <row r="2126">
          <cell r="A2126">
            <v>776</v>
          </cell>
          <cell r="B2126">
            <v>42362</v>
          </cell>
          <cell r="C2126" t="str">
            <v>CBW05583-339839</v>
          </cell>
          <cell r="D2126">
            <v>16</v>
          </cell>
          <cell r="E2126" t="str">
            <v>Tucannon</v>
          </cell>
          <cell r="F2126">
            <v>41208</v>
          </cell>
          <cell r="G2126" t="str">
            <v>TucannonHitch</v>
          </cell>
          <cell r="H2126" t="str">
            <v>Tucannon Crew</v>
          </cell>
          <cell r="I2126">
            <v>2012</v>
          </cell>
          <cell r="J2126">
            <v>2</v>
          </cell>
          <cell r="K2126" t="str">
            <v>Treatment Reach 2-Control 2</v>
          </cell>
          <cell r="L2126" t="str">
            <v>Annual</v>
          </cell>
          <cell r="M2126">
            <v>41208</v>
          </cell>
          <cell r="N2126">
            <v>806</v>
          </cell>
          <cell r="O2126">
            <v>1</v>
          </cell>
          <cell r="S2126" t="str">
            <v>Yes</v>
          </cell>
        </row>
        <row r="2127">
          <cell r="A2127">
            <v>1486</v>
          </cell>
          <cell r="B2127">
            <v>42362</v>
          </cell>
          <cell r="C2127" t="str">
            <v>CBW05583-339839</v>
          </cell>
          <cell r="D2127">
            <v>16</v>
          </cell>
          <cell r="E2127" t="str">
            <v>Tucannon</v>
          </cell>
          <cell r="F2127">
            <v>41562</v>
          </cell>
          <cell r="G2127" t="str">
            <v>Tucannon - All Sites</v>
          </cell>
          <cell r="H2127" t="str">
            <v>Andy Crew</v>
          </cell>
          <cell r="I2127">
            <v>2013</v>
          </cell>
          <cell r="J2127">
            <v>3</v>
          </cell>
          <cell r="K2127" t="str">
            <v>Treatment Reach 2-Control</v>
          </cell>
          <cell r="L2127" t="str">
            <v>Annual</v>
          </cell>
          <cell r="M2127">
            <v>41562</v>
          </cell>
          <cell r="N2127">
            <v>1966</v>
          </cell>
          <cell r="O2127">
            <v>1</v>
          </cell>
          <cell r="S2127" t="str">
            <v>Yes</v>
          </cell>
        </row>
        <row r="2128">
          <cell r="A2128">
            <v>4153</v>
          </cell>
          <cell r="B2128">
            <v>42362</v>
          </cell>
          <cell r="C2128" t="str">
            <v>CBW05583-339839</v>
          </cell>
          <cell r="D2128">
            <v>16</v>
          </cell>
          <cell r="E2128" t="str">
            <v>Tucannon</v>
          </cell>
          <cell r="F2128">
            <v>42602</v>
          </cell>
          <cell r="G2128" t="str">
            <v>Tucannon Sites</v>
          </cell>
          <cell r="H2128" t="str">
            <v>Tucannon Crew</v>
          </cell>
          <cell r="I2128">
            <v>2016</v>
          </cell>
          <cell r="J2128">
            <v>6</v>
          </cell>
          <cell r="K2128" t="str">
            <v>Treatment Reach 2-Control</v>
          </cell>
          <cell r="L2128" t="str">
            <v>Annual</v>
          </cell>
          <cell r="M2128">
            <v>42602</v>
          </cell>
          <cell r="N2128">
            <v>2030</v>
          </cell>
          <cell r="O2128">
            <v>1</v>
          </cell>
          <cell r="P2128" t="str">
            <v>Yes</v>
          </cell>
          <cell r="S2128" t="str">
            <v>Yes</v>
          </cell>
          <cell r="V2128" t="str">
            <v>Yes</v>
          </cell>
        </row>
        <row r="2129">
          <cell r="A2129">
            <v>3011</v>
          </cell>
          <cell r="B2129">
            <v>42362</v>
          </cell>
          <cell r="C2129" t="str">
            <v>CBW05583-339839</v>
          </cell>
          <cell r="D2129">
            <v>16</v>
          </cell>
          <cell r="E2129" t="str">
            <v>Tucannon</v>
          </cell>
          <cell r="F2129">
            <v>42174</v>
          </cell>
          <cell r="G2129" t="str">
            <v>Tucannon Sites 2015</v>
          </cell>
          <cell r="H2129" t="str">
            <v>Tucannon Crew</v>
          </cell>
          <cell r="I2129">
            <v>2015</v>
          </cell>
          <cell r="J2129">
            <v>5</v>
          </cell>
          <cell r="K2129" t="str">
            <v>Treatment Reach 2-Control</v>
          </cell>
          <cell r="L2129" t="str">
            <v>Annual</v>
          </cell>
          <cell r="M2129">
            <v>42174</v>
          </cell>
          <cell r="N2129">
            <v>2030</v>
          </cell>
          <cell r="O2129">
            <v>1</v>
          </cell>
          <cell r="P2129" t="str">
            <v>Yes</v>
          </cell>
          <cell r="S2129" t="str">
            <v>Yes</v>
          </cell>
          <cell r="V2129" t="str">
            <v>Yes</v>
          </cell>
        </row>
        <row r="2130">
          <cell r="A2130">
            <v>2651</v>
          </cell>
          <cell r="B2130">
            <v>42362</v>
          </cell>
          <cell r="C2130" t="str">
            <v>CBW05583-339839</v>
          </cell>
          <cell r="D2130">
            <v>16</v>
          </cell>
          <cell r="E2130" t="str">
            <v>Tucannon</v>
          </cell>
          <cell r="F2130">
            <v>41882</v>
          </cell>
          <cell r="G2130" t="str">
            <v>Hitch 5</v>
          </cell>
          <cell r="H2130" t="str">
            <v>Tucannon Crew</v>
          </cell>
          <cell r="I2130">
            <v>2014</v>
          </cell>
          <cell r="J2130">
            <v>4</v>
          </cell>
          <cell r="K2130" t="str">
            <v>Treatment Reach 2-Control</v>
          </cell>
          <cell r="L2130" t="str">
            <v>Annual</v>
          </cell>
          <cell r="M2130">
            <v>41882</v>
          </cell>
          <cell r="N2130">
            <v>2030</v>
          </cell>
          <cell r="O2130">
            <v>1</v>
          </cell>
          <cell r="P2130" t="str">
            <v>Yes</v>
          </cell>
          <cell r="S2130" t="str">
            <v>Yes</v>
          </cell>
        </row>
        <row r="2131">
          <cell r="A2131">
            <v>777</v>
          </cell>
          <cell r="B2131">
            <v>43014</v>
          </cell>
          <cell r="C2131" t="str">
            <v>CBW05583-345983</v>
          </cell>
          <cell r="D2131">
            <v>16</v>
          </cell>
          <cell r="E2131" t="str">
            <v>Tucannon</v>
          </cell>
          <cell r="F2131">
            <v>41164</v>
          </cell>
          <cell r="G2131" t="str">
            <v>TucannonHitch</v>
          </cell>
          <cell r="H2131" t="str">
            <v>Tucannon Crew</v>
          </cell>
          <cell r="I2131">
            <v>2012</v>
          </cell>
          <cell r="J2131">
            <v>2</v>
          </cell>
          <cell r="K2131" t="str">
            <v>Mainstem</v>
          </cell>
          <cell r="L2131" t="str">
            <v>Rotating Panel 2</v>
          </cell>
          <cell r="M2131">
            <v>41164</v>
          </cell>
          <cell r="N2131">
            <v>806</v>
          </cell>
          <cell r="O2131">
            <v>1</v>
          </cell>
          <cell r="S2131" t="str">
            <v>Yes</v>
          </cell>
        </row>
        <row r="2132">
          <cell r="A2132">
            <v>3012</v>
          </cell>
          <cell r="B2132">
            <v>43014</v>
          </cell>
          <cell r="C2132" t="str">
            <v>CBW05583-345983</v>
          </cell>
          <cell r="D2132">
            <v>16</v>
          </cell>
          <cell r="E2132" t="str">
            <v>Tucannon</v>
          </cell>
          <cell r="F2132">
            <v>42228</v>
          </cell>
          <cell r="G2132" t="str">
            <v>Tucannon Sites 2015</v>
          </cell>
          <cell r="H2132" t="str">
            <v>Tucannon Crew</v>
          </cell>
          <cell r="I2132">
            <v>2015</v>
          </cell>
          <cell r="J2132">
            <v>5</v>
          </cell>
          <cell r="K2132" t="str">
            <v>Mainstem</v>
          </cell>
          <cell r="L2132" t="str">
            <v>Rotating Panel 2</v>
          </cell>
          <cell r="M2132">
            <v>42228</v>
          </cell>
          <cell r="N2132">
            <v>2020</v>
          </cell>
          <cell r="O2132">
            <v>1</v>
          </cell>
          <cell r="S2132" t="str">
            <v>Yes</v>
          </cell>
        </row>
        <row r="2133">
          <cell r="A2133">
            <v>1487</v>
          </cell>
          <cell r="B2133">
            <v>45239</v>
          </cell>
          <cell r="C2133" t="str">
            <v>CBW05583-353323</v>
          </cell>
          <cell r="D2133">
            <v>16</v>
          </cell>
          <cell r="E2133" t="str">
            <v>Tucannon</v>
          </cell>
          <cell r="F2133">
            <v>41546</v>
          </cell>
          <cell r="G2133" t="str">
            <v>Tucannon - All Sites</v>
          </cell>
          <cell r="H2133" t="str">
            <v>Andy Crew</v>
          </cell>
          <cell r="I2133">
            <v>2013</v>
          </cell>
          <cell r="J2133">
            <v>3</v>
          </cell>
          <cell r="K2133" t="str">
            <v>Treatment Reach 1-Treatment</v>
          </cell>
          <cell r="L2133" t="str">
            <v>Rotating Panel 3</v>
          </cell>
          <cell r="M2133">
            <v>41546</v>
          </cell>
          <cell r="N2133">
            <v>1966</v>
          </cell>
          <cell r="O2133">
            <v>1</v>
          </cell>
          <cell r="S2133" t="str">
            <v>Yes</v>
          </cell>
        </row>
        <row r="2134">
          <cell r="A2134">
            <v>4154</v>
          </cell>
          <cell r="B2134">
            <v>45239</v>
          </cell>
          <cell r="C2134" t="str">
            <v>CBW05583-353323</v>
          </cell>
          <cell r="D2134">
            <v>16</v>
          </cell>
          <cell r="E2134" t="str">
            <v>Tucannon</v>
          </cell>
          <cell r="F2134">
            <v>42629</v>
          </cell>
          <cell r="G2134" t="str">
            <v>Tucannon Sites</v>
          </cell>
          <cell r="H2134" t="str">
            <v>Tucannon Crew</v>
          </cell>
          <cell r="I2134">
            <v>2016</v>
          </cell>
          <cell r="J2134">
            <v>6</v>
          </cell>
          <cell r="K2134" t="str">
            <v>Treatment Reach 1-Treatment</v>
          </cell>
          <cell r="L2134" t="str">
            <v>Rotating Panel 3</v>
          </cell>
          <cell r="M2134">
            <v>42629</v>
          </cell>
          <cell r="N2134">
            <v>2020</v>
          </cell>
          <cell r="O2134">
            <v>1</v>
          </cell>
          <cell r="S2134" t="str">
            <v>Yes</v>
          </cell>
        </row>
        <row r="2135">
          <cell r="A2135">
            <v>4155</v>
          </cell>
          <cell r="B2135">
            <v>48091</v>
          </cell>
          <cell r="C2135" t="str">
            <v>CBW05583-384819</v>
          </cell>
          <cell r="D2135">
            <v>16</v>
          </cell>
          <cell r="E2135" t="str">
            <v>Tucannon</v>
          </cell>
          <cell r="F2135">
            <v>42615</v>
          </cell>
          <cell r="G2135" t="str">
            <v>Tucannon Sites</v>
          </cell>
          <cell r="H2135" t="str">
            <v>Tucannon Crew</v>
          </cell>
          <cell r="I2135">
            <v>2016</v>
          </cell>
          <cell r="J2135">
            <v>6</v>
          </cell>
          <cell r="K2135" t="str">
            <v>Mainstem</v>
          </cell>
          <cell r="L2135" t="str">
            <v>Rotating Panel 3</v>
          </cell>
          <cell r="M2135">
            <v>42615</v>
          </cell>
          <cell r="N2135">
            <v>2020</v>
          </cell>
          <cell r="O2135">
            <v>1</v>
          </cell>
          <cell r="S2135" t="str">
            <v>Yes</v>
          </cell>
        </row>
        <row r="2136">
          <cell r="A2136">
            <v>1488</v>
          </cell>
          <cell r="B2136">
            <v>48091</v>
          </cell>
          <cell r="C2136" t="str">
            <v>CBW05583-384819</v>
          </cell>
          <cell r="D2136">
            <v>16</v>
          </cell>
          <cell r="E2136" t="str">
            <v>Tucannon</v>
          </cell>
          <cell r="F2136">
            <v>41560</v>
          </cell>
          <cell r="G2136" t="str">
            <v>Tucannon - All Sites</v>
          </cell>
          <cell r="H2136" t="str">
            <v>Andy Crew</v>
          </cell>
          <cell r="I2136">
            <v>2013</v>
          </cell>
          <cell r="J2136">
            <v>3</v>
          </cell>
          <cell r="K2136" t="str">
            <v>Mainstem</v>
          </cell>
          <cell r="L2136" t="str">
            <v>Rotating Panel 3</v>
          </cell>
          <cell r="M2136">
            <v>41560</v>
          </cell>
          <cell r="N2136">
            <v>1966</v>
          </cell>
          <cell r="O2136">
            <v>1</v>
          </cell>
          <cell r="R2136" t="str">
            <v>Yes</v>
          </cell>
          <cell r="S2136" t="str">
            <v>Yes</v>
          </cell>
        </row>
        <row r="2137">
          <cell r="A2137">
            <v>1746</v>
          </cell>
          <cell r="B2137">
            <v>48091</v>
          </cell>
          <cell r="C2137" t="str">
            <v>CBW05583-384819</v>
          </cell>
          <cell r="D2137">
            <v>16</v>
          </cell>
          <cell r="E2137" t="str">
            <v>Tucannon</v>
          </cell>
          <cell r="F2137">
            <v>41496</v>
          </cell>
          <cell r="G2137" t="str">
            <v>Hitch #4 (RM): Aug 7 to Aug 14 (Tucannon)</v>
          </cell>
          <cell r="H2137" t="str">
            <v>Rueben Crew</v>
          </cell>
          <cell r="I2137">
            <v>2013</v>
          </cell>
          <cell r="J2137">
            <v>3</v>
          </cell>
          <cell r="K2137" t="str">
            <v>Mainstem</v>
          </cell>
          <cell r="L2137" t="str">
            <v>Rotating Panel 3</v>
          </cell>
          <cell r="M2137">
            <v>41496</v>
          </cell>
          <cell r="N2137">
            <v>1966</v>
          </cell>
          <cell r="O2137">
            <v>1</v>
          </cell>
          <cell r="R2137" t="str">
            <v>Yes</v>
          </cell>
        </row>
        <row r="2138">
          <cell r="A2138">
            <v>2480</v>
          </cell>
          <cell r="B2138">
            <v>48091</v>
          </cell>
          <cell r="C2138" t="str">
            <v>CBW05583-384819</v>
          </cell>
          <cell r="D2138">
            <v>16</v>
          </cell>
          <cell r="E2138" t="str">
            <v>Tucannon</v>
          </cell>
          <cell r="F2138">
            <v>41857</v>
          </cell>
          <cell r="G2138" t="str">
            <v>CTUIR Tucannon Hitch</v>
          </cell>
          <cell r="H2138" t="str">
            <v>Kaylyn Crew</v>
          </cell>
          <cell r="I2138">
            <v>2014</v>
          </cell>
          <cell r="J2138">
            <v>4</v>
          </cell>
          <cell r="K2138" t="str">
            <v>AEM-Mainstem</v>
          </cell>
          <cell r="L2138" t="str">
            <v>Annual</v>
          </cell>
          <cell r="M2138">
            <v>41857</v>
          </cell>
          <cell r="N2138">
            <v>2030</v>
          </cell>
          <cell r="O2138">
            <v>1</v>
          </cell>
          <cell r="P2138" t="str">
            <v>Yes</v>
          </cell>
          <cell r="S2138" t="str">
            <v>Yes</v>
          </cell>
          <cell r="V2138" t="str">
            <v>Yes</v>
          </cell>
        </row>
        <row r="2139">
          <cell r="A2139">
            <v>3294</v>
          </cell>
          <cell r="B2139">
            <v>48091</v>
          </cell>
          <cell r="C2139" t="str">
            <v>CBW05583-384819</v>
          </cell>
          <cell r="D2139">
            <v>16</v>
          </cell>
          <cell r="E2139" t="str">
            <v>Tucannon</v>
          </cell>
          <cell r="F2139">
            <v>42228</v>
          </cell>
          <cell r="G2139" t="str">
            <v>CTUIR_Tucannon</v>
          </cell>
          <cell r="H2139" t="str">
            <v>Kaylyn Crew</v>
          </cell>
          <cell r="I2139">
            <v>2015</v>
          </cell>
          <cell r="J2139">
            <v>5</v>
          </cell>
          <cell r="K2139" t="str">
            <v>AEM-Mainstem</v>
          </cell>
          <cell r="L2139" t="str">
            <v>Annual</v>
          </cell>
          <cell r="M2139">
            <v>42228</v>
          </cell>
          <cell r="N2139">
            <v>1955</v>
          </cell>
          <cell r="O2139">
            <v>1</v>
          </cell>
          <cell r="P2139" t="str">
            <v>Yes</v>
          </cell>
          <cell r="S2139" t="str">
            <v>Yes</v>
          </cell>
          <cell r="U2139" t="str">
            <v>Yes</v>
          </cell>
          <cell r="V2139" t="str">
            <v>Yes</v>
          </cell>
        </row>
        <row r="2140">
          <cell r="A2140">
            <v>327</v>
          </cell>
          <cell r="B2140">
            <v>48252</v>
          </cell>
          <cell r="C2140" t="str">
            <v>CBW05583-386091</v>
          </cell>
          <cell r="D2140">
            <v>16</v>
          </cell>
          <cell r="E2140" t="str">
            <v>Tucannon</v>
          </cell>
          <cell r="F2140">
            <v>40779</v>
          </cell>
          <cell r="G2140" t="str">
            <v>2011- Terraqua - Local Crew</v>
          </cell>
          <cell r="H2140" t="str">
            <v>Local Crew</v>
          </cell>
          <cell r="I2140">
            <v>2011</v>
          </cell>
          <cell r="J2140">
            <v>1</v>
          </cell>
          <cell r="K2140" t="str">
            <v>Treatment Reach 1-Treatment</v>
          </cell>
          <cell r="L2140" t="str">
            <v>Annual</v>
          </cell>
          <cell r="M2140">
            <v>40779</v>
          </cell>
          <cell r="N2140">
            <v>416</v>
          </cell>
          <cell r="O2140">
            <v>1</v>
          </cell>
          <cell r="S2140" t="str">
            <v>Yes</v>
          </cell>
        </row>
        <row r="2141">
          <cell r="A2141">
            <v>778</v>
          </cell>
          <cell r="B2141">
            <v>48252</v>
          </cell>
          <cell r="C2141" t="str">
            <v>CBW05583-386091</v>
          </cell>
          <cell r="D2141">
            <v>16</v>
          </cell>
          <cell r="E2141" t="str">
            <v>Tucannon</v>
          </cell>
          <cell r="F2141">
            <v>41180</v>
          </cell>
          <cell r="G2141" t="str">
            <v>TucannonHitch</v>
          </cell>
          <cell r="H2141" t="str">
            <v>Tucannon Crew</v>
          </cell>
          <cell r="I2141">
            <v>2012</v>
          </cell>
          <cell r="J2141">
            <v>2</v>
          </cell>
          <cell r="K2141" t="str">
            <v>Treatment Reach 1-Treatment 2</v>
          </cell>
          <cell r="L2141" t="str">
            <v>Annual</v>
          </cell>
          <cell r="M2141">
            <v>41180</v>
          </cell>
          <cell r="N2141">
            <v>806</v>
          </cell>
          <cell r="O2141">
            <v>1</v>
          </cell>
          <cell r="S2141" t="str">
            <v>Yes</v>
          </cell>
        </row>
        <row r="2142">
          <cell r="A2142">
            <v>1489</v>
          </cell>
          <cell r="B2142">
            <v>48252</v>
          </cell>
          <cell r="C2142" t="str">
            <v>CBW05583-386091</v>
          </cell>
          <cell r="D2142">
            <v>16</v>
          </cell>
          <cell r="E2142" t="str">
            <v>Tucannon</v>
          </cell>
          <cell r="F2142">
            <v>41548</v>
          </cell>
          <cell r="G2142" t="str">
            <v>Tucannon - All Sites</v>
          </cell>
          <cell r="H2142" t="str">
            <v>Andy Crew</v>
          </cell>
          <cell r="I2142">
            <v>2013</v>
          </cell>
          <cell r="J2142">
            <v>3</v>
          </cell>
          <cell r="K2142" t="str">
            <v>Treatment Reach 1-Treatment</v>
          </cell>
          <cell r="L2142" t="str">
            <v>Annual</v>
          </cell>
          <cell r="M2142">
            <v>41548</v>
          </cell>
          <cell r="N2142">
            <v>1966</v>
          </cell>
          <cell r="O2142">
            <v>1</v>
          </cell>
          <cell r="S2142" t="str">
            <v>Yes</v>
          </cell>
        </row>
        <row r="2143">
          <cell r="A2143">
            <v>2266</v>
          </cell>
          <cell r="B2143">
            <v>48252</v>
          </cell>
          <cell r="C2143" t="str">
            <v>CBW05583-386091</v>
          </cell>
          <cell r="D2143">
            <v>16</v>
          </cell>
          <cell r="E2143" t="str">
            <v>Tucannon</v>
          </cell>
          <cell r="F2143">
            <v>41831</v>
          </cell>
          <cell r="G2143" t="str">
            <v>Hitch 1 Treatment Sites</v>
          </cell>
          <cell r="H2143" t="str">
            <v>Tucannon Crew</v>
          </cell>
          <cell r="I2143">
            <v>2014</v>
          </cell>
          <cell r="J2143">
            <v>4</v>
          </cell>
          <cell r="K2143" t="str">
            <v>Treatment Reach 1-Treatment</v>
          </cell>
          <cell r="L2143" t="str">
            <v>Annual</v>
          </cell>
          <cell r="M2143">
            <v>41831</v>
          </cell>
          <cell r="N2143">
            <v>2020</v>
          </cell>
          <cell r="O2143">
            <v>1</v>
          </cell>
          <cell r="S2143" t="str">
            <v>Yes</v>
          </cell>
        </row>
        <row r="2144">
          <cell r="A2144">
            <v>3013</v>
          </cell>
          <cell r="B2144">
            <v>48252</v>
          </cell>
          <cell r="C2144" t="str">
            <v>CBW05583-386091</v>
          </cell>
          <cell r="D2144">
            <v>16</v>
          </cell>
          <cell r="E2144" t="str">
            <v>Tucannon</v>
          </cell>
          <cell r="F2144">
            <v>42244</v>
          </cell>
          <cell r="G2144" t="str">
            <v>Tucannon Sites 2015</v>
          </cell>
          <cell r="H2144" t="str">
            <v>Tucannon Crew</v>
          </cell>
          <cell r="I2144">
            <v>2015</v>
          </cell>
          <cell r="J2144">
            <v>5</v>
          </cell>
          <cell r="K2144" t="str">
            <v>Treatment Reach 1-Treatment</v>
          </cell>
          <cell r="L2144" t="str">
            <v>Annual</v>
          </cell>
          <cell r="M2144">
            <v>42244</v>
          </cell>
          <cell r="N2144">
            <v>2020</v>
          </cell>
          <cell r="O2144">
            <v>1</v>
          </cell>
          <cell r="S2144" t="str">
            <v>Yes</v>
          </cell>
          <cell r="U2144" t="str">
            <v>Yes</v>
          </cell>
        </row>
        <row r="2145">
          <cell r="A2145">
            <v>4156</v>
          </cell>
          <cell r="B2145">
            <v>48252</v>
          </cell>
          <cell r="C2145" t="str">
            <v>CBW05583-386091</v>
          </cell>
          <cell r="D2145">
            <v>16</v>
          </cell>
          <cell r="E2145" t="str">
            <v>Tucannon</v>
          </cell>
          <cell r="F2145">
            <v>42627</v>
          </cell>
          <cell r="G2145" t="str">
            <v>Tucannon Sites</v>
          </cell>
          <cell r="H2145" t="str">
            <v>Tucannon Crew</v>
          </cell>
          <cell r="I2145">
            <v>2016</v>
          </cell>
          <cell r="J2145">
            <v>6</v>
          </cell>
          <cell r="K2145" t="str">
            <v>Treatment Reach 1-Treatment</v>
          </cell>
          <cell r="L2145" t="str">
            <v>Annual</v>
          </cell>
          <cell r="M2145">
            <v>42627</v>
          </cell>
          <cell r="N2145">
            <v>2020</v>
          </cell>
          <cell r="O2145">
            <v>1</v>
          </cell>
          <cell r="S2145" t="str">
            <v>Yes</v>
          </cell>
        </row>
        <row r="2146">
          <cell r="A2146">
            <v>181</v>
          </cell>
          <cell r="B2146">
            <v>52704</v>
          </cell>
          <cell r="C2146" t="str">
            <v>CBW05583-413951</v>
          </cell>
          <cell r="D2146">
            <v>16</v>
          </cell>
          <cell r="E2146" t="str">
            <v>Tucannon</v>
          </cell>
          <cell r="F2146">
            <v>40787</v>
          </cell>
          <cell r="G2146" t="str">
            <v>2011- Eco Logical Research - Local Crew</v>
          </cell>
          <cell r="H2146" t="str">
            <v>Local Crew</v>
          </cell>
          <cell r="I2146">
            <v>2011</v>
          </cell>
          <cell r="J2146">
            <v>1</v>
          </cell>
          <cell r="K2146" t="str">
            <v>Mainstem</v>
          </cell>
          <cell r="L2146" t="str">
            <v>Rotating Panel 1</v>
          </cell>
          <cell r="M2146">
            <v>40787</v>
          </cell>
          <cell r="N2146">
            <v>416</v>
          </cell>
          <cell r="O2146">
            <v>1</v>
          </cell>
          <cell r="S2146" t="str">
            <v>Yes</v>
          </cell>
        </row>
        <row r="2147">
          <cell r="A2147">
            <v>2473</v>
          </cell>
          <cell r="B2147">
            <v>52704</v>
          </cell>
          <cell r="C2147" t="str">
            <v>CBW05583-413951</v>
          </cell>
          <cell r="D2147">
            <v>16</v>
          </cell>
          <cell r="E2147" t="str">
            <v>Tucannon</v>
          </cell>
          <cell r="F2147">
            <v>41853</v>
          </cell>
          <cell r="G2147" t="str">
            <v>Hitch 3</v>
          </cell>
          <cell r="H2147" t="str">
            <v>Tucannon Crew</v>
          </cell>
          <cell r="I2147">
            <v>2014</v>
          </cell>
          <cell r="J2147">
            <v>4</v>
          </cell>
          <cell r="K2147" t="str">
            <v>Mainstem</v>
          </cell>
          <cell r="L2147" t="str">
            <v>Rotating Panel 1</v>
          </cell>
          <cell r="M2147">
            <v>41853</v>
          </cell>
          <cell r="N2147">
            <v>2020</v>
          </cell>
          <cell r="O2147">
            <v>1</v>
          </cell>
          <cell r="S2147" t="str">
            <v>Yes</v>
          </cell>
        </row>
        <row r="2148">
          <cell r="A2148">
            <v>1491</v>
          </cell>
          <cell r="B2148">
            <v>51841</v>
          </cell>
          <cell r="C2148" t="str">
            <v>CBW05583-415923</v>
          </cell>
          <cell r="D2148">
            <v>16</v>
          </cell>
          <cell r="E2148" t="str">
            <v>Tucannon</v>
          </cell>
          <cell r="F2148">
            <v>41548</v>
          </cell>
          <cell r="G2148" t="str">
            <v>Tucannon - All Sites</v>
          </cell>
          <cell r="H2148" t="str">
            <v>Andy Crew</v>
          </cell>
          <cell r="I2148">
            <v>2013</v>
          </cell>
          <cell r="J2148">
            <v>3</v>
          </cell>
          <cell r="K2148" t="str">
            <v>Treatment Reach 1-Control</v>
          </cell>
          <cell r="L2148" t="str">
            <v>Rotating Panel 3</v>
          </cell>
          <cell r="M2148">
            <v>41548</v>
          </cell>
          <cell r="N2148">
            <v>1966</v>
          </cell>
          <cell r="O2148">
            <v>1</v>
          </cell>
          <cell r="S2148" t="str">
            <v>Yes</v>
          </cell>
        </row>
        <row r="2149">
          <cell r="A2149">
            <v>4157</v>
          </cell>
          <cell r="B2149">
            <v>51841</v>
          </cell>
          <cell r="C2149" t="str">
            <v>CBW05583-415923</v>
          </cell>
          <cell r="D2149">
            <v>16</v>
          </cell>
          <cell r="E2149" t="str">
            <v>Tucannon</v>
          </cell>
          <cell r="F2149">
            <v>42630</v>
          </cell>
          <cell r="G2149" t="str">
            <v>Tucannon Sites</v>
          </cell>
          <cell r="H2149" t="str">
            <v>Tucannon Crew</v>
          </cell>
          <cell r="I2149">
            <v>2016</v>
          </cell>
          <cell r="J2149">
            <v>6</v>
          </cell>
          <cell r="K2149" t="str">
            <v>Treatment Reach 1-Control</v>
          </cell>
          <cell r="L2149" t="str">
            <v>Rotating Panel 3</v>
          </cell>
          <cell r="M2149">
            <v>42630</v>
          </cell>
          <cell r="N2149">
            <v>2020</v>
          </cell>
          <cell r="O2149">
            <v>1</v>
          </cell>
          <cell r="S2149" t="str">
            <v>Yes</v>
          </cell>
        </row>
        <row r="2150">
          <cell r="A2150">
            <v>1494</v>
          </cell>
          <cell r="B2150">
            <v>54093</v>
          </cell>
          <cell r="C2150" t="str">
            <v>CBW05583-420019</v>
          </cell>
          <cell r="D2150">
            <v>16</v>
          </cell>
          <cell r="E2150" t="str">
            <v>Tucannon</v>
          </cell>
          <cell r="F2150">
            <v>41543</v>
          </cell>
          <cell r="G2150" t="str">
            <v>Tucannon - All Sites</v>
          </cell>
          <cell r="H2150" t="str">
            <v>Andy Crew</v>
          </cell>
          <cell r="I2150">
            <v>2013</v>
          </cell>
          <cell r="J2150">
            <v>3</v>
          </cell>
          <cell r="K2150" t="str">
            <v>Mainstem</v>
          </cell>
          <cell r="L2150" t="str">
            <v>Rotating Panel 3</v>
          </cell>
          <cell r="M2150">
            <v>41543</v>
          </cell>
          <cell r="N2150">
            <v>1966</v>
          </cell>
          <cell r="O2150">
            <v>1</v>
          </cell>
          <cell r="S2150" t="str">
            <v>Yes</v>
          </cell>
        </row>
        <row r="2151">
          <cell r="A2151">
            <v>180</v>
          </cell>
          <cell r="B2151">
            <v>53125</v>
          </cell>
          <cell r="C2151" t="str">
            <v>CBW05583-427903</v>
          </cell>
          <cell r="D2151">
            <v>16</v>
          </cell>
          <cell r="E2151" t="str">
            <v>Tucannon</v>
          </cell>
          <cell r="F2151">
            <v>40786</v>
          </cell>
          <cell r="G2151" t="str">
            <v>2011- Eco Logical Research - Local Crew</v>
          </cell>
          <cell r="H2151" t="str">
            <v>Local Crew</v>
          </cell>
          <cell r="I2151">
            <v>2011</v>
          </cell>
          <cell r="J2151">
            <v>1</v>
          </cell>
          <cell r="K2151" t="str">
            <v>Treatment Reach 4-Treatment</v>
          </cell>
          <cell r="L2151" t="str">
            <v>Annual</v>
          </cell>
          <cell r="M2151">
            <v>40786</v>
          </cell>
          <cell r="N2151">
            <v>416</v>
          </cell>
          <cell r="O2151">
            <v>1</v>
          </cell>
          <cell r="S2151" t="str">
            <v>Yes</v>
          </cell>
        </row>
        <row r="2152">
          <cell r="A2152">
            <v>779</v>
          </cell>
          <cell r="B2152">
            <v>53125</v>
          </cell>
          <cell r="C2152" t="str">
            <v>CBW05583-427903</v>
          </cell>
          <cell r="D2152">
            <v>16</v>
          </cell>
          <cell r="E2152" t="str">
            <v>Tucannon</v>
          </cell>
          <cell r="F2152">
            <v>41124</v>
          </cell>
          <cell r="G2152" t="str">
            <v>TucannonHitch</v>
          </cell>
          <cell r="H2152" t="str">
            <v>Tucannon Crew</v>
          </cell>
          <cell r="I2152">
            <v>2012</v>
          </cell>
          <cell r="J2152">
            <v>2</v>
          </cell>
          <cell r="K2152" t="str">
            <v>Treatment Reach 4-Treatment 1</v>
          </cell>
          <cell r="L2152" t="str">
            <v>Annual</v>
          </cell>
          <cell r="M2152">
            <v>41124</v>
          </cell>
          <cell r="N2152">
            <v>806</v>
          </cell>
          <cell r="O2152">
            <v>1</v>
          </cell>
          <cell r="S2152" t="str">
            <v>Yes</v>
          </cell>
        </row>
        <row r="2153">
          <cell r="A2153">
            <v>1492</v>
          </cell>
          <cell r="B2153">
            <v>53125</v>
          </cell>
          <cell r="C2153" t="str">
            <v>CBW05583-427903</v>
          </cell>
          <cell r="D2153">
            <v>16</v>
          </cell>
          <cell r="E2153" t="str">
            <v>Tucannon</v>
          </cell>
          <cell r="F2153">
            <v>41518</v>
          </cell>
          <cell r="G2153" t="str">
            <v>Tucannon - All Sites</v>
          </cell>
          <cell r="H2153" t="str">
            <v>Andy Crew</v>
          </cell>
          <cell r="I2153">
            <v>2013</v>
          </cell>
          <cell r="J2153">
            <v>3</v>
          </cell>
          <cell r="K2153" t="str">
            <v>Treatment Reach 4-Treatment</v>
          </cell>
          <cell r="L2153" t="str">
            <v>Annual</v>
          </cell>
          <cell r="M2153">
            <v>41518</v>
          </cell>
          <cell r="N2153">
            <v>1966</v>
          </cell>
          <cell r="O2153">
            <v>1</v>
          </cell>
          <cell r="S2153" t="str">
            <v>Yes</v>
          </cell>
          <cell r="Y2153" t="str">
            <v>Yes</v>
          </cell>
        </row>
        <row r="2154">
          <cell r="A2154">
            <v>2652</v>
          </cell>
          <cell r="B2154">
            <v>53125</v>
          </cell>
          <cell r="C2154" t="str">
            <v>CBW05583-427903</v>
          </cell>
          <cell r="D2154">
            <v>16</v>
          </cell>
          <cell r="E2154" t="str">
            <v>Tucannon</v>
          </cell>
          <cell r="F2154">
            <v>41881</v>
          </cell>
          <cell r="G2154" t="str">
            <v>Hitch 5</v>
          </cell>
          <cell r="H2154" t="str">
            <v>Tucannon Crew</v>
          </cell>
          <cell r="I2154">
            <v>2014</v>
          </cell>
          <cell r="J2154">
            <v>4</v>
          </cell>
          <cell r="K2154" t="str">
            <v>Treatment Reach 4-Treatment</v>
          </cell>
          <cell r="L2154" t="str">
            <v>Annual</v>
          </cell>
          <cell r="M2154">
            <v>41881</v>
          </cell>
          <cell r="N2154">
            <v>2020</v>
          </cell>
          <cell r="O2154">
            <v>1</v>
          </cell>
          <cell r="S2154" t="str">
            <v>Yes</v>
          </cell>
        </row>
        <row r="2155">
          <cell r="A2155">
            <v>4158</v>
          </cell>
          <cell r="B2155">
            <v>53125</v>
          </cell>
          <cell r="C2155" t="str">
            <v>CBW05583-427903</v>
          </cell>
          <cell r="D2155">
            <v>16</v>
          </cell>
          <cell r="E2155" t="str">
            <v>Tucannon</v>
          </cell>
          <cell r="F2155">
            <v>42588</v>
          </cell>
          <cell r="G2155" t="str">
            <v>Tucannon Sites</v>
          </cell>
          <cell r="H2155" t="str">
            <v>Tucannon Crew</v>
          </cell>
          <cell r="I2155">
            <v>2016</v>
          </cell>
          <cell r="J2155">
            <v>6</v>
          </cell>
          <cell r="K2155" t="str">
            <v>Treatment Reach 4-Treatment</v>
          </cell>
          <cell r="L2155" t="str">
            <v>Rotating Panel 3</v>
          </cell>
          <cell r="M2155">
            <v>42588</v>
          </cell>
          <cell r="N2155">
            <v>2030</v>
          </cell>
          <cell r="O2155">
            <v>1</v>
          </cell>
          <cell r="P2155" t="str">
            <v>Yes</v>
          </cell>
          <cell r="S2155" t="str">
            <v>Yes</v>
          </cell>
          <cell r="V2155" t="str">
            <v>Yes</v>
          </cell>
        </row>
        <row r="2156">
          <cell r="A2156">
            <v>4279</v>
          </cell>
          <cell r="B2156">
            <v>53125</v>
          </cell>
          <cell r="C2156" t="str">
            <v>CBW05583-427903</v>
          </cell>
          <cell r="D2156">
            <v>16</v>
          </cell>
          <cell r="E2156" t="str">
            <v>Tucannon</v>
          </cell>
          <cell r="F2156">
            <v>42590</v>
          </cell>
          <cell r="G2156" t="str">
            <v>NSD Tucannon Hitch</v>
          </cell>
          <cell r="H2156" t="str">
            <v>Roby Crew</v>
          </cell>
          <cell r="I2156">
            <v>2016</v>
          </cell>
          <cell r="J2156">
            <v>6</v>
          </cell>
          <cell r="K2156" t="str">
            <v>Treatment Reach 4-Treatment</v>
          </cell>
          <cell r="L2156" t="str">
            <v>Rotating Panel 3</v>
          </cell>
          <cell r="M2156">
            <v>42590</v>
          </cell>
          <cell r="N2156">
            <v>2038</v>
          </cell>
          <cell r="O2156">
            <v>1</v>
          </cell>
          <cell r="P2156" t="str">
            <v>Yes</v>
          </cell>
          <cell r="V2156" t="str">
            <v>Yes</v>
          </cell>
        </row>
        <row r="2157">
          <cell r="A2157">
            <v>256</v>
          </cell>
          <cell r="B2157">
            <v>53172</v>
          </cell>
          <cell r="C2157" t="str">
            <v>CBW05583-428287</v>
          </cell>
          <cell r="D2157">
            <v>16</v>
          </cell>
          <cell r="E2157" t="str">
            <v>Tucannon</v>
          </cell>
          <cell r="F2157">
            <v>40806</v>
          </cell>
          <cell r="G2157" t="str">
            <v>2011- Eco Logical Research - Local Crew</v>
          </cell>
          <cell r="H2157" t="str">
            <v>Local Crew</v>
          </cell>
          <cell r="I2157">
            <v>2011</v>
          </cell>
          <cell r="J2157">
            <v>1</v>
          </cell>
          <cell r="K2157" t="str">
            <v>Tributary</v>
          </cell>
          <cell r="L2157" t="str">
            <v>Rotating Panel 1</v>
          </cell>
          <cell r="M2157">
            <v>40806</v>
          </cell>
          <cell r="N2157">
            <v>416</v>
          </cell>
          <cell r="O2157">
            <v>1</v>
          </cell>
          <cell r="S2157" t="str">
            <v>Yes</v>
          </cell>
        </row>
        <row r="2158">
          <cell r="A2158">
            <v>255</v>
          </cell>
          <cell r="B2158">
            <v>53693</v>
          </cell>
          <cell r="C2158" t="str">
            <v>CBW05583-432587</v>
          </cell>
          <cell r="D2158">
            <v>16</v>
          </cell>
          <cell r="E2158" t="str">
            <v>Tucannon</v>
          </cell>
          <cell r="F2158">
            <v>40804</v>
          </cell>
          <cell r="G2158" t="str">
            <v>2011- Eco Logical Research - Local Crew</v>
          </cell>
          <cell r="H2158" t="str">
            <v>Local Crew</v>
          </cell>
          <cell r="I2158">
            <v>2011</v>
          </cell>
          <cell r="J2158">
            <v>1</v>
          </cell>
          <cell r="K2158" t="str">
            <v>Mainstem</v>
          </cell>
          <cell r="L2158" t="str">
            <v>Annual</v>
          </cell>
          <cell r="M2158">
            <v>40804</v>
          </cell>
          <cell r="N2158">
            <v>416</v>
          </cell>
          <cell r="O2158">
            <v>1</v>
          </cell>
          <cell r="S2158" t="str">
            <v>Yes</v>
          </cell>
        </row>
        <row r="2159">
          <cell r="A2159">
            <v>780</v>
          </cell>
          <cell r="B2159">
            <v>53693</v>
          </cell>
          <cell r="C2159" t="str">
            <v>CBW05583-432587</v>
          </cell>
          <cell r="D2159">
            <v>16</v>
          </cell>
          <cell r="E2159" t="str">
            <v>Tucannon</v>
          </cell>
          <cell r="F2159">
            <v>41195</v>
          </cell>
          <cell r="G2159" t="str">
            <v>TucannonHitch</v>
          </cell>
          <cell r="H2159" t="str">
            <v>Tucannon Crew</v>
          </cell>
          <cell r="I2159">
            <v>2012</v>
          </cell>
          <cell r="J2159">
            <v>2</v>
          </cell>
          <cell r="K2159" t="str">
            <v>Treatment Reach 6-Control 1</v>
          </cell>
          <cell r="L2159" t="str">
            <v>Annual</v>
          </cell>
          <cell r="M2159">
            <v>41195</v>
          </cell>
          <cell r="N2159">
            <v>806</v>
          </cell>
          <cell r="O2159">
            <v>1</v>
          </cell>
          <cell r="S2159" t="str">
            <v>Yes</v>
          </cell>
        </row>
        <row r="2160">
          <cell r="A2160">
            <v>1493</v>
          </cell>
          <cell r="B2160">
            <v>53693</v>
          </cell>
          <cell r="C2160" t="str">
            <v>CBW05583-432587</v>
          </cell>
          <cell r="D2160">
            <v>16</v>
          </cell>
          <cell r="E2160" t="str">
            <v>Tucannon</v>
          </cell>
          <cell r="F2160">
            <v>41444</v>
          </cell>
          <cell r="G2160" t="str">
            <v>Tucannon - All Sites</v>
          </cell>
          <cell r="H2160" t="str">
            <v>Andy Crew</v>
          </cell>
          <cell r="I2160">
            <v>2013</v>
          </cell>
          <cell r="J2160">
            <v>3</v>
          </cell>
          <cell r="K2160" t="str">
            <v>Treatment Reach 6-Control</v>
          </cell>
          <cell r="L2160" t="str">
            <v>Annual</v>
          </cell>
          <cell r="M2160">
            <v>41444</v>
          </cell>
          <cell r="N2160">
            <v>1966</v>
          </cell>
          <cell r="O2160">
            <v>1</v>
          </cell>
          <cell r="S2160" t="str">
            <v>Yes</v>
          </cell>
        </row>
        <row r="2161">
          <cell r="A2161">
            <v>2696</v>
          </cell>
          <cell r="B2161">
            <v>53693</v>
          </cell>
          <cell r="C2161" t="str">
            <v>CBW05583-432587</v>
          </cell>
          <cell r="D2161">
            <v>16</v>
          </cell>
          <cell r="E2161" t="str">
            <v>Tucannon</v>
          </cell>
          <cell r="F2161">
            <v>41909</v>
          </cell>
          <cell r="G2161" t="str">
            <v>Hitch 7</v>
          </cell>
          <cell r="H2161" t="str">
            <v>Tucannon Crew</v>
          </cell>
          <cell r="I2161">
            <v>2014</v>
          </cell>
          <cell r="J2161">
            <v>4</v>
          </cell>
          <cell r="K2161" t="str">
            <v>Treatment Reach 6-Control</v>
          </cell>
          <cell r="L2161" t="str">
            <v>Annual</v>
          </cell>
          <cell r="M2161">
            <v>41909</v>
          </cell>
          <cell r="N2161">
            <v>2020</v>
          </cell>
          <cell r="O2161">
            <v>1</v>
          </cell>
          <cell r="S2161" t="str">
            <v>Yes</v>
          </cell>
        </row>
        <row r="2162">
          <cell r="A2162">
            <v>3014</v>
          </cell>
          <cell r="B2162">
            <v>53693</v>
          </cell>
          <cell r="C2162" t="str">
            <v>CBW05583-432587</v>
          </cell>
          <cell r="D2162">
            <v>16</v>
          </cell>
          <cell r="E2162" t="str">
            <v>Tucannon</v>
          </cell>
          <cell r="F2162">
            <v>42232</v>
          </cell>
          <cell r="G2162" t="str">
            <v>Tucannon Sites 2015</v>
          </cell>
          <cell r="H2162" t="str">
            <v>Tucannon Crew</v>
          </cell>
          <cell r="I2162">
            <v>2015</v>
          </cell>
          <cell r="J2162">
            <v>5</v>
          </cell>
          <cell r="K2162" t="str">
            <v>Treatment Reach 6-Control</v>
          </cell>
          <cell r="L2162" t="str">
            <v>Rotating Panel 2</v>
          </cell>
          <cell r="M2162">
            <v>42232</v>
          </cell>
          <cell r="N2162">
            <v>2020</v>
          </cell>
          <cell r="O2162">
            <v>1</v>
          </cell>
          <cell r="S2162" t="str">
            <v>Yes</v>
          </cell>
        </row>
        <row r="2163">
          <cell r="A2163">
            <v>35</v>
          </cell>
          <cell r="B2163">
            <v>58608</v>
          </cell>
          <cell r="C2163" t="str">
            <v>CBW05583-460671</v>
          </cell>
          <cell r="D2163">
            <v>16</v>
          </cell>
          <cell r="E2163" t="str">
            <v>Tucannon</v>
          </cell>
          <cell r="F2163">
            <v>40763</v>
          </cell>
          <cell r="G2163" t="str">
            <v>2011- Eco Logical Research - Local Crew</v>
          </cell>
          <cell r="H2163" t="str">
            <v>Local Crew</v>
          </cell>
          <cell r="I2163">
            <v>2011</v>
          </cell>
          <cell r="J2163">
            <v>1</v>
          </cell>
          <cell r="K2163" t="str">
            <v>Treatment Reach 4-Control</v>
          </cell>
          <cell r="L2163" t="str">
            <v>Annual</v>
          </cell>
          <cell r="M2163">
            <v>40763</v>
          </cell>
          <cell r="N2163">
            <v>416</v>
          </cell>
          <cell r="O2163">
            <v>1</v>
          </cell>
          <cell r="R2163" t="str">
            <v>Yes</v>
          </cell>
          <cell r="S2163" t="str">
            <v>Yes</v>
          </cell>
        </row>
        <row r="2164">
          <cell r="A2164">
            <v>231</v>
          </cell>
          <cell r="B2164">
            <v>58608</v>
          </cell>
          <cell r="C2164" t="str">
            <v>CBW05583-460671</v>
          </cell>
          <cell r="D2164">
            <v>16</v>
          </cell>
          <cell r="E2164" t="str">
            <v>Tucannon</v>
          </cell>
          <cell r="F2164">
            <v>40799</v>
          </cell>
          <cell r="G2164" t="str">
            <v>2011- Tetra Tech - TetraTech</v>
          </cell>
          <cell r="H2164" t="str">
            <v>TetraTech</v>
          </cell>
          <cell r="I2164">
            <v>2011</v>
          </cell>
          <cell r="J2164">
            <v>1</v>
          </cell>
          <cell r="K2164" t="str">
            <v>Treatment Reach 4-Control</v>
          </cell>
          <cell r="L2164" t="str">
            <v>Annual</v>
          </cell>
          <cell r="M2164">
            <v>40799</v>
          </cell>
          <cell r="N2164">
            <v>416</v>
          </cell>
          <cell r="O2164">
            <v>1</v>
          </cell>
          <cell r="R2164" t="str">
            <v>Yes</v>
          </cell>
        </row>
        <row r="2165">
          <cell r="A2165">
            <v>781</v>
          </cell>
          <cell r="B2165">
            <v>58608</v>
          </cell>
          <cell r="C2165" t="str">
            <v>CBW05583-460671</v>
          </cell>
          <cell r="D2165">
            <v>16</v>
          </cell>
          <cell r="E2165" t="str">
            <v>Tucannon</v>
          </cell>
          <cell r="F2165">
            <v>41136</v>
          </cell>
          <cell r="G2165" t="str">
            <v>TucannonHitch</v>
          </cell>
          <cell r="H2165" t="str">
            <v>Tucannon Crew</v>
          </cell>
          <cell r="I2165">
            <v>2012</v>
          </cell>
          <cell r="J2165">
            <v>2</v>
          </cell>
          <cell r="K2165" t="str">
            <v>Treatment Reach 4-Control 1</v>
          </cell>
          <cell r="L2165" t="str">
            <v>Annual</v>
          </cell>
          <cell r="M2165">
            <v>41136</v>
          </cell>
          <cell r="N2165">
            <v>806</v>
          </cell>
          <cell r="O2165">
            <v>1</v>
          </cell>
          <cell r="S2165" t="str">
            <v>Yes</v>
          </cell>
        </row>
        <row r="2166">
          <cell r="A2166">
            <v>1496</v>
          </cell>
          <cell r="B2166">
            <v>58608</v>
          </cell>
          <cell r="C2166" t="str">
            <v>CBW05583-460671</v>
          </cell>
          <cell r="D2166">
            <v>16</v>
          </cell>
          <cell r="E2166" t="str">
            <v>Tucannon</v>
          </cell>
          <cell r="F2166">
            <v>41514</v>
          </cell>
          <cell r="G2166" t="str">
            <v>Tucannon - All Sites</v>
          </cell>
          <cell r="H2166" t="str">
            <v>Andy Crew</v>
          </cell>
          <cell r="I2166">
            <v>2013</v>
          </cell>
          <cell r="J2166">
            <v>3</v>
          </cell>
          <cell r="K2166" t="str">
            <v>Treatment Reach 4-Control</v>
          </cell>
          <cell r="L2166" t="str">
            <v>Annual</v>
          </cell>
          <cell r="M2166">
            <v>41514</v>
          </cell>
          <cell r="N2166">
            <v>1966</v>
          </cell>
          <cell r="O2166">
            <v>1</v>
          </cell>
          <cell r="S2166" t="str">
            <v>Yes</v>
          </cell>
        </row>
        <row r="2167">
          <cell r="A2167">
            <v>4160</v>
          </cell>
          <cell r="B2167">
            <v>58608</v>
          </cell>
          <cell r="C2167" t="str">
            <v>CBW05583-460671</v>
          </cell>
          <cell r="D2167">
            <v>16</v>
          </cell>
          <cell r="E2167" t="str">
            <v>Tucannon</v>
          </cell>
          <cell r="F2167">
            <v>42586</v>
          </cell>
          <cell r="G2167" t="str">
            <v>Tucannon Sites</v>
          </cell>
          <cell r="H2167" t="str">
            <v>Tucannon Crew</v>
          </cell>
          <cell r="I2167">
            <v>2016</v>
          </cell>
          <cell r="J2167">
            <v>6</v>
          </cell>
          <cell r="K2167" t="str">
            <v>Treatment Reach 4-Control</v>
          </cell>
          <cell r="L2167" t="str">
            <v>Rotating Panel 3</v>
          </cell>
          <cell r="M2167">
            <v>42586</v>
          </cell>
          <cell r="N2167">
            <v>2020</v>
          </cell>
          <cell r="O2167">
            <v>1</v>
          </cell>
          <cell r="S2167" t="str">
            <v>Yes</v>
          </cell>
        </row>
        <row r="2168">
          <cell r="A2168">
            <v>1495</v>
          </cell>
          <cell r="B2168">
            <v>58097</v>
          </cell>
          <cell r="C2168" t="str">
            <v>CBW05583-465355</v>
          </cell>
          <cell r="D2168">
            <v>16</v>
          </cell>
          <cell r="E2168" t="str">
            <v>Tucannon</v>
          </cell>
          <cell r="F2168">
            <v>41503</v>
          </cell>
          <cell r="G2168" t="str">
            <v>Tucannon - All Sites</v>
          </cell>
          <cell r="H2168" t="str">
            <v>Andy Crew</v>
          </cell>
          <cell r="I2168">
            <v>2013</v>
          </cell>
          <cell r="J2168">
            <v>3</v>
          </cell>
          <cell r="K2168" t="str">
            <v>Treatment Reach 2-Treatment</v>
          </cell>
          <cell r="L2168" t="str">
            <v>Rotating Panel 3</v>
          </cell>
          <cell r="M2168">
            <v>41503</v>
          </cell>
          <cell r="N2168">
            <v>1966</v>
          </cell>
          <cell r="O2168">
            <v>1</v>
          </cell>
          <cell r="S2168" t="str">
            <v>Yes</v>
          </cell>
        </row>
        <row r="2169">
          <cell r="A2169">
            <v>4159</v>
          </cell>
          <cell r="B2169">
            <v>58097</v>
          </cell>
          <cell r="C2169" t="str">
            <v>CBW05583-465355</v>
          </cell>
          <cell r="D2169">
            <v>16</v>
          </cell>
          <cell r="E2169" t="str">
            <v>Tucannon</v>
          </cell>
          <cell r="F2169">
            <v>42604</v>
          </cell>
          <cell r="G2169" t="str">
            <v>Tucannon Sites</v>
          </cell>
          <cell r="H2169" t="str">
            <v>Tucannon Crew</v>
          </cell>
          <cell r="I2169">
            <v>2016</v>
          </cell>
          <cell r="J2169">
            <v>6</v>
          </cell>
          <cell r="K2169" t="str">
            <v>Treatment Reach 2-Treatment</v>
          </cell>
          <cell r="L2169" t="str">
            <v>Rotating Panel 3</v>
          </cell>
          <cell r="M2169">
            <v>42604</v>
          </cell>
          <cell r="N2169">
            <v>2020</v>
          </cell>
          <cell r="O2169">
            <v>1</v>
          </cell>
          <cell r="S2169" t="str">
            <v>Yes</v>
          </cell>
        </row>
        <row r="2170">
          <cell r="A2170">
            <v>783</v>
          </cell>
          <cell r="B2170">
            <v>59310</v>
          </cell>
          <cell r="C2170" t="str">
            <v>CBW05583-473983</v>
          </cell>
          <cell r="D2170">
            <v>16</v>
          </cell>
          <cell r="E2170" t="str">
            <v>Tucannon</v>
          </cell>
          <cell r="F2170">
            <v>41109</v>
          </cell>
          <cell r="G2170" t="str">
            <v>TucannonHitch</v>
          </cell>
          <cell r="H2170" t="str">
            <v>Tucannon Crew</v>
          </cell>
          <cell r="I2170">
            <v>2012</v>
          </cell>
          <cell r="J2170">
            <v>2</v>
          </cell>
          <cell r="K2170" t="str">
            <v>Tributary</v>
          </cell>
          <cell r="L2170" t="str">
            <v>Rotating Panel 2</v>
          </cell>
          <cell r="M2170">
            <v>41109</v>
          </cell>
          <cell r="N2170">
            <v>806</v>
          </cell>
          <cell r="O2170">
            <v>1</v>
          </cell>
          <cell r="S2170" t="str">
            <v>Yes</v>
          </cell>
        </row>
        <row r="2171">
          <cell r="A2171">
            <v>3015</v>
          </cell>
          <cell r="B2171">
            <v>59310</v>
          </cell>
          <cell r="C2171" t="str">
            <v>CBW05583-473983</v>
          </cell>
          <cell r="D2171">
            <v>16</v>
          </cell>
          <cell r="E2171" t="str">
            <v>Tucannon</v>
          </cell>
          <cell r="F2171">
            <v>42229</v>
          </cell>
          <cell r="G2171" t="str">
            <v>Tucannon Sites 2015</v>
          </cell>
          <cell r="H2171" t="str">
            <v>Tucannon Crew</v>
          </cell>
          <cell r="I2171">
            <v>2015</v>
          </cell>
          <cell r="J2171">
            <v>5</v>
          </cell>
          <cell r="K2171" t="str">
            <v>Tributary</v>
          </cell>
          <cell r="L2171" t="str">
            <v>Rotating Panel 2</v>
          </cell>
          <cell r="M2171">
            <v>42229</v>
          </cell>
          <cell r="N2171">
            <v>2020</v>
          </cell>
          <cell r="O2171">
            <v>1</v>
          </cell>
          <cell r="S2171" t="str">
            <v>Yes</v>
          </cell>
        </row>
        <row r="2172">
          <cell r="A2172">
            <v>320</v>
          </cell>
          <cell r="B2172">
            <v>61568</v>
          </cell>
          <cell r="C2172" t="str">
            <v>CBW05583-481459</v>
          </cell>
          <cell r="D2172">
            <v>16</v>
          </cell>
          <cell r="E2172" t="str">
            <v>Tucannon</v>
          </cell>
          <cell r="F2172">
            <v>40782</v>
          </cell>
          <cell r="G2172" t="str">
            <v>2011- Terraqua - Local Crew</v>
          </cell>
          <cell r="H2172" t="str">
            <v>Local Crew</v>
          </cell>
          <cell r="I2172">
            <v>2011</v>
          </cell>
          <cell r="J2172">
            <v>1</v>
          </cell>
          <cell r="K2172" t="str">
            <v>Treatment Reach 1-Control</v>
          </cell>
          <cell r="L2172" t="str">
            <v>Rotating Panel 1</v>
          </cell>
          <cell r="M2172">
            <v>40782</v>
          </cell>
          <cell r="N2172">
            <v>416</v>
          </cell>
          <cell r="O2172">
            <v>1</v>
          </cell>
          <cell r="S2172" t="str">
            <v>Yes</v>
          </cell>
        </row>
        <row r="2173">
          <cell r="A2173">
            <v>784</v>
          </cell>
          <cell r="B2173">
            <v>61568</v>
          </cell>
          <cell r="C2173" t="str">
            <v>CBW05583-481459</v>
          </cell>
          <cell r="D2173">
            <v>16</v>
          </cell>
          <cell r="E2173" t="str">
            <v>Tucannon</v>
          </cell>
          <cell r="F2173">
            <v>41150</v>
          </cell>
          <cell r="G2173" t="str">
            <v>TucannonHitch</v>
          </cell>
          <cell r="H2173" t="str">
            <v>Tucannon Crew</v>
          </cell>
          <cell r="I2173">
            <v>2012</v>
          </cell>
          <cell r="J2173">
            <v>2</v>
          </cell>
          <cell r="K2173" t="str">
            <v>Treatment Reach 1-Control 2</v>
          </cell>
          <cell r="L2173" t="str">
            <v>Annual</v>
          </cell>
          <cell r="M2173">
            <v>41150</v>
          </cell>
          <cell r="N2173">
            <v>806</v>
          </cell>
          <cell r="O2173">
            <v>1</v>
          </cell>
          <cell r="R2173" t="str">
            <v>Yes</v>
          </cell>
          <cell r="S2173" t="str">
            <v>Yes</v>
          </cell>
          <cell r="T2173" t="str">
            <v>Yes</v>
          </cell>
        </row>
        <row r="2174">
          <cell r="A2174">
            <v>1010</v>
          </cell>
          <cell r="B2174">
            <v>61568</v>
          </cell>
          <cell r="C2174" t="str">
            <v>CBW05583-481459</v>
          </cell>
          <cell r="D2174">
            <v>16</v>
          </cell>
          <cell r="E2174" t="str">
            <v>Tucannon</v>
          </cell>
          <cell r="F2174">
            <v>41144</v>
          </cell>
          <cell r="G2174" t="str">
            <v>RemoteHitch_4_MN_Tucannon_Aug22-29</v>
          </cell>
          <cell r="H2174" t="str">
            <v>Martin Crew</v>
          </cell>
          <cell r="I2174">
            <v>2012</v>
          </cell>
          <cell r="J2174">
            <v>2</v>
          </cell>
          <cell r="K2174" t="str">
            <v>Treatment Reach 1-Control 2</v>
          </cell>
          <cell r="L2174" t="str">
            <v>Annual</v>
          </cell>
          <cell r="M2174">
            <v>41144</v>
          </cell>
          <cell r="N2174">
            <v>806</v>
          </cell>
          <cell r="O2174">
            <v>1</v>
          </cell>
          <cell r="R2174" t="str">
            <v>Yes</v>
          </cell>
          <cell r="T2174" t="str">
            <v>Yes</v>
          </cell>
        </row>
        <row r="2175">
          <cell r="A2175">
            <v>1011</v>
          </cell>
          <cell r="B2175">
            <v>61568</v>
          </cell>
          <cell r="C2175" t="str">
            <v>CBW05583-481459</v>
          </cell>
          <cell r="D2175">
            <v>16</v>
          </cell>
          <cell r="E2175" t="str">
            <v>Tucannon</v>
          </cell>
          <cell r="F2175">
            <v>41146</v>
          </cell>
          <cell r="G2175" t="str">
            <v>RemoteHitch_4_SD_Tucannon_Aug22-29</v>
          </cell>
          <cell r="H2175" t="str">
            <v>Surya Crew</v>
          </cell>
          <cell r="I2175">
            <v>2012</v>
          </cell>
          <cell r="J2175">
            <v>2</v>
          </cell>
          <cell r="K2175" t="str">
            <v>Treatment Reach 1-Control 2</v>
          </cell>
          <cell r="L2175" t="str">
            <v>Annual</v>
          </cell>
          <cell r="M2175">
            <v>41146</v>
          </cell>
          <cell r="N2175">
            <v>806</v>
          </cell>
          <cell r="O2175">
            <v>1</v>
          </cell>
          <cell r="R2175" t="str">
            <v>Yes</v>
          </cell>
          <cell r="T2175" t="str">
            <v>Yes</v>
          </cell>
        </row>
        <row r="2176">
          <cell r="A2176">
            <v>1497</v>
          </cell>
          <cell r="B2176">
            <v>61568</v>
          </cell>
          <cell r="C2176" t="str">
            <v>CBW05583-481459</v>
          </cell>
          <cell r="D2176">
            <v>16</v>
          </cell>
          <cell r="E2176" t="str">
            <v>Tucannon</v>
          </cell>
          <cell r="F2176">
            <v>41541</v>
          </cell>
          <cell r="G2176" t="str">
            <v>Tucannon - All Sites</v>
          </cell>
          <cell r="H2176" t="str">
            <v>Andy Crew</v>
          </cell>
          <cell r="I2176">
            <v>2013</v>
          </cell>
          <cell r="J2176">
            <v>3</v>
          </cell>
          <cell r="K2176" t="str">
            <v>Treatment Reach 1-Control</v>
          </cell>
          <cell r="L2176" t="str">
            <v>Annual</v>
          </cell>
          <cell r="M2176">
            <v>41541</v>
          </cell>
          <cell r="N2176">
            <v>1966</v>
          </cell>
          <cell r="O2176">
            <v>1</v>
          </cell>
          <cell r="S2176" t="str">
            <v>Yes</v>
          </cell>
        </row>
        <row r="2177">
          <cell r="A2177">
            <v>2697</v>
          </cell>
          <cell r="B2177">
            <v>61568</v>
          </cell>
          <cell r="C2177" t="str">
            <v>CBW05583-481459</v>
          </cell>
          <cell r="D2177">
            <v>16</v>
          </cell>
          <cell r="E2177" t="str">
            <v>Tucannon</v>
          </cell>
          <cell r="F2177">
            <v>41932</v>
          </cell>
          <cell r="G2177" t="str">
            <v>Hitch 7</v>
          </cell>
          <cell r="H2177" t="str">
            <v>Tucannon Crew</v>
          </cell>
          <cell r="I2177">
            <v>2014</v>
          </cell>
          <cell r="J2177">
            <v>4</v>
          </cell>
          <cell r="K2177" t="str">
            <v>Treatment Reach 1-Control</v>
          </cell>
          <cell r="L2177" t="str">
            <v>Annual</v>
          </cell>
          <cell r="M2177">
            <v>41932</v>
          </cell>
          <cell r="N2177">
            <v>2020</v>
          </cell>
          <cell r="O2177">
            <v>1</v>
          </cell>
          <cell r="S2177" t="str">
            <v>Yes</v>
          </cell>
        </row>
        <row r="2178">
          <cell r="A2178">
            <v>3016</v>
          </cell>
          <cell r="B2178">
            <v>61568</v>
          </cell>
          <cell r="C2178" t="str">
            <v>CBW05583-481459</v>
          </cell>
          <cell r="D2178">
            <v>16</v>
          </cell>
          <cell r="E2178" t="str">
            <v>Tucannon</v>
          </cell>
          <cell r="F2178">
            <v>42242</v>
          </cell>
          <cell r="G2178" t="str">
            <v>Tucannon Sites 2015</v>
          </cell>
          <cell r="H2178" t="str">
            <v>Tucannon Crew</v>
          </cell>
          <cell r="I2178">
            <v>2015</v>
          </cell>
          <cell r="J2178">
            <v>5</v>
          </cell>
          <cell r="K2178" t="str">
            <v>Treatment Reach 1-Control</v>
          </cell>
          <cell r="L2178" t="str">
            <v>Annual</v>
          </cell>
          <cell r="M2178">
            <v>42242</v>
          </cell>
          <cell r="N2178">
            <v>2020</v>
          </cell>
          <cell r="O2178">
            <v>1</v>
          </cell>
          <cell r="S2178" t="str">
            <v>Yes</v>
          </cell>
        </row>
        <row r="2179">
          <cell r="A2179">
            <v>4161</v>
          </cell>
          <cell r="B2179">
            <v>61568</v>
          </cell>
          <cell r="C2179" t="str">
            <v>CBW05583-481459</v>
          </cell>
          <cell r="D2179">
            <v>16</v>
          </cell>
          <cell r="E2179" t="str">
            <v>Tucannon</v>
          </cell>
          <cell r="F2179">
            <v>42633</v>
          </cell>
          <cell r="G2179" t="str">
            <v>Tucannon Sites</v>
          </cell>
          <cell r="H2179" t="str">
            <v>Tucannon Crew</v>
          </cell>
          <cell r="I2179">
            <v>2016</v>
          </cell>
          <cell r="J2179">
            <v>6</v>
          </cell>
          <cell r="K2179" t="str">
            <v>Treatment Reach 1-Control</v>
          </cell>
          <cell r="L2179" t="str">
            <v>Annual</v>
          </cell>
          <cell r="M2179">
            <v>42633</v>
          </cell>
          <cell r="N2179">
            <v>2020</v>
          </cell>
          <cell r="O2179">
            <v>1</v>
          </cell>
          <cell r="S2179" t="str">
            <v>Yes</v>
          </cell>
        </row>
        <row r="2180">
          <cell r="A2180">
            <v>785</v>
          </cell>
          <cell r="B2180">
            <v>64766</v>
          </cell>
          <cell r="C2180" t="str">
            <v>CBW05583-519039</v>
          </cell>
          <cell r="D2180">
            <v>16</v>
          </cell>
          <cell r="E2180" t="str">
            <v>Tucannon</v>
          </cell>
          <cell r="F2180">
            <v>41153</v>
          </cell>
          <cell r="G2180" t="str">
            <v>TucannonHitch</v>
          </cell>
          <cell r="H2180" t="str">
            <v>Tucannon Crew</v>
          </cell>
          <cell r="I2180">
            <v>2012</v>
          </cell>
          <cell r="J2180">
            <v>2</v>
          </cell>
          <cell r="K2180" t="str">
            <v>Treatment Reach 8-Treatment 1</v>
          </cell>
          <cell r="L2180" t="str">
            <v>Annual</v>
          </cell>
          <cell r="M2180">
            <v>41153</v>
          </cell>
          <cell r="N2180">
            <v>806</v>
          </cell>
          <cell r="O2180">
            <v>1</v>
          </cell>
          <cell r="S2180" t="str">
            <v>Yes</v>
          </cell>
        </row>
        <row r="2181">
          <cell r="A2181">
            <v>1551</v>
          </cell>
          <cell r="B2181">
            <v>64766</v>
          </cell>
          <cell r="C2181" t="str">
            <v>CBW05583-519039</v>
          </cell>
          <cell r="D2181">
            <v>16</v>
          </cell>
          <cell r="E2181" t="str">
            <v>Tucannon</v>
          </cell>
          <cell r="F2181">
            <v>41486</v>
          </cell>
          <cell r="G2181" t="str">
            <v>Tucannon - All Sites</v>
          </cell>
          <cell r="H2181" t="str">
            <v>Andy Crew</v>
          </cell>
          <cell r="I2181">
            <v>2013</v>
          </cell>
          <cell r="J2181">
            <v>3</v>
          </cell>
          <cell r="K2181" t="str">
            <v>Treatment Reach 8-Treatment</v>
          </cell>
          <cell r="L2181" t="str">
            <v>Annual</v>
          </cell>
          <cell r="M2181">
            <v>41486</v>
          </cell>
          <cell r="N2181">
            <v>1966</v>
          </cell>
          <cell r="O2181">
            <v>1</v>
          </cell>
          <cell r="S2181" t="str">
            <v>Yes</v>
          </cell>
          <cell r="U2181" t="str">
            <v>Yes</v>
          </cell>
        </row>
        <row r="2182">
          <cell r="A2182">
            <v>2179</v>
          </cell>
          <cell r="B2182">
            <v>64766</v>
          </cell>
          <cell r="C2182" t="str">
            <v>CBW05583-519039</v>
          </cell>
          <cell r="D2182">
            <v>16</v>
          </cell>
          <cell r="E2182" t="str">
            <v>Tucannon</v>
          </cell>
          <cell r="F2182">
            <v>41813</v>
          </cell>
          <cell r="G2182" t="str">
            <v>Hitch 1 Treatment Sites</v>
          </cell>
          <cell r="H2182" t="str">
            <v>Tucannon Crew</v>
          </cell>
          <cell r="I2182">
            <v>2014</v>
          </cell>
          <cell r="J2182">
            <v>4</v>
          </cell>
          <cell r="K2182" t="str">
            <v>Treatment Reach 8-Treatment</v>
          </cell>
          <cell r="L2182" t="str">
            <v>Annual</v>
          </cell>
          <cell r="M2182">
            <v>41813</v>
          </cell>
          <cell r="N2182">
            <v>2020</v>
          </cell>
          <cell r="O2182">
            <v>1</v>
          </cell>
          <cell r="P2182" t="str">
            <v>Yes</v>
          </cell>
          <cell r="S2182" t="str">
            <v>Yes</v>
          </cell>
          <cell r="V2182" t="str">
            <v>Yes</v>
          </cell>
        </row>
        <row r="2183">
          <cell r="A2183">
            <v>2803</v>
          </cell>
          <cell r="B2183">
            <v>64766</v>
          </cell>
          <cell r="C2183" t="str">
            <v>CBW05583-519039</v>
          </cell>
          <cell r="D2183">
            <v>16</v>
          </cell>
          <cell r="E2183" t="str">
            <v>Tucannon</v>
          </cell>
          <cell r="F2183">
            <v>41870</v>
          </cell>
          <cell r="G2183" t="str">
            <v>Tt Snorkel New Channel Units</v>
          </cell>
          <cell r="H2183" t="str">
            <v>Colin Crew</v>
          </cell>
          <cell r="I2183">
            <v>2014</v>
          </cell>
          <cell r="J2183">
            <v>4</v>
          </cell>
          <cell r="K2183" t="str">
            <v>Treatment Reach 8-Treatment</v>
          </cell>
          <cell r="L2183" t="str">
            <v>Annual</v>
          </cell>
          <cell r="M2183">
            <v>41870</v>
          </cell>
          <cell r="N2183">
            <v>2020</v>
          </cell>
          <cell r="O2183">
            <v>1</v>
          </cell>
        </row>
        <row r="2184">
          <cell r="A2184">
            <v>3017</v>
          </cell>
          <cell r="B2184">
            <v>64766</v>
          </cell>
          <cell r="C2184" t="str">
            <v>CBW05583-519039</v>
          </cell>
          <cell r="D2184">
            <v>16</v>
          </cell>
          <cell r="E2184" t="str">
            <v>Tucannon</v>
          </cell>
          <cell r="F2184">
            <v>42214</v>
          </cell>
          <cell r="G2184" t="str">
            <v>Tucannon Sites 2015</v>
          </cell>
          <cell r="H2184" t="str">
            <v>Tucannon Crew</v>
          </cell>
          <cell r="I2184">
            <v>2015</v>
          </cell>
          <cell r="J2184">
            <v>5</v>
          </cell>
          <cell r="K2184" t="str">
            <v>Treatment Reach 8-Treatment</v>
          </cell>
          <cell r="L2184" t="str">
            <v>Annual</v>
          </cell>
          <cell r="M2184">
            <v>42214</v>
          </cell>
          <cell r="N2184">
            <v>2020</v>
          </cell>
          <cell r="O2184">
            <v>1</v>
          </cell>
          <cell r="S2184" t="str">
            <v>Yes</v>
          </cell>
          <cell r="U2184" t="str">
            <v>Yes</v>
          </cell>
          <cell r="V2184" t="str">
            <v>Yes</v>
          </cell>
        </row>
        <row r="2185">
          <cell r="A2185">
            <v>3224</v>
          </cell>
          <cell r="B2185">
            <v>64766</v>
          </cell>
          <cell r="C2185" t="str">
            <v>CBW05583-519039</v>
          </cell>
          <cell r="D2185">
            <v>16</v>
          </cell>
          <cell r="E2185" t="str">
            <v>Tucannon</v>
          </cell>
          <cell r="F2185">
            <v>42220</v>
          </cell>
          <cell r="G2185" t="str">
            <v>Tt Tucannon Snorkel</v>
          </cell>
          <cell r="H2185" t="str">
            <v>Jef Crew</v>
          </cell>
          <cell r="I2185">
            <v>2015</v>
          </cell>
          <cell r="J2185">
            <v>5</v>
          </cell>
          <cell r="K2185" t="str">
            <v>Treatment Reach 8-Treatment</v>
          </cell>
          <cell r="L2185" t="str">
            <v>Annual</v>
          </cell>
          <cell r="M2185">
            <v>42220</v>
          </cell>
          <cell r="N2185">
            <v>2038</v>
          </cell>
          <cell r="O2185">
            <v>1</v>
          </cell>
        </row>
        <row r="2186">
          <cell r="A2186">
            <v>4162</v>
          </cell>
          <cell r="B2186">
            <v>64766</v>
          </cell>
          <cell r="C2186" t="str">
            <v>CBW05583-519039</v>
          </cell>
          <cell r="D2186">
            <v>16</v>
          </cell>
          <cell r="E2186" t="str">
            <v>Tucannon</v>
          </cell>
          <cell r="F2186">
            <v>42584</v>
          </cell>
          <cell r="G2186" t="str">
            <v>Tucannon Sites</v>
          </cell>
          <cell r="H2186" t="str">
            <v>Tucannon Crew</v>
          </cell>
          <cell r="I2186">
            <v>2016</v>
          </cell>
          <cell r="J2186">
            <v>6</v>
          </cell>
          <cell r="K2186" t="str">
            <v>Treatment Reach 8-Treatment</v>
          </cell>
          <cell r="L2186" t="str">
            <v>Annual</v>
          </cell>
          <cell r="M2186">
            <v>42584</v>
          </cell>
          <cell r="N2186">
            <v>2020</v>
          </cell>
          <cell r="O2186">
            <v>1</v>
          </cell>
          <cell r="S2186" t="str">
            <v>Yes</v>
          </cell>
          <cell r="U2186" t="str">
            <v>Yes</v>
          </cell>
          <cell r="V2186" t="str">
            <v>Yes</v>
          </cell>
        </row>
        <row r="2187">
          <cell r="A2187">
            <v>786</v>
          </cell>
          <cell r="B2187">
            <v>65108</v>
          </cell>
          <cell r="C2187" t="str">
            <v>CBW05583-522111</v>
          </cell>
          <cell r="D2187">
            <v>16</v>
          </cell>
          <cell r="E2187" t="str">
            <v>Tucannon</v>
          </cell>
          <cell r="F2187">
            <v>41155</v>
          </cell>
          <cell r="G2187" t="str">
            <v>TucannonHitch</v>
          </cell>
          <cell r="H2187" t="str">
            <v>Tucannon Crew</v>
          </cell>
          <cell r="I2187">
            <v>2012</v>
          </cell>
          <cell r="J2187">
            <v>2</v>
          </cell>
          <cell r="K2187" t="str">
            <v>Treatment Reach 3-Control 1</v>
          </cell>
          <cell r="L2187" t="str">
            <v>Rotating Panel 2</v>
          </cell>
          <cell r="M2187">
            <v>41155</v>
          </cell>
          <cell r="N2187">
            <v>806</v>
          </cell>
          <cell r="O2187">
            <v>1</v>
          </cell>
          <cell r="S2187" t="str">
            <v>Yes</v>
          </cell>
        </row>
        <row r="2188">
          <cell r="A2188">
            <v>3018</v>
          </cell>
          <cell r="B2188">
            <v>65108</v>
          </cell>
          <cell r="C2188" t="str">
            <v>CBW05583-522111</v>
          </cell>
          <cell r="D2188">
            <v>16</v>
          </cell>
          <cell r="E2188" t="str">
            <v>Tucannon</v>
          </cell>
          <cell r="F2188">
            <v>42216</v>
          </cell>
          <cell r="G2188" t="str">
            <v>Tucannon Sites 2015</v>
          </cell>
          <cell r="H2188" t="str">
            <v>Tucannon Crew</v>
          </cell>
          <cell r="I2188">
            <v>2015</v>
          </cell>
          <cell r="J2188">
            <v>5</v>
          </cell>
          <cell r="K2188" t="str">
            <v>Treatment Reach 3-Control</v>
          </cell>
          <cell r="L2188" t="str">
            <v>Rotating Panel 2</v>
          </cell>
          <cell r="M2188">
            <v>42216</v>
          </cell>
          <cell r="N2188">
            <v>2020</v>
          </cell>
          <cell r="O2188">
            <v>1</v>
          </cell>
          <cell r="R2188" t="str">
            <v>Yes</v>
          </cell>
          <cell r="S2188" t="str">
            <v>Yes</v>
          </cell>
        </row>
        <row r="2189">
          <cell r="A2189">
            <v>3459</v>
          </cell>
          <cell r="B2189">
            <v>65108</v>
          </cell>
          <cell r="C2189" t="str">
            <v>CBW05583-522111</v>
          </cell>
          <cell r="D2189">
            <v>16</v>
          </cell>
          <cell r="E2189" t="str">
            <v>Tucannon</v>
          </cell>
          <cell r="F2189">
            <v>42217</v>
          </cell>
          <cell r="G2189" t="str">
            <v>Repeat Sampling Sites</v>
          </cell>
          <cell r="H2189" t="str">
            <v>Tucannon Crew</v>
          </cell>
          <cell r="I2189">
            <v>2015</v>
          </cell>
          <cell r="J2189">
            <v>5</v>
          </cell>
          <cell r="K2189" t="str">
            <v>Treatment Reach 3-Control</v>
          </cell>
          <cell r="L2189" t="str">
            <v>Rotating Panel 2</v>
          </cell>
          <cell r="M2189">
            <v>42217</v>
          </cell>
          <cell r="N2189">
            <v>2020</v>
          </cell>
          <cell r="O2189">
            <v>1</v>
          </cell>
          <cell r="R2189" t="str">
            <v>Yes</v>
          </cell>
          <cell r="S2189" t="str">
            <v>Yes</v>
          </cell>
        </row>
        <row r="2190">
          <cell r="A2190">
            <v>1759</v>
          </cell>
          <cell r="B2190">
            <v>71786</v>
          </cell>
          <cell r="C2190" t="str">
            <v>TUC00001-RussellSprings</v>
          </cell>
          <cell r="D2190">
            <v>16</v>
          </cell>
          <cell r="E2190" t="str">
            <v>Tucannon</v>
          </cell>
          <cell r="F2190">
            <v>41512</v>
          </cell>
          <cell r="G2190" t="str">
            <v>CTUIR Tucannon Sites</v>
          </cell>
          <cell r="H2190" t="str">
            <v>Kaylyn Crew</v>
          </cell>
          <cell r="I2190">
            <v>2013</v>
          </cell>
          <cell r="J2190">
            <v>3</v>
          </cell>
          <cell r="K2190" t="str">
            <v>CTUIR Treatment</v>
          </cell>
          <cell r="L2190" t="str">
            <v>CTUIR Annual</v>
          </cell>
          <cell r="M2190">
            <v>41512</v>
          </cell>
          <cell r="N2190">
            <v>1966</v>
          </cell>
          <cell r="O2190">
            <v>1</v>
          </cell>
          <cell r="U2190" t="str">
            <v>Yes</v>
          </cell>
          <cell r="V2190" t="str">
            <v>Yes</v>
          </cell>
        </row>
        <row r="2191">
          <cell r="A2191">
            <v>658</v>
          </cell>
          <cell r="B2191">
            <v>68889</v>
          </cell>
          <cell r="C2191" t="str">
            <v>CBW05583-019199</v>
          </cell>
          <cell r="D2191">
            <v>11</v>
          </cell>
          <cell r="E2191" t="str">
            <v>Umatilla</v>
          </cell>
          <cell r="F2191">
            <v>41103</v>
          </cell>
          <cell r="G2191" t="str">
            <v>MeachamCHAMP</v>
          </cell>
          <cell r="H2191" t="str">
            <v>Colin Crew</v>
          </cell>
          <cell r="I2191">
            <v>2012</v>
          </cell>
          <cell r="J2191">
            <v>2</v>
          </cell>
          <cell r="K2191" t="str">
            <v>Meacham Creek</v>
          </cell>
          <cell r="L2191" t="str">
            <v>Annual</v>
          </cell>
          <cell r="M2191">
            <v>41103</v>
          </cell>
          <cell r="N2191">
            <v>806</v>
          </cell>
          <cell r="O2191">
            <v>1</v>
          </cell>
          <cell r="U2191" t="str">
            <v>Yes</v>
          </cell>
        </row>
        <row r="2192">
          <cell r="A2192">
            <v>1925</v>
          </cell>
          <cell r="B2192">
            <v>68889</v>
          </cell>
          <cell r="C2192" t="str">
            <v>CBW05583-019199</v>
          </cell>
          <cell r="D2192">
            <v>11</v>
          </cell>
          <cell r="E2192" t="str">
            <v>Umatilla</v>
          </cell>
          <cell r="F2192">
            <v>41556</v>
          </cell>
          <cell r="G2192" t="str">
            <v>Tetra Tech Hitch</v>
          </cell>
          <cell r="H2192" t="str">
            <v>Colin Crew</v>
          </cell>
          <cell r="I2192">
            <v>2013</v>
          </cell>
          <cell r="J2192">
            <v>3</v>
          </cell>
          <cell r="K2192" t="str">
            <v>Meacham Treatment Reach 2</v>
          </cell>
          <cell r="L2192" t="str">
            <v>Annual</v>
          </cell>
          <cell r="M2192">
            <v>41556</v>
          </cell>
          <cell r="N2192">
            <v>1966</v>
          </cell>
          <cell r="O2192">
            <v>1</v>
          </cell>
          <cell r="P2192" t="str">
            <v>Yes</v>
          </cell>
          <cell r="U2192" t="str">
            <v>Yes</v>
          </cell>
        </row>
        <row r="2193">
          <cell r="A2193">
            <v>3248</v>
          </cell>
          <cell r="B2193">
            <v>68889</v>
          </cell>
          <cell r="C2193" t="str">
            <v>CBW05583-019199</v>
          </cell>
          <cell r="D2193">
            <v>11</v>
          </cell>
          <cell r="E2193" t="str">
            <v>Umatilla</v>
          </cell>
          <cell r="F2193">
            <v>42191</v>
          </cell>
          <cell r="G2193" t="str">
            <v>CTUIR_MeachamCreek</v>
          </cell>
          <cell r="H2193" t="str">
            <v>Kaylyn Crew</v>
          </cell>
          <cell r="I2193">
            <v>2015</v>
          </cell>
          <cell r="J2193">
            <v>5</v>
          </cell>
          <cell r="K2193" t="str">
            <v>AEM Off-Channel Floodplain</v>
          </cell>
          <cell r="L2193" t="str">
            <v>Annual</v>
          </cell>
          <cell r="M2193">
            <v>42191</v>
          </cell>
          <cell r="N2193">
            <v>1955</v>
          </cell>
          <cell r="O2193">
            <v>1</v>
          </cell>
          <cell r="P2193" t="str">
            <v>Yes</v>
          </cell>
          <cell r="U2193" t="str">
            <v>Yes</v>
          </cell>
          <cell r="V2193" t="str">
            <v>Yes</v>
          </cell>
        </row>
        <row r="2194">
          <cell r="A2194">
            <v>659</v>
          </cell>
          <cell r="B2194">
            <v>68890</v>
          </cell>
          <cell r="C2194" t="str">
            <v>CBW05583-264090</v>
          </cell>
          <cell r="D2194">
            <v>11</v>
          </cell>
          <cell r="E2194" t="str">
            <v>Umatilla</v>
          </cell>
          <cell r="F2194">
            <v>41099</v>
          </cell>
          <cell r="G2194" t="str">
            <v>MeachamCHAMP</v>
          </cell>
          <cell r="H2194" t="str">
            <v>Colin Crew</v>
          </cell>
          <cell r="I2194">
            <v>2012</v>
          </cell>
          <cell r="J2194">
            <v>2</v>
          </cell>
          <cell r="K2194" t="str">
            <v>Meacham Creek</v>
          </cell>
          <cell r="L2194" t="str">
            <v>Annual</v>
          </cell>
          <cell r="M2194">
            <v>41099</v>
          </cell>
          <cell r="N2194">
            <v>806</v>
          </cell>
          <cell r="O2194">
            <v>1</v>
          </cell>
          <cell r="U2194" t="str">
            <v>Yes</v>
          </cell>
        </row>
        <row r="2195">
          <cell r="A2195">
            <v>1516</v>
          </cell>
          <cell r="B2195">
            <v>68890</v>
          </cell>
          <cell r="C2195" t="str">
            <v>CBW05583-264090</v>
          </cell>
          <cell r="D2195">
            <v>11</v>
          </cell>
          <cell r="E2195" t="str">
            <v>Umatilla</v>
          </cell>
          <cell r="F2195">
            <v>41473</v>
          </cell>
          <cell r="G2195" t="str">
            <v>CTUIR Hitch</v>
          </cell>
          <cell r="H2195" t="str">
            <v>Kaylyn Crew</v>
          </cell>
          <cell r="I2195">
            <v>2013</v>
          </cell>
          <cell r="J2195">
            <v>3</v>
          </cell>
          <cell r="K2195" t="str">
            <v>Meacham Control</v>
          </cell>
          <cell r="L2195" t="str">
            <v>Annual</v>
          </cell>
          <cell r="M2195">
            <v>41473</v>
          </cell>
          <cell r="N2195">
            <v>1966</v>
          </cell>
          <cell r="O2195">
            <v>1</v>
          </cell>
          <cell r="P2195" t="str">
            <v>Yes</v>
          </cell>
          <cell r="U2195" t="str">
            <v>Yes</v>
          </cell>
          <cell r="V2195" t="str">
            <v>Yes</v>
          </cell>
        </row>
        <row r="2196">
          <cell r="A2196">
            <v>3073</v>
          </cell>
          <cell r="B2196">
            <v>68890</v>
          </cell>
          <cell r="C2196" t="str">
            <v>CBW05583-264090</v>
          </cell>
          <cell r="D2196">
            <v>11</v>
          </cell>
          <cell r="E2196" t="str">
            <v>Umatilla</v>
          </cell>
          <cell r="F2196">
            <v>42198</v>
          </cell>
          <cell r="G2196" t="str">
            <v>CTUIR_MeachamCreek</v>
          </cell>
          <cell r="H2196" t="str">
            <v>Kaylyn Crew</v>
          </cell>
          <cell r="I2196">
            <v>2015</v>
          </cell>
          <cell r="J2196">
            <v>5</v>
          </cell>
          <cell r="K2196" t="str">
            <v>AEM Off-Channel Floodplain</v>
          </cell>
          <cell r="L2196" t="str">
            <v>Annual</v>
          </cell>
          <cell r="M2196">
            <v>42198</v>
          </cell>
          <cell r="N2196">
            <v>1955</v>
          </cell>
          <cell r="O2196">
            <v>1</v>
          </cell>
          <cell r="P2196" t="str">
            <v>Yes</v>
          </cell>
          <cell r="U2196" t="str">
            <v>Yes</v>
          </cell>
          <cell r="V2196" t="str">
            <v>Yes</v>
          </cell>
        </row>
        <row r="2197">
          <cell r="A2197">
            <v>657</v>
          </cell>
          <cell r="B2197">
            <v>68891</v>
          </cell>
          <cell r="C2197" t="str">
            <v>CBW05583-517594</v>
          </cell>
          <cell r="D2197">
            <v>11</v>
          </cell>
          <cell r="E2197" t="str">
            <v>Umatilla</v>
          </cell>
          <cell r="F2197">
            <v>41101</v>
          </cell>
          <cell r="G2197" t="str">
            <v>MeachamCHAMP</v>
          </cell>
          <cell r="H2197" t="str">
            <v>Colin Crew</v>
          </cell>
          <cell r="I2197">
            <v>2012</v>
          </cell>
          <cell r="J2197">
            <v>2</v>
          </cell>
          <cell r="K2197" t="str">
            <v>Meacham Creek</v>
          </cell>
          <cell r="L2197" t="str">
            <v>Annual</v>
          </cell>
          <cell r="M2197">
            <v>41101</v>
          </cell>
          <cell r="N2197">
            <v>806</v>
          </cell>
          <cell r="O2197">
            <v>1</v>
          </cell>
          <cell r="U2197" t="str">
            <v>Yes</v>
          </cell>
        </row>
        <row r="2198">
          <cell r="A2198">
            <v>1517</v>
          </cell>
          <cell r="B2198">
            <v>68891</v>
          </cell>
          <cell r="C2198" t="str">
            <v>CBW05583-517594</v>
          </cell>
          <cell r="D2198">
            <v>11</v>
          </cell>
          <cell r="E2198" t="str">
            <v>Umatilla</v>
          </cell>
          <cell r="F2198">
            <v>41464</v>
          </cell>
          <cell r="G2198" t="str">
            <v>CTUIR Hitch</v>
          </cell>
          <cell r="H2198" t="str">
            <v>Kaylyn Crew</v>
          </cell>
          <cell r="I2198">
            <v>2013</v>
          </cell>
          <cell r="J2198">
            <v>3</v>
          </cell>
          <cell r="K2198" t="str">
            <v>Meacham Treatment Reach 1</v>
          </cell>
          <cell r="L2198" t="str">
            <v>Annual</v>
          </cell>
          <cell r="M2198">
            <v>41464</v>
          </cell>
          <cell r="N2198">
            <v>1966</v>
          </cell>
          <cell r="O2198">
            <v>1</v>
          </cell>
          <cell r="P2198" t="str">
            <v>Yes</v>
          </cell>
          <cell r="U2198" t="str">
            <v>Yes</v>
          </cell>
          <cell r="V2198" t="str">
            <v>Yes</v>
          </cell>
        </row>
        <row r="2199">
          <cell r="A2199">
            <v>3074</v>
          </cell>
          <cell r="B2199">
            <v>68891</v>
          </cell>
          <cell r="C2199" t="str">
            <v>CBW05583-517594</v>
          </cell>
          <cell r="D2199">
            <v>11</v>
          </cell>
          <cell r="E2199" t="str">
            <v>Umatilla</v>
          </cell>
          <cell r="F2199">
            <v>42184</v>
          </cell>
          <cell r="G2199" t="str">
            <v>CTUIR_MeachamCreek</v>
          </cell>
          <cell r="H2199" t="str">
            <v>Kaylyn Crew</v>
          </cell>
          <cell r="I2199">
            <v>2015</v>
          </cell>
          <cell r="J2199">
            <v>5</v>
          </cell>
          <cell r="K2199" t="str">
            <v>AEM Off-Channel Floodplain</v>
          </cell>
          <cell r="L2199" t="str">
            <v>Annual</v>
          </cell>
          <cell r="M2199">
            <v>42184</v>
          </cell>
          <cell r="N2199">
            <v>1955</v>
          </cell>
          <cell r="O2199">
            <v>1</v>
          </cell>
          <cell r="P2199" t="str">
            <v>Yes</v>
          </cell>
          <cell r="U2199" t="str">
            <v>Yes</v>
          </cell>
          <cell r="V2199" t="str">
            <v>Yes</v>
          </cell>
        </row>
        <row r="2200">
          <cell r="A2200">
            <v>972</v>
          </cell>
          <cell r="B2200">
            <v>603</v>
          </cell>
          <cell r="C2200" t="str">
            <v>CBW05583-013226</v>
          </cell>
          <cell r="D2200">
            <v>12</v>
          </cell>
          <cell r="E2200" t="str">
            <v>Upper Grande Ronde</v>
          </cell>
          <cell r="F2200">
            <v>41163</v>
          </cell>
          <cell r="G2200" t="str">
            <v>CRITFC Sep 10-14</v>
          </cell>
          <cell r="H2200" t="str">
            <v>Laurinda Crew</v>
          </cell>
          <cell r="I2200">
            <v>2012</v>
          </cell>
          <cell r="J2200">
            <v>2</v>
          </cell>
          <cell r="K2200" t="str">
            <v>Catherine Creek Chinook</v>
          </cell>
          <cell r="L2200" t="str">
            <v>Rotating Panel 2</v>
          </cell>
          <cell r="M2200">
            <v>41163</v>
          </cell>
          <cell r="N2200">
            <v>806</v>
          </cell>
          <cell r="O2200">
            <v>1</v>
          </cell>
          <cell r="S2200" t="str">
            <v>Yes</v>
          </cell>
        </row>
        <row r="2201">
          <cell r="A2201">
            <v>2851</v>
          </cell>
          <cell r="B2201">
            <v>603</v>
          </cell>
          <cell r="C2201" t="str">
            <v>CBW05583-013226</v>
          </cell>
          <cell r="D2201">
            <v>12</v>
          </cell>
          <cell r="E2201" t="str">
            <v>Upper Grande Ronde</v>
          </cell>
          <cell r="F2201">
            <v>42257</v>
          </cell>
          <cell r="G2201" t="str">
            <v>CRITFC Catherine Creek</v>
          </cell>
          <cell r="H2201" t="str">
            <v>Monica Crew</v>
          </cell>
          <cell r="I2201">
            <v>2015</v>
          </cell>
          <cell r="J2201">
            <v>5</v>
          </cell>
          <cell r="K2201" t="str">
            <v>Catherine Creek Chinook</v>
          </cell>
          <cell r="L2201" t="str">
            <v>Rotating Panel 2</v>
          </cell>
          <cell r="M2201">
            <v>42257</v>
          </cell>
          <cell r="N2201">
            <v>2020</v>
          </cell>
          <cell r="O2201">
            <v>1</v>
          </cell>
          <cell r="S2201" t="str">
            <v>Yes</v>
          </cell>
          <cell r="V2201" t="str">
            <v>Yes</v>
          </cell>
        </row>
        <row r="2202">
          <cell r="A2202">
            <v>77</v>
          </cell>
          <cell r="B2202">
            <v>2724</v>
          </cell>
          <cell r="C2202" t="str">
            <v>CBW05583-013882</v>
          </cell>
          <cell r="D2202">
            <v>12</v>
          </cell>
          <cell r="E2202" t="str">
            <v>Upper Grande Ronde</v>
          </cell>
          <cell r="F2202">
            <v>40759</v>
          </cell>
          <cell r="G2202" t="str">
            <v>2011- ODFW - Local Crew  - Grande Ronde</v>
          </cell>
          <cell r="H2202" t="str">
            <v>Local Crew  - Grande Ronde</v>
          </cell>
          <cell r="I2202">
            <v>2011</v>
          </cell>
          <cell r="J2202">
            <v>1</v>
          </cell>
          <cell r="K2202" t="str">
            <v>Grande Ronde Steelhead-Source-Private</v>
          </cell>
          <cell r="L2202" t="str">
            <v>Annual</v>
          </cell>
          <cell r="M2202">
            <v>40759</v>
          </cell>
          <cell r="N2202">
            <v>416</v>
          </cell>
          <cell r="O2202">
            <v>1</v>
          </cell>
          <cell r="S2202" t="str">
            <v>Yes</v>
          </cell>
          <cell r="V2202" t="str">
            <v>Yes</v>
          </cell>
        </row>
        <row r="2203">
          <cell r="A2203">
            <v>915</v>
          </cell>
          <cell r="B2203">
            <v>2724</v>
          </cell>
          <cell r="C2203" t="str">
            <v>CBW05583-013882</v>
          </cell>
          <cell r="D2203">
            <v>12</v>
          </cell>
          <cell r="E2203" t="str">
            <v>Upper Grande Ronde</v>
          </cell>
          <cell r="F2203">
            <v>41120</v>
          </cell>
          <cell r="G2203" t="str">
            <v>Steelhead Annual Private</v>
          </cell>
          <cell r="H2203" t="str">
            <v>Chris Horn Crew</v>
          </cell>
          <cell r="I2203">
            <v>2012</v>
          </cell>
          <cell r="J2203">
            <v>2</v>
          </cell>
          <cell r="K2203" t="str">
            <v>Grande Ronde Steelhead-Source-Private</v>
          </cell>
          <cell r="L2203" t="str">
            <v>Annual</v>
          </cell>
          <cell r="M2203">
            <v>41120</v>
          </cell>
          <cell r="N2203">
            <v>806</v>
          </cell>
          <cell r="O2203">
            <v>1</v>
          </cell>
          <cell r="S2203" t="str">
            <v>Yes</v>
          </cell>
          <cell r="V2203" t="str">
            <v>Yes</v>
          </cell>
        </row>
        <row r="2204">
          <cell r="A2204">
            <v>1326</v>
          </cell>
          <cell r="B2204">
            <v>2724</v>
          </cell>
          <cell r="C2204" t="str">
            <v>CBW05583-013882</v>
          </cell>
          <cell r="D2204">
            <v>12</v>
          </cell>
          <cell r="E2204" t="str">
            <v>Upper Grande Ronde</v>
          </cell>
          <cell r="F2204">
            <v>41443</v>
          </cell>
          <cell r="G2204" t="str">
            <v>UGR_Small_Streams</v>
          </cell>
          <cell r="H2204" t="str">
            <v>Chris Horn Crew</v>
          </cell>
          <cell r="I2204">
            <v>2013</v>
          </cell>
          <cell r="J2204">
            <v>3</v>
          </cell>
          <cell r="K2204" t="str">
            <v>Grande Ronde Steelhead-Source-Private</v>
          </cell>
          <cell r="L2204" t="str">
            <v>Annual</v>
          </cell>
          <cell r="M2204">
            <v>41443</v>
          </cell>
          <cell r="N2204">
            <v>1966</v>
          </cell>
          <cell r="O2204">
            <v>1</v>
          </cell>
          <cell r="S2204" t="str">
            <v>Yes</v>
          </cell>
          <cell r="V2204" t="str">
            <v>Yes</v>
          </cell>
        </row>
        <row r="2205">
          <cell r="A2205">
            <v>2272</v>
          </cell>
          <cell r="B2205">
            <v>2724</v>
          </cell>
          <cell r="C2205" t="str">
            <v>CBW05583-013882</v>
          </cell>
          <cell r="D2205">
            <v>12</v>
          </cell>
          <cell r="E2205" t="str">
            <v>Upper Grande Ronde</v>
          </cell>
          <cell r="F2205">
            <v>41820</v>
          </cell>
          <cell r="G2205" t="str">
            <v>ODFW Small Sites</v>
          </cell>
          <cell r="H2205" t="str">
            <v>Chris Horn Crew</v>
          </cell>
          <cell r="I2205">
            <v>2014</v>
          </cell>
          <cell r="J2205">
            <v>4</v>
          </cell>
          <cell r="K2205" t="str">
            <v>Grande Ronde Steelhead-Source-Private</v>
          </cell>
          <cell r="L2205" t="str">
            <v>Annual</v>
          </cell>
          <cell r="M2205">
            <v>41820</v>
          </cell>
          <cell r="N2205">
            <v>2020</v>
          </cell>
          <cell r="O2205">
            <v>1</v>
          </cell>
          <cell r="S2205" t="str">
            <v>Yes</v>
          </cell>
          <cell r="V2205" t="str">
            <v>Yes</v>
          </cell>
        </row>
        <row r="2206">
          <cell r="A2206">
            <v>2902</v>
          </cell>
          <cell r="B2206">
            <v>2724</v>
          </cell>
          <cell r="C2206" t="str">
            <v>CBW05583-013882</v>
          </cell>
          <cell r="D2206">
            <v>12</v>
          </cell>
          <cell r="E2206" t="str">
            <v>Upper Grande Ronde</v>
          </cell>
          <cell r="F2206">
            <v>42177</v>
          </cell>
          <cell r="G2206" t="str">
            <v>ODFW Small Sites</v>
          </cell>
          <cell r="H2206" t="str">
            <v>Chris Horn Crew</v>
          </cell>
          <cell r="I2206">
            <v>2015</v>
          </cell>
          <cell r="J2206">
            <v>5</v>
          </cell>
          <cell r="K2206" t="str">
            <v>Grande Ronde Steelhead-Source-Private</v>
          </cell>
          <cell r="L2206" t="str">
            <v>Annual</v>
          </cell>
          <cell r="M2206">
            <v>42177</v>
          </cell>
          <cell r="N2206">
            <v>2020</v>
          </cell>
          <cell r="O2206">
            <v>1</v>
          </cell>
          <cell r="S2206" t="str">
            <v>Yes</v>
          </cell>
          <cell r="V2206" t="str">
            <v>Yes</v>
          </cell>
        </row>
        <row r="2207">
          <cell r="A2207">
            <v>3745</v>
          </cell>
          <cell r="B2207">
            <v>2724</v>
          </cell>
          <cell r="C2207" t="str">
            <v>CBW05583-013882</v>
          </cell>
          <cell r="D2207">
            <v>12</v>
          </cell>
          <cell r="E2207" t="str">
            <v>Upper Grande Ronde</v>
          </cell>
          <cell r="F2207">
            <v>42548</v>
          </cell>
          <cell r="G2207" t="str">
            <v>ODFW Small Sites</v>
          </cell>
          <cell r="H2207" t="str">
            <v>Chris Horn Crew</v>
          </cell>
          <cell r="I2207">
            <v>2016</v>
          </cell>
          <cell r="J2207">
            <v>6</v>
          </cell>
          <cell r="K2207" t="str">
            <v>Grande Ronde Steelhead-Source-Private</v>
          </cell>
          <cell r="L2207" t="str">
            <v>Annual</v>
          </cell>
          <cell r="M2207">
            <v>42548</v>
          </cell>
          <cell r="N2207">
            <v>2020</v>
          </cell>
          <cell r="O2207">
            <v>1</v>
          </cell>
          <cell r="S2207" t="str">
            <v>Yes</v>
          </cell>
          <cell r="V2207" t="str">
            <v>Yes</v>
          </cell>
        </row>
        <row r="2208">
          <cell r="A2208">
            <v>4271</v>
          </cell>
          <cell r="B2208">
            <v>2724</v>
          </cell>
          <cell r="C2208" t="str">
            <v>CBW05583-013882</v>
          </cell>
          <cell r="D2208">
            <v>12</v>
          </cell>
          <cell r="E2208" t="str">
            <v>Upper Grande Ronde</v>
          </cell>
          <cell r="F2208">
            <v>42616</v>
          </cell>
          <cell r="G2208" t="str">
            <v>CRITFC Grande Ronde</v>
          </cell>
          <cell r="H2208" t="str">
            <v>Monica Crew</v>
          </cell>
          <cell r="I2208">
            <v>2016</v>
          </cell>
          <cell r="J2208">
            <v>6</v>
          </cell>
          <cell r="K2208" t="str">
            <v>Grande Ronde Steelhead-Source-Private</v>
          </cell>
          <cell r="L2208" t="str">
            <v>Annual</v>
          </cell>
          <cell r="M2208">
            <v>42616</v>
          </cell>
          <cell r="N2208">
            <v>2020</v>
          </cell>
          <cell r="O2208">
            <v>1</v>
          </cell>
          <cell r="R2208" t="str">
            <v>Yes</v>
          </cell>
        </row>
        <row r="2209">
          <cell r="A2209">
            <v>791</v>
          </cell>
          <cell r="B2209">
            <v>1324</v>
          </cell>
          <cell r="C2209" t="str">
            <v>CBW05583-015162</v>
          </cell>
          <cell r="D2209">
            <v>12</v>
          </cell>
          <cell r="E2209" t="str">
            <v>Upper Grande Ronde</v>
          </cell>
          <cell r="F2209">
            <v>41106</v>
          </cell>
          <cell r="G2209" t="str">
            <v>CRITFC July 16-20</v>
          </cell>
          <cell r="H2209" t="str">
            <v>Laurinda Crew</v>
          </cell>
          <cell r="I2209">
            <v>2012</v>
          </cell>
          <cell r="J2209">
            <v>2</v>
          </cell>
          <cell r="K2209" t="str">
            <v>Upper Grande Ronde Chinook-Expanded Domain</v>
          </cell>
          <cell r="L2209" t="str">
            <v>Rotating Panel 2</v>
          </cell>
          <cell r="M2209">
            <v>41106</v>
          </cell>
          <cell r="N2209">
            <v>806</v>
          </cell>
          <cell r="O2209">
            <v>1</v>
          </cell>
          <cell r="S2209" t="str">
            <v>Yes</v>
          </cell>
        </row>
        <row r="2210">
          <cell r="A2210">
            <v>2839</v>
          </cell>
          <cell r="B2210">
            <v>1324</v>
          </cell>
          <cell r="C2210" t="str">
            <v>CBW05583-015162</v>
          </cell>
          <cell r="D2210">
            <v>12</v>
          </cell>
          <cell r="E2210" t="str">
            <v>Upper Grande Ronde</v>
          </cell>
          <cell r="F2210">
            <v>42173</v>
          </cell>
          <cell r="G2210" t="str">
            <v>CRITFC Grande Ronde</v>
          </cell>
          <cell r="H2210" t="str">
            <v>Monica Crew</v>
          </cell>
          <cell r="I2210">
            <v>2015</v>
          </cell>
          <cell r="J2210">
            <v>5</v>
          </cell>
          <cell r="K2210" t="str">
            <v>Upper Grande Ronde Chinook-Expanded Domain</v>
          </cell>
          <cell r="L2210" t="str">
            <v>Rotating Panel 2</v>
          </cell>
          <cell r="M2210">
            <v>42173</v>
          </cell>
          <cell r="N2210">
            <v>2020</v>
          </cell>
          <cell r="O2210">
            <v>1</v>
          </cell>
          <cell r="S2210" t="str">
            <v>Yes</v>
          </cell>
          <cell r="V2210" t="str">
            <v>Yes</v>
          </cell>
        </row>
        <row r="2211">
          <cell r="A2211">
            <v>4225</v>
          </cell>
          <cell r="B2211">
            <v>1324</v>
          </cell>
          <cell r="C2211" t="str">
            <v>CBW05583-015162</v>
          </cell>
          <cell r="D2211">
            <v>12</v>
          </cell>
          <cell r="E2211" t="str">
            <v>Upper Grande Ronde</v>
          </cell>
          <cell r="F2211">
            <v>42590</v>
          </cell>
          <cell r="G2211" t="str">
            <v>CTUIR_GrandeRondeBasin_PHAMS</v>
          </cell>
          <cell r="H2211" t="str">
            <v>Kaylyn Crew</v>
          </cell>
          <cell r="I2211">
            <v>2016</v>
          </cell>
          <cell r="J2211">
            <v>6</v>
          </cell>
          <cell r="K2211" t="str">
            <v>CTUIR-Upper Grande Ronde Chinook-Expanded Domain-RP2 origin</v>
          </cell>
          <cell r="L2211" t="str">
            <v>Annual</v>
          </cell>
          <cell r="M2211">
            <v>42590</v>
          </cell>
          <cell r="N2211">
            <v>1955</v>
          </cell>
          <cell r="O2211">
            <v>1</v>
          </cell>
          <cell r="U2211" t="str">
            <v>Yes</v>
          </cell>
          <cell r="V2211" t="str">
            <v>Yes</v>
          </cell>
        </row>
        <row r="2212">
          <cell r="A2212">
            <v>1581</v>
          </cell>
          <cell r="B2212">
            <v>4430</v>
          </cell>
          <cell r="C2212" t="str">
            <v>CBW05583-020282</v>
          </cell>
          <cell r="D2212">
            <v>12</v>
          </cell>
          <cell r="E2212" t="str">
            <v>Upper Grande Ronde</v>
          </cell>
          <cell r="F2212">
            <v>41505</v>
          </cell>
          <cell r="G2212" t="str">
            <v>UGR_Medium_Streams</v>
          </cell>
          <cell r="H2212" t="str">
            <v>Chris Horn Crew</v>
          </cell>
          <cell r="I2212">
            <v>2013</v>
          </cell>
          <cell r="J2212">
            <v>3</v>
          </cell>
          <cell r="K2212" t="str">
            <v>Upper Grande Ronde Chinook-Expanded Domain</v>
          </cell>
          <cell r="L2212" t="str">
            <v>Rotating Panel 3</v>
          </cell>
          <cell r="M2212">
            <v>41505</v>
          </cell>
          <cell r="N2212">
            <v>1966</v>
          </cell>
          <cell r="O2212">
            <v>1</v>
          </cell>
          <cell r="S2212" t="str">
            <v>Yes</v>
          </cell>
          <cell r="V2212" t="str">
            <v>Yes</v>
          </cell>
        </row>
        <row r="2213">
          <cell r="A2213">
            <v>4185</v>
          </cell>
          <cell r="B2213">
            <v>4430</v>
          </cell>
          <cell r="C2213" t="str">
            <v>CBW05583-020282</v>
          </cell>
          <cell r="D2213">
            <v>12</v>
          </cell>
          <cell r="E2213" t="str">
            <v>Upper Grande Ronde</v>
          </cell>
          <cell r="F2213">
            <v>42604</v>
          </cell>
          <cell r="G2213" t="str">
            <v>ODFW Med_Large Sites</v>
          </cell>
          <cell r="H2213" t="str">
            <v>Chris Horn Crew</v>
          </cell>
          <cell r="I2213">
            <v>2016</v>
          </cell>
          <cell r="J2213">
            <v>6</v>
          </cell>
          <cell r="K2213" t="str">
            <v>Upper Grande Ronde Chinook-Expanded Domain</v>
          </cell>
          <cell r="L2213" t="str">
            <v>Rotating Panel 3</v>
          </cell>
          <cell r="M2213">
            <v>42604</v>
          </cell>
          <cell r="N2213">
            <v>2020</v>
          </cell>
          <cell r="O2213">
            <v>1</v>
          </cell>
          <cell r="S2213" t="str">
            <v>Yes</v>
          </cell>
          <cell r="V2213" t="str">
            <v>Yes</v>
          </cell>
        </row>
        <row r="2214">
          <cell r="A2214">
            <v>1329</v>
          </cell>
          <cell r="B2214">
            <v>4297</v>
          </cell>
          <cell r="C2214" t="str">
            <v>CBW05583-031546</v>
          </cell>
          <cell r="D2214">
            <v>12</v>
          </cell>
          <cell r="E2214" t="str">
            <v>Upper Grande Ronde</v>
          </cell>
          <cell r="F2214">
            <v>41480</v>
          </cell>
          <cell r="G2214" t="str">
            <v>CRITFC - Upper Grande Ronde</v>
          </cell>
          <cell r="H2214" t="str">
            <v>Laurinda Crew</v>
          </cell>
          <cell r="I2214">
            <v>2013</v>
          </cell>
          <cell r="J2214">
            <v>3</v>
          </cell>
          <cell r="K2214" t="str">
            <v>Upper Grande Ronde Chinook</v>
          </cell>
          <cell r="L2214" t="str">
            <v>Rotating Panel 3</v>
          </cell>
          <cell r="M2214">
            <v>41480</v>
          </cell>
          <cell r="N2214">
            <v>1966</v>
          </cell>
          <cell r="O2214">
            <v>1</v>
          </cell>
          <cell r="S2214" t="str">
            <v>Yes</v>
          </cell>
          <cell r="V2214" t="str">
            <v>Yes</v>
          </cell>
        </row>
        <row r="2215">
          <cell r="A2215">
            <v>3705</v>
          </cell>
          <cell r="B2215">
            <v>4297</v>
          </cell>
          <cell r="C2215" t="str">
            <v>CBW05583-031546</v>
          </cell>
          <cell r="D2215">
            <v>12</v>
          </cell>
          <cell r="E2215" t="str">
            <v>Upper Grande Ronde</v>
          </cell>
          <cell r="F2215">
            <v>42557</v>
          </cell>
          <cell r="G2215" t="str">
            <v>CRITFC Grande Ronde</v>
          </cell>
          <cell r="H2215" t="str">
            <v>Monica Crew</v>
          </cell>
          <cell r="I2215">
            <v>2016</v>
          </cell>
          <cell r="J2215">
            <v>6</v>
          </cell>
          <cell r="K2215" t="str">
            <v>Upper Grande Ronde Chinook</v>
          </cell>
          <cell r="L2215" t="str">
            <v>Rotating Panel 3</v>
          </cell>
          <cell r="M2215">
            <v>42557</v>
          </cell>
          <cell r="N2215">
            <v>2020</v>
          </cell>
          <cell r="O2215">
            <v>1</v>
          </cell>
          <cell r="S2215" t="str">
            <v>Yes</v>
          </cell>
          <cell r="U2215" t="str">
            <v>Yes</v>
          </cell>
          <cell r="V2215" t="str">
            <v>Yes</v>
          </cell>
        </row>
        <row r="2216">
          <cell r="A2216">
            <v>1343</v>
          </cell>
          <cell r="B2216">
            <v>5496</v>
          </cell>
          <cell r="C2216" t="str">
            <v>CBW05583-036266</v>
          </cell>
          <cell r="D2216">
            <v>12</v>
          </cell>
          <cell r="E2216" t="str">
            <v>Upper Grande Ronde</v>
          </cell>
          <cell r="F2216">
            <v>41512</v>
          </cell>
          <cell r="G2216" t="str">
            <v>CRITFC - Catherine Creek</v>
          </cell>
          <cell r="H2216" t="str">
            <v>Laurinda Crew</v>
          </cell>
          <cell r="I2216">
            <v>2013</v>
          </cell>
          <cell r="J2216">
            <v>3</v>
          </cell>
          <cell r="K2216" t="str">
            <v>Catherine Creek Chinook</v>
          </cell>
          <cell r="L2216" t="str">
            <v>Rotating Panel 3</v>
          </cell>
          <cell r="M2216">
            <v>41512</v>
          </cell>
          <cell r="N2216">
            <v>1966</v>
          </cell>
          <cell r="O2216">
            <v>1</v>
          </cell>
          <cell r="S2216" t="str">
            <v>Yes</v>
          </cell>
          <cell r="V2216" t="str">
            <v>Yes</v>
          </cell>
        </row>
        <row r="2217">
          <cell r="A2217">
            <v>3694</v>
          </cell>
          <cell r="B2217">
            <v>5496</v>
          </cell>
          <cell r="C2217" t="str">
            <v>CBW05583-036266</v>
          </cell>
          <cell r="D2217">
            <v>12</v>
          </cell>
          <cell r="E2217" t="str">
            <v>Upper Grande Ronde</v>
          </cell>
          <cell r="F2217">
            <v>42599</v>
          </cell>
          <cell r="G2217" t="str">
            <v>CRITFC Catherine Creek</v>
          </cell>
          <cell r="H2217" t="str">
            <v>Monica Crew</v>
          </cell>
          <cell r="I2217">
            <v>2016</v>
          </cell>
          <cell r="J2217">
            <v>6</v>
          </cell>
          <cell r="K2217" t="str">
            <v>Catherine Creek Chinook</v>
          </cell>
          <cell r="L2217" t="str">
            <v>Rotating Panel 3</v>
          </cell>
          <cell r="M2217">
            <v>42599</v>
          </cell>
          <cell r="N2217">
            <v>2020</v>
          </cell>
          <cell r="O2217">
            <v>1</v>
          </cell>
          <cell r="S2217" t="str">
            <v>Yes</v>
          </cell>
          <cell r="V2217" t="str">
            <v>Yes</v>
          </cell>
        </row>
        <row r="2218">
          <cell r="A2218">
            <v>1441</v>
          </cell>
          <cell r="B2218">
            <v>7642</v>
          </cell>
          <cell r="C2218" t="str">
            <v>CBW05583-062890</v>
          </cell>
          <cell r="D2218">
            <v>12</v>
          </cell>
          <cell r="E2218" t="str">
            <v>Upper Grande Ronde</v>
          </cell>
          <cell r="F2218">
            <v>41456</v>
          </cell>
          <cell r="G2218" t="str">
            <v>ODFW_CRITFC_Five</v>
          </cell>
          <cell r="H2218" t="str">
            <v>Chris Horn Crew</v>
          </cell>
          <cell r="I2218">
            <v>2013</v>
          </cell>
          <cell r="J2218">
            <v>3</v>
          </cell>
          <cell r="K2218" t="str">
            <v>Catherine Creek Chinook</v>
          </cell>
          <cell r="L2218" t="str">
            <v>Rotating Panel 3</v>
          </cell>
          <cell r="M2218">
            <v>41456</v>
          </cell>
          <cell r="N2218">
            <v>1966</v>
          </cell>
          <cell r="O2218">
            <v>1</v>
          </cell>
          <cell r="S2218" t="str">
            <v>Yes</v>
          </cell>
          <cell r="V2218" t="str">
            <v>Yes</v>
          </cell>
        </row>
        <row r="2219">
          <cell r="A2219">
            <v>3760</v>
          </cell>
          <cell r="B2219">
            <v>7642</v>
          </cell>
          <cell r="C2219" t="str">
            <v>CBW05583-062890</v>
          </cell>
          <cell r="D2219">
            <v>12</v>
          </cell>
          <cell r="E2219" t="str">
            <v>Upper Grande Ronde</v>
          </cell>
          <cell r="F2219">
            <v>42557</v>
          </cell>
          <cell r="G2219" t="str">
            <v>ODFW Small Sites</v>
          </cell>
          <cell r="H2219" t="str">
            <v>Chris Horn Crew</v>
          </cell>
          <cell r="I2219">
            <v>2016</v>
          </cell>
          <cell r="J2219">
            <v>6</v>
          </cell>
          <cell r="K2219" t="str">
            <v>Catherine Creek Chinook</v>
          </cell>
          <cell r="L2219" t="str">
            <v>Rotating Panel 3</v>
          </cell>
          <cell r="M2219">
            <v>42557</v>
          </cell>
          <cell r="N2219">
            <v>2020</v>
          </cell>
          <cell r="O2219">
            <v>1</v>
          </cell>
          <cell r="S2219" t="str">
            <v>Yes</v>
          </cell>
          <cell r="V2219" t="str">
            <v>Yes</v>
          </cell>
        </row>
        <row r="2220">
          <cell r="A2220">
            <v>1330</v>
          </cell>
          <cell r="B2220">
            <v>9029</v>
          </cell>
          <cell r="C2220" t="str">
            <v>CBW05583-071770</v>
          </cell>
          <cell r="D2220">
            <v>12</v>
          </cell>
          <cell r="E2220" t="str">
            <v>Upper Grande Ronde</v>
          </cell>
          <cell r="F2220">
            <v>41488</v>
          </cell>
          <cell r="G2220" t="str">
            <v>CRITFC - Upper Grande Ronde</v>
          </cell>
          <cell r="H2220" t="str">
            <v>Laurinda Crew</v>
          </cell>
          <cell r="I2220">
            <v>2013</v>
          </cell>
          <cell r="J2220">
            <v>3</v>
          </cell>
          <cell r="K2220" t="str">
            <v>Upper Grande Ronde Chinook-Expanded Domain</v>
          </cell>
          <cell r="L2220" t="str">
            <v>Rotating Panel 3</v>
          </cell>
          <cell r="M2220">
            <v>41488</v>
          </cell>
          <cell r="N2220">
            <v>1966</v>
          </cell>
          <cell r="O2220">
            <v>1</v>
          </cell>
          <cell r="S2220" t="str">
            <v>Yes</v>
          </cell>
          <cell r="V2220" t="str">
            <v>Yes</v>
          </cell>
        </row>
        <row r="2221">
          <cell r="A2221">
            <v>3706</v>
          </cell>
          <cell r="B2221">
            <v>9029</v>
          </cell>
          <cell r="C2221" t="str">
            <v>CBW05583-071770</v>
          </cell>
          <cell r="D2221">
            <v>12</v>
          </cell>
          <cell r="E2221" t="str">
            <v>Upper Grande Ronde</v>
          </cell>
          <cell r="F2221">
            <v>42613</v>
          </cell>
          <cell r="G2221" t="str">
            <v>CRITFC Grande Ronde</v>
          </cell>
          <cell r="H2221" t="str">
            <v>Monica Crew</v>
          </cell>
          <cell r="I2221">
            <v>2016</v>
          </cell>
          <cell r="J2221">
            <v>6</v>
          </cell>
          <cell r="K2221" t="str">
            <v>Upper Grande Ronde Chinook-Expanded Domain</v>
          </cell>
          <cell r="L2221" t="str">
            <v>Rotating Panel 3</v>
          </cell>
          <cell r="M2221">
            <v>42613</v>
          </cell>
          <cell r="N2221">
            <v>2020</v>
          </cell>
          <cell r="O2221">
            <v>1</v>
          </cell>
          <cell r="S2221" t="str">
            <v>Yes</v>
          </cell>
          <cell r="V2221" t="str">
            <v>Yes</v>
          </cell>
        </row>
        <row r="2222">
          <cell r="A2222">
            <v>661</v>
          </cell>
          <cell r="B2222">
            <v>10355</v>
          </cell>
          <cell r="C2222" t="str">
            <v>CBW05583-073130</v>
          </cell>
          <cell r="D2222">
            <v>12</v>
          </cell>
          <cell r="E2222" t="str">
            <v>Upper Grande Ronde</v>
          </cell>
          <cell r="F2222">
            <v>41164</v>
          </cell>
          <cell r="G2222" t="str">
            <v>CRITFC Five</v>
          </cell>
          <cell r="H2222" t="str">
            <v>Chris Horn Crew</v>
          </cell>
          <cell r="I2222">
            <v>2012</v>
          </cell>
          <cell r="J2222">
            <v>2</v>
          </cell>
          <cell r="K2222" t="str">
            <v>Catherine Creek Chinook</v>
          </cell>
          <cell r="L2222" t="str">
            <v>Rotating Panel 2</v>
          </cell>
          <cell r="M2222">
            <v>41164</v>
          </cell>
          <cell r="N2222">
            <v>806</v>
          </cell>
          <cell r="O2222">
            <v>1</v>
          </cell>
          <cell r="S2222" t="str">
            <v>Yes</v>
          </cell>
        </row>
        <row r="2223">
          <cell r="A2223">
            <v>3076</v>
          </cell>
          <cell r="B2223">
            <v>10355</v>
          </cell>
          <cell r="C2223" t="str">
            <v>CBW05583-073130</v>
          </cell>
          <cell r="D2223">
            <v>12</v>
          </cell>
          <cell r="E2223" t="str">
            <v>Upper Grande Ronde</v>
          </cell>
          <cell r="F2223">
            <v>42213</v>
          </cell>
          <cell r="G2223" t="str">
            <v>ODFW Big Sites</v>
          </cell>
          <cell r="H2223" t="str">
            <v>Chris Horn Crew</v>
          </cell>
          <cell r="I2223">
            <v>2015</v>
          </cell>
          <cell r="J2223">
            <v>5</v>
          </cell>
          <cell r="K2223" t="str">
            <v>Catherine Creek Chinook</v>
          </cell>
          <cell r="L2223" t="str">
            <v>Rotating Panel 2</v>
          </cell>
          <cell r="M2223">
            <v>42213</v>
          </cell>
          <cell r="N2223">
            <v>2020</v>
          </cell>
          <cell r="O2223">
            <v>1</v>
          </cell>
          <cell r="S2223" t="str">
            <v>Yes</v>
          </cell>
          <cell r="V2223" t="str">
            <v>Yes</v>
          </cell>
        </row>
        <row r="2224">
          <cell r="A2224">
            <v>660</v>
          </cell>
          <cell r="B2224">
            <v>10114</v>
          </cell>
          <cell r="C2224" t="str">
            <v>CBW05583-086186</v>
          </cell>
          <cell r="D2224">
            <v>12</v>
          </cell>
          <cell r="E2224" t="str">
            <v>Upper Grande Ronde</v>
          </cell>
          <cell r="F2224">
            <v>41113</v>
          </cell>
          <cell r="G2224" t="str">
            <v>CRITFC Five</v>
          </cell>
          <cell r="H2224" t="str">
            <v>Chris Horn Crew</v>
          </cell>
          <cell r="I2224">
            <v>2012</v>
          </cell>
          <cell r="J2224">
            <v>2</v>
          </cell>
          <cell r="K2224" t="str">
            <v>Catherine Creek Chinook</v>
          </cell>
          <cell r="L2224" t="str">
            <v>Rotating Panel 2</v>
          </cell>
          <cell r="M2224">
            <v>41113</v>
          </cell>
          <cell r="N2224">
            <v>806</v>
          </cell>
          <cell r="O2224">
            <v>1</v>
          </cell>
          <cell r="S2224" t="str">
            <v>Yes</v>
          </cell>
        </row>
        <row r="2225">
          <cell r="A2225">
            <v>1797</v>
          </cell>
          <cell r="B2225">
            <v>10114</v>
          </cell>
          <cell r="C2225" t="str">
            <v>CBW05583-086186</v>
          </cell>
          <cell r="D2225">
            <v>12</v>
          </cell>
          <cell r="E2225" t="str">
            <v>Upper Grande Ronde</v>
          </cell>
          <cell r="F2225">
            <v>41526</v>
          </cell>
          <cell r="G2225" t="str">
            <v>UGR_CC_Big_Streams</v>
          </cell>
          <cell r="H2225" t="str">
            <v>Chris Horn Crew</v>
          </cell>
          <cell r="I2225">
            <v>2013</v>
          </cell>
          <cell r="J2225">
            <v>3</v>
          </cell>
          <cell r="K2225" t="str">
            <v>Catherine Creek Chinook</v>
          </cell>
          <cell r="L2225" t="str">
            <v>Annual</v>
          </cell>
          <cell r="M2225">
            <v>41526</v>
          </cell>
          <cell r="N2225">
            <v>1966</v>
          </cell>
          <cell r="O2225">
            <v>1</v>
          </cell>
          <cell r="U2225" t="str">
            <v>Yes</v>
          </cell>
          <cell r="V2225" t="str">
            <v>Yes</v>
          </cell>
        </row>
        <row r="2226">
          <cell r="A2226">
            <v>3075</v>
          </cell>
          <cell r="B2226">
            <v>10114</v>
          </cell>
          <cell r="C2226" t="str">
            <v>CBW05583-086186</v>
          </cell>
          <cell r="D2226">
            <v>12</v>
          </cell>
          <cell r="E2226" t="str">
            <v>Upper Grande Ronde</v>
          </cell>
          <cell r="F2226">
            <v>42212</v>
          </cell>
          <cell r="G2226" t="str">
            <v>ODFW Big Sites</v>
          </cell>
          <cell r="H2226" t="str">
            <v>Chris Horn Crew</v>
          </cell>
          <cell r="I2226">
            <v>2015</v>
          </cell>
          <cell r="J2226">
            <v>5</v>
          </cell>
          <cell r="K2226" t="str">
            <v>Catherine Creek Chinook</v>
          </cell>
          <cell r="L2226" t="str">
            <v>Annual</v>
          </cell>
          <cell r="M2226">
            <v>42212</v>
          </cell>
          <cell r="N2226">
            <v>2020</v>
          </cell>
          <cell r="O2226">
            <v>1</v>
          </cell>
          <cell r="S2226" t="str">
            <v>Yes</v>
          </cell>
          <cell r="V2226" t="str">
            <v>Yes</v>
          </cell>
        </row>
        <row r="2227">
          <cell r="A2227">
            <v>968</v>
          </cell>
          <cell r="B2227">
            <v>12250</v>
          </cell>
          <cell r="C2227" t="str">
            <v>CBW05583-086954</v>
          </cell>
          <cell r="D2227">
            <v>12</v>
          </cell>
          <cell r="E2227" t="str">
            <v>Upper Grande Ronde</v>
          </cell>
          <cell r="F2227">
            <v>41150</v>
          </cell>
          <cell r="G2227" t="str">
            <v>CRITFC Aug 27-31</v>
          </cell>
          <cell r="H2227" t="str">
            <v>Laurinda Crew</v>
          </cell>
          <cell r="I2227">
            <v>2012</v>
          </cell>
          <cell r="J2227">
            <v>2</v>
          </cell>
          <cell r="K2227" t="str">
            <v>Catherine Creek Chinook</v>
          </cell>
          <cell r="L2227" t="str">
            <v>Rotating Panel 2</v>
          </cell>
          <cell r="M2227">
            <v>41150</v>
          </cell>
          <cell r="N2227">
            <v>806</v>
          </cell>
          <cell r="O2227">
            <v>1</v>
          </cell>
          <cell r="S2227" t="str">
            <v>Yes</v>
          </cell>
        </row>
        <row r="2228">
          <cell r="A2228">
            <v>2850</v>
          </cell>
          <cell r="B2228">
            <v>12250</v>
          </cell>
          <cell r="C2228" t="str">
            <v>CBW05583-086954</v>
          </cell>
          <cell r="D2228">
            <v>12</v>
          </cell>
          <cell r="E2228" t="str">
            <v>Upper Grande Ronde</v>
          </cell>
          <cell r="F2228">
            <v>42259</v>
          </cell>
          <cell r="G2228" t="str">
            <v>CRITFC Catherine Creek</v>
          </cell>
          <cell r="H2228" t="str">
            <v>Monica Crew</v>
          </cell>
          <cell r="I2228">
            <v>2015</v>
          </cell>
          <cell r="J2228">
            <v>5</v>
          </cell>
          <cell r="K2228" t="str">
            <v>Catherine Creek Chinook</v>
          </cell>
          <cell r="L2228" t="str">
            <v>Rotating Panel 2</v>
          </cell>
          <cell r="M2228">
            <v>42259</v>
          </cell>
          <cell r="N2228">
            <v>2020</v>
          </cell>
          <cell r="O2228">
            <v>1</v>
          </cell>
          <cell r="S2228" t="str">
            <v>Yes</v>
          </cell>
          <cell r="V2228" t="str">
            <v>Yes</v>
          </cell>
        </row>
        <row r="2229">
          <cell r="A2229">
            <v>81</v>
          </cell>
          <cell r="B2229">
            <v>10701</v>
          </cell>
          <cell r="C2229" t="str">
            <v>CBW05583-090282</v>
          </cell>
          <cell r="D2229">
            <v>12</v>
          </cell>
          <cell r="E2229" t="str">
            <v>Upper Grande Ronde</v>
          </cell>
          <cell r="F2229">
            <v>40766</v>
          </cell>
          <cell r="G2229" t="str">
            <v>2011- ODFW - Local Crew  - Grande Ronde</v>
          </cell>
          <cell r="H2229" t="str">
            <v>Local Crew  - Grande Ronde</v>
          </cell>
          <cell r="I2229">
            <v>2011</v>
          </cell>
          <cell r="J2229">
            <v>1</v>
          </cell>
          <cell r="K2229" t="str">
            <v>Catherine Creek Chinook</v>
          </cell>
          <cell r="L2229" t="str">
            <v>Rotating Panel 1</v>
          </cell>
          <cell r="M2229">
            <v>40766</v>
          </cell>
          <cell r="N2229">
            <v>416</v>
          </cell>
          <cell r="O2229">
            <v>1</v>
          </cell>
          <cell r="S2229" t="str">
            <v>Yes</v>
          </cell>
          <cell r="V2229" t="str">
            <v>Yes</v>
          </cell>
        </row>
        <row r="2230">
          <cell r="A2230">
            <v>2142</v>
          </cell>
          <cell r="B2230">
            <v>10701</v>
          </cell>
          <cell r="C2230" t="str">
            <v>CBW05583-090282</v>
          </cell>
          <cell r="D2230">
            <v>12</v>
          </cell>
          <cell r="E2230" t="str">
            <v>Upper Grande Ronde</v>
          </cell>
          <cell r="F2230">
            <v>41835</v>
          </cell>
          <cell r="G2230" t="str">
            <v>ODFW Big Sites</v>
          </cell>
          <cell r="H2230" t="str">
            <v>Chris Horn Crew</v>
          </cell>
          <cell r="I2230">
            <v>2014</v>
          </cell>
          <cell r="J2230">
            <v>4</v>
          </cell>
          <cell r="K2230" t="str">
            <v>Catherine Creek Chinook</v>
          </cell>
          <cell r="L2230" t="str">
            <v>Rotating Panel 1</v>
          </cell>
          <cell r="M2230">
            <v>41835</v>
          </cell>
          <cell r="N2230">
            <v>2020</v>
          </cell>
          <cell r="O2230">
            <v>1</v>
          </cell>
          <cell r="S2230" t="str">
            <v>Yes</v>
          </cell>
          <cell r="V2230" t="str">
            <v>Yes</v>
          </cell>
        </row>
        <row r="2231">
          <cell r="A2231">
            <v>82</v>
          </cell>
          <cell r="B2231">
            <v>10983</v>
          </cell>
          <cell r="C2231" t="str">
            <v>CBW05583-092986</v>
          </cell>
          <cell r="D2231">
            <v>12</v>
          </cell>
          <cell r="E2231" t="str">
            <v>Upper Grande Ronde</v>
          </cell>
          <cell r="F2231">
            <v>40777</v>
          </cell>
          <cell r="G2231" t="str">
            <v>2011- ODFW - Local Crew  - Grande Ronde</v>
          </cell>
          <cell r="H2231" t="str">
            <v>Local Crew  - Grande Ronde</v>
          </cell>
          <cell r="I2231">
            <v>2011</v>
          </cell>
          <cell r="J2231">
            <v>1</v>
          </cell>
          <cell r="K2231" t="str">
            <v>Grande Ronde Steelhead-Depositional-Public</v>
          </cell>
          <cell r="L2231" t="str">
            <v>Rotating Panel 1</v>
          </cell>
          <cell r="M2231">
            <v>40777</v>
          </cell>
          <cell r="N2231">
            <v>416</v>
          </cell>
          <cell r="O2231">
            <v>1</v>
          </cell>
          <cell r="S2231" t="str">
            <v>Yes</v>
          </cell>
          <cell r="V2231" t="str">
            <v>Yes</v>
          </cell>
        </row>
        <row r="2232">
          <cell r="A2232">
            <v>2136</v>
          </cell>
          <cell r="B2232">
            <v>10983</v>
          </cell>
          <cell r="C2232" t="str">
            <v>CBW05583-092986</v>
          </cell>
          <cell r="D2232">
            <v>12</v>
          </cell>
          <cell r="E2232" t="str">
            <v>Upper Grande Ronde</v>
          </cell>
          <cell r="F2232">
            <v>41835</v>
          </cell>
          <cell r="G2232" t="str">
            <v>ODFW Medium Streams</v>
          </cell>
          <cell r="H2232" t="str">
            <v>Chris Horn Crew</v>
          </cell>
          <cell r="I2232">
            <v>2014</v>
          </cell>
          <cell r="J2232">
            <v>4</v>
          </cell>
          <cell r="K2232" t="str">
            <v>Grande Ronde Steelhead-Depositional-Public</v>
          </cell>
          <cell r="L2232" t="str">
            <v>Rotating Panel 1</v>
          </cell>
          <cell r="M2232">
            <v>41835</v>
          </cell>
          <cell r="N2232">
            <v>2020</v>
          </cell>
          <cell r="O2232">
            <v>1</v>
          </cell>
          <cell r="S2232" t="str">
            <v>Yes</v>
          </cell>
          <cell r="V2232" t="str">
            <v>Yes</v>
          </cell>
        </row>
        <row r="2233">
          <cell r="A2233">
            <v>237</v>
          </cell>
          <cell r="B2233">
            <v>14383</v>
          </cell>
          <cell r="C2233" t="str">
            <v>CBW05583-095642</v>
          </cell>
          <cell r="D2233">
            <v>12</v>
          </cell>
          <cell r="E2233" t="str">
            <v>Upper Grande Ronde</v>
          </cell>
          <cell r="F2233">
            <v>40792</v>
          </cell>
          <cell r="G2233" t="str">
            <v>2011- ODFW - Local Crew  - Grande Ronde</v>
          </cell>
          <cell r="H2233" t="str">
            <v>Local Crew  - Grande Ronde</v>
          </cell>
          <cell r="I2233">
            <v>2011</v>
          </cell>
          <cell r="J2233">
            <v>1</v>
          </cell>
          <cell r="K2233" t="str">
            <v>Grande Ronde Steelhead-Transport-Private</v>
          </cell>
          <cell r="L2233" t="str">
            <v>Annual</v>
          </cell>
          <cell r="M2233">
            <v>40792</v>
          </cell>
          <cell r="N2233">
            <v>416</v>
          </cell>
          <cell r="O2233">
            <v>1</v>
          </cell>
        </row>
        <row r="2234">
          <cell r="A2234">
            <v>847</v>
          </cell>
          <cell r="B2234">
            <v>14383</v>
          </cell>
          <cell r="C2234" t="str">
            <v>CBW05583-095642</v>
          </cell>
          <cell r="D2234">
            <v>12</v>
          </cell>
          <cell r="E2234" t="str">
            <v>Upper Grande Ronde</v>
          </cell>
          <cell r="F2234">
            <v>41108</v>
          </cell>
          <cell r="G2234" t="str">
            <v>Steelhead Annual Private</v>
          </cell>
          <cell r="H2234" t="str">
            <v>Chris Horn Crew</v>
          </cell>
          <cell r="I2234">
            <v>2012</v>
          </cell>
          <cell r="J2234">
            <v>2</v>
          </cell>
          <cell r="K2234" t="str">
            <v>Grande Ronde Steelhead-Transport-Private</v>
          </cell>
          <cell r="L2234" t="str">
            <v>Annual</v>
          </cell>
          <cell r="M2234">
            <v>41108</v>
          </cell>
          <cell r="N2234">
            <v>806</v>
          </cell>
          <cell r="O2234">
            <v>1</v>
          </cell>
          <cell r="S2234" t="str">
            <v>Yes</v>
          </cell>
        </row>
        <row r="2235">
          <cell r="A2235">
            <v>1455</v>
          </cell>
          <cell r="B2235">
            <v>14383</v>
          </cell>
          <cell r="C2235" t="str">
            <v>CBW05583-095642</v>
          </cell>
          <cell r="D2235">
            <v>12</v>
          </cell>
          <cell r="E2235" t="str">
            <v>Upper Grande Ronde</v>
          </cell>
          <cell r="F2235">
            <v>41467</v>
          </cell>
          <cell r="G2235" t="str">
            <v>UGR_Small_Streams</v>
          </cell>
          <cell r="H2235" t="str">
            <v>Chris Horn Crew</v>
          </cell>
          <cell r="I2235">
            <v>2013</v>
          </cell>
          <cell r="J2235">
            <v>3</v>
          </cell>
          <cell r="K2235" t="str">
            <v>Grande Ronde Steelhead-Transport-Private</v>
          </cell>
          <cell r="L2235" t="str">
            <v>Annual</v>
          </cell>
          <cell r="M2235">
            <v>41467</v>
          </cell>
          <cell r="N2235">
            <v>1966</v>
          </cell>
          <cell r="O2235">
            <v>1</v>
          </cell>
          <cell r="S2235" t="str">
            <v>Yes</v>
          </cell>
          <cell r="V2235" t="str">
            <v>Yes</v>
          </cell>
        </row>
        <row r="2236">
          <cell r="A2236">
            <v>2123</v>
          </cell>
          <cell r="B2236">
            <v>14383</v>
          </cell>
          <cell r="C2236" t="str">
            <v>CBW05583-095642</v>
          </cell>
          <cell r="D2236">
            <v>12</v>
          </cell>
          <cell r="E2236" t="str">
            <v>Upper Grande Ronde</v>
          </cell>
          <cell r="F2236">
            <v>41807</v>
          </cell>
          <cell r="G2236" t="str">
            <v>ODFW Small Sites</v>
          </cell>
          <cell r="H2236" t="str">
            <v>Chris Horn Crew</v>
          </cell>
          <cell r="I2236">
            <v>2014</v>
          </cell>
          <cell r="J2236">
            <v>4</v>
          </cell>
          <cell r="K2236" t="str">
            <v>Grande Ronde Steelhead-Transport-Private</v>
          </cell>
          <cell r="L2236" t="str">
            <v>Annual</v>
          </cell>
          <cell r="M2236">
            <v>41807</v>
          </cell>
          <cell r="N2236">
            <v>2020</v>
          </cell>
          <cell r="O2236">
            <v>1</v>
          </cell>
          <cell r="S2236" t="str">
            <v>Yes</v>
          </cell>
          <cell r="V2236" t="str">
            <v>Yes</v>
          </cell>
        </row>
        <row r="2237">
          <cell r="A2237">
            <v>2815</v>
          </cell>
          <cell r="B2237">
            <v>14383</v>
          </cell>
          <cell r="C2237" t="str">
            <v>CBW05583-095642</v>
          </cell>
          <cell r="D2237">
            <v>12</v>
          </cell>
          <cell r="E2237" t="str">
            <v>Upper Grande Ronde</v>
          </cell>
          <cell r="F2237">
            <v>42172</v>
          </cell>
          <cell r="G2237" t="str">
            <v>ODFW Small Sites</v>
          </cell>
          <cell r="H2237" t="str">
            <v>Chris Horn Crew</v>
          </cell>
          <cell r="I2237">
            <v>2015</v>
          </cell>
          <cell r="J2237">
            <v>5</v>
          </cell>
          <cell r="K2237" t="str">
            <v>Grande Ronde Steelhead-Transport-Private</v>
          </cell>
          <cell r="L2237" t="str">
            <v>Annual</v>
          </cell>
          <cell r="M2237">
            <v>42172</v>
          </cell>
          <cell r="N2237">
            <v>2020</v>
          </cell>
          <cell r="O2237">
            <v>1</v>
          </cell>
          <cell r="S2237" t="str">
            <v>Yes</v>
          </cell>
          <cell r="V2237" t="str">
            <v>Yes</v>
          </cell>
        </row>
        <row r="2238">
          <cell r="A2238">
            <v>3785</v>
          </cell>
          <cell r="B2238">
            <v>14383</v>
          </cell>
          <cell r="C2238" t="str">
            <v>CBW05583-095642</v>
          </cell>
          <cell r="D2238">
            <v>12</v>
          </cell>
          <cell r="E2238" t="str">
            <v>Upper Grande Ronde</v>
          </cell>
          <cell r="F2238">
            <v>42542</v>
          </cell>
          <cell r="G2238" t="str">
            <v>ODFW Small Sites</v>
          </cell>
          <cell r="H2238" t="str">
            <v>Chris Horn Crew</v>
          </cell>
          <cell r="I2238">
            <v>2016</v>
          </cell>
          <cell r="J2238">
            <v>6</v>
          </cell>
          <cell r="K2238" t="str">
            <v>Grande Ronde Steelhead-Transport-Private</v>
          </cell>
          <cell r="L2238" t="str">
            <v>Annual</v>
          </cell>
          <cell r="M2238">
            <v>42542</v>
          </cell>
          <cell r="N2238">
            <v>2020</v>
          </cell>
          <cell r="O2238">
            <v>1</v>
          </cell>
          <cell r="S2238" t="str">
            <v>Yes</v>
          </cell>
          <cell r="V2238" t="str">
            <v>Yes</v>
          </cell>
        </row>
        <row r="2239">
          <cell r="A2239">
            <v>1331</v>
          </cell>
          <cell r="B2239">
            <v>11722</v>
          </cell>
          <cell r="C2239" t="str">
            <v>CBW05583-099818</v>
          </cell>
          <cell r="D2239">
            <v>12</v>
          </cell>
          <cell r="E2239" t="str">
            <v>Upper Grande Ronde</v>
          </cell>
          <cell r="F2239">
            <v>41465</v>
          </cell>
          <cell r="G2239" t="str">
            <v>CRITFC - Upper Grande Ronde</v>
          </cell>
          <cell r="H2239" t="str">
            <v>Laurinda Crew</v>
          </cell>
          <cell r="I2239">
            <v>2013</v>
          </cell>
          <cell r="J2239">
            <v>3</v>
          </cell>
          <cell r="K2239" t="str">
            <v>Upper Grande Ronde Chinook</v>
          </cell>
          <cell r="L2239" t="str">
            <v>Rotating Panel 3</v>
          </cell>
          <cell r="M2239">
            <v>41465</v>
          </cell>
          <cell r="N2239">
            <v>1966</v>
          </cell>
          <cell r="O2239">
            <v>1</v>
          </cell>
          <cell r="S2239" t="str">
            <v>Yes</v>
          </cell>
          <cell r="V2239" t="str">
            <v>Yes</v>
          </cell>
        </row>
        <row r="2240">
          <cell r="A2240">
            <v>3707</v>
          </cell>
          <cell r="B2240">
            <v>11722</v>
          </cell>
          <cell r="C2240" t="str">
            <v>CBW05583-099818</v>
          </cell>
          <cell r="D2240">
            <v>12</v>
          </cell>
          <cell r="E2240" t="str">
            <v>Upper Grande Ronde</v>
          </cell>
          <cell r="F2240">
            <v>42546</v>
          </cell>
          <cell r="G2240" t="str">
            <v>CRITFC Grande Ronde</v>
          </cell>
          <cell r="H2240" t="str">
            <v>Monica Crew</v>
          </cell>
          <cell r="I2240">
            <v>2016</v>
          </cell>
          <cell r="J2240">
            <v>6</v>
          </cell>
          <cell r="K2240" t="str">
            <v>Upper Grande Ronde Chinook</v>
          </cell>
          <cell r="L2240" t="str">
            <v>Rotating Panel 3</v>
          </cell>
          <cell r="M2240">
            <v>42546</v>
          </cell>
          <cell r="N2240">
            <v>2020</v>
          </cell>
          <cell r="O2240">
            <v>1</v>
          </cell>
          <cell r="S2240" t="str">
            <v>Yes</v>
          </cell>
          <cell r="U2240" t="str">
            <v>Yes</v>
          </cell>
          <cell r="V2240" t="str">
            <v>Yes</v>
          </cell>
        </row>
        <row r="2241">
          <cell r="A2241">
            <v>16</v>
          </cell>
          <cell r="B2241">
            <v>14729</v>
          </cell>
          <cell r="C2241" t="str">
            <v>CBW05583-108010</v>
          </cell>
          <cell r="D2241">
            <v>12</v>
          </cell>
          <cell r="E2241" t="str">
            <v>Upper Grande Ronde</v>
          </cell>
          <cell r="F2241">
            <v>40735</v>
          </cell>
          <cell r="G2241" t="str">
            <v>2011- CRITFC - Local Crew</v>
          </cell>
          <cell r="H2241" t="str">
            <v>Local Crew</v>
          </cell>
          <cell r="I2241">
            <v>2011</v>
          </cell>
          <cell r="J2241">
            <v>1</v>
          </cell>
          <cell r="K2241" t="str">
            <v>Upper Grande Ronde Chinook</v>
          </cell>
          <cell r="L2241" t="str">
            <v>Annual</v>
          </cell>
          <cell r="M2241">
            <v>40735</v>
          </cell>
          <cell r="N2241">
            <v>416</v>
          </cell>
          <cell r="O2241">
            <v>1</v>
          </cell>
          <cell r="S2241" t="str">
            <v>Yes</v>
          </cell>
          <cell r="V2241" t="str">
            <v>Yes</v>
          </cell>
        </row>
        <row r="2242">
          <cell r="A2242">
            <v>2014</v>
          </cell>
          <cell r="B2242">
            <v>14729</v>
          </cell>
          <cell r="C2242" t="str">
            <v>CBW05583-108010</v>
          </cell>
          <cell r="D2242">
            <v>12</v>
          </cell>
          <cell r="E2242" t="str">
            <v>Upper Grande Ronde</v>
          </cell>
          <cell r="F2242">
            <v>41809</v>
          </cell>
          <cell r="G2242" t="str">
            <v>CRITFC Upper Grande Ronde 2014</v>
          </cell>
          <cell r="H2242" t="str">
            <v>Monica Crew</v>
          </cell>
          <cell r="I2242">
            <v>2014</v>
          </cell>
          <cell r="J2242">
            <v>4</v>
          </cell>
          <cell r="K2242" t="str">
            <v>Upper Grande Ronde Chinook</v>
          </cell>
          <cell r="L2242" t="str">
            <v>Rotating Panel 1</v>
          </cell>
          <cell r="M2242">
            <v>41809</v>
          </cell>
          <cell r="N2242">
            <v>2020</v>
          </cell>
          <cell r="O2242">
            <v>1</v>
          </cell>
          <cell r="S2242" t="str">
            <v>Yes</v>
          </cell>
          <cell r="V2242" t="str">
            <v>Yes</v>
          </cell>
        </row>
        <row r="2243">
          <cell r="A2243">
            <v>1332</v>
          </cell>
          <cell r="B2243">
            <v>12836</v>
          </cell>
          <cell r="C2243" t="str">
            <v>CBW05583-109658</v>
          </cell>
          <cell r="D2243">
            <v>12</v>
          </cell>
          <cell r="E2243" t="str">
            <v>Upper Grande Ronde</v>
          </cell>
          <cell r="F2243">
            <v>41521</v>
          </cell>
          <cell r="G2243" t="str">
            <v>CRITFC - Upper Grande Ronde</v>
          </cell>
          <cell r="H2243" t="str">
            <v>Laurinda Crew</v>
          </cell>
          <cell r="I2243">
            <v>2013</v>
          </cell>
          <cell r="J2243">
            <v>3</v>
          </cell>
          <cell r="K2243" t="str">
            <v>Upper Grande Ronde Chinook-Expanded Domain</v>
          </cell>
          <cell r="L2243" t="str">
            <v>Rotating Panel 3</v>
          </cell>
          <cell r="M2243">
            <v>41521</v>
          </cell>
          <cell r="N2243">
            <v>1966</v>
          </cell>
          <cell r="O2243">
            <v>1</v>
          </cell>
          <cell r="S2243" t="str">
            <v>Yes</v>
          </cell>
          <cell r="V2243" t="str">
            <v>Yes</v>
          </cell>
        </row>
        <row r="2244">
          <cell r="A2244">
            <v>3744</v>
          </cell>
          <cell r="B2244">
            <v>12836</v>
          </cell>
          <cell r="C2244" t="str">
            <v>CBW05583-109658</v>
          </cell>
          <cell r="D2244">
            <v>12</v>
          </cell>
          <cell r="E2244" t="str">
            <v>Upper Grande Ronde</v>
          </cell>
          <cell r="F2244">
            <v>42559</v>
          </cell>
          <cell r="G2244" t="str">
            <v>CRITFC Grande Ronde</v>
          </cell>
          <cell r="H2244" t="str">
            <v>Monica Crew</v>
          </cell>
          <cell r="I2244">
            <v>2016</v>
          </cell>
          <cell r="J2244">
            <v>6</v>
          </cell>
          <cell r="K2244" t="str">
            <v>Upper Grande Ronde Chinook-Expanded Domain</v>
          </cell>
          <cell r="L2244" t="str">
            <v>Rotating Panel 3</v>
          </cell>
          <cell r="M2244">
            <v>42559</v>
          </cell>
          <cell r="N2244">
            <v>2020</v>
          </cell>
          <cell r="O2244">
            <v>1</v>
          </cell>
          <cell r="S2244" t="str">
            <v>Yes</v>
          </cell>
          <cell r="V2244" t="str">
            <v>Yes</v>
          </cell>
        </row>
        <row r="2245">
          <cell r="A2245">
            <v>1086</v>
          </cell>
          <cell r="B2245">
            <v>12883</v>
          </cell>
          <cell r="C2245" t="str">
            <v>CBW05583-109994</v>
          </cell>
          <cell r="D2245">
            <v>12</v>
          </cell>
          <cell r="E2245" t="str">
            <v>Upper Grande Ronde</v>
          </cell>
          <cell r="F2245">
            <v>41171</v>
          </cell>
          <cell r="G2245" t="str">
            <v>CRITFC Sep 17 - 28</v>
          </cell>
          <cell r="H2245" t="str">
            <v>Laurinda Crew</v>
          </cell>
          <cell r="I2245">
            <v>2012</v>
          </cell>
          <cell r="J2245">
            <v>2</v>
          </cell>
          <cell r="K2245" t="str">
            <v>Catherine Creek Chinook</v>
          </cell>
          <cell r="L2245" t="str">
            <v>Rotating Panel 2</v>
          </cell>
          <cell r="M2245">
            <v>41171</v>
          </cell>
          <cell r="N2245">
            <v>806</v>
          </cell>
          <cell r="O2245">
            <v>1</v>
          </cell>
          <cell r="S2245" t="str">
            <v>Yes</v>
          </cell>
        </row>
        <row r="2246">
          <cell r="A2246">
            <v>2852</v>
          </cell>
          <cell r="B2246">
            <v>12883</v>
          </cell>
          <cell r="C2246" t="str">
            <v>CBW05583-109994</v>
          </cell>
          <cell r="D2246">
            <v>12</v>
          </cell>
          <cell r="E2246" t="str">
            <v>Upper Grande Ronde</v>
          </cell>
          <cell r="F2246">
            <v>42242</v>
          </cell>
          <cell r="G2246" t="str">
            <v>CRITFC Catherine Creek</v>
          </cell>
          <cell r="H2246" t="str">
            <v>Monica Crew</v>
          </cell>
          <cell r="I2246">
            <v>2015</v>
          </cell>
          <cell r="J2246">
            <v>5</v>
          </cell>
          <cell r="K2246" t="str">
            <v>Catherine Creek Chinook</v>
          </cell>
          <cell r="L2246" t="str">
            <v>Rotating Panel 2</v>
          </cell>
          <cell r="M2246">
            <v>42242</v>
          </cell>
          <cell r="N2246">
            <v>2020</v>
          </cell>
          <cell r="O2246">
            <v>1</v>
          </cell>
          <cell r="S2246" t="str">
            <v>Yes</v>
          </cell>
          <cell r="V2246" t="str">
            <v>Yes</v>
          </cell>
        </row>
        <row r="2247">
          <cell r="A2247">
            <v>238</v>
          </cell>
          <cell r="B2247">
            <v>18188</v>
          </cell>
          <cell r="C2247" t="str">
            <v>CBW05583-135615</v>
          </cell>
          <cell r="D2247">
            <v>12</v>
          </cell>
          <cell r="E2247" t="str">
            <v>Upper Grande Ronde</v>
          </cell>
          <cell r="F2247">
            <v>40798</v>
          </cell>
          <cell r="G2247" t="str">
            <v>2011- ODFW - Local Crew  - Grande Ronde</v>
          </cell>
          <cell r="H2247" t="str">
            <v>Local Crew  - Grande Ronde</v>
          </cell>
          <cell r="I2247">
            <v>2011</v>
          </cell>
          <cell r="J2247">
            <v>1</v>
          </cell>
          <cell r="K2247" t="str">
            <v>Grande Ronde Steelhead-Transport-Private</v>
          </cell>
          <cell r="L2247" t="str">
            <v>Annual</v>
          </cell>
          <cell r="M2247">
            <v>40798</v>
          </cell>
          <cell r="N2247">
            <v>416</v>
          </cell>
          <cell r="O2247">
            <v>1</v>
          </cell>
          <cell r="S2247" t="str">
            <v>Yes</v>
          </cell>
          <cell r="V2247" t="str">
            <v>Yes</v>
          </cell>
        </row>
        <row r="2248">
          <cell r="A2248">
            <v>712</v>
          </cell>
          <cell r="B2248">
            <v>18188</v>
          </cell>
          <cell r="C2248" t="str">
            <v>CBW05583-135615</v>
          </cell>
          <cell r="D2248">
            <v>12</v>
          </cell>
          <cell r="E2248" t="str">
            <v>Upper Grande Ronde</v>
          </cell>
          <cell r="F2248">
            <v>41134</v>
          </cell>
          <cell r="G2248" t="str">
            <v>Steelhead Annual Private</v>
          </cell>
          <cell r="H2248" t="str">
            <v>Chris Horn Crew</v>
          </cell>
          <cell r="I2248">
            <v>2012</v>
          </cell>
          <cell r="J2248">
            <v>2</v>
          </cell>
          <cell r="K2248" t="str">
            <v>Grande Ronde Steelhead-Transport-Private</v>
          </cell>
          <cell r="L2248" t="str">
            <v>Annual</v>
          </cell>
          <cell r="M2248">
            <v>41134</v>
          </cell>
          <cell r="N2248">
            <v>806</v>
          </cell>
          <cell r="O2248">
            <v>1</v>
          </cell>
          <cell r="S2248" t="str">
            <v>Yes</v>
          </cell>
          <cell r="V2248" t="str">
            <v>Yes</v>
          </cell>
        </row>
        <row r="2249">
          <cell r="A2249">
            <v>1456</v>
          </cell>
          <cell r="B2249">
            <v>18188</v>
          </cell>
          <cell r="C2249" t="str">
            <v>CBW05583-135615</v>
          </cell>
          <cell r="D2249">
            <v>12</v>
          </cell>
          <cell r="E2249" t="str">
            <v>Upper Grande Ronde</v>
          </cell>
          <cell r="F2249">
            <v>41466</v>
          </cell>
          <cell r="G2249" t="str">
            <v>UGR_Small_Streams</v>
          </cell>
          <cell r="H2249" t="str">
            <v>Chris Horn Crew</v>
          </cell>
          <cell r="I2249">
            <v>2013</v>
          </cell>
          <cell r="J2249">
            <v>3</v>
          </cell>
          <cell r="K2249" t="str">
            <v>Grande Ronde Steelhead-Transport-Private</v>
          </cell>
          <cell r="L2249" t="str">
            <v>Annual</v>
          </cell>
          <cell r="M2249">
            <v>41466</v>
          </cell>
          <cell r="N2249">
            <v>1966</v>
          </cell>
          <cell r="O2249">
            <v>1</v>
          </cell>
          <cell r="S2249" t="str">
            <v>Yes</v>
          </cell>
          <cell r="V2249" t="str">
            <v>Yes</v>
          </cell>
        </row>
        <row r="2250">
          <cell r="A2250">
            <v>2159</v>
          </cell>
          <cell r="B2250">
            <v>18188</v>
          </cell>
          <cell r="C2250" t="str">
            <v>CBW05583-135615</v>
          </cell>
          <cell r="D2250">
            <v>12</v>
          </cell>
          <cell r="E2250" t="str">
            <v>Upper Grande Ronde</v>
          </cell>
          <cell r="F2250">
            <v>41829</v>
          </cell>
          <cell r="G2250" t="str">
            <v>ODFW Small Sites</v>
          </cell>
          <cell r="H2250" t="str">
            <v>Chris Horn Crew</v>
          </cell>
          <cell r="I2250">
            <v>2014</v>
          </cell>
          <cell r="J2250">
            <v>4</v>
          </cell>
          <cell r="K2250" t="str">
            <v>Grande Ronde Steelhead-Transport-Private</v>
          </cell>
          <cell r="L2250" t="str">
            <v>Annual</v>
          </cell>
          <cell r="M2250">
            <v>41829</v>
          </cell>
          <cell r="N2250">
            <v>2020</v>
          </cell>
          <cell r="O2250">
            <v>1</v>
          </cell>
          <cell r="S2250" t="str">
            <v>Yes</v>
          </cell>
          <cell r="V2250" t="str">
            <v>Yes</v>
          </cell>
        </row>
        <row r="2251">
          <cell r="A2251">
            <v>3180</v>
          </cell>
          <cell r="B2251">
            <v>18188</v>
          </cell>
          <cell r="C2251" t="str">
            <v>CBW05583-135615</v>
          </cell>
          <cell r="D2251">
            <v>12</v>
          </cell>
          <cell r="E2251" t="str">
            <v>Upper Grande Ronde</v>
          </cell>
          <cell r="F2251">
            <v>42191</v>
          </cell>
          <cell r="G2251" t="str">
            <v>ODFW Small Sites</v>
          </cell>
          <cell r="H2251" t="str">
            <v>Chris Horn Crew</v>
          </cell>
          <cell r="I2251">
            <v>2015</v>
          </cell>
          <cell r="J2251">
            <v>5</v>
          </cell>
          <cell r="K2251" t="str">
            <v>Grande Ronde Steelhead-Transport-Private</v>
          </cell>
          <cell r="L2251" t="str">
            <v>Annual</v>
          </cell>
          <cell r="M2251">
            <v>42191</v>
          </cell>
          <cell r="N2251">
            <v>2020</v>
          </cell>
          <cell r="O2251">
            <v>1</v>
          </cell>
          <cell r="S2251" t="str">
            <v>Yes</v>
          </cell>
          <cell r="V2251" t="str">
            <v>Yes</v>
          </cell>
        </row>
        <row r="2252">
          <cell r="A2252">
            <v>4174</v>
          </cell>
          <cell r="B2252">
            <v>18188</v>
          </cell>
          <cell r="C2252" t="str">
            <v>CBW05583-135615</v>
          </cell>
          <cell r="D2252">
            <v>12</v>
          </cell>
          <cell r="E2252" t="str">
            <v>Upper Grande Ronde</v>
          </cell>
          <cell r="F2252">
            <v>42571</v>
          </cell>
          <cell r="G2252" t="str">
            <v>ODFW Small Sites</v>
          </cell>
          <cell r="H2252" t="str">
            <v>Chris Horn Crew</v>
          </cell>
          <cell r="I2252">
            <v>2016</v>
          </cell>
          <cell r="J2252">
            <v>6</v>
          </cell>
          <cell r="K2252" t="str">
            <v>Grande Ronde Steelhead-Transport-Private</v>
          </cell>
          <cell r="L2252" t="str">
            <v>Annual</v>
          </cell>
          <cell r="M2252">
            <v>42571</v>
          </cell>
          <cell r="N2252">
            <v>2020</v>
          </cell>
          <cell r="O2252">
            <v>1</v>
          </cell>
          <cell r="S2252" t="str">
            <v>Yes</v>
          </cell>
          <cell r="V2252" t="str">
            <v>Yes</v>
          </cell>
        </row>
        <row r="2253">
          <cell r="A2253">
            <v>18</v>
          </cell>
          <cell r="B2253">
            <v>18770</v>
          </cell>
          <cell r="C2253" t="str">
            <v>CBW05583-138554</v>
          </cell>
          <cell r="D2253">
            <v>12</v>
          </cell>
          <cell r="E2253" t="str">
            <v>Upper Grande Ronde</v>
          </cell>
          <cell r="F2253">
            <v>40737</v>
          </cell>
          <cell r="G2253" t="str">
            <v>2011- CRITFC - Local Crew</v>
          </cell>
          <cell r="H2253" t="str">
            <v>Local Crew</v>
          </cell>
          <cell r="I2253">
            <v>2011</v>
          </cell>
          <cell r="J2253">
            <v>1</v>
          </cell>
          <cell r="K2253" t="str">
            <v>Upper Grande Ronde Chinook</v>
          </cell>
          <cell r="L2253" t="str">
            <v>Rotating Panel 1</v>
          </cell>
          <cell r="M2253">
            <v>40737</v>
          </cell>
          <cell r="N2253">
            <v>416</v>
          </cell>
          <cell r="O2253">
            <v>1</v>
          </cell>
          <cell r="S2253" t="str">
            <v>Yes</v>
          </cell>
          <cell r="V2253" t="str">
            <v>Yes</v>
          </cell>
        </row>
        <row r="2254">
          <cell r="A2254">
            <v>2016</v>
          </cell>
          <cell r="B2254">
            <v>18770</v>
          </cell>
          <cell r="C2254" t="str">
            <v>CBW05583-138554</v>
          </cell>
          <cell r="D2254">
            <v>12</v>
          </cell>
          <cell r="E2254" t="str">
            <v>Upper Grande Ronde</v>
          </cell>
          <cell r="F2254">
            <v>41811</v>
          </cell>
          <cell r="G2254" t="str">
            <v>CRITFC Upper Grande Ronde 2014</v>
          </cell>
          <cell r="H2254" t="str">
            <v>Monica Crew</v>
          </cell>
          <cell r="I2254">
            <v>2014</v>
          </cell>
          <cell r="J2254">
            <v>4</v>
          </cell>
          <cell r="K2254" t="str">
            <v>Upper Grande Ronde Chinook</v>
          </cell>
          <cell r="L2254" t="str">
            <v>Rotating Panel 1</v>
          </cell>
          <cell r="M2254">
            <v>41811</v>
          </cell>
          <cell r="N2254">
            <v>2020</v>
          </cell>
          <cell r="O2254">
            <v>1</v>
          </cell>
          <cell r="S2254" t="str">
            <v>Yes</v>
          </cell>
          <cell r="V2254" t="str">
            <v>Yes</v>
          </cell>
        </row>
        <row r="2255">
          <cell r="A2255">
            <v>334</v>
          </cell>
          <cell r="B2255">
            <v>18783</v>
          </cell>
          <cell r="C2255" t="str">
            <v>CBW05583-138666</v>
          </cell>
          <cell r="D2255">
            <v>12</v>
          </cell>
          <cell r="E2255" t="str">
            <v>Upper Grande Ronde</v>
          </cell>
          <cell r="F2255">
            <v>40799</v>
          </cell>
          <cell r="G2255" t="str">
            <v>2011- Terraqua - Local Crew</v>
          </cell>
          <cell r="H2255" t="str">
            <v>Local Crew</v>
          </cell>
          <cell r="I2255">
            <v>2011</v>
          </cell>
          <cell r="J2255">
            <v>1</v>
          </cell>
          <cell r="K2255" t="str">
            <v>Catherine Creek Chinook</v>
          </cell>
          <cell r="L2255" t="str">
            <v>Annual</v>
          </cell>
          <cell r="M2255">
            <v>40799</v>
          </cell>
          <cell r="N2255">
            <v>416</v>
          </cell>
          <cell r="O2255">
            <v>1</v>
          </cell>
          <cell r="S2255" t="str">
            <v>Yes</v>
          </cell>
          <cell r="V2255" t="str">
            <v>Yes</v>
          </cell>
        </row>
        <row r="2256">
          <cell r="A2256">
            <v>2004</v>
          </cell>
          <cell r="B2256">
            <v>18783</v>
          </cell>
          <cell r="C2256" t="str">
            <v>CBW05583-138666</v>
          </cell>
          <cell r="D2256">
            <v>12</v>
          </cell>
          <cell r="E2256" t="str">
            <v>Upper Grande Ronde</v>
          </cell>
          <cell r="F2256">
            <v>41901</v>
          </cell>
          <cell r="G2256" t="str">
            <v>CRITFC Catherine Creek 2014</v>
          </cell>
          <cell r="H2256" t="str">
            <v>Monica Crew</v>
          </cell>
          <cell r="I2256">
            <v>2014</v>
          </cell>
          <cell r="J2256">
            <v>4</v>
          </cell>
          <cell r="K2256" t="str">
            <v>Catherine Creek Chinook</v>
          </cell>
          <cell r="L2256" t="str">
            <v>Rotating Panel 1</v>
          </cell>
          <cell r="M2256">
            <v>41901</v>
          </cell>
          <cell r="N2256">
            <v>2020</v>
          </cell>
          <cell r="O2256">
            <v>1</v>
          </cell>
          <cell r="S2256" t="str">
            <v>Yes</v>
          </cell>
          <cell r="V2256" t="str">
            <v>Yes</v>
          </cell>
        </row>
        <row r="2257">
          <cell r="A2257">
            <v>236</v>
          </cell>
          <cell r="B2257">
            <v>17229</v>
          </cell>
          <cell r="C2257" t="str">
            <v>CBW05583-142490</v>
          </cell>
          <cell r="D2257">
            <v>12</v>
          </cell>
          <cell r="E2257" t="str">
            <v>Upper Grande Ronde</v>
          </cell>
          <cell r="F2257">
            <v>40799</v>
          </cell>
          <cell r="G2257" t="str">
            <v>2011- ODFW - Local Crew  - Grande Ronde</v>
          </cell>
          <cell r="H2257" t="str">
            <v>Local Crew  - Grande Ronde</v>
          </cell>
          <cell r="I2257">
            <v>2011</v>
          </cell>
          <cell r="J2257">
            <v>1</v>
          </cell>
          <cell r="K2257" t="str">
            <v>Grande Ronde Steelhead-Source-Private</v>
          </cell>
          <cell r="L2257" t="str">
            <v>Annual</v>
          </cell>
          <cell r="M2257">
            <v>40799</v>
          </cell>
          <cell r="N2257">
            <v>416</v>
          </cell>
          <cell r="O2257">
            <v>1</v>
          </cell>
          <cell r="S2257" t="str">
            <v>Yes</v>
          </cell>
          <cell r="V2257" t="str">
            <v>Yes</v>
          </cell>
        </row>
        <row r="2258">
          <cell r="A2258">
            <v>711</v>
          </cell>
          <cell r="B2258">
            <v>17229</v>
          </cell>
          <cell r="C2258" t="str">
            <v>CBW05583-142490</v>
          </cell>
          <cell r="D2258">
            <v>12</v>
          </cell>
          <cell r="E2258" t="str">
            <v>Upper Grande Ronde</v>
          </cell>
          <cell r="F2258">
            <v>41156</v>
          </cell>
          <cell r="G2258" t="str">
            <v>Steelhead Annual Private</v>
          </cell>
          <cell r="H2258" t="str">
            <v>Chris Horn Crew</v>
          </cell>
          <cell r="I2258">
            <v>2012</v>
          </cell>
          <cell r="J2258">
            <v>2</v>
          </cell>
          <cell r="K2258" t="str">
            <v>Grande Ronde Steelhead-Source-Private</v>
          </cell>
          <cell r="L2258" t="str">
            <v>Annual</v>
          </cell>
          <cell r="M2258">
            <v>41156</v>
          </cell>
          <cell r="N2258">
            <v>806</v>
          </cell>
          <cell r="O2258">
            <v>1</v>
          </cell>
          <cell r="S2258" t="str">
            <v>Yes</v>
          </cell>
          <cell r="V2258" t="str">
            <v>Yes</v>
          </cell>
        </row>
        <row r="2259">
          <cell r="A2259">
            <v>1320</v>
          </cell>
          <cell r="B2259">
            <v>17229</v>
          </cell>
          <cell r="C2259" t="str">
            <v>CBW05583-142490</v>
          </cell>
          <cell r="D2259">
            <v>12</v>
          </cell>
          <cell r="E2259" t="str">
            <v>Upper Grande Ronde</v>
          </cell>
          <cell r="F2259">
            <v>41451</v>
          </cell>
          <cell r="G2259" t="str">
            <v>UGR_Small_Streams</v>
          </cell>
          <cell r="H2259" t="str">
            <v>Chris Horn Crew</v>
          </cell>
          <cell r="I2259">
            <v>2013</v>
          </cell>
          <cell r="J2259">
            <v>3</v>
          </cell>
          <cell r="K2259" t="str">
            <v>Grande Ronde Steelhead-Source-Private</v>
          </cell>
          <cell r="L2259" t="str">
            <v>Annual</v>
          </cell>
          <cell r="M2259">
            <v>41451</v>
          </cell>
          <cell r="N2259">
            <v>1966</v>
          </cell>
          <cell r="O2259">
            <v>1</v>
          </cell>
          <cell r="S2259" t="str">
            <v>Yes</v>
          </cell>
          <cell r="V2259" t="str">
            <v>Yes</v>
          </cell>
        </row>
        <row r="2260">
          <cell r="A2260">
            <v>2137</v>
          </cell>
          <cell r="B2260">
            <v>17229</v>
          </cell>
          <cell r="C2260" t="str">
            <v>CBW05583-142490</v>
          </cell>
          <cell r="D2260">
            <v>12</v>
          </cell>
          <cell r="E2260" t="str">
            <v>Upper Grande Ronde</v>
          </cell>
          <cell r="F2260">
            <v>41834</v>
          </cell>
          <cell r="G2260" t="str">
            <v>ODFW Medium Streams</v>
          </cell>
          <cell r="H2260" t="str">
            <v>Chris Horn Crew</v>
          </cell>
          <cell r="I2260">
            <v>2014</v>
          </cell>
          <cell r="J2260">
            <v>4</v>
          </cell>
          <cell r="K2260" t="str">
            <v>Grande Ronde Steelhead-Source-Private</v>
          </cell>
          <cell r="L2260" t="str">
            <v>Annual</v>
          </cell>
          <cell r="M2260">
            <v>41834</v>
          </cell>
          <cell r="N2260">
            <v>2020</v>
          </cell>
          <cell r="O2260">
            <v>1</v>
          </cell>
          <cell r="S2260" t="str">
            <v>Yes</v>
          </cell>
          <cell r="V2260" t="str">
            <v>Yes</v>
          </cell>
        </row>
        <row r="2261">
          <cell r="A2261">
            <v>2826</v>
          </cell>
          <cell r="B2261">
            <v>17229</v>
          </cell>
          <cell r="C2261" t="str">
            <v>CBW05583-142490</v>
          </cell>
          <cell r="D2261">
            <v>12</v>
          </cell>
          <cell r="E2261" t="str">
            <v>Upper Grande Ronde</v>
          </cell>
          <cell r="F2261">
            <v>42191</v>
          </cell>
          <cell r="G2261" t="str">
            <v>ODFW Medium Sites</v>
          </cell>
          <cell r="H2261" t="str">
            <v>Chris Horn Crew</v>
          </cell>
          <cell r="I2261">
            <v>2015</v>
          </cell>
          <cell r="J2261">
            <v>5</v>
          </cell>
          <cell r="K2261" t="str">
            <v>Grande Ronde Steelhead-Source-Private</v>
          </cell>
          <cell r="L2261" t="str">
            <v>Annual</v>
          </cell>
          <cell r="M2261">
            <v>42191</v>
          </cell>
          <cell r="N2261">
            <v>2020</v>
          </cell>
          <cell r="O2261">
            <v>1</v>
          </cell>
          <cell r="S2261" t="str">
            <v>Yes</v>
          </cell>
          <cell r="V2261" t="str">
            <v>Yes</v>
          </cell>
        </row>
        <row r="2262">
          <cell r="A2262">
            <v>3786</v>
          </cell>
          <cell r="B2262">
            <v>17229</v>
          </cell>
          <cell r="C2262" t="str">
            <v>CBW05583-142490</v>
          </cell>
          <cell r="D2262">
            <v>12</v>
          </cell>
          <cell r="E2262" t="str">
            <v>Upper Grande Ronde</v>
          </cell>
          <cell r="F2262">
            <v>42570</v>
          </cell>
          <cell r="G2262" t="str">
            <v>ODFW Small Sites</v>
          </cell>
          <cell r="H2262" t="str">
            <v>Chris Horn Crew</v>
          </cell>
          <cell r="I2262">
            <v>2016</v>
          </cell>
          <cell r="J2262">
            <v>6</v>
          </cell>
          <cell r="K2262" t="str">
            <v>Grande Ronde Steelhead-Source-Private</v>
          </cell>
          <cell r="L2262" t="str">
            <v>Annual</v>
          </cell>
          <cell r="M2262">
            <v>42570</v>
          </cell>
          <cell r="N2262">
            <v>2020</v>
          </cell>
          <cell r="O2262">
            <v>1</v>
          </cell>
          <cell r="S2262" t="str">
            <v>Yes</v>
          </cell>
          <cell r="V2262" t="str">
            <v>Yes</v>
          </cell>
        </row>
        <row r="2263">
          <cell r="A2263">
            <v>1798</v>
          </cell>
          <cell r="B2263">
            <v>17815</v>
          </cell>
          <cell r="C2263" t="str">
            <v>CBW05583-147626</v>
          </cell>
          <cell r="D2263">
            <v>12</v>
          </cell>
          <cell r="E2263" t="str">
            <v>Upper Grande Ronde</v>
          </cell>
          <cell r="F2263">
            <v>41513</v>
          </cell>
          <cell r="G2263" t="str">
            <v>UGR_CC_Big_Streams</v>
          </cell>
          <cell r="H2263" t="str">
            <v>Chris Horn Crew</v>
          </cell>
          <cell r="I2263">
            <v>2013</v>
          </cell>
          <cell r="J2263">
            <v>3</v>
          </cell>
          <cell r="K2263" t="str">
            <v>Catherine Creek Chinook</v>
          </cell>
          <cell r="L2263" t="str">
            <v>Annual</v>
          </cell>
          <cell r="M2263">
            <v>41513</v>
          </cell>
          <cell r="N2263">
            <v>1966</v>
          </cell>
          <cell r="O2263">
            <v>1</v>
          </cell>
          <cell r="U2263" t="str">
            <v>Yes</v>
          </cell>
          <cell r="V2263" t="str">
            <v>Yes</v>
          </cell>
        </row>
        <row r="2264">
          <cell r="A2264">
            <v>4286</v>
          </cell>
          <cell r="B2264">
            <v>17815</v>
          </cell>
          <cell r="C2264" t="str">
            <v>CBW05583-147626</v>
          </cell>
          <cell r="D2264">
            <v>12</v>
          </cell>
          <cell r="E2264" t="str">
            <v>Upper Grande Ronde</v>
          </cell>
          <cell r="F2264">
            <v>42625</v>
          </cell>
          <cell r="G2264" t="str">
            <v>ODFW Med_Large Sites</v>
          </cell>
          <cell r="H2264" t="str">
            <v>Chris Horn Crew</v>
          </cell>
          <cell r="I2264">
            <v>2016</v>
          </cell>
          <cell r="J2264">
            <v>6</v>
          </cell>
          <cell r="K2264" t="str">
            <v>Catherine Creek Chinook</v>
          </cell>
          <cell r="L2264" t="str">
            <v>Annual</v>
          </cell>
          <cell r="M2264">
            <v>42625</v>
          </cell>
          <cell r="N2264">
            <v>2020</v>
          </cell>
          <cell r="O2264">
            <v>1</v>
          </cell>
          <cell r="S2264" t="str">
            <v>Yes</v>
          </cell>
          <cell r="U2264" t="str">
            <v>Yes</v>
          </cell>
          <cell r="V2264" t="str">
            <v>Yes</v>
          </cell>
        </row>
        <row r="2265">
          <cell r="A2265">
            <v>83</v>
          </cell>
          <cell r="B2265">
            <v>17984</v>
          </cell>
          <cell r="C2265" t="str">
            <v>CBW05583-148970</v>
          </cell>
          <cell r="D2265">
            <v>12</v>
          </cell>
          <cell r="E2265" t="str">
            <v>Upper Grande Ronde</v>
          </cell>
          <cell r="F2265">
            <v>40748</v>
          </cell>
          <cell r="G2265" t="str">
            <v>2011- CRITFC - Local Crew</v>
          </cell>
          <cell r="H2265" t="str">
            <v>Local Crew</v>
          </cell>
          <cell r="I2265">
            <v>2011</v>
          </cell>
          <cell r="J2265">
            <v>1</v>
          </cell>
          <cell r="K2265" t="str">
            <v>Upper Grande Ronde Chinook</v>
          </cell>
          <cell r="L2265" t="str">
            <v>Rotating Panel 1</v>
          </cell>
          <cell r="M2265">
            <v>40748</v>
          </cell>
          <cell r="N2265">
            <v>416</v>
          </cell>
          <cell r="O2265">
            <v>1</v>
          </cell>
          <cell r="S2265" t="str">
            <v>Yes</v>
          </cell>
          <cell r="V2265" t="str">
            <v>Yes</v>
          </cell>
        </row>
        <row r="2266">
          <cell r="A2266">
            <v>2015</v>
          </cell>
          <cell r="B2266">
            <v>17984</v>
          </cell>
          <cell r="C2266" t="str">
            <v>CBW05583-148970</v>
          </cell>
          <cell r="D2266">
            <v>12</v>
          </cell>
          <cell r="E2266" t="str">
            <v>Upper Grande Ronde</v>
          </cell>
          <cell r="F2266">
            <v>41829</v>
          </cell>
          <cell r="G2266" t="str">
            <v>CRITFC Upper Grande Ronde 2014</v>
          </cell>
          <cell r="H2266" t="str">
            <v>Monica Crew</v>
          </cell>
          <cell r="I2266">
            <v>2014</v>
          </cell>
          <cell r="J2266">
            <v>4</v>
          </cell>
          <cell r="K2266" t="str">
            <v>Upper Grande Ronde Chinook</v>
          </cell>
          <cell r="L2266" t="str">
            <v>Rotating Panel 1</v>
          </cell>
          <cell r="M2266">
            <v>41829</v>
          </cell>
          <cell r="N2266">
            <v>2020</v>
          </cell>
          <cell r="O2266">
            <v>1</v>
          </cell>
          <cell r="S2266" t="str">
            <v>Yes</v>
          </cell>
          <cell r="V2266" t="str">
            <v>Yes</v>
          </cell>
        </row>
        <row r="2267">
          <cell r="A2267">
            <v>264</v>
          </cell>
          <cell r="B2267">
            <v>19765</v>
          </cell>
          <cell r="C2267" t="str">
            <v>CBW05583-149594</v>
          </cell>
          <cell r="D2267">
            <v>12</v>
          </cell>
          <cell r="E2267" t="str">
            <v>Upper Grande Ronde</v>
          </cell>
          <cell r="F2267">
            <v>40812</v>
          </cell>
          <cell r="G2267" t="str">
            <v>2011- ODFW - Local Crew  - Grande Ronde</v>
          </cell>
          <cell r="H2267" t="str">
            <v>Local Crew  - Grande Ronde</v>
          </cell>
          <cell r="I2267">
            <v>2011</v>
          </cell>
          <cell r="J2267">
            <v>1</v>
          </cell>
          <cell r="K2267" t="str">
            <v>Grande Ronde Steelhead-Source-Private</v>
          </cell>
          <cell r="L2267" t="str">
            <v>Rotating Panel 1</v>
          </cell>
          <cell r="M2267">
            <v>40812</v>
          </cell>
          <cell r="N2267">
            <v>416</v>
          </cell>
          <cell r="O2267">
            <v>1</v>
          </cell>
          <cell r="S2267" t="str">
            <v>Yes</v>
          </cell>
          <cell r="V2267" t="str">
            <v>Yes</v>
          </cell>
        </row>
        <row r="2268">
          <cell r="A2268">
            <v>2124</v>
          </cell>
          <cell r="B2268">
            <v>19765</v>
          </cell>
          <cell r="C2268" t="str">
            <v>CBW05583-149594</v>
          </cell>
          <cell r="D2268">
            <v>12</v>
          </cell>
          <cell r="E2268" t="str">
            <v>Upper Grande Ronde</v>
          </cell>
          <cell r="F2268">
            <v>41820</v>
          </cell>
          <cell r="G2268" t="str">
            <v>ODFW Small Sites</v>
          </cell>
          <cell r="H2268" t="str">
            <v>Chris Horn Crew</v>
          </cell>
          <cell r="I2268">
            <v>2014</v>
          </cell>
          <cell r="J2268">
            <v>4</v>
          </cell>
          <cell r="K2268" t="str">
            <v>Grande Ronde Steelhead-Source-Private</v>
          </cell>
          <cell r="L2268" t="str">
            <v>Rotating Panel 1</v>
          </cell>
          <cell r="M2268">
            <v>41820</v>
          </cell>
          <cell r="N2268">
            <v>2020</v>
          </cell>
          <cell r="O2268">
            <v>1</v>
          </cell>
          <cell r="S2268" t="str">
            <v>Yes</v>
          </cell>
          <cell r="V2268" t="str">
            <v>Yes</v>
          </cell>
        </row>
        <row r="2269">
          <cell r="A2269">
            <v>84</v>
          </cell>
          <cell r="B2269">
            <v>18928</v>
          </cell>
          <cell r="C2269" t="str">
            <v>CBW05583-155818</v>
          </cell>
          <cell r="D2269">
            <v>12</v>
          </cell>
          <cell r="E2269" t="str">
            <v>Upper Grande Ronde</v>
          </cell>
          <cell r="F2269">
            <v>40792</v>
          </cell>
          <cell r="G2269" t="str">
            <v>2011- CRITFC - Local Crew</v>
          </cell>
          <cell r="H2269" t="str">
            <v>Local Crew</v>
          </cell>
          <cell r="I2269">
            <v>2011</v>
          </cell>
          <cell r="J2269">
            <v>1</v>
          </cell>
          <cell r="K2269" t="str">
            <v>Catherine Creek Chinook</v>
          </cell>
          <cell r="L2269" t="str">
            <v>Annual</v>
          </cell>
          <cell r="M2269">
            <v>40792</v>
          </cell>
          <cell r="N2269">
            <v>416</v>
          </cell>
          <cell r="O2269">
            <v>1</v>
          </cell>
          <cell r="S2269" t="str">
            <v>Yes</v>
          </cell>
          <cell r="V2269" t="str">
            <v>Yes</v>
          </cell>
        </row>
        <row r="2270">
          <cell r="A2270">
            <v>2005</v>
          </cell>
          <cell r="B2270">
            <v>18928</v>
          </cell>
          <cell r="C2270" t="str">
            <v>CBW05583-155818</v>
          </cell>
          <cell r="D2270">
            <v>12</v>
          </cell>
          <cell r="E2270" t="str">
            <v>Upper Grande Ronde</v>
          </cell>
          <cell r="F2270">
            <v>41904</v>
          </cell>
          <cell r="G2270" t="str">
            <v>CRITFC Catherine Creek 2014</v>
          </cell>
          <cell r="H2270" t="str">
            <v>Monica Crew</v>
          </cell>
          <cell r="I2270">
            <v>2014</v>
          </cell>
          <cell r="J2270">
            <v>4</v>
          </cell>
          <cell r="K2270" t="str">
            <v>Catherine Creek Chinook</v>
          </cell>
          <cell r="L2270" t="str">
            <v>Rotating Panel 1</v>
          </cell>
          <cell r="M2270">
            <v>41904</v>
          </cell>
          <cell r="N2270">
            <v>2020</v>
          </cell>
          <cell r="O2270">
            <v>1</v>
          </cell>
          <cell r="S2270" t="str">
            <v>Yes</v>
          </cell>
          <cell r="V2270" t="str">
            <v>Yes</v>
          </cell>
        </row>
        <row r="2271">
          <cell r="A2271">
            <v>85</v>
          </cell>
          <cell r="B2271">
            <v>24317</v>
          </cell>
          <cell r="C2271" t="str">
            <v>CBW05583-199103</v>
          </cell>
          <cell r="D2271">
            <v>12</v>
          </cell>
          <cell r="E2271" t="str">
            <v>Upper Grande Ronde</v>
          </cell>
          <cell r="F2271">
            <v>40735</v>
          </cell>
          <cell r="G2271" t="str">
            <v>2011- ODFW - Local Crew  - Grande Ronde</v>
          </cell>
          <cell r="H2271" t="str">
            <v>Local Crew  - Grande Ronde</v>
          </cell>
          <cell r="I2271">
            <v>2011</v>
          </cell>
          <cell r="J2271">
            <v>1</v>
          </cell>
          <cell r="K2271" t="str">
            <v>Grande Ronde Steelhead-Transport-Public</v>
          </cell>
          <cell r="L2271" t="str">
            <v>Rotating Panel 1</v>
          </cell>
          <cell r="M2271">
            <v>40735</v>
          </cell>
          <cell r="N2271">
            <v>416</v>
          </cell>
          <cell r="O2271">
            <v>1</v>
          </cell>
          <cell r="S2271" t="str">
            <v>Yes</v>
          </cell>
          <cell r="V2271" t="str">
            <v>Yes</v>
          </cell>
        </row>
        <row r="2272">
          <cell r="A2272">
            <v>1344</v>
          </cell>
          <cell r="B2272">
            <v>28636</v>
          </cell>
          <cell r="C2272" t="str">
            <v>CBW05583-204202</v>
          </cell>
          <cell r="D2272">
            <v>12</v>
          </cell>
          <cell r="E2272" t="str">
            <v>Upper Grande Ronde</v>
          </cell>
          <cell r="F2272">
            <v>41529</v>
          </cell>
          <cell r="G2272" t="str">
            <v>CRITFC - Catherine Creek</v>
          </cell>
          <cell r="H2272" t="str">
            <v>Laurinda Crew</v>
          </cell>
          <cell r="I2272">
            <v>2013</v>
          </cell>
          <cell r="J2272">
            <v>3</v>
          </cell>
          <cell r="K2272" t="str">
            <v>Catherine Creek Chinook</v>
          </cell>
          <cell r="L2272" t="str">
            <v>Rotating Panel 3</v>
          </cell>
          <cell r="M2272">
            <v>41529</v>
          </cell>
          <cell r="N2272">
            <v>1966</v>
          </cell>
          <cell r="O2272">
            <v>1</v>
          </cell>
          <cell r="S2272" t="str">
            <v>Yes</v>
          </cell>
          <cell r="V2272" t="str">
            <v>Yes</v>
          </cell>
        </row>
        <row r="2273">
          <cell r="A2273">
            <v>3695</v>
          </cell>
          <cell r="B2273">
            <v>28636</v>
          </cell>
          <cell r="C2273" t="str">
            <v>CBW05583-204202</v>
          </cell>
          <cell r="D2273">
            <v>12</v>
          </cell>
          <cell r="E2273" t="str">
            <v>Upper Grande Ronde</v>
          </cell>
          <cell r="F2273">
            <v>42641</v>
          </cell>
          <cell r="G2273" t="str">
            <v>CRITFC Catherine Creek</v>
          </cell>
          <cell r="H2273" t="str">
            <v>Monica Crew</v>
          </cell>
          <cell r="I2273">
            <v>2016</v>
          </cell>
          <cell r="J2273">
            <v>6</v>
          </cell>
          <cell r="K2273" t="str">
            <v>Catherine Creek Chinook</v>
          </cell>
          <cell r="L2273" t="str">
            <v>Rotating Panel 3</v>
          </cell>
          <cell r="M2273">
            <v>42641</v>
          </cell>
          <cell r="N2273">
            <v>2020</v>
          </cell>
          <cell r="O2273">
            <v>1</v>
          </cell>
          <cell r="S2273" t="str">
            <v>Yes</v>
          </cell>
          <cell r="V2273" t="str">
            <v>Yes</v>
          </cell>
        </row>
        <row r="2274">
          <cell r="A2274">
            <v>86</v>
          </cell>
          <cell r="B2274">
            <v>26536</v>
          </cell>
          <cell r="C2274" t="str">
            <v>CBW05583-206314</v>
          </cell>
          <cell r="D2274">
            <v>12</v>
          </cell>
          <cell r="E2274" t="str">
            <v>Upper Grande Ronde</v>
          </cell>
          <cell r="F2274">
            <v>40800</v>
          </cell>
          <cell r="G2274" t="str">
            <v>2011- CRITFC - Local Crew</v>
          </cell>
          <cell r="H2274" t="str">
            <v>Local Crew</v>
          </cell>
          <cell r="I2274">
            <v>2011</v>
          </cell>
          <cell r="J2274">
            <v>1</v>
          </cell>
          <cell r="K2274" t="str">
            <v>Upper Grande Ronde Chinook</v>
          </cell>
          <cell r="L2274" t="str">
            <v>Rotating Panel 1</v>
          </cell>
          <cell r="M2274">
            <v>40800</v>
          </cell>
          <cell r="N2274">
            <v>416</v>
          </cell>
          <cell r="O2274">
            <v>1</v>
          </cell>
          <cell r="S2274" t="str">
            <v>Yes</v>
          </cell>
          <cell r="V2274" t="str">
            <v>Yes</v>
          </cell>
        </row>
        <row r="2275">
          <cell r="A2275">
            <v>2017</v>
          </cell>
          <cell r="B2275">
            <v>26536</v>
          </cell>
          <cell r="C2275" t="str">
            <v>CBW05583-206314</v>
          </cell>
          <cell r="D2275">
            <v>12</v>
          </cell>
          <cell r="E2275" t="str">
            <v>Upper Grande Ronde</v>
          </cell>
          <cell r="F2275">
            <v>41832</v>
          </cell>
          <cell r="G2275" t="str">
            <v>CRITFC Upper Grande Ronde 2014</v>
          </cell>
          <cell r="H2275" t="str">
            <v>Monica Crew</v>
          </cell>
          <cell r="I2275">
            <v>2014</v>
          </cell>
          <cell r="J2275">
            <v>4</v>
          </cell>
          <cell r="K2275" t="str">
            <v>Upper Grande Ronde Chinook</v>
          </cell>
          <cell r="L2275" t="str">
            <v>Rotating Panel 1</v>
          </cell>
          <cell r="M2275">
            <v>41832</v>
          </cell>
          <cell r="N2275">
            <v>2020</v>
          </cell>
          <cell r="O2275">
            <v>1</v>
          </cell>
          <cell r="S2275" t="str">
            <v>Yes</v>
          </cell>
          <cell r="V2275" t="str">
            <v>Yes</v>
          </cell>
        </row>
        <row r="2276">
          <cell r="A2276">
            <v>87</v>
          </cell>
          <cell r="B2276">
            <v>26722</v>
          </cell>
          <cell r="C2276" t="str">
            <v>CBW05583-217258</v>
          </cell>
          <cell r="D2276">
            <v>12</v>
          </cell>
          <cell r="E2276" t="str">
            <v>Upper Grande Ronde</v>
          </cell>
          <cell r="F2276">
            <v>40794</v>
          </cell>
          <cell r="G2276" t="str">
            <v>2011- CRITFC - Local Crew</v>
          </cell>
          <cell r="H2276" t="str">
            <v>Local Crew</v>
          </cell>
          <cell r="I2276">
            <v>2011</v>
          </cell>
          <cell r="J2276">
            <v>1</v>
          </cell>
          <cell r="K2276" t="str">
            <v>Catherine Creek Chinook</v>
          </cell>
          <cell r="L2276" t="str">
            <v>Rotating Panel 1</v>
          </cell>
          <cell r="M2276">
            <v>40794</v>
          </cell>
          <cell r="N2276">
            <v>416</v>
          </cell>
          <cell r="O2276">
            <v>1</v>
          </cell>
          <cell r="S2276" t="str">
            <v>Yes</v>
          </cell>
          <cell r="V2276" t="str">
            <v>Yes</v>
          </cell>
        </row>
        <row r="2277">
          <cell r="A2277">
            <v>2006</v>
          </cell>
          <cell r="B2277">
            <v>26722</v>
          </cell>
          <cell r="C2277" t="str">
            <v>CBW05583-217258</v>
          </cell>
          <cell r="D2277">
            <v>12</v>
          </cell>
          <cell r="E2277" t="str">
            <v>Upper Grande Ronde</v>
          </cell>
          <cell r="F2277">
            <v>41888</v>
          </cell>
          <cell r="G2277" t="str">
            <v>CRITFC Catherine Creek 2014</v>
          </cell>
          <cell r="H2277" t="str">
            <v>Monica Crew</v>
          </cell>
          <cell r="I2277">
            <v>2014</v>
          </cell>
          <cell r="J2277">
            <v>4</v>
          </cell>
          <cell r="K2277" t="str">
            <v>Catherine Creek Chinook</v>
          </cell>
          <cell r="L2277" t="str">
            <v>Rotating Panel 1</v>
          </cell>
          <cell r="M2277">
            <v>41888</v>
          </cell>
          <cell r="N2277">
            <v>2020</v>
          </cell>
          <cell r="O2277">
            <v>1</v>
          </cell>
          <cell r="S2277" t="str">
            <v>Yes</v>
          </cell>
          <cell r="V2277" t="str">
            <v>Yes</v>
          </cell>
        </row>
        <row r="2278">
          <cell r="A2278">
            <v>24</v>
          </cell>
          <cell r="B2278">
            <v>27415</v>
          </cell>
          <cell r="C2278" t="str">
            <v>CBW05583-222719</v>
          </cell>
          <cell r="D2278">
            <v>12</v>
          </cell>
          <cell r="E2278" t="str">
            <v>Upper Grande Ronde</v>
          </cell>
          <cell r="F2278">
            <v>40716</v>
          </cell>
          <cell r="G2278" t="str">
            <v>2011- ODFW - Local Crew  - Grande Ronde</v>
          </cell>
          <cell r="H2278" t="str">
            <v>Local Crew  - Grande Ronde</v>
          </cell>
          <cell r="I2278">
            <v>2011</v>
          </cell>
          <cell r="J2278">
            <v>1</v>
          </cell>
          <cell r="K2278" t="str">
            <v>Grande Ronde Steelhead-Source-Public</v>
          </cell>
          <cell r="L2278" t="str">
            <v>Rotating Panel 1</v>
          </cell>
          <cell r="M2278">
            <v>40716</v>
          </cell>
          <cell r="N2278">
            <v>416</v>
          </cell>
          <cell r="O2278">
            <v>1</v>
          </cell>
          <cell r="S2278" t="str">
            <v>Yes</v>
          </cell>
          <cell r="V2278" t="str">
            <v>Yes</v>
          </cell>
        </row>
        <row r="2279">
          <cell r="A2279">
            <v>88</v>
          </cell>
          <cell r="B2279">
            <v>28318</v>
          </cell>
          <cell r="C2279" t="str">
            <v>CBW05583-228666</v>
          </cell>
          <cell r="D2279">
            <v>12</v>
          </cell>
          <cell r="E2279" t="str">
            <v>Upper Grande Ronde</v>
          </cell>
          <cell r="F2279">
            <v>40738</v>
          </cell>
          <cell r="G2279" t="str">
            <v>2011- CRITFC - Local Crew</v>
          </cell>
          <cell r="H2279" t="str">
            <v>Local Crew</v>
          </cell>
          <cell r="I2279">
            <v>2011</v>
          </cell>
          <cell r="J2279">
            <v>1</v>
          </cell>
          <cell r="K2279" t="str">
            <v>Upper Grande Ronde Chinook</v>
          </cell>
          <cell r="L2279" t="str">
            <v>Annual</v>
          </cell>
          <cell r="M2279">
            <v>40738</v>
          </cell>
          <cell r="N2279">
            <v>416</v>
          </cell>
          <cell r="O2279">
            <v>1</v>
          </cell>
          <cell r="S2279" t="str">
            <v>Yes</v>
          </cell>
          <cell r="V2279" t="str">
            <v>Yes</v>
          </cell>
        </row>
        <row r="2280">
          <cell r="A2280">
            <v>554</v>
          </cell>
          <cell r="B2280">
            <v>28318</v>
          </cell>
          <cell r="C2280" t="str">
            <v>CBW05583-228666</v>
          </cell>
          <cell r="D2280">
            <v>12</v>
          </cell>
          <cell r="E2280" t="str">
            <v>Upper Grande Ronde</v>
          </cell>
          <cell r="F2280">
            <v>41142</v>
          </cell>
          <cell r="G2280" t="str">
            <v>CRITFC August 20 - 24</v>
          </cell>
          <cell r="H2280" t="str">
            <v>Laurinda Crew</v>
          </cell>
          <cell r="I2280">
            <v>2012</v>
          </cell>
          <cell r="J2280">
            <v>2</v>
          </cell>
          <cell r="K2280" t="str">
            <v>Upper Grande Ronde Chinook</v>
          </cell>
          <cell r="L2280" t="str">
            <v>Annual</v>
          </cell>
          <cell r="M2280">
            <v>41142</v>
          </cell>
          <cell r="N2280">
            <v>806</v>
          </cell>
          <cell r="O2280">
            <v>1</v>
          </cell>
          <cell r="R2280" t="str">
            <v>Yes</v>
          </cell>
          <cell r="S2280" t="str">
            <v>Yes</v>
          </cell>
          <cell r="T2280" t="str">
            <v>Yes</v>
          </cell>
          <cell r="V2280" t="str">
            <v>Yes</v>
          </cell>
        </row>
        <row r="2281">
          <cell r="A2281">
            <v>955</v>
          </cell>
          <cell r="B2281">
            <v>28318</v>
          </cell>
          <cell r="C2281" t="str">
            <v>CBW05583-228666</v>
          </cell>
          <cell r="D2281">
            <v>12</v>
          </cell>
          <cell r="E2281" t="str">
            <v>Upper Grande Ronde</v>
          </cell>
          <cell r="F2281">
            <v>41130</v>
          </cell>
          <cell r="G2281" t="str">
            <v>RemoteHitch_3_BP_GrandeRonde_Aug8-15</v>
          </cell>
          <cell r="H2281" t="str">
            <v>Brent Crew</v>
          </cell>
          <cell r="I2281">
            <v>2012</v>
          </cell>
          <cell r="J2281">
            <v>2</v>
          </cell>
          <cell r="K2281" t="str">
            <v>Upper Grande Ronde Chinook</v>
          </cell>
          <cell r="L2281" t="str">
            <v>Annual</v>
          </cell>
          <cell r="M2281">
            <v>41130</v>
          </cell>
          <cell r="N2281">
            <v>806</v>
          </cell>
          <cell r="O2281">
            <v>1</v>
          </cell>
          <cell r="R2281" t="str">
            <v>Yes</v>
          </cell>
          <cell r="T2281" t="str">
            <v>Yes</v>
          </cell>
          <cell r="V2281" t="str">
            <v>Yes</v>
          </cell>
        </row>
        <row r="2282">
          <cell r="A2282">
            <v>956</v>
          </cell>
          <cell r="B2282">
            <v>28318</v>
          </cell>
          <cell r="C2282" t="str">
            <v>CBW05583-228666</v>
          </cell>
          <cell r="D2282">
            <v>12</v>
          </cell>
          <cell r="E2282" t="str">
            <v>Upper Grande Ronde</v>
          </cell>
          <cell r="F2282">
            <v>41131</v>
          </cell>
          <cell r="G2282" t="str">
            <v>RemoteHitch_3_MN_GrandeRonde_Aug9-16</v>
          </cell>
          <cell r="H2282" t="str">
            <v>Martin Crew</v>
          </cell>
          <cell r="I2282">
            <v>2012</v>
          </cell>
          <cell r="J2282">
            <v>2</v>
          </cell>
          <cell r="K2282" t="str">
            <v>Upper Grande Ronde Chinook</v>
          </cell>
          <cell r="L2282" t="str">
            <v>Annual</v>
          </cell>
          <cell r="M2282">
            <v>41131</v>
          </cell>
          <cell r="N2282">
            <v>806</v>
          </cell>
          <cell r="O2282">
            <v>1</v>
          </cell>
          <cell r="R2282" t="str">
            <v>Yes</v>
          </cell>
          <cell r="T2282" t="str">
            <v>Yes</v>
          </cell>
          <cell r="V2282" t="str">
            <v>Yes</v>
          </cell>
        </row>
        <row r="2283">
          <cell r="A2283">
            <v>1333</v>
          </cell>
          <cell r="B2283">
            <v>28318</v>
          </cell>
          <cell r="C2283" t="str">
            <v>CBW05583-228666</v>
          </cell>
          <cell r="D2283">
            <v>12</v>
          </cell>
          <cell r="E2283" t="str">
            <v>Upper Grande Ronde</v>
          </cell>
          <cell r="F2283">
            <v>41472</v>
          </cell>
          <cell r="G2283" t="str">
            <v>CRITFC - Upper Grande Ronde</v>
          </cell>
          <cell r="H2283" t="str">
            <v>Laurinda Crew</v>
          </cell>
          <cell r="I2283">
            <v>2013</v>
          </cell>
          <cell r="J2283">
            <v>3</v>
          </cell>
          <cell r="K2283" t="str">
            <v>Upper Grande Ronde Chinook</v>
          </cell>
          <cell r="L2283" t="str">
            <v>Annual</v>
          </cell>
          <cell r="M2283">
            <v>41472</v>
          </cell>
          <cell r="N2283">
            <v>1966</v>
          </cell>
          <cell r="O2283">
            <v>1</v>
          </cell>
          <cell r="S2283" t="str">
            <v>Yes</v>
          </cell>
          <cell r="V2283" t="str">
            <v>Yes</v>
          </cell>
        </row>
        <row r="2284">
          <cell r="A2284">
            <v>2018</v>
          </cell>
          <cell r="B2284">
            <v>28318</v>
          </cell>
          <cell r="C2284" t="str">
            <v>CBW05583-228666</v>
          </cell>
          <cell r="D2284">
            <v>12</v>
          </cell>
          <cell r="E2284" t="str">
            <v>Upper Grande Ronde</v>
          </cell>
          <cell r="F2284">
            <v>41843</v>
          </cell>
          <cell r="G2284" t="str">
            <v>CRITFC Upper Grande Ronde 2014</v>
          </cell>
          <cell r="H2284" t="str">
            <v>Monica Crew</v>
          </cell>
          <cell r="I2284">
            <v>2014</v>
          </cell>
          <cell r="J2284">
            <v>4</v>
          </cell>
          <cell r="K2284" t="str">
            <v>Upper Grande Ronde Chinook</v>
          </cell>
          <cell r="L2284" t="str">
            <v>Annual</v>
          </cell>
          <cell r="M2284">
            <v>41843</v>
          </cell>
          <cell r="N2284">
            <v>2020</v>
          </cell>
          <cell r="O2284">
            <v>1</v>
          </cell>
          <cell r="S2284" t="str">
            <v>Yes</v>
          </cell>
          <cell r="V2284" t="str">
            <v>Yes</v>
          </cell>
        </row>
        <row r="2285">
          <cell r="A2285">
            <v>2832</v>
          </cell>
          <cell r="B2285">
            <v>28318</v>
          </cell>
          <cell r="C2285" t="str">
            <v>CBW05583-228666</v>
          </cell>
          <cell r="D2285">
            <v>12</v>
          </cell>
          <cell r="E2285" t="str">
            <v>Upper Grande Ronde</v>
          </cell>
          <cell r="F2285">
            <v>42185</v>
          </cell>
          <cell r="G2285" t="str">
            <v>CRITFC Grande Ronde</v>
          </cell>
          <cell r="H2285" t="str">
            <v>Monica Crew</v>
          </cell>
          <cell r="I2285">
            <v>2015</v>
          </cell>
          <cell r="J2285">
            <v>5</v>
          </cell>
          <cell r="K2285" t="str">
            <v>Upper Grande Ronde Chinook</v>
          </cell>
          <cell r="L2285" t="str">
            <v>Annual</v>
          </cell>
          <cell r="M2285">
            <v>42185</v>
          </cell>
          <cell r="N2285">
            <v>2020</v>
          </cell>
          <cell r="O2285">
            <v>1</v>
          </cell>
          <cell r="S2285" t="str">
            <v>Yes</v>
          </cell>
          <cell r="V2285" t="str">
            <v>Yes</v>
          </cell>
        </row>
        <row r="2286">
          <cell r="A2286">
            <v>3708</v>
          </cell>
          <cell r="B2286">
            <v>28318</v>
          </cell>
          <cell r="C2286" t="str">
            <v>CBW05583-228666</v>
          </cell>
          <cell r="D2286">
            <v>12</v>
          </cell>
          <cell r="E2286" t="str">
            <v>Upper Grande Ronde</v>
          </cell>
          <cell r="F2286">
            <v>42590</v>
          </cell>
          <cell r="G2286" t="str">
            <v>CRITFC Grande Ronde</v>
          </cell>
          <cell r="H2286" t="str">
            <v>Monica Crew</v>
          </cell>
          <cell r="I2286">
            <v>2016</v>
          </cell>
          <cell r="J2286">
            <v>6</v>
          </cell>
          <cell r="K2286" t="str">
            <v>Upper Grande Ronde Chinook</v>
          </cell>
          <cell r="L2286" t="str">
            <v>Annual</v>
          </cell>
          <cell r="M2286">
            <v>42590</v>
          </cell>
          <cell r="N2286">
            <v>2020</v>
          </cell>
          <cell r="O2286">
            <v>1</v>
          </cell>
          <cell r="S2286" t="str">
            <v>Yes</v>
          </cell>
          <cell r="V2286" t="str">
            <v>Yes</v>
          </cell>
        </row>
        <row r="2287">
          <cell r="A2287">
            <v>89</v>
          </cell>
          <cell r="B2287">
            <v>29008</v>
          </cell>
          <cell r="C2287" t="str">
            <v>CBW05583-235322</v>
          </cell>
          <cell r="D2287">
            <v>12</v>
          </cell>
          <cell r="E2287" t="str">
            <v>Upper Grande Ronde</v>
          </cell>
          <cell r="F2287">
            <v>40764</v>
          </cell>
          <cell r="G2287" t="str">
            <v>2011- CRITFC - Local Crew</v>
          </cell>
          <cell r="H2287" t="str">
            <v>Local Crew</v>
          </cell>
          <cell r="I2287">
            <v>2011</v>
          </cell>
          <cell r="J2287">
            <v>1</v>
          </cell>
          <cell r="K2287" t="str">
            <v>Upper Grande Ronde Chinook</v>
          </cell>
          <cell r="L2287" t="str">
            <v>Rotating Panel 1</v>
          </cell>
          <cell r="M2287">
            <v>40764</v>
          </cell>
          <cell r="N2287">
            <v>416</v>
          </cell>
          <cell r="O2287">
            <v>1</v>
          </cell>
          <cell r="R2287" t="str">
            <v>Yes</v>
          </cell>
          <cell r="S2287" t="str">
            <v>Yes</v>
          </cell>
          <cell r="V2287" t="str">
            <v>Yes</v>
          </cell>
        </row>
        <row r="2288">
          <cell r="A2288">
            <v>90</v>
          </cell>
          <cell r="B2288">
            <v>29008</v>
          </cell>
          <cell r="C2288" t="str">
            <v>CBW05583-235322</v>
          </cell>
          <cell r="D2288">
            <v>12</v>
          </cell>
          <cell r="E2288" t="str">
            <v>Upper Grande Ronde</v>
          </cell>
          <cell r="F2288">
            <v>40778</v>
          </cell>
          <cell r="G2288" t="str">
            <v>2011- ODFW - ODFW JD</v>
          </cell>
          <cell r="H2288" t="str">
            <v>ODFW JD</v>
          </cell>
          <cell r="I2288">
            <v>2011</v>
          </cell>
          <cell r="J2288">
            <v>1</v>
          </cell>
          <cell r="K2288" t="str">
            <v>Upper Grande Ronde Chinook</v>
          </cell>
          <cell r="L2288" t="str">
            <v>Rotating Panel 1</v>
          </cell>
          <cell r="M2288">
            <v>40778</v>
          </cell>
          <cell r="N2288">
            <v>416</v>
          </cell>
          <cell r="O2288">
            <v>1</v>
          </cell>
          <cell r="R2288" t="str">
            <v>Yes</v>
          </cell>
          <cell r="V2288" t="str">
            <v>Yes</v>
          </cell>
        </row>
        <row r="2289">
          <cell r="A2289">
            <v>91</v>
          </cell>
          <cell r="B2289">
            <v>29008</v>
          </cell>
          <cell r="C2289" t="str">
            <v>CBW05583-235322</v>
          </cell>
          <cell r="D2289">
            <v>12</v>
          </cell>
          <cell r="E2289" t="str">
            <v>Upper Grande Ronde</v>
          </cell>
          <cell r="F2289">
            <v>40770</v>
          </cell>
          <cell r="G2289" t="str">
            <v>2011- ODFW - ODFW UGR</v>
          </cell>
          <cell r="H2289" t="str">
            <v>ODFW UGR</v>
          </cell>
          <cell r="I2289">
            <v>2011</v>
          </cell>
          <cell r="J2289">
            <v>1</v>
          </cell>
          <cell r="K2289" t="str">
            <v>Upper Grande Ronde Chinook</v>
          </cell>
          <cell r="L2289" t="str">
            <v>Rotating Panel 1</v>
          </cell>
          <cell r="M2289">
            <v>40770</v>
          </cell>
          <cell r="N2289">
            <v>416</v>
          </cell>
          <cell r="O2289">
            <v>1</v>
          </cell>
          <cell r="R2289" t="str">
            <v>Yes</v>
          </cell>
          <cell r="V2289" t="str">
            <v>Yes</v>
          </cell>
        </row>
        <row r="2290">
          <cell r="A2290">
            <v>144</v>
          </cell>
          <cell r="B2290">
            <v>29008</v>
          </cell>
          <cell r="C2290" t="str">
            <v>CBW05583-235322</v>
          </cell>
          <cell r="D2290">
            <v>12</v>
          </cell>
          <cell r="E2290" t="str">
            <v>Upper Grande Ronde</v>
          </cell>
          <cell r="F2290">
            <v>40782</v>
          </cell>
          <cell r="G2290" t="str">
            <v>2011- Tetra Tech - TetraTech</v>
          </cell>
          <cell r="H2290" t="str">
            <v>TetraTech</v>
          </cell>
          <cell r="I2290">
            <v>2011</v>
          </cell>
          <cell r="J2290">
            <v>1</v>
          </cell>
          <cell r="K2290" t="str">
            <v>Upper Grande Ronde Chinook</v>
          </cell>
          <cell r="L2290" t="str">
            <v>Rotating Panel 1</v>
          </cell>
          <cell r="M2290">
            <v>40782</v>
          </cell>
          <cell r="N2290">
            <v>416</v>
          </cell>
          <cell r="O2290">
            <v>1</v>
          </cell>
          <cell r="R2290" t="str">
            <v>Yes</v>
          </cell>
          <cell r="V2290" t="str">
            <v>Yes</v>
          </cell>
        </row>
        <row r="2291">
          <cell r="A2291">
            <v>178</v>
          </cell>
          <cell r="B2291">
            <v>29008</v>
          </cell>
          <cell r="C2291" t="str">
            <v>CBW05583-235322</v>
          </cell>
          <cell r="D2291">
            <v>12</v>
          </cell>
          <cell r="E2291" t="str">
            <v>Upper Grande Ronde</v>
          </cell>
          <cell r="F2291">
            <v>40772</v>
          </cell>
          <cell r="G2291" t="str">
            <v>2011- Eco Logical Research - ELR</v>
          </cell>
          <cell r="H2291" t="str">
            <v>ELR</v>
          </cell>
          <cell r="I2291">
            <v>2011</v>
          </cell>
          <cell r="J2291">
            <v>1</v>
          </cell>
          <cell r="K2291" t="str">
            <v>Upper Grande Ronde Chinook</v>
          </cell>
          <cell r="L2291" t="str">
            <v>Rotating Panel 1</v>
          </cell>
          <cell r="M2291">
            <v>40772</v>
          </cell>
          <cell r="N2291">
            <v>416</v>
          </cell>
          <cell r="O2291">
            <v>1</v>
          </cell>
          <cell r="R2291" t="str">
            <v>Yes</v>
          </cell>
          <cell r="V2291" t="str">
            <v>Yes</v>
          </cell>
        </row>
        <row r="2292">
          <cell r="A2292">
            <v>204</v>
          </cell>
          <cell r="B2292">
            <v>29008</v>
          </cell>
          <cell r="C2292" t="str">
            <v>CBW05583-235322</v>
          </cell>
          <cell r="D2292">
            <v>12</v>
          </cell>
          <cell r="E2292" t="str">
            <v>Upper Grande Ronde</v>
          </cell>
          <cell r="F2292">
            <v>40784</v>
          </cell>
          <cell r="G2292" t="str">
            <v>2011- Quantitative Consultants Inc - QCI</v>
          </cell>
          <cell r="H2292" t="str">
            <v>QCI</v>
          </cell>
          <cell r="I2292">
            <v>2011</v>
          </cell>
          <cell r="J2292">
            <v>1</v>
          </cell>
          <cell r="K2292" t="str">
            <v>Upper Grande Ronde Chinook</v>
          </cell>
          <cell r="L2292" t="str">
            <v>Rotating Panel 1</v>
          </cell>
          <cell r="M2292">
            <v>40784</v>
          </cell>
          <cell r="N2292">
            <v>416</v>
          </cell>
          <cell r="O2292">
            <v>1</v>
          </cell>
          <cell r="R2292" t="str">
            <v>Yes</v>
          </cell>
          <cell r="V2292" t="str">
            <v>Yes</v>
          </cell>
        </row>
        <row r="2293">
          <cell r="A2293">
            <v>244</v>
          </cell>
          <cell r="B2293">
            <v>29008</v>
          </cell>
          <cell r="C2293" t="str">
            <v>CBW05583-235322</v>
          </cell>
          <cell r="D2293">
            <v>12</v>
          </cell>
          <cell r="E2293" t="str">
            <v>Upper Grande Ronde</v>
          </cell>
          <cell r="F2293">
            <v>40781</v>
          </cell>
          <cell r="G2293" t="str">
            <v>2011- Terraqua - TQ</v>
          </cell>
          <cell r="H2293" t="str">
            <v>TQ</v>
          </cell>
          <cell r="I2293">
            <v>2011</v>
          </cell>
          <cell r="J2293">
            <v>1</v>
          </cell>
          <cell r="K2293" t="str">
            <v>Upper Grande Ronde Chinook</v>
          </cell>
          <cell r="L2293" t="str">
            <v>Rotating Panel 1</v>
          </cell>
          <cell r="M2293">
            <v>40781</v>
          </cell>
          <cell r="N2293">
            <v>416</v>
          </cell>
          <cell r="O2293">
            <v>1</v>
          </cell>
          <cell r="R2293" t="str">
            <v>Yes</v>
          </cell>
          <cell r="V2293" t="str">
            <v>Yes</v>
          </cell>
        </row>
        <row r="2294">
          <cell r="A2294">
            <v>342</v>
          </cell>
          <cell r="B2294">
            <v>29008</v>
          </cell>
          <cell r="C2294" t="str">
            <v>CBW05583-235322</v>
          </cell>
          <cell r="D2294">
            <v>12</v>
          </cell>
          <cell r="E2294" t="str">
            <v>Upper Grande Ronde</v>
          </cell>
          <cell r="F2294">
            <v>40781</v>
          </cell>
          <cell r="G2294" t="str">
            <v>2011- Terraqua - TQ naive</v>
          </cell>
          <cell r="H2294" t="str">
            <v>TQ naive</v>
          </cell>
          <cell r="I2294">
            <v>2011</v>
          </cell>
          <cell r="J2294">
            <v>1</v>
          </cell>
          <cell r="K2294" t="str">
            <v>Upper Grande Ronde Chinook</v>
          </cell>
          <cell r="L2294" t="str">
            <v>Rotating Panel 1</v>
          </cell>
          <cell r="M2294">
            <v>40781</v>
          </cell>
          <cell r="N2294">
            <v>416</v>
          </cell>
          <cell r="O2294">
            <v>1</v>
          </cell>
          <cell r="R2294" t="str">
            <v>Yes</v>
          </cell>
          <cell r="V2294" t="str">
            <v>Yes</v>
          </cell>
        </row>
        <row r="2295">
          <cell r="A2295">
            <v>2019</v>
          </cell>
          <cell r="B2295">
            <v>29008</v>
          </cell>
          <cell r="C2295" t="str">
            <v>CBW05583-235322</v>
          </cell>
          <cell r="D2295">
            <v>12</v>
          </cell>
          <cell r="E2295" t="str">
            <v>Upper Grande Ronde</v>
          </cell>
          <cell r="F2295">
            <v>41846</v>
          </cell>
          <cell r="G2295" t="str">
            <v>CRITFC Upper Grande Ronde 2014</v>
          </cell>
          <cell r="H2295" t="str">
            <v>Monica Crew</v>
          </cell>
          <cell r="I2295">
            <v>2014</v>
          </cell>
          <cell r="J2295">
            <v>4</v>
          </cell>
          <cell r="K2295" t="str">
            <v>Upper Grande Ronde Chinook</v>
          </cell>
          <cell r="L2295" t="str">
            <v>Rotating Panel 1</v>
          </cell>
          <cell r="M2295">
            <v>41846</v>
          </cell>
          <cell r="N2295">
            <v>2020</v>
          </cell>
          <cell r="O2295">
            <v>1</v>
          </cell>
          <cell r="S2295" t="str">
            <v>Yes</v>
          </cell>
          <cell r="V2295" t="str">
            <v>Yes</v>
          </cell>
        </row>
        <row r="2296">
          <cell r="A2296">
            <v>235</v>
          </cell>
          <cell r="B2296">
            <v>30719</v>
          </cell>
          <cell r="C2296" t="str">
            <v>CBW05583-240730</v>
          </cell>
          <cell r="D2296">
            <v>12</v>
          </cell>
          <cell r="E2296" t="str">
            <v>Upper Grande Ronde</v>
          </cell>
          <cell r="F2296">
            <v>40799</v>
          </cell>
          <cell r="G2296" t="str">
            <v>2011- ODFW - Local Crew  - Grande Ronde</v>
          </cell>
          <cell r="H2296" t="str">
            <v>Local Crew  - Grande Ronde</v>
          </cell>
          <cell r="I2296">
            <v>2011</v>
          </cell>
          <cell r="J2296">
            <v>1</v>
          </cell>
          <cell r="K2296" t="str">
            <v>Grande Ronde Steelhead-Depositional-Private</v>
          </cell>
          <cell r="L2296" t="str">
            <v>Annual</v>
          </cell>
          <cell r="M2296">
            <v>40799</v>
          </cell>
          <cell r="N2296">
            <v>416</v>
          </cell>
          <cell r="O2296">
            <v>1</v>
          </cell>
          <cell r="S2296" t="str">
            <v>Yes</v>
          </cell>
          <cell r="V2296" t="str">
            <v>Yes</v>
          </cell>
        </row>
        <row r="2297">
          <cell r="A2297">
            <v>483</v>
          </cell>
          <cell r="B2297">
            <v>30719</v>
          </cell>
          <cell r="C2297" t="str">
            <v>CBW05583-240730</v>
          </cell>
          <cell r="D2297">
            <v>12</v>
          </cell>
          <cell r="E2297" t="str">
            <v>Upper Grande Ronde</v>
          </cell>
          <cell r="F2297">
            <v>41081</v>
          </cell>
          <cell r="G2297" t="str">
            <v>Rock Creek Hitch June 10</v>
          </cell>
          <cell r="H2297" t="str">
            <v>Chris Horn Crew</v>
          </cell>
          <cell r="I2297">
            <v>2012</v>
          </cell>
          <cell r="J2297">
            <v>2</v>
          </cell>
          <cell r="K2297" t="str">
            <v>Grande Ronde Steelhead-Depositional-Private</v>
          </cell>
          <cell r="L2297" t="str">
            <v>Annual</v>
          </cell>
          <cell r="M2297">
            <v>41081</v>
          </cell>
          <cell r="N2297">
            <v>806</v>
          </cell>
          <cell r="O2297">
            <v>1</v>
          </cell>
          <cell r="S2297" t="str">
            <v>Yes</v>
          </cell>
          <cell r="V2297" t="str">
            <v>Yes</v>
          </cell>
        </row>
        <row r="2298">
          <cell r="A2298">
            <v>1327</v>
          </cell>
          <cell r="B2298">
            <v>30719</v>
          </cell>
          <cell r="C2298" t="str">
            <v>CBW05583-240730</v>
          </cell>
          <cell r="D2298">
            <v>12</v>
          </cell>
          <cell r="E2298" t="str">
            <v>Upper Grande Ronde</v>
          </cell>
          <cell r="F2298">
            <v>41442</v>
          </cell>
          <cell r="G2298" t="str">
            <v>UGR_Small_Streams</v>
          </cell>
          <cell r="H2298" t="str">
            <v>Chris Horn Crew</v>
          </cell>
          <cell r="I2298">
            <v>2013</v>
          </cell>
          <cell r="J2298">
            <v>3</v>
          </cell>
          <cell r="K2298" t="str">
            <v>Grande Ronde Steelhead-Depositional-Private</v>
          </cell>
          <cell r="L2298" t="str">
            <v>Annual</v>
          </cell>
          <cell r="M2298">
            <v>41442</v>
          </cell>
          <cell r="N2298">
            <v>1966</v>
          </cell>
          <cell r="O2298">
            <v>1</v>
          </cell>
          <cell r="S2298" t="str">
            <v>Yes</v>
          </cell>
          <cell r="V2298" t="str">
            <v>Yes</v>
          </cell>
        </row>
        <row r="2299">
          <cell r="A2299">
            <v>2126</v>
          </cell>
          <cell r="B2299">
            <v>30719</v>
          </cell>
          <cell r="C2299" t="str">
            <v>CBW05583-240730</v>
          </cell>
          <cell r="D2299">
            <v>12</v>
          </cell>
          <cell r="E2299" t="str">
            <v>Upper Grande Ronde</v>
          </cell>
          <cell r="F2299">
            <v>41815</v>
          </cell>
          <cell r="G2299" t="str">
            <v>ODFW Small Sites</v>
          </cell>
          <cell r="H2299" t="str">
            <v>Chris Horn Crew</v>
          </cell>
          <cell r="I2299">
            <v>2014</v>
          </cell>
          <cell r="J2299">
            <v>4</v>
          </cell>
          <cell r="K2299" t="str">
            <v>Grande Ronde Steelhead-Depositional-Private</v>
          </cell>
          <cell r="L2299" t="str">
            <v>Annual</v>
          </cell>
          <cell r="M2299">
            <v>41815</v>
          </cell>
          <cell r="N2299">
            <v>2020</v>
          </cell>
          <cell r="O2299">
            <v>1</v>
          </cell>
          <cell r="S2299" t="str">
            <v>Yes</v>
          </cell>
          <cell r="V2299" t="str">
            <v>Yes</v>
          </cell>
        </row>
        <row r="2300">
          <cell r="A2300">
            <v>3746</v>
          </cell>
          <cell r="B2300">
            <v>30719</v>
          </cell>
          <cell r="C2300" t="str">
            <v>CBW05583-240730</v>
          </cell>
          <cell r="D2300">
            <v>12</v>
          </cell>
          <cell r="E2300" t="str">
            <v>Upper Grande Ronde</v>
          </cell>
          <cell r="F2300">
            <v>42549</v>
          </cell>
          <cell r="G2300" t="str">
            <v>ODFW Small Sites</v>
          </cell>
          <cell r="H2300" t="str">
            <v>Chris Horn Crew</v>
          </cell>
          <cell r="I2300">
            <v>2016</v>
          </cell>
          <cell r="J2300">
            <v>6</v>
          </cell>
          <cell r="K2300" t="str">
            <v>Grande Ronde Steelhead-Depositional-Private</v>
          </cell>
          <cell r="L2300" t="str">
            <v>Rotating Panel 3</v>
          </cell>
          <cell r="M2300">
            <v>42549</v>
          </cell>
          <cell r="N2300">
            <v>2020</v>
          </cell>
          <cell r="O2300">
            <v>1</v>
          </cell>
          <cell r="S2300" t="str">
            <v>Yes</v>
          </cell>
          <cell r="V2300" t="str">
            <v>Yes</v>
          </cell>
        </row>
        <row r="2301">
          <cell r="A2301">
            <v>3866</v>
          </cell>
          <cell r="B2301">
            <v>30719</v>
          </cell>
          <cell r="C2301" t="str">
            <v>CBW05583-240730</v>
          </cell>
          <cell r="D2301">
            <v>12</v>
          </cell>
          <cell r="E2301" t="str">
            <v>Upper Grande Ronde</v>
          </cell>
          <cell r="F2301">
            <v>42533</v>
          </cell>
          <cell r="I2301">
            <v>2016</v>
          </cell>
          <cell r="J2301">
            <v>6</v>
          </cell>
          <cell r="K2301" t="str">
            <v>Grande Ronde Steelhead-Depositional-Private</v>
          </cell>
          <cell r="L2301" t="str">
            <v>Rotating Panel 3</v>
          </cell>
          <cell r="M2301">
            <v>42533</v>
          </cell>
          <cell r="N2301">
            <v>10001</v>
          </cell>
          <cell r="O2301">
            <v>1</v>
          </cell>
        </row>
        <row r="2302">
          <cell r="A2302">
            <v>92</v>
          </cell>
          <cell r="B2302">
            <v>32666</v>
          </cell>
          <cell r="C2302" t="str">
            <v>CBW05583-252730</v>
          </cell>
          <cell r="D2302">
            <v>12</v>
          </cell>
          <cell r="E2302" t="str">
            <v>Upper Grande Ronde</v>
          </cell>
          <cell r="F2302">
            <v>40743</v>
          </cell>
          <cell r="G2302" t="str">
            <v>2011- ODFW - Local Crew  - Grande Ronde</v>
          </cell>
          <cell r="H2302" t="str">
            <v>Local Crew  - Grande Ronde</v>
          </cell>
          <cell r="I2302">
            <v>2011</v>
          </cell>
          <cell r="J2302">
            <v>1</v>
          </cell>
          <cell r="K2302" t="str">
            <v>Grande Ronde Steelhead-Depositional-Private</v>
          </cell>
          <cell r="L2302" t="str">
            <v>Annual</v>
          </cell>
          <cell r="M2302">
            <v>40743</v>
          </cell>
          <cell r="N2302">
            <v>416</v>
          </cell>
          <cell r="O2302">
            <v>1</v>
          </cell>
          <cell r="S2302" t="str">
            <v>Yes</v>
          </cell>
          <cell r="V2302" t="str">
            <v>Yes</v>
          </cell>
        </row>
        <row r="2303">
          <cell r="A2303">
            <v>848</v>
          </cell>
          <cell r="B2303">
            <v>32666</v>
          </cell>
          <cell r="C2303" t="str">
            <v>CBW05583-252730</v>
          </cell>
          <cell r="D2303">
            <v>12</v>
          </cell>
          <cell r="E2303" t="str">
            <v>Upper Grande Ronde</v>
          </cell>
          <cell r="F2303">
            <v>41148</v>
          </cell>
          <cell r="G2303" t="str">
            <v>Steelhead Annual Private</v>
          </cell>
          <cell r="H2303" t="str">
            <v>Chris Horn Crew</v>
          </cell>
          <cell r="I2303">
            <v>2012</v>
          </cell>
          <cell r="J2303">
            <v>2</v>
          </cell>
          <cell r="K2303" t="str">
            <v>Grande Ronde Steelhead-Depositional-Private</v>
          </cell>
          <cell r="L2303" t="str">
            <v>Annual</v>
          </cell>
          <cell r="M2303">
            <v>41148</v>
          </cell>
          <cell r="N2303">
            <v>806</v>
          </cell>
          <cell r="O2303">
            <v>1</v>
          </cell>
          <cell r="S2303" t="str">
            <v>Yes</v>
          </cell>
          <cell r="V2303" t="str">
            <v>Yes</v>
          </cell>
        </row>
        <row r="2304">
          <cell r="A2304">
            <v>1501</v>
          </cell>
          <cell r="B2304">
            <v>32666</v>
          </cell>
          <cell r="C2304" t="str">
            <v>CBW05583-252730</v>
          </cell>
          <cell r="D2304">
            <v>12</v>
          </cell>
          <cell r="E2304" t="str">
            <v>Upper Grande Ronde</v>
          </cell>
          <cell r="F2304">
            <v>41484</v>
          </cell>
          <cell r="G2304" t="str">
            <v>UGR_Medium_Streams</v>
          </cell>
          <cell r="H2304" t="str">
            <v>Chris Horn Crew</v>
          </cell>
          <cell r="I2304">
            <v>2013</v>
          </cell>
          <cell r="J2304">
            <v>3</v>
          </cell>
          <cell r="K2304" t="str">
            <v>Grande Ronde Steelhead-Depositional-Private</v>
          </cell>
          <cell r="L2304" t="str">
            <v>Annual</v>
          </cell>
          <cell r="M2304">
            <v>41484</v>
          </cell>
          <cell r="N2304">
            <v>1966</v>
          </cell>
          <cell r="O2304">
            <v>1</v>
          </cell>
          <cell r="R2304" t="str">
            <v>Yes</v>
          </cell>
          <cell r="S2304" t="str">
            <v>Yes</v>
          </cell>
          <cell r="V2304" t="str">
            <v>Yes</v>
          </cell>
        </row>
        <row r="2305">
          <cell r="A2305">
            <v>1619</v>
          </cell>
          <cell r="B2305">
            <v>32666</v>
          </cell>
          <cell r="C2305" t="str">
            <v>CBW05583-252730</v>
          </cell>
          <cell r="D2305">
            <v>12</v>
          </cell>
          <cell r="E2305" t="str">
            <v>Upper Grande Ronde</v>
          </cell>
          <cell r="F2305">
            <v>41479</v>
          </cell>
          <cell r="G2305" t="str">
            <v>Hitch #3 (RM): July 24 to July 31 (UGR)</v>
          </cell>
          <cell r="H2305" t="str">
            <v>Rueben Crew</v>
          </cell>
          <cell r="I2305">
            <v>2013</v>
          </cell>
          <cell r="J2305">
            <v>3</v>
          </cell>
          <cell r="K2305" t="str">
            <v>Grande Ronde Steelhead-Depositional-Private</v>
          </cell>
          <cell r="L2305" t="str">
            <v>Annual</v>
          </cell>
          <cell r="M2305">
            <v>41479</v>
          </cell>
          <cell r="N2305">
            <v>1966</v>
          </cell>
          <cell r="O2305">
            <v>1</v>
          </cell>
          <cell r="R2305" t="str">
            <v>Yes</v>
          </cell>
        </row>
        <row r="2306">
          <cell r="A2306">
            <v>2138</v>
          </cell>
          <cell r="B2306">
            <v>32666</v>
          </cell>
          <cell r="C2306" t="str">
            <v>CBW05583-252730</v>
          </cell>
          <cell r="D2306">
            <v>12</v>
          </cell>
          <cell r="E2306" t="str">
            <v>Upper Grande Ronde</v>
          </cell>
          <cell r="F2306">
            <v>41827</v>
          </cell>
          <cell r="G2306" t="str">
            <v>ODFW Medium Streams</v>
          </cell>
          <cell r="H2306" t="str">
            <v>Chris Horn Crew</v>
          </cell>
          <cell r="I2306">
            <v>2014</v>
          </cell>
          <cell r="J2306">
            <v>4</v>
          </cell>
          <cell r="K2306" t="str">
            <v>Grande Ronde Steelhead-Depositional-Private</v>
          </cell>
          <cell r="L2306" t="str">
            <v>Annual</v>
          </cell>
          <cell r="M2306">
            <v>41827</v>
          </cell>
          <cell r="N2306">
            <v>2020</v>
          </cell>
          <cell r="O2306">
            <v>1</v>
          </cell>
          <cell r="S2306" t="str">
            <v>Yes</v>
          </cell>
          <cell r="V2306" t="str">
            <v>Yes</v>
          </cell>
        </row>
        <row r="2307">
          <cell r="A2307">
            <v>2827</v>
          </cell>
          <cell r="B2307">
            <v>32666</v>
          </cell>
          <cell r="C2307" t="str">
            <v>CBW05583-252730</v>
          </cell>
          <cell r="D2307">
            <v>12</v>
          </cell>
          <cell r="E2307" t="str">
            <v>Upper Grande Ronde</v>
          </cell>
          <cell r="F2307">
            <v>42193</v>
          </cell>
          <cell r="G2307" t="str">
            <v>ODFW Medium Sites</v>
          </cell>
          <cell r="H2307" t="str">
            <v>Chris Horn Crew</v>
          </cell>
          <cell r="I2307">
            <v>2015</v>
          </cell>
          <cell r="J2307">
            <v>5</v>
          </cell>
          <cell r="K2307" t="str">
            <v>Grande Ronde Steelhead-Depositional-Private</v>
          </cell>
          <cell r="L2307" t="str">
            <v>Annual</v>
          </cell>
          <cell r="M2307">
            <v>42193</v>
          </cell>
          <cell r="N2307">
            <v>2020</v>
          </cell>
          <cell r="O2307">
            <v>1</v>
          </cell>
          <cell r="S2307" t="str">
            <v>Yes</v>
          </cell>
          <cell r="V2307" t="str">
            <v>Yes</v>
          </cell>
        </row>
        <row r="2308">
          <cell r="A2308">
            <v>3754</v>
          </cell>
          <cell r="B2308">
            <v>32666</v>
          </cell>
          <cell r="C2308" t="str">
            <v>CBW05583-252730</v>
          </cell>
          <cell r="D2308">
            <v>12</v>
          </cell>
          <cell r="E2308" t="str">
            <v>Upper Grande Ronde</v>
          </cell>
          <cell r="F2308">
            <v>42591</v>
          </cell>
          <cell r="G2308" t="str">
            <v>ODFW Med_Large Sites</v>
          </cell>
          <cell r="H2308" t="str">
            <v>Chris Horn Crew</v>
          </cell>
          <cell r="I2308">
            <v>2016</v>
          </cell>
          <cell r="J2308">
            <v>6</v>
          </cell>
          <cell r="K2308" t="str">
            <v>Grande Ronde Steelhead-Depositional-Private</v>
          </cell>
          <cell r="L2308" t="str">
            <v>Annual</v>
          </cell>
          <cell r="M2308">
            <v>42591</v>
          </cell>
          <cell r="N2308">
            <v>2020</v>
          </cell>
          <cell r="O2308">
            <v>1</v>
          </cell>
          <cell r="S2308" t="str">
            <v>Yes</v>
          </cell>
          <cell r="V2308" t="str">
            <v>Yes</v>
          </cell>
        </row>
        <row r="2309">
          <cell r="A2309">
            <v>3868</v>
          </cell>
          <cell r="B2309">
            <v>32666</v>
          </cell>
          <cell r="C2309" t="str">
            <v>CBW05583-252730</v>
          </cell>
          <cell r="D2309">
            <v>12</v>
          </cell>
          <cell r="E2309" t="str">
            <v>Upper Grande Ronde</v>
          </cell>
          <cell r="F2309">
            <v>42533</v>
          </cell>
          <cell r="I2309">
            <v>2016</v>
          </cell>
          <cell r="J2309">
            <v>6</v>
          </cell>
          <cell r="K2309" t="str">
            <v>Grande Ronde Steelhead-Depositional-Private</v>
          </cell>
          <cell r="L2309" t="str">
            <v>Annual</v>
          </cell>
          <cell r="M2309">
            <v>42533</v>
          </cell>
          <cell r="N2309">
            <v>10001</v>
          </cell>
          <cell r="O2309">
            <v>1</v>
          </cell>
        </row>
        <row r="2310">
          <cell r="A2310">
            <v>1345</v>
          </cell>
          <cell r="B2310">
            <v>32745</v>
          </cell>
          <cell r="C2310" t="str">
            <v>CBW05583-253354</v>
          </cell>
          <cell r="D2310">
            <v>12</v>
          </cell>
          <cell r="E2310" t="str">
            <v>Upper Grande Ronde</v>
          </cell>
          <cell r="F2310">
            <v>41527</v>
          </cell>
          <cell r="G2310" t="str">
            <v>CRITFC - Catherine Creek</v>
          </cell>
          <cell r="H2310" t="str">
            <v>Laurinda Crew</v>
          </cell>
          <cell r="I2310">
            <v>2013</v>
          </cell>
          <cell r="J2310">
            <v>3</v>
          </cell>
          <cell r="K2310" t="str">
            <v>Catherine Creek Chinook</v>
          </cell>
          <cell r="L2310" t="str">
            <v>Rotating Panel 3</v>
          </cell>
          <cell r="M2310">
            <v>41527</v>
          </cell>
          <cell r="N2310">
            <v>1966</v>
          </cell>
          <cell r="O2310">
            <v>1</v>
          </cell>
          <cell r="S2310" t="str">
            <v>Yes</v>
          </cell>
          <cell r="V2310" t="str">
            <v>Yes</v>
          </cell>
        </row>
        <row r="2311">
          <cell r="A2311">
            <v>3696</v>
          </cell>
          <cell r="B2311">
            <v>32745</v>
          </cell>
          <cell r="C2311" t="str">
            <v>CBW05583-253354</v>
          </cell>
          <cell r="D2311">
            <v>12</v>
          </cell>
          <cell r="E2311" t="str">
            <v>Upper Grande Ronde</v>
          </cell>
          <cell r="F2311">
            <v>42627</v>
          </cell>
          <cell r="G2311" t="str">
            <v>CRITFC Catherine Creek</v>
          </cell>
          <cell r="H2311" t="str">
            <v>Monica Crew</v>
          </cell>
          <cell r="I2311">
            <v>2016</v>
          </cell>
          <cell r="J2311">
            <v>6</v>
          </cell>
          <cell r="K2311" t="str">
            <v>Catherine Creek Chinook</v>
          </cell>
          <cell r="L2311" t="str">
            <v>Rotating Panel 3</v>
          </cell>
          <cell r="M2311">
            <v>42627</v>
          </cell>
          <cell r="N2311">
            <v>2020</v>
          </cell>
          <cell r="O2311">
            <v>1</v>
          </cell>
          <cell r="S2311" t="str">
            <v>Yes</v>
          </cell>
          <cell r="V2311" t="str">
            <v>Yes</v>
          </cell>
        </row>
        <row r="2312">
          <cell r="A2312">
            <v>93</v>
          </cell>
          <cell r="B2312">
            <v>33450</v>
          </cell>
          <cell r="C2312" t="str">
            <v>CBW05583-269114</v>
          </cell>
          <cell r="D2312">
            <v>12</v>
          </cell>
          <cell r="E2312" t="str">
            <v>Upper Grande Ronde</v>
          </cell>
          <cell r="F2312">
            <v>40759</v>
          </cell>
          <cell r="G2312" t="str">
            <v>2011- CRITFC - Local Crew</v>
          </cell>
          <cell r="H2312" t="str">
            <v>Local Crew</v>
          </cell>
          <cell r="I2312">
            <v>2011</v>
          </cell>
          <cell r="J2312">
            <v>1</v>
          </cell>
          <cell r="K2312" t="str">
            <v>Upper Grande Ronde Chinook</v>
          </cell>
          <cell r="L2312" t="str">
            <v>Rotating Panel 1</v>
          </cell>
          <cell r="M2312">
            <v>40759</v>
          </cell>
          <cell r="N2312">
            <v>416</v>
          </cell>
          <cell r="O2312">
            <v>1</v>
          </cell>
          <cell r="S2312" t="str">
            <v>Yes</v>
          </cell>
          <cell r="V2312" t="str">
            <v>Yes</v>
          </cell>
        </row>
        <row r="2313">
          <cell r="A2313">
            <v>2020</v>
          </cell>
          <cell r="B2313">
            <v>33450</v>
          </cell>
          <cell r="C2313" t="str">
            <v>CBW05583-269114</v>
          </cell>
          <cell r="D2313">
            <v>12</v>
          </cell>
          <cell r="E2313" t="str">
            <v>Upper Grande Ronde</v>
          </cell>
          <cell r="F2313">
            <v>41889</v>
          </cell>
          <cell r="G2313" t="str">
            <v>CRITFC Upper Grande Ronde 2014</v>
          </cell>
          <cell r="H2313" t="str">
            <v>Monica Crew</v>
          </cell>
          <cell r="I2313">
            <v>2014</v>
          </cell>
          <cell r="J2313">
            <v>4</v>
          </cell>
          <cell r="K2313" t="str">
            <v>Upper Grande Ronde Chinook</v>
          </cell>
          <cell r="L2313" t="str">
            <v>Rotating Panel 1</v>
          </cell>
          <cell r="M2313">
            <v>41889</v>
          </cell>
          <cell r="N2313">
            <v>2020</v>
          </cell>
          <cell r="O2313">
            <v>1</v>
          </cell>
          <cell r="S2313" t="str">
            <v>Yes</v>
          </cell>
          <cell r="V2313" t="str">
            <v>Yes</v>
          </cell>
        </row>
        <row r="2314">
          <cell r="A2314">
            <v>1442</v>
          </cell>
          <cell r="B2314">
            <v>33535</v>
          </cell>
          <cell r="C2314" t="str">
            <v>CBW05583-269738</v>
          </cell>
          <cell r="D2314">
            <v>12</v>
          </cell>
          <cell r="E2314" t="str">
            <v>Upper Grande Ronde</v>
          </cell>
          <cell r="F2314">
            <v>41513</v>
          </cell>
          <cell r="G2314" t="str">
            <v>ODFW_CRITFC_Five</v>
          </cell>
          <cell r="H2314" t="str">
            <v>Chris Horn Crew</v>
          </cell>
          <cell r="I2314">
            <v>2013</v>
          </cell>
          <cell r="J2314">
            <v>3</v>
          </cell>
          <cell r="K2314" t="str">
            <v>Catherine Creek Chinook</v>
          </cell>
          <cell r="L2314" t="str">
            <v>Rotating Panel 3</v>
          </cell>
          <cell r="M2314">
            <v>41513</v>
          </cell>
          <cell r="N2314">
            <v>1966</v>
          </cell>
          <cell r="O2314">
            <v>1</v>
          </cell>
          <cell r="S2314" t="str">
            <v>Yes</v>
          </cell>
          <cell r="V2314" t="str">
            <v>Yes</v>
          </cell>
        </row>
        <row r="2315">
          <cell r="A2315">
            <v>3790</v>
          </cell>
          <cell r="B2315">
            <v>33535</v>
          </cell>
          <cell r="C2315" t="str">
            <v>CBW05583-269738</v>
          </cell>
          <cell r="D2315">
            <v>12</v>
          </cell>
          <cell r="E2315" t="str">
            <v>Upper Grande Ronde</v>
          </cell>
          <cell r="F2315">
            <v>42597</v>
          </cell>
          <cell r="G2315" t="str">
            <v>ODFW Med_Large Sites</v>
          </cell>
          <cell r="H2315" t="str">
            <v>Chris Horn Crew</v>
          </cell>
          <cell r="I2315">
            <v>2016</v>
          </cell>
          <cell r="J2315">
            <v>6</v>
          </cell>
          <cell r="K2315" t="str">
            <v>Catherine Creek Chinook</v>
          </cell>
          <cell r="L2315" t="str">
            <v>Rotating Panel 3</v>
          </cell>
          <cell r="M2315">
            <v>42597</v>
          </cell>
          <cell r="N2315">
            <v>2020</v>
          </cell>
          <cell r="O2315">
            <v>1</v>
          </cell>
          <cell r="S2315" t="str">
            <v>Yes</v>
          </cell>
          <cell r="V2315" t="str">
            <v>Yes</v>
          </cell>
        </row>
        <row r="2316">
          <cell r="A2316">
            <v>95</v>
          </cell>
          <cell r="B2316">
            <v>34176</v>
          </cell>
          <cell r="C2316" t="str">
            <v>CBW05583-275866</v>
          </cell>
          <cell r="D2316">
            <v>12</v>
          </cell>
          <cell r="E2316" t="str">
            <v>Upper Grande Ronde</v>
          </cell>
          <cell r="F2316">
            <v>40752</v>
          </cell>
          <cell r="G2316" t="str">
            <v>2011- ODFW - Local Crew  - Grande Ronde</v>
          </cell>
          <cell r="H2316" t="str">
            <v>Local Crew  - Grande Ronde</v>
          </cell>
          <cell r="I2316">
            <v>2011</v>
          </cell>
          <cell r="J2316">
            <v>1</v>
          </cell>
          <cell r="K2316" t="str">
            <v>Grande Ronde Steelhead-Transport-Public</v>
          </cell>
          <cell r="L2316" t="str">
            <v>Rotating Panel 1</v>
          </cell>
          <cell r="M2316">
            <v>40752</v>
          </cell>
          <cell r="N2316">
            <v>416</v>
          </cell>
          <cell r="O2316">
            <v>1</v>
          </cell>
          <cell r="S2316" t="str">
            <v>Yes</v>
          </cell>
          <cell r="V2316" t="str">
            <v>Yes</v>
          </cell>
        </row>
        <row r="2317">
          <cell r="A2317">
            <v>2127</v>
          </cell>
          <cell r="B2317">
            <v>34176</v>
          </cell>
          <cell r="C2317" t="str">
            <v>CBW05583-275866</v>
          </cell>
          <cell r="D2317">
            <v>12</v>
          </cell>
          <cell r="E2317" t="str">
            <v>Upper Grande Ronde</v>
          </cell>
          <cell r="F2317">
            <v>41814</v>
          </cell>
          <cell r="G2317" t="str">
            <v>ODFW Small Sites</v>
          </cell>
          <cell r="H2317" t="str">
            <v>Chris Horn Crew</v>
          </cell>
          <cell r="I2317">
            <v>2014</v>
          </cell>
          <cell r="J2317">
            <v>4</v>
          </cell>
          <cell r="K2317" t="str">
            <v>Grande Ronde Steelhead-Transport-Public</v>
          </cell>
          <cell r="L2317" t="str">
            <v>Rotating Panel 1</v>
          </cell>
          <cell r="M2317">
            <v>41814</v>
          </cell>
          <cell r="N2317">
            <v>2020</v>
          </cell>
          <cell r="O2317">
            <v>1</v>
          </cell>
          <cell r="S2317" t="str">
            <v>Yes</v>
          </cell>
          <cell r="V2317" t="str">
            <v>Yes</v>
          </cell>
        </row>
        <row r="2318">
          <cell r="A2318">
            <v>1799</v>
          </cell>
          <cell r="B2318">
            <v>34492</v>
          </cell>
          <cell r="C2318" t="str">
            <v>CBW05583-278698</v>
          </cell>
          <cell r="D2318">
            <v>12</v>
          </cell>
          <cell r="E2318" t="str">
            <v>Upper Grande Ronde</v>
          </cell>
          <cell r="F2318">
            <v>41520</v>
          </cell>
          <cell r="G2318" t="str">
            <v>UGR_CC_Big_Streams</v>
          </cell>
          <cell r="H2318" t="str">
            <v>Chris Horn Crew</v>
          </cell>
          <cell r="I2318">
            <v>2013</v>
          </cell>
          <cell r="J2318">
            <v>3</v>
          </cell>
          <cell r="K2318" t="str">
            <v>Catherine Creek Chinook</v>
          </cell>
          <cell r="L2318" t="str">
            <v>Rotating Panel 3</v>
          </cell>
          <cell r="M2318">
            <v>41520</v>
          </cell>
          <cell r="N2318">
            <v>1966</v>
          </cell>
          <cell r="O2318">
            <v>1</v>
          </cell>
          <cell r="U2318" t="str">
            <v>Yes</v>
          </cell>
          <cell r="V2318" t="str">
            <v>Yes</v>
          </cell>
        </row>
        <row r="2319">
          <cell r="A2319">
            <v>3743</v>
          </cell>
          <cell r="B2319">
            <v>34492</v>
          </cell>
          <cell r="C2319" t="str">
            <v>CBW05583-278698</v>
          </cell>
          <cell r="D2319">
            <v>12</v>
          </cell>
          <cell r="E2319" t="str">
            <v>Upper Grande Ronde</v>
          </cell>
          <cell r="F2319">
            <v>42604</v>
          </cell>
          <cell r="G2319" t="str">
            <v>CRITFC Catherine Creek</v>
          </cell>
          <cell r="H2319" t="str">
            <v>Monica Crew</v>
          </cell>
          <cell r="I2319">
            <v>2016</v>
          </cell>
          <cell r="J2319">
            <v>6</v>
          </cell>
          <cell r="K2319" t="str">
            <v>Catherine Creek Chinook</v>
          </cell>
          <cell r="L2319" t="str">
            <v>Rotating Panel 3</v>
          </cell>
          <cell r="M2319">
            <v>42604</v>
          </cell>
          <cell r="N2319">
            <v>2020</v>
          </cell>
          <cell r="O2319">
            <v>1</v>
          </cell>
          <cell r="S2319" t="str">
            <v>Yes</v>
          </cell>
          <cell r="U2319" t="str">
            <v>Yes</v>
          </cell>
          <cell r="V2319" t="str">
            <v>Yes</v>
          </cell>
        </row>
        <row r="2320">
          <cell r="A2320">
            <v>27</v>
          </cell>
          <cell r="B2320">
            <v>34666</v>
          </cell>
          <cell r="C2320" t="str">
            <v>CBW05583-280042</v>
          </cell>
          <cell r="D2320">
            <v>12</v>
          </cell>
          <cell r="E2320" t="str">
            <v>Upper Grande Ronde</v>
          </cell>
          <cell r="F2320">
            <v>40751</v>
          </cell>
          <cell r="G2320" t="str">
            <v>2011- CRITFC - Local Crew</v>
          </cell>
          <cell r="H2320" t="str">
            <v>Local Crew</v>
          </cell>
          <cell r="I2320">
            <v>2011</v>
          </cell>
          <cell r="J2320">
            <v>1</v>
          </cell>
          <cell r="K2320" t="str">
            <v>Upper Grande Ronde Chinook</v>
          </cell>
          <cell r="L2320" t="str">
            <v>Rotating Panel 1</v>
          </cell>
          <cell r="M2320">
            <v>40751</v>
          </cell>
          <cell r="N2320">
            <v>416</v>
          </cell>
          <cell r="O2320">
            <v>1</v>
          </cell>
          <cell r="S2320" t="str">
            <v>Yes</v>
          </cell>
          <cell r="V2320" t="str">
            <v>Yes</v>
          </cell>
        </row>
        <row r="2321">
          <cell r="A2321">
            <v>2021</v>
          </cell>
          <cell r="B2321">
            <v>34666</v>
          </cell>
          <cell r="C2321" t="str">
            <v>CBW05583-280042</v>
          </cell>
          <cell r="D2321">
            <v>12</v>
          </cell>
          <cell r="E2321" t="str">
            <v>Upper Grande Ronde</v>
          </cell>
          <cell r="F2321">
            <v>41821</v>
          </cell>
          <cell r="G2321" t="str">
            <v>CRITFC Upper Grande Ronde 2014</v>
          </cell>
          <cell r="H2321" t="str">
            <v>Monica Crew</v>
          </cell>
          <cell r="I2321">
            <v>2014</v>
          </cell>
          <cell r="J2321">
            <v>4</v>
          </cell>
          <cell r="K2321" t="str">
            <v>Upper Grande Ronde Chinook</v>
          </cell>
          <cell r="L2321" t="str">
            <v>Rotating Panel 1</v>
          </cell>
          <cell r="M2321">
            <v>41821</v>
          </cell>
          <cell r="N2321">
            <v>2020</v>
          </cell>
          <cell r="O2321">
            <v>1</v>
          </cell>
          <cell r="S2321" t="str">
            <v>Yes</v>
          </cell>
          <cell r="V2321" t="str">
            <v>Yes</v>
          </cell>
        </row>
        <row r="2322">
          <cell r="A2322">
            <v>792</v>
          </cell>
          <cell r="B2322">
            <v>35357</v>
          </cell>
          <cell r="C2322" t="str">
            <v>CBW05583-285498</v>
          </cell>
          <cell r="D2322">
            <v>12</v>
          </cell>
          <cell r="E2322" t="str">
            <v>Upper Grande Ronde</v>
          </cell>
          <cell r="F2322">
            <v>41108</v>
          </cell>
          <cell r="G2322" t="str">
            <v>CRITFC July 16-20</v>
          </cell>
          <cell r="H2322" t="str">
            <v>Laurinda Crew</v>
          </cell>
          <cell r="I2322">
            <v>2012</v>
          </cell>
          <cell r="J2322">
            <v>2</v>
          </cell>
          <cell r="K2322" t="str">
            <v>Upper Grande Ronde Chinook-Expanded Domain</v>
          </cell>
          <cell r="L2322" t="str">
            <v>Rotating Panel 2</v>
          </cell>
          <cell r="M2322">
            <v>41108</v>
          </cell>
          <cell r="N2322">
            <v>806</v>
          </cell>
          <cell r="O2322">
            <v>1</v>
          </cell>
          <cell r="S2322" t="str">
            <v>Yes</v>
          </cell>
        </row>
        <row r="2323">
          <cell r="A2323">
            <v>2840</v>
          </cell>
          <cell r="B2323">
            <v>35357</v>
          </cell>
          <cell r="C2323" t="str">
            <v>CBW05583-285498</v>
          </cell>
          <cell r="D2323">
            <v>12</v>
          </cell>
          <cell r="E2323" t="str">
            <v>Upper Grande Ronde</v>
          </cell>
          <cell r="F2323">
            <v>42193</v>
          </cell>
          <cell r="G2323" t="str">
            <v>CRITFC Grande Ronde</v>
          </cell>
          <cell r="H2323" t="str">
            <v>Monica Crew</v>
          </cell>
          <cell r="I2323">
            <v>2015</v>
          </cell>
          <cell r="J2323">
            <v>5</v>
          </cell>
          <cell r="K2323" t="str">
            <v>Upper Grande Ronde Chinook-Expanded Domain</v>
          </cell>
          <cell r="L2323" t="str">
            <v>Rotating Panel 2</v>
          </cell>
          <cell r="M2323">
            <v>42193</v>
          </cell>
          <cell r="N2323">
            <v>2020</v>
          </cell>
          <cell r="O2323">
            <v>1</v>
          </cell>
          <cell r="S2323" t="str">
            <v>Yes</v>
          </cell>
          <cell r="V2323" t="str">
            <v>Yes</v>
          </cell>
        </row>
        <row r="2324">
          <cell r="A2324">
            <v>96</v>
          </cell>
          <cell r="B2324">
            <v>37152</v>
          </cell>
          <cell r="C2324" t="str">
            <v>CBW05583-288410</v>
          </cell>
          <cell r="D2324">
            <v>12</v>
          </cell>
          <cell r="E2324" t="str">
            <v>Upper Grande Ronde</v>
          </cell>
          <cell r="F2324">
            <v>40731</v>
          </cell>
          <cell r="G2324" t="str">
            <v>2011- ODFW - Local Crew  - Grande Ronde</v>
          </cell>
          <cell r="H2324" t="str">
            <v>Local Crew  - Grande Ronde</v>
          </cell>
          <cell r="I2324">
            <v>2011</v>
          </cell>
          <cell r="J2324">
            <v>1</v>
          </cell>
          <cell r="K2324" t="str">
            <v>Grande Ronde Steelhead-Source-Public</v>
          </cell>
          <cell r="L2324" t="str">
            <v>Rotating Panel 1</v>
          </cell>
          <cell r="M2324">
            <v>40731</v>
          </cell>
          <cell r="N2324">
            <v>416</v>
          </cell>
          <cell r="O2324">
            <v>1</v>
          </cell>
          <cell r="S2324" t="str">
            <v>Yes</v>
          </cell>
          <cell r="V2324" t="str">
            <v>Yes</v>
          </cell>
        </row>
        <row r="2325">
          <cell r="A2325">
            <v>2128</v>
          </cell>
          <cell r="B2325">
            <v>37152</v>
          </cell>
          <cell r="C2325" t="str">
            <v>CBW05583-288410</v>
          </cell>
          <cell r="D2325">
            <v>12</v>
          </cell>
          <cell r="E2325" t="str">
            <v>Upper Grande Ronde</v>
          </cell>
          <cell r="F2325">
            <v>41821</v>
          </cell>
          <cell r="G2325" t="str">
            <v>ODFW Small Sites</v>
          </cell>
          <cell r="H2325" t="str">
            <v>Chris Horn Crew</v>
          </cell>
          <cell r="I2325">
            <v>2014</v>
          </cell>
          <cell r="J2325">
            <v>4</v>
          </cell>
          <cell r="K2325" t="str">
            <v>Grande Ronde Steelhead-Source-Public</v>
          </cell>
          <cell r="L2325" t="str">
            <v>Rotating Panel 1</v>
          </cell>
          <cell r="M2325">
            <v>41821</v>
          </cell>
          <cell r="N2325">
            <v>2020</v>
          </cell>
          <cell r="O2325">
            <v>1</v>
          </cell>
          <cell r="S2325" t="str">
            <v>Yes</v>
          </cell>
          <cell r="V2325" t="str">
            <v>Yes</v>
          </cell>
        </row>
        <row r="2326">
          <cell r="A2326">
            <v>1335</v>
          </cell>
          <cell r="B2326">
            <v>36536</v>
          </cell>
          <cell r="C2326" t="str">
            <v>CBW05583-294202</v>
          </cell>
          <cell r="D2326">
            <v>12</v>
          </cell>
          <cell r="E2326" t="str">
            <v>Upper Grande Ronde</v>
          </cell>
          <cell r="F2326">
            <v>41451</v>
          </cell>
          <cell r="G2326" t="str">
            <v>CRITFC - Upper Grande Ronde</v>
          </cell>
          <cell r="H2326" t="str">
            <v>Laurinda Crew</v>
          </cell>
          <cell r="I2326">
            <v>2013</v>
          </cell>
          <cell r="J2326">
            <v>3</v>
          </cell>
          <cell r="K2326" t="str">
            <v>Upper Grande Ronde Chinook-Expanded Domain</v>
          </cell>
          <cell r="L2326" t="str">
            <v>Rotating Panel 3</v>
          </cell>
          <cell r="M2326">
            <v>41451</v>
          </cell>
          <cell r="N2326">
            <v>1966</v>
          </cell>
          <cell r="O2326">
            <v>1</v>
          </cell>
          <cell r="S2326" t="str">
            <v>Yes</v>
          </cell>
        </row>
        <row r="2327">
          <cell r="A2327">
            <v>3709</v>
          </cell>
          <cell r="B2327">
            <v>36536</v>
          </cell>
          <cell r="C2327" t="str">
            <v>CBW05583-294202</v>
          </cell>
          <cell r="D2327">
            <v>12</v>
          </cell>
          <cell r="E2327" t="str">
            <v>Upper Grande Ronde</v>
          </cell>
          <cell r="F2327">
            <v>42577</v>
          </cell>
          <cell r="G2327" t="str">
            <v>CRITFC Grande Ronde</v>
          </cell>
          <cell r="H2327" t="str">
            <v>Monica Crew</v>
          </cell>
          <cell r="I2327">
            <v>2016</v>
          </cell>
          <cell r="J2327">
            <v>6</v>
          </cell>
          <cell r="K2327" t="str">
            <v>Upper Grande Ronde Chinook-Expanded Domain</v>
          </cell>
          <cell r="L2327" t="str">
            <v>Rotating Panel 3</v>
          </cell>
          <cell r="M2327">
            <v>42577</v>
          </cell>
          <cell r="N2327">
            <v>2020</v>
          </cell>
          <cell r="O2327">
            <v>1</v>
          </cell>
          <cell r="S2327" t="str">
            <v>Yes</v>
          </cell>
        </row>
        <row r="2328">
          <cell r="A2328">
            <v>1346</v>
          </cell>
          <cell r="B2328">
            <v>38542</v>
          </cell>
          <cell r="C2328" t="str">
            <v>CBW05583-311466</v>
          </cell>
          <cell r="D2328">
            <v>12</v>
          </cell>
          <cell r="E2328" t="str">
            <v>Upper Grande Ronde</v>
          </cell>
          <cell r="F2328">
            <v>41501</v>
          </cell>
          <cell r="G2328" t="str">
            <v>CRITFC - Catherine Creek</v>
          </cell>
          <cell r="H2328" t="str">
            <v>Laurinda Crew</v>
          </cell>
          <cell r="I2328">
            <v>2013</v>
          </cell>
          <cell r="J2328">
            <v>3</v>
          </cell>
          <cell r="K2328" t="str">
            <v>Catherine Creek Chinook</v>
          </cell>
          <cell r="L2328" t="str">
            <v>Rotating Panel 3</v>
          </cell>
          <cell r="M2328">
            <v>41501</v>
          </cell>
          <cell r="N2328">
            <v>1966</v>
          </cell>
          <cell r="O2328">
            <v>1</v>
          </cell>
          <cell r="R2328" t="str">
            <v>Yes</v>
          </cell>
          <cell r="S2328" t="str">
            <v>Yes</v>
          </cell>
          <cell r="V2328" t="str">
            <v>Yes</v>
          </cell>
        </row>
        <row r="2329">
          <cell r="A2329">
            <v>1599</v>
          </cell>
          <cell r="B2329">
            <v>38542</v>
          </cell>
          <cell r="C2329" t="str">
            <v>CBW05583-311466</v>
          </cell>
          <cell r="D2329">
            <v>12</v>
          </cell>
          <cell r="E2329" t="str">
            <v>Upper Grande Ronde</v>
          </cell>
          <cell r="F2329">
            <v>41485</v>
          </cell>
          <cell r="G2329" t="str">
            <v>Hitch #3 (RM): July 24 to July 31 (UGR)</v>
          </cell>
          <cell r="H2329" t="str">
            <v>Rueben Crew</v>
          </cell>
          <cell r="I2329">
            <v>2013</v>
          </cell>
          <cell r="J2329">
            <v>3</v>
          </cell>
          <cell r="K2329" t="str">
            <v>Catherine Creek Chinook</v>
          </cell>
          <cell r="L2329" t="str">
            <v>Rotating Panel 3</v>
          </cell>
          <cell r="M2329">
            <v>41485</v>
          </cell>
          <cell r="N2329">
            <v>1966</v>
          </cell>
          <cell r="O2329">
            <v>1</v>
          </cell>
          <cell r="R2329" t="str">
            <v>Yes</v>
          </cell>
        </row>
        <row r="2330">
          <cell r="A2330">
            <v>3697</v>
          </cell>
          <cell r="B2330">
            <v>38542</v>
          </cell>
          <cell r="C2330" t="str">
            <v>CBW05583-311466</v>
          </cell>
          <cell r="D2330">
            <v>12</v>
          </cell>
          <cell r="E2330" t="str">
            <v>Upper Grande Ronde</v>
          </cell>
          <cell r="F2330">
            <v>42618</v>
          </cell>
          <cell r="G2330" t="str">
            <v>CRITFC Catherine Creek</v>
          </cell>
          <cell r="H2330" t="str">
            <v>Monica Crew</v>
          </cell>
          <cell r="I2330">
            <v>2016</v>
          </cell>
          <cell r="J2330">
            <v>6</v>
          </cell>
          <cell r="K2330" t="str">
            <v>Catherine Creek Chinook</v>
          </cell>
          <cell r="L2330" t="str">
            <v>Rotating Panel 3</v>
          </cell>
          <cell r="M2330">
            <v>42618</v>
          </cell>
          <cell r="N2330">
            <v>2020</v>
          </cell>
          <cell r="O2330">
            <v>1</v>
          </cell>
          <cell r="S2330" t="str">
            <v>Yes</v>
          </cell>
          <cell r="V2330" t="str">
            <v>Yes</v>
          </cell>
        </row>
        <row r="2331">
          <cell r="A2331">
            <v>234</v>
          </cell>
          <cell r="B2331">
            <v>39306</v>
          </cell>
          <cell r="C2331" t="str">
            <v>CBW05583-316330</v>
          </cell>
          <cell r="D2331">
            <v>12</v>
          </cell>
          <cell r="E2331" t="str">
            <v>Upper Grande Ronde</v>
          </cell>
          <cell r="F2331">
            <v>40786</v>
          </cell>
          <cell r="G2331" t="str">
            <v>2011- ODFW - Local Crew  - Grande Ronde</v>
          </cell>
          <cell r="H2331" t="str">
            <v>Local Crew  - Grande Ronde</v>
          </cell>
          <cell r="I2331">
            <v>2011</v>
          </cell>
          <cell r="J2331">
            <v>1</v>
          </cell>
          <cell r="K2331" t="str">
            <v>Catherine Creek Chinook</v>
          </cell>
          <cell r="L2331" t="str">
            <v>Rotating Panel 1</v>
          </cell>
          <cell r="M2331">
            <v>40786</v>
          </cell>
          <cell r="N2331">
            <v>416</v>
          </cell>
          <cell r="O2331">
            <v>1</v>
          </cell>
          <cell r="S2331" t="str">
            <v>Yes</v>
          </cell>
          <cell r="V2331" t="str">
            <v>Yes</v>
          </cell>
        </row>
        <row r="2332">
          <cell r="A2332">
            <v>2143</v>
          </cell>
          <cell r="B2332">
            <v>39306</v>
          </cell>
          <cell r="C2332" t="str">
            <v>CBW05583-316330</v>
          </cell>
          <cell r="D2332">
            <v>12</v>
          </cell>
          <cell r="E2332" t="str">
            <v>Upper Grande Ronde</v>
          </cell>
          <cell r="F2332">
            <v>41877</v>
          </cell>
          <cell r="G2332" t="str">
            <v>ODFW Big Sites</v>
          </cell>
          <cell r="H2332" t="str">
            <v>Chris Horn Crew</v>
          </cell>
          <cell r="I2332">
            <v>2014</v>
          </cell>
          <cell r="J2332">
            <v>4</v>
          </cell>
          <cell r="K2332" t="str">
            <v>Catherine Creek Chinook</v>
          </cell>
          <cell r="L2332" t="str">
            <v>Rotating Panel 1</v>
          </cell>
          <cell r="M2332">
            <v>41877</v>
          </cell>
          <cell r="N2332">
            <v>2020</v>
          </cell>
          <cell r="O2332">
            <v>1</v>
          </cell>
          <cell r="S2332" t="str">
            <v>Yes</v>
          </cell>
          <cell r="V2332" t="str">
            <v>Yes</v>
          </cell>
        </row>
        <row r="2333">
          <cell r="A2333">
            <v>97</v>
          </cell>
          <cell r="B2333">
            <v>40354</v>
          </cell>
          <cell r="C2333" t="str">
            <v>CBW05583-321338</v>
          </cell>
          <cell r="D2333">
            <v>12</v>
          </cell>
          <cell r="E2333" t="str">
            <v>Upper Grande Ronde</v>
          </cell>
          <cell r="F2333">
            <v>40770</v>
          </cell>
          <cell r="G2333" t="str">
            <v>2011- CRITFC - Local Crew</v>
          </cell>
          <cell r="H2333" t="str">
            <v>Local Crew</v>
          </cell>
          <cell r="I2333">
            <v>2011</v>
          </cell>
          <cell r="J2333">
            <v>1</v>
          </cell>
          <cell r="K2333" t="str">
            <v>Upper Grande Ronde Chinook</v>
          </cell>
          <cell r="L2333" t="str">
            <v>Rotating Panel 1</v>
          </cell>
          <cell r="M2333">
            <v>40770</v>
          </cell>
          <cell r="N2333">
            <v>416</v>
          </cell>
          <cell r="O2333">
            <v>1</v>
          </cell>
          <cell r="R2333" t="str">
            <v>Yes</v>
          </cell>
          <cell r="S2333" t="str">
            <v>Yes</v>
          </cell>
          <cell r="V2333" t="str">
            <v>Yes</v>
          </cell>
        </row>
        <row r="2334">
          <cell r="A2334">
            <v>98</v>
          </cell>
          <cell r="B2334">
            <v>40354</v>
          </cell>
          <cell r="C2334" t="str">
            <v>CBW05583-321338</v>
          </cell>
          <cell r="D2334">
            <v>12</v>
          </cell>
          <cell r="E2334" t="str">
            <v>Upper Grande Ronde</v>
          </cell>
          <cell r="F2334">
            <v>40772</v>
          </cell>
          <cell r="G2334" t="str">
            <v>2011- ODFW - ODFW UGR</v>
          </cell>
          <cell r="H2334" t="str">
            <v>ODFW UGR</v>
          </cell>
          <cell r="I2334">
            <v>2011</v>
          </cell>
          <cell r="J2334">
            <v>1</v>
          </cell>
          <cell r="K2334" t="str">
            <v>Upper Grande Ronde Chinook</v>
          </cell>
          <cell r="L2334" t="str">
            <v>Rotating Panel 1</v>
          </cell>
          <cell r="M2334">
            <v>40772</v>
          </cell>
          <cell r="N2334">
            <v>416</v>
          </cell>
          <cell r="O2334">
            <v>1</v>
          </cell>
          <cell r="R2334" t="str">
            <v>Yes</v>
          </cell>
          <cell r="V2334" t="str">
            <v>Yes</v>
          </cell>
        </row>
        <row r="2335">
          <cell r="A2335">
            <v>145</v>
          </cell>
          <cell r="B2335">
            <v>40354</v>
          </cell>
          <cell r="C2335" t="str">
            <v>CBW05583-321338</v>
          </cell>
          <cell r="D2335">
            <v>12</v>
          </cell>
          <cell r="E2335" t="str">
            <v>Upper Grande Ronde</v>
          </cell>
          <cell r="F2335">
            <v>40780</v>
          </cell>
          <cell r="G2335" t="str">
            <v>2011- Tetra Tech - TetraTech</v>
          </cell>
          <cell r="H2335" t="str">
            <v>TetraTech</v>
          </cell>
          <cell r="I2335">
            <v>2011</v>
          </cell>
          <cell r="J2335">
            <v>1</v>
          </cell>
          <cell r="K2335" t="str">
            <v>Upper Grande Ronde Chinook</v>
          </cell>
          <cell r="L2335" t="str">
            <v>Rotating Panel 1</v>
          </cell>
          <cell r="M2335">
            <v>40780</v>
          </cell>
          <cell r="N2335">
            <v>416</v>
          </cell>
          <cell r="O2335">
            <v>1</v>
          </cell>
          <cell r="R2335" t="str">
            <v>Yes</v>
          </cell>
          <cell r="V2335" t="str">
            <v>Yes</v>
          </cell>
        </row>
        <row r="2336">
          <cell r="A2336">
            <v>162</v>
          </cell>
          <cell r="B2336">
            <v>40354</v>
          </cell>
          <cell r="C2336" t="str">
            <v>CBW05583-321338</v>
          </cell>
          <cell r="D2336">
            <v>12</v>
          </cell>
          <cell r="E2336" t="str">
            <v>Upper Grande Ronde</v>
          </cell>
          <cell r="F2336">
            <v>40784</v>
          </cell>
          <cell r="G2336" t="str">
            <v>2011- ODFW - ODFW JD</v>
          </cell>
          <cell r="H2336" t="str">
            <v>ODFW JD</v>
          </cell>
          <cell r="I2336">
            <v>2011</v>
          </cell>
          <cell r="J2336">
            <v>1</v>
          </cell>
          <cell r="K2336" t="str">
            <v>Upper Grande Ronde Chinook</v>
          </cell>
          <cell r="L2336" t="str">
            <v>Rotating Panel 1</v>
          </cell>
          <cell r="M2336">
            <v>40784</v>
          </cell>
          <cell r="N2336">
            <v>416</v>
          </cell>
          <cell r="O2336">
            <v>1</v>
          </cell>
          <cell r="R2336" t="str">
            <v>Yes</v>
          </cell>
          <cell r="V2336" t="str">
            <v>Yes</v>
          </cell>
        </row>
        <row r="2337">
          <cell r="A2337">
            <v>177</v>
          </cell>
          <cell r="B2337">
            <v>40354</v>
          </cell>
          <cell r="C2337" t="str">
            <v>CBW05583-321338</v>
          </cell>
          <cell r="D2337">
            <v>12</v>
          </cell>
          <cell r="E2337" t="str">
            <v>Upper Grande Ronde</v>
          </cell>
          <cell r="F2337">
            <v>40774</v>
          </cell>
          <cell r="G2337" t="str">
            <v>2011- Eco Logical Research - ELR</v>
          </cell>
          <cell r="H2337" t="str">
            <v>ELR</v>
          </cell>
          <cell r="I2337">
            <v>2011</v>
          </cell>
          <cell r="J2337">
            <v>1</v>
          </cell>
          <cell r="K2337" t="str">
            <v>Upper Grande Ronde Chinook</v>
          </cell>
          <cell r="L2337" t="str">
            <v>Rotating Panel 1</v>
          </cell>
          <cell r="M2337">
            <v>40774</v>
          </cell>
          <cell r="N2337">
            <v>416</v>
          </cell>
          <cell r="O2337">
            <v>1</v>
          </cell>
          <cell r="R2337" t="str">
            <v>Yes</v>
          </cell>
          <cell r="V2337" t="str">
            <v>Yes</v>
          </cell>
        </row>
        <row r="2338">
          <cell r="A2338">
            <v>203</v>
          </cell>
          <cell r="B2338">
            <v>40354</v>
          </cell>
          <cell r="C2338" t="str">
            <v>CBW05583-321338</v>
          </cell>
          <cell r="D2338">
            <v>12</v>
          </cell>
          <cell r="E2338" t="str">
            <v>Upper Grande Ronde</v>
          </cell>
          <cell r="F2338">
            <v>40783</v>
          </cell>
          <cell r="G2338" t="str">
            <v>2011- Quantitative Consultants Inc - QCI</v>
          </cell>
          <cell r="H2338" t="str">
            <v>QCI</v>
          </cell>
          <cell r="I2338">
            <v>2011</v>
          </cell>
          <cell r="J2338">
            <v>1</v>
          </cell>
          <cell r="K2338" t="str">
            <v>Upper Grande Ronde Chinook</v>
          </cell>
          <cell r="L2338" t="str">
            <v>Rotating Panel 1</v>
          </cell>
          <cell r="M2338">
            <v>40783</v>
          </cell>
          <cell r="N2338">
            <v>416</v>
          </cell>
          <cell r="O2338">
            <v>1</v>
          </cell>
          <cell r="R2338" t="str">
            <v>Yes</v>
          </cell>
          <cell r="V2338" t="str">
            <v>Yes</v>
          </cell>
        </row>
        <row r="2339">
          <cell r="A2339">
            <v>243</v>
          </cell>
          <cell r="B2339">
            <v>40354</v>
          </cell>
          <cell r="C2339" t="str">
            <v>CBW05583-321338</v>
          </cell>
          <cell r="D2339">
            <v>12</v>
          </cell>
          <cell r="E2339" t="str">
            <v>Upper Grande Ronde</v>
          </cell>
          <cell r="F2339">
            <v>40786</v>
          </cell>
          <cell r="G2339" t="str">
            <v>2011- Terraqua - TQ</v>
          </cell>
          <cell r="H2339" t="str">
            <v>TQ</v>
          </cell>
          <cell r="I2339">
            <v>2011</v>
          </cell>
          <cell r="J2339">
            <v>1</v>
          </cell>
          <cell r="K2339" t="str">
            <v>Upper Grande Ronde Chinook</v>
          </cell>
          <cell r="L2339" t="str">
            <v>Rotating Panel 1</v>
          </cell>
          <cell r="M2339">
            <v>40786</v>
          </cell>
          <cell r="N2339">
            <v>416</v>
          </cell>
          <cell r="O2339">
            <v>1</v>
          </cell>
          <cell r="R2339" t="str">
            <v>Yes</v>
          </cell>
          <cell r="V2339" t="str">
            <v>Yes</v>
          </cell>
        </row>
        <row r="2340">
          <cell r="A2340">
            <v>343</v>
          </cell>
          <cell r="B2340">
            <v>40354</v>
          </cell>
          <cell r="C2340" t="str">
            <v>CBW05583-321338</v>
          </cell>
          <cell r="D2340">
            <v>12</v>
          </cell>
          <cell r="E2340" t="str">
            <v>Upper Grande Ronde</v>
          </cell>
          <cell r="F2340">
            <v>40786</v>
          </cell>
          <cell r="G2340" t="str">
            <v>2011- Terraqua - TQ naive</v>
          </cell>
          <cell r="H2340" t="str">
            <v>TQ naive</v>
          </cell>
          <cell r="I2340">
            <v>2011</v>
          </cell>
          <cell r="J2340">
            <v>1</v>
          </cell>
          <cell r="K2340" t="str">
            <v>Upper Grande Ronde Chinook</v>
          </cell>
          <cell r="L2340" t="str">
            <v>Rotating Panel 1</v>
          </cell>
          <cell r="M2340">
            <v>40786</v>
          </cell>
          <cell r="N2340">
            <v>416</v>
          </cell>
          <cell r="O2340">
            <v>1</v>
          </cell>
          <cell r="R2340" t="str">
            <v>Yes</v>
          </cell>
          <cell r="V2340" t="str">
            <v>Yes</v>
          </cell>
        </row>
        <row r="2341">
          <cell r="A2341">
            <v>2022</v>
          </cell>
          <cell r="B2341">
            <v>40354</v>
          </cell>
          <cell r="C2341" t="str">
            <v>CBW05583-321338</v>
          </cell>
          <cell r="D2341">
            <v>12</v>
          </cell>
          <cell r="E2341" t="str">
            <v>Upper Grande Ronde</v>
          </cell>
          <cell r="F2341">
            <v>41863</v>
          </cell>
          <cell r="G2341" t="str">
            <v>CRITFC Upper Grande Ronde 2014</v>
          </cell>
          <cell r="H2341" t="str">
            <v>Monica Crew</v>
          </cell>
          <cell r="I2341">
            <v>2014</v>
          </cell>
          <cell r="J2341">
            <v>4</v>
          </cell>
          <cell r="K2341" t="str">
            <v>Upper Grande Ronde Chinook</v>
          </cell>
          <cell r="L2341" t="str">
            <v>Rotating Panel 1</v>
          </cell>
          <cell r="M2341">
            <v>41863</v>
          </cell>
          <cell r="N2341">
            <v>2020</v>
          </cell>
          <cell r="O2341">
            <v>1</v>
          </cell>
          <cell r="S2341" t="str">
            <v>Yes</v>
          </cell>
          <cell r="V2341" t="str">
            <v>Yes</v>
          </cell>
        </row>
        <row r="2342">
          <cell r="A2342">
            <v>1353</v>
          </cell>
          <cell r="B2342">
            <v>41908</v>
          </cell>
          <cell r="C2342" t="str">
            <v>CBW05583-325034</v>
          </cell>
          <cell r="D2342">
            <v>12</v>
          </cell>
          <cell r="E2342" t="str">
            <v>Upper Grande Ronde</v>
          </cell>
          <cell r="F2342">
            <v>41506</v>
          </cell>
          <cell r="G2342" t="str">
            <v>CRITFC - Catherine Creek</v>
          </cell>
          <cell r="H2342" t="str">
            <v>Laurinda Crew</v>
          </cell>
          <cell r="I2342">
            <v>2013</v>
          </cell>
          <cell r="J2342">
            <v>3</v>
          </cell>
          <cell r="K2342" t="str">
            <v>Catherine Creek Chinook</v>
          </cell>
          <cell r="L2342" t="str">
            <v>Rotating Panel 3</v>
          </cell>
          <cell r="M2342">
            <v>41506</v>
          </cell>
          <cell r="N2342">
            <v>1966</v>
          </cell>
          <cell r="O2342">
            <v>1</v>
          </cell>
          <cell r="S2342" t="str">
            <v>Yes</v>
          </cell>
          <cell r="V2342" t="str">
            <v>Yes</v>
          </cell>
        </row>
        <row r="2343">
          <cell r="A2343">
            <v>3698</v>
          </cell>
          <cell r="B2343">
            <v>41908</v>
          </cell>
          <cell r="C2343" t="str">
            <v>CBW05583-325034</v>
          </cell>
          <cell r="D2343">
            <v>12</v>
          </cell>
          <cell r="E2343" t="str">
            <v>Upper Grande Ronde</v>
          </cell>
          <cell r="F2343">
            <v>42587</v>
          </cell>
          <cell r="G2343" t="str">
            <v>CRITFC Catherine Creek</v>
          </cell>
          <cell r="H2343" t="str">
            <v>Monica Crew</v>
          </cell>
          <cell r="I2343">
            <v>2016</v>
          </cell>
          <cell r="J2343">
            <v>6</v>
          </cell>
          <cell r="K2343" t="str">
            <v>Catherine Creek Chinook</v>
          </cell>
          <cell r="L2343" t="str">
            <v>Rotating Panel 3</v>
          </cell>
          <cell r="M2343">
            <v>42587</v>
          </cell>
          <cell r="N2343">
            <v>2020</v>
          </cell>
          <cell r="O2343">
            <v>1</v>
          </cell>
          <cell r="S2343" t="str">
            <v>Yes</v>
          </cell>
          <cell r="V2343" t="str">
            <v>Yes</v>
          </cell>
        </row>
        <row r="2344">
          <cell r="A2344">
            <v>793</v>
          </cell>
          <cell r="B2344">
            <v>43597</v>
          </cell>
          <cell r="C2344" t="str">
            <v>CBW05583-335162</v>
          </cell>
          <cell r="D2344">
            <v>12</v>
          </cell>
          <cell r="E2344" t="str">
            <v>Upper Grande Ronde</v>
          </cell>
          <cell r="F2344">
            <v>41123</v>
          </cell>
          <cell r="G2344" t="str">
            <v>CRITFC July 16-20</v>
          </cell>
          <cell r="H2344" t="str">
            <v>Laurinda Crew</v>
          </cell>
          <cell r="I2344">
            <v>2012</v>
          </cell>
          <cell r="J2344">
            <v>2</v>
          </cell>
          <cell r="K2344" t="str">
            <v>Upper Grande Ronde Chinook</v>
          </cell>
          <cell r="L2344" t="str">
            <v>Rotating Panel 2</v>
          </cell>
          <cell r="M2344">
            <v>41123</v>
          </cell>
          <cell r="N2344">
            <v>806</v>
          </cell>
          <cell r="O2344">
            <v>1</v>
          </cell>
          <cell r="S2344" t="str">
            <v>Yes</v>
          </cell>
        </row>
        <row r="2345">
          <cell r="A2345">
            <v>2833</v>
          </cell>
          <cell r="B2345">
            <v>43597</v>
          </cell>
          <cell r="C2345" t="str">
            <v>CBW05583-335162</v>
          </cell>
          <cell r="D2345">
            <v>12</v>
          </cell>
          <cell r="E2345" t="str">
            <v>Upper Grande Ronde</v>
          </cell>
          <cell r="F2345">
            <v>42172</v>
          </cell>
          <cell r="G2345" t="str">
            <v>CRITFC Grande Ronde</v>
          </cell>
          <cell r="H2345" t="str">
            <v>Monica Crew</v>
          </cell>
          <cell r="I2345">
            <v>2015</v>
          </cell>
          <cell r="J2345">
            <v>5</v>
          </cell>
          <cell r="K2345" t="str">
            <v>Upper Grande Ronde Chinook</v>
          </cell>
          <cell r="L2345" t="str">
            <v>Rotating Panel 2</v>
          </cell>
          <cell r="M2345">
            <v>42172</v>
          </cell>
          <cell r="N2345">
            <v>2020</v>
          </cell>
          <cell r="O2345">
            <v>1</v>
          </cell>
          <cell r="S2345" t="str">
            <v>Yes</v>
          </cell>
          <cell r="V2345" t="str">
            <v>Yes</v>
          </cell>
        </row>
        <row r="2346">
          <cell r="A2346">
            <v>1087</v>
          </cell>
          <cell r="B2346">
            <v>42401</v>
          </cell>
          <cell r="C2346" t="str">
            <v>CBW05583-340138</v>
          </cell>
          <cell r="D2346">
            <v>12</v>
          </cell>
          <cell r="E2346" t="str">
            <v>Upper Grande Ronde</v>
          </cell>
          <cell r="F2346">
            <v>41176</v>
          </cell>
          <cell r="G2346" t="str">
            <v>CRITFC Sep 17 - 28</v>
          </cell>
          <cell r="H2346" t="str">
            <v>Laurinda Crew</v>
          </cell>
          <cell r="I2346">
            <v>2012</v>
          </cell>
          <cell r="J2346">
            <v>2</v>
          </cell>
          <cell r="K2346" t="str">
            <v>Catherine Creek Chinook</v>
          </cell>
          <cell r="L2346" t="str">
            <v>Rotating Panel 2</v>
          </cell>
          <cell r="M2346">
            <v>41176</v>
          </cell>
          <cell r="N2346">
            <v>806</v>
          </cell>
          <cell r="O2346">
            <v>1</v>
          </cell>
          <cell r="S2346" t="str">
            <v>Yes</v>
          </cell>
        </row>
        <row r="2347">
          <cell r="A2347">
            <v>2855</v>
          </cell>
          <cell r="B2347">
            <v>42401</v>
          </cell>
          <cell r="C2347" t="str">
            <v>CBW05583-340138</v>
          </cell>
          <cell r="D2347">
            <v>12</v>
          </cell>
          <cell r="E2347" t="str">
            <v>Upper Grande Ronde</v>
          </cell>
          <cell r="F2347">
            <v>42246</v>
          </cell>
          <cell r="G2347" t="str">
            <v>CRITFC Catherine Creek</v>
          </cell>
          <cell r="H2347" t="str">
            <v>Monica Crew</v>
          </cell>
          <cell r="I2347">
            <v>2015</v>
          </cell>
          <cell r="J2347">
            <v>5</v>
          </cell>
          <cell r="K2347" t="str">
            <v>Catherine Creek Chinook</v>
          </cell>
          <cell r="L2347" t="str">
            <v>Rotating Panel 2</v>
          </cell>
          <cell r="M2347">
            <v>42246</v>
          </cell>
          <cell r="N2347">
            <v>2020</v>
          </cell>
          <cell r="O2347">
            <v>1</v>
          </cell>
          <cell r="S2347" t="str">
            <v>Yes</v>
          </cell>
          <cell r="V2347" t="str">
            <v>Yes</v>
          </cell>
        </row>
        <row r="2348">
          <cell r="A2348">
            <v>1705</v>
          </cell>
          <cell r="B2348">
            <v>46597</v>
          </cell>
          <cell r="C2348" t="str">
            <v>CBW05583-360346</v>
          </cell>
          <cell r="D2348">
            <v>12</v>
          </cell>
          <cell r="E2348" t="str">
            <v>Upper Grande Ronde</v>
          </cell>
          <cell r="F2348">
            <v>41491</v>
          </cell>
          <cell r="G2348" t="str">
            <v>CTUIR Grande Ronde Priority Sites</v>
          </cell>
          <cell r="H2348" t="str">
            <v>Kaylyn Crew</v>
          </cell>
          <cell r="I2348">
            <v>2013</v>
          </cell>
          <cell r="J2348">
            <v>3</v>
          </cell>
          <cell r="K2348" t="str">
            <v>Upper Grande Ronde Chinook-Expanded Domain</v>
          </cell>
          <cell r="L2348" t="str">
            <v>Annual</v>
          </cell>
          <cell r="M2348">
            <v>41491</v>
          </cell>
          <cell r="N2348">
            <v>1966</v>
          </cell>
          <cell r="O2348">
            <v>1</v>
          </cell>
          <cell r="U2348" t="str">
            <v>Yes</v>
          </cell>
          <cell r="V2348" t="str">
            <v>Yes</v>
          </cell>
        </row>
        <row r="2349">
          <cell r="A2349">
            <v>3081</v>
          </cell>
          <cell r="B2349">
            <v>46597</v>
          </cell>
          <cell r="C2349" t="str">
            <v>CBW05583-360346</v>
          </cell>
          <cell r="D2349">
            <v>12</v>
          </cell>
          <cell r="E2349" t="str">
            <v>Upper Grande Ronde</v>
          </cell>
          <cell r="F2349">
            <v>42177</v>
          </cell>
          <cell r="G2349" t="str">
            <v>CTUIR_RockCreek</v>
          </cell>
          <cell r="H2349" t="str">
            <v>Kaylyn Crew</v>
          </cell>
          <cell r="I2349">
            <v>2015</v>
          </cell>
          <cell r="J2349">
            <v>5</v>
          </cell>
          <cell r="K2349" t="str">
            <v>AEM-Upper Grande Ronde Chinook-Expanded Domain</v>
          </cell>
          <cell r="L2349" t="str">
            <v>Annual</v>
          </cell>
          <cell r="M2349">
            <v>42177</v>
          </cell>
          <cell r="N2349">
            <v>1955</v>
          </cell>
          <cell r="O2349">
            <v>1</v>
          </cell>
          <cell r="U2349" t="str">
            <v>Yes</v>
          </cell>
          <cell r="V2349" t="str">
            <v>Yes</v>
          </cell>
        </row>
        <row r="2350">
          <cell r="A2350">
            <v>3764</v>
          </cell>
          <cell r="B2350">
            <v>46597</v>
          </cell>
          <cell r="C2350" t="str">
            <v>CBW05583-360346</v>
          </cell>
          <cell r="D2350">
            <v>12</v>
          </cell>
          <cell r="E2350" t="str">
            <v>Upper Grande Ronde</v>
          </cell>
          <cell r="F2350">
            <v>42544</v>
          </cell>
          <cell r="G2350" t="str">
            <v>CTUIR_GrandeRondeBasin_Biomonitoring</v>
          </cell>
          <cell r="H2350" t="str">
            <v>Kaylyn Crew</v>
          </cell>
          <cell r="I2350">
            <v>2016</v>
          </cell>
          <cell r="J2350">
            <v>6</v>
          </cell>
          <cell r="K2350" t="str">
            <v>AEM-Upper Grande Ronde Chinook-Expanded Domain</v>
          </cell>
          <cell r="L2350" t="str">
            <v>Annual</v>
          </cell>
          <cell r="M2350">
            <v>42544</v>
          </cell>
          <cell r="N2350">
            <v>1955</v>
          </cell>
          <cell r="O2350">
            <v>1</v>
          </cell>
          <cell r="U2350" t="str">
            <v>Yes</v>
          </cell>
          <cell r="V2350" t="str">
            <v>Yes</v>
          </cell>
        </row>
        <row r="2351">
          <cell r="A2351">
            <v>2161</v>
          </cell>
          <cell r="B2351">
            <v>46597</v>
          </cell>
          <cell r="C2351" t="str">
            <v>CBW05583-360346</v>
          </cell>
          <cell r="D2351">
            <v>12</v>
          </cell>
          <cell r="E2351" t="str">
            <v>Upper Grande Ronde</v>
          </cell>
          <cell r="F2351">
            <v>41808</v>
          </cell>
          <cell r="G2351" t="str">
            <v>CTUIR Grande Ronde Hitch</v>
          </cell>
          <cell r="H2351" t="str">
            <v>Kaylyn Crew</v>
          </cell>
          <cell r="I2351">
            <v>2014</v>
          </cell>
          <cell r="J2351">
            <v>4</v>
          </cell>
          <cell r="K2351" t="str">
            <v>AEM-Upper Grande Ronde Chinook-Expanded Domain</v>
          </cell>
          <cell r="L2351" t="str">
            <v>Annual</v>
          </cell>
          <cell r="M2351">
            <v>41808</v>
          </cell>
          <cell r="N2351">
            <v>2030</v>
          </cell>
          <cell r="O2351">
            <v>1</v>
          </cell>
          <cell r="P2351" t="str">
            <v>Yes</v>
          </cell>
          <cell r="S2351" t="str">
            <v>Yes</v>
          </cell>
          <cell r="V2351" t="str">
            <v>Yes</v>
          </cell>
        </row>
        <row r="2352">
          <cell r="A2352">
            <v>99</v>
          </cell>
          <cell r="B2352">
            <v>46033</v>
          </cell>
          <cell r="C2352" t="str">
            <v>CBW05583-368042</v>
          </cell>
          <cell r="D2352">
            <v>12</v>
          </cell>
          <cell r="E2352" t="str">
            <v>Upper Grande Ronde</v>
          </cell>
          <cell r="F2352">
            <v>40807</v>
          </cell>
          <cell r="G2352" t="str">
            <v>2011- CRITFC - Local Crew</v>
          </cell>
          <cell r="H2352" t="str">
            <v>Local Crew</v>
          </cell>
          <cell r="I2352">
            <v>2011</v>
          </cell>
          <cell r="J2352">
            <v>1</v>
          </cell>
          <cell r="K2352" t="str">
            <v>Catherine Creek Chinook</v>
          </cell>
          <cell r="L2352" t="str">
            <v>Rotating Panel 1</v>
          </cell>
          <cell r="M2352">
            <v>40807</v>
          </cell>
          <cell r="N2352">
            <v>416</v>
          </cell>
          <cell r="O2352">
            <v>1</v>
          </cell>
          <cell r="S2352" t="str">
            <v>Yes</v>
          </cell>
          <cell r="V2352" t="str">
            <v>Yes</v>
          </cell>
        </row>
        <row r="2353">
          <cell r="A2353">
            <v>2007</v>
          </cell>
          <cell r="B2353">
            <v>46033</v>
          </cell>
          <cell r="C2353" t="str">
            <v>CBW05583-368042</v>
          </cell>
          <cell r="D2353">
            <v>12</v>
          </cell>
          <cell r="E2353" t="str">
            <v>Upper Grande Ronde</v>
          </cell>
          <cell r="F2353">
            <v>41873</v>
          </cell>
          <cell r="G2353" t="str">
            <v>CRITFC Catherine Creek 2014</v>
          </cell>
          <cell r="H2353" t="str">
            <v>Monica Crew</v>
          </cell>
          <cell r="I2353">
            <v>2014</v>
          </cell>
          <cell r="J2353">
            <v>4</v>
          </cell>
          <cell r="K2353" t="str">
            <v>Catherine Creek Chinook</v>
          </cell>
          <cell r="L2353" t="str">
            <v>Rotating Panel 1</v>
          </cell>
          <cell r="M2353">
            <v>41873</v>
          </cell>
          <cell r="N2353">
            <v>2020</v>
          </cell>
          <cell r="O2353">
            <v>1</v>
          </cell>
          <cell r="S2353" t="str">
            <v>Yes</v>
          </cell>
          <cell r="V2353" t="str">
            <v>Yes</v>
          </cell>
        </row>
        <row r="2354">
          <cell r="A2354">
            <v>1804</v>
          </cell>
          <cell r="B2354">
            <v>46261</v>
          </cell>
          <cell r="C2354" t="str">
            <v>CBW05583-370490</v>
          </cell>
          <cell r="D2354">
            <v>12</v>
          </cell>
          <cell r="E2354" t="str">
            <v>Upper Grande Ronde</v>
          </cell>
          <cell r="F2354">
            <v>41522</v>
          </cell>
          <cell r="G2354" t="str">
            <v>CRITFC - Upper Grande Ronde</v>
          </cell>
          <cell r="H2354" t="str">
            <v>Laurinda Crew</v>
          </cell>
          <cell r="I2354">
            <v>2013</v>
          </cell>
          <cell r="J2354">
            <v>3</v>
          </cell>
          <cell r="K2354" t="str">
            <v>Upper Grande Ronde Chinook</v>
          </cell>
          <cell r="L2354" t="str">
            <v>Rotating Panel 3</v>
          </cell>
          <cell r="M2354">
            <v>41522</v>
          </cell>
          <cell r="N2354">
            <v>1966</v>
          </cell>
          <cell r="O2354">
            <v>1</v>
          </cell>
          <cell r="S2354" t="str">
            <v>Yes</v>
          </cell>
          <cell r="V2354" t="str">
            <v>Yes</v>
          </cell>
        </row>
        <row r="2355">
          <cell r="A2355">
            <v>3710</v>
          </cell>
          <cell r="B2355">
            <v>46261</v>
          </cell>
          <cell r="C2355" t="str">
            <v>CBW05583-370490</v>
          </cell>
          <cell r="D2355">
            <v>12</v>
          </cell>
          <cell r="E2355" t="str">
            <v>Upper Grande Ronde</v>
          </cell>
          <cell r="F2355">
            <v>42548</v>
          </cell>
          <cell r="G2355" t="str">
            <v>CRITFC Grande Ronde</v>
          </cell>
          <cell r="H2355" t="str">
            <v>Monica Crew</v>
          </cell>
          <cell r="I2355">
            <v>2016</v>
          </cell>
          <cell r="J2355">
            <v>6</v>
          </cell>
          <cell r="K2355" t="str">
            <v>Upper Grande Ronde Chinook</v>
          </cell>
          <cell r="L2355" t="str">
            <v>Rotating Panel 3</v>
          </cell>
          <cell r="M2355">
            <v>42548</v>
          </cell>
          <cell r="N2355">
            <v>2020</v>
          </cell>
          <cell r="O2355">
            <v>1</v>
          </cell>
          <cell r="S2355" t="str">
            <v>Yes</v>
          </cell>
          <cell r="U2355" t="str">
            <v>Yes</v>
          </cell>
          <cell r="V2355" t="str">
            <v>Yes</v>
          </cell>
        </row>
        <row r="2356">
          <cell r="A2356">
            <v>969</v>
          </cell>
          <cell r="B2356">
            <v>47792</v>
          </cell>
          <cell r="C2356" t="str">
            <v>CBW05583-381866</v>
          </cell>
          <cell r="D2356">
            <v>12</v>
          </cell>
          <cell r="E2356" t="str">
            <v>Upper Grande Ronde</v>
          </cell>
          <cell r="F2356">
            <v>41148</v>
          </cell>
          <cell r="G2356" t="str">
            <v>CRITFC Aug 27-31</v>
          </cell>
          <cell r="H2356" t="str">
            <v>Laurinda Crew</v>
          </cell>
          <cell r="I2356">
            <v>2012</v>
          </cell>
          <cell r="J2356">
            <v>2</v>
          </cell>
          <cell r="K2356" t="str">
            <v>Catherine Creek Chinook</v>
          </cell>
          <cell r="L2356" t="str">
            <v>Rotating Panel 2</v>
          </cell>
          <cell r="M2356">
            <v>41148</v>
          </cell>
          <cell r="N2356">
            <v>806</v>
          </cell>
          <cell r="O2356">
            <v>1</v>
          </cell>
          <cell r="S2356" t="str">
            <v>Yes</v>
          </cell>
        </row>
        <row r="2357">
          <cell r="A2357">
            <v>2853</v>
          </cell>
          <cell r="B2357">
            <v>47792</v>
          </cell>
          <cell r="C2357" t="str">
            <v>CBW05583-381866</v>
          </cell>
          <cell r="D2357">
            <v>12</v>
          </cell>
          <cell r="E2357" t="str">
            <v>Upper Grande Ronde</v>
          </cell>
          <cell r="F2357">
            <v>42256</v>
          </cell>
          <cell r="G2357" t="str">
            <v>CRITFC Catherine Creek</v>
          </cell>
          <cell r="H2357" t="str">
            <v>Monica Crew</v>
          </cell>
          <cell r="I2357">
            <v>2015</v>
          </cell>
          <cell r="J2357">
            <v>5</v>
          </cell>
          <cell r="K2357" t="str">
            <v>Catherine Creek Chinook</v>
          </cell>
          <cell r="L2357" t="str">
            <v>Rotating Panel 2</v>
          </cell>
          <cell r="M2357">
            <v>42256</v>
          </cell>
          <cell r="N2357">
            <v>2020</v>
          </cell>
          <cell r="O2357">
            <v>1</v>
          </cell>
          <cell r="S2357" t="str">
            <v>Yes</v>
          </cell>
          <cell r="V2357" t="str">
            <v>Yes</v>
          </cell>
        </row>
        <row r="2358">
          <cell r="A2358">
            <v>101</v>
          </cell>
          <cell r="B2358">
            <v>47904</v>
          </cell>
          <cell r="C2358" t="str">
            <v>CBW05583-382778</v>
          </cell>
          <cell r="D2358">
            <v>12</v>
          </cell>
          <cell r="E2358" t="str">
            <v>Upper Grande Ronde</v>
          </cell>
          <cell r="F2358">
            <v>40749</v>
          </cell>
          <cell r="G2358" t="str">
            <v>2011- ODFW - Local Crew  - Grande Ronde</v>
          </cell>
          <cell r="H2358" t="str">
            <v>Local Crew  - Grande Ronde</v>
          </cell>
          <cell r="I2358">
            <v>2011</v>
          </cell>
          <cell r="J2358">
            <v>1</v>
          </cell>
          <cell r="K2358" t="str">
            <v>Grande Ronde Steelhead-Source-Public</v>
          </cell>
          <cell r="L2358" t="str">
            <v>Annual</v>
          </cell>
          <cell r="M2358">
            <v>40749</v>
          </cell>
          <cell r="N2358">
            <v>416</v>
          </cell>
          <cell r="O2358">
            <v>1</v>
          </cell>
          <cell r="S2358" t="str">
            <v>Yes</v>
          </cell>
          <cell r="V2358" t="str">
            <v>Yes</v>
          </cell>
        </row>
        <row r="2359">
          <cell r="A2359">
            <v>583</v>
          </cell>
          <cell r="B2359">
            <v>47904</v>
          </cell>
          <cell r="C2359" t="str">
            <v>CBW05583-382778</v>
          </cell>
          <cell r="D2359">
            <v>12</v>
          </cell>
          <cell r="E2359" t="str">
            <v>Upper Grande Ronde</v>
          </cell>
          <cell r="F2359">
            <v>41089</v>
          </cell>
          <cell r="G2359" t="str">
            <v>Steelhead Public Annual Sites</v>
          </cell>
          <cell r="H2359" t="str">
            <v>Chris Horn Crew</v>
          </cell>
          <cell r="I2359">
            <v>2012</v>
          </cell>
          <cell r="J2359">
            <v>2</v>
          </cell>
          <cell r="K2359" t="str">
            <v>Grande Ronde Steelhead-Source-Public</v>
          </cell>
          <cell r="L2359" t="str">
            <v>Annual</v>
          </cell>
          <cell r="M2359">
            <v>41089</v>
          </cell>
          <cell r="N2359">
            <v>806</v>
          </cell>
          <cell r="O2359">
            <v>1</v>
          </cell>
          <cell r="S2359" t="str">
            <v>Yes</v>
          </cell>
          <cell r="V2359" t="str">
            <v>Yes</v>
          </cell>
        </row>
        <row r="2360">
          <cell r="A2360">
            <v>1321</v>
          </cell>
          <cell r="B2360">
            <v>47904</v>
          </cell>
          <cell r="C2360" t="str">
            <v>CBW05583-382778</v>
          </cell>
          <cell r="D2360">
            <v>12</v>
          </cell>
          <cell r="E2360" t="str">
            <v>Upper Grande Ronde</v>
          </cell>
          <cell r="F2360">
            <v>41449</v>
          </cell>
          <cell r="G2360" t="str">
            <v>UGR_Small_Streams</v>
          </cell>
          <cell r="H2360" t="str">
            <v>Chris Horn Crew</v>
          </cell>
          <cell r="I2360">
            <v>2013</v>
          </cell>
          <cell r="J2360">
            <v>3</v>
          </cell>
          <cell r="K2360" t="str">
            <v>Grande Ronde Steelhead-Source-Public</v>
          </cell>
          <cell r="L2360" t="str">
            <v>Annual</v>
          </cell>
          <cell r="M2360">
            <v>41449</v>
          </cell>
          <cell r="N2360">
            <v>1966</v>
          </cell>
          <cell r="O2360">
            <v>1</v>
          </cell>
          <cell r="S2360" t="str">
            <v>Yes</v>
          </cell>
          <cell r="V2360" t="str">
            <v>Yes</v>
          </cell>
        </row>
        <row r="2361">
          <cell r="A2361">
            <v>2129</v>
          </cell>
          <cell r="B2361">
            <v>47904</v>
          </cell>
          <cell r="C2361" t="str">
            <v>CBW05583-382778</v>
          </cell>
          <cell r="D2361">
            <v>12</v>
          </cell>
          <cell r="E2361" t="str">
            <v>Upper Grande Ronde</v>
          </cell>
          <cell r="F2361">
            <v>41821</v>
          </cell>
          <cell r="G2361" t="str">
            <v>ODFW Small Sites</v>
          </cell>
          <cell r="H2361" t="str">
            <v>Chris Horn Crew</v>
          </cell>
          <cell r="I2361">
            <v>2014</v>
          </cell>
          <cell r="J2361">
            <v>4</v>
          </cell>
          <cell r="K2361" t="str">
            <v>Grande Ronde Steelhead-Source-Public</v>
          </cell>
          <cell r="L2361" t="str">
            <v>Annual</v>
          </cell>
          <cell r="M2361">
            <v>41821</v>
          </cell>
          <cell r="N2361">
            <v>2020</v>
          </cell>
          <cell r="O2361">
            <v>1</v>
          </cell>
          <cell r="S2361" t="str">
            <v>Yes</v>
          </cell>
          <cell r="V2361" t="str">
            <v>Yes</v>
          </cell>
        </row>
        <row r="2362">
          <cell r="A2362">
            <v>2816</v>
          </cell>
          <cell r="B2362">
            <v>47904</v>
          </cell>
          <cell r="C2362" t="str">
            <v>CBW05583-382778</v>
          </cell>
          <cell r="D2362">
            <v>12</v>
          </cell>
          <cell r="E2362" t="str">
            <v>Upper Grande Ronde</v>
          </cell>
          <cell r="F2362">
            <v>42178</v>
          </cell>
          <cell r="G2362" t="str">
            <v>ODFW Small Sites</v>
          </cell>
          <cell r="H2362" t="str">
            <v>Chris Horn Crew</v>
          </cell>
          <cell r="I2362">
            <v>2015</v>
          </cell>
          <cell r="J2362">
            <v>5</v>
          </cell>
          <cell r="K2362" t="str">
            <v>Grande Ronde Steelhead-Source-Public</v>
          </cell>
          <cell r="L2362" t="str">
            <v>Rotating Panel 2</v>
          </cell>
          <cell r="M2362">
            <v>42178</v>
          </cell>
          <cell r="N2362">
            <v>2020</v>
          </cell>
          <cell r="O2362">
            <v>1</v>
          </cell>
          <cell r="R2362" t="str">
            <v>Yes</v>
          </cell>
          <cell r="S2362" t="str">
            <v>Yes</v>
          </cell>
          <cell r="V2362" t="str">
            <v>Yes</v>
          </cell>
        </row>
        <row r="2363">
          <cell r="A2363">
            <v>3527</v>
          </cell>
          <cell r="B2363">
            <v>47904</v>
          </cell>
          <cell r="C2363" t="str">
            <v>CBW05583-382778</v>
          </cell>
          <cell r="D2363">
            <v>12</v>
          </cell>
          <cell r="E2363" t="str">
            <v>Upper Grande Ronde</v>
          </cell>
          <cell r="F2363">
            <v>42256</v>
          </cell>
          <cell r="G2363" t="str">
            <v>BCC Repeat Survey</v>
          </cell>
          <cell r="H2363" t="str">
            <v>Shelley Banks Crew</v>
          </cell>
          <cell r="I2363">
            <v>2015</v>
          </cell>
          <cell r="J2363">
            <v>5</v>
          </cell>
          <cell r="K2363" t="str">
            <v>Grande Ronde Steelhead-Source-Public</v>
          </cell>
          <cell r="L2363" t="str">
            <v>Rotating Panel 2</v>
          </cell>
          <cell r="M2363">
            <v>42256</v>
          </cell>
          <cell r="N2363">
            <v>2020</v>
          </cell>
          <cell r="O2363">
            <v>1</v>
          </cell>
          <cell r="R2363" t="str">
            <v>Yes</v>
          </cell>
          <cell r="S2363" t="str">
            <v>Yes</v>
          </cell>
          <cell r="V2363" t="str">
            <v>Yes</v>
          </cell>
        </row>
        <row r="2364">
          <cell r="A2364">
            <v>233</v>
          </cell>
          <cell r="B2364">
            <v>48418</v>
          </cell>
          <cell r="C2364" t="str">
            <v>CBW05583-384154</v>
          </cell>
          <cell r="D2364">
            <v>12</v>
          </cell>
          <cell r="E2364" t="str">
            <v>Upper Grande Ronde</v>
          </cell>
          <cell r="F2364">
            <v>40793</v>
          </cell>
          <cell r="G2364" t="str">
            <v>2011- ODFW - Local Crew  - Grande Ronde</v>
          </cell>
          <cell r="H2364" t="str">
            <v>Local Crew  - Grande Ronde</v>
          </cell>
          <cell r="I2364">
            <v>2011</v>
          </cell>
          <cell r="J2364">
            <v>1</v>
          </cell>
          <cell r="K2364" t="str">
            <v>Grande Ronde Steelhead-Depositional-Private</v>
          </cell>
          <cell r="L2364" t="str">
            <v>Rotating Panel 1</v>
          </cell>
          <cell r="M2364">
            <v>40793</v>
          </cell>
          <cell r="N2364">
            <v>416</v>
          </cell>
          <cell r="O2364">
            <v>1</v>
          </cell>
          <cell r="S2364" t="str">
            <v>Yes</v>
          </cell>
          <cell r="V2364" t="str">
            <v>Yes</v>
          </cell>
        </row>
        <row r="2365">
          <cell r="A2365">
            <v>2348</v>
          </cell>
          <cell r="B2365">
            <v>48418</v>
          </cell>
          <cell r="C2365" t="str">
            <v>CBW05583-384154</v>
          </cell>
          <cell r="D2365">
            <v>12</v>
          </cell>
          <cell r="E2365" t="str">
            <v>Upper Grande Ronde</v>
          </cell>
          <cell r="F2365">
            <v>41834</v>
          </cell>
          <cell r="G2365" t="str">
            <v>ODFW Medium Streams</v>
          </cell>
          <cell r="H2365" t="str">
            <v>Chris Horn Crew</v>
          </cell>
          <cell r="I2365">
            <v>2014</v>
          </cell>
          <cell r="J2365">
            <v>4</v>
          </cell>
          <cell r="K2365" t="str">
            <v>Grande Ronde Steelhead-Depositional-Private</v>
          </cell>
          <cell r="L2365" t="str">
            <v>Rotating Panel 1</v>
          </cell>
          <cell r="M2365">
            <v>41834</v>
          </cell>
          <cell r="N2365">
            <v>2020</v>
          </cell>
          <cell r="O2365">
            <v>1</v>
          </cell>
          <cell r="S2365" t="str">
            <v>Yes</v>
          </cell>
          <cell r="V2365" t="str">
            <v>Yes</v>
          </cell>
        </row>
        <row r="2366">
          <cell r="A2366">
            <v>316</v>
          </cell>
          <cell r="B2366">
            <v>50558</v>
          </cell>
          <cell r="C2366" t="str">
            <v>CBW05583-405674</v>
          </cell>
          <cell r="D2366">
            <v>12</v>
          </cell>
          <cell r="E2366" t="str">
            <v>Upper Grande Ronde</v>
          </cell>
          <cell r="F2366">
            <v>40804</v>
          </cell>
          <cell r="G2366" t="str">
            <v>2011- Terraqua - Local Crew</v>
          </cell>
          <cell r="H2366" t="str">
            <v>Local Crew</v>
          </cell>
          <cell r="I2366">
            <v>2011</v>
          </cell>
          <cell r="J2366">
            <v>1</v>
          </cell>
          <cell r="K2366" t="str">
            <v>Catherine Creek Chinook</v>
          </cell>
          <cell r="L2366" t="str">
            <v>Annual</v>
          </cell>
          <cell r="M2366">
            <v>40804</v>
          </cell>
          <cell r="N2366">
            <v>416</v>
          </cell>
          <cell r="O2366">
            <v>1</v>
          </cell>
          <cell r="S2366" t="str">
            <v>Yes</v>
          </cell>
          <cell r="V2366" t="str">
            <v>Yes</v>
          </cell>
        </row>
        <row r="2367">
          <cell r="A2367">
            <v>970</v>
          </cell>
          <cell r="B2367">
            <v>50558</v>
          </cell>
          <cell r="C2367" t="str">
            <v>CBW05583-405674</v>
          </cell>
          <cell r="D2367">
            <v>12</v>
          </cell>
          <cell r="E2367" t="str">
            <v>Upper Grande Ronde</v>
          </cell>
          <cell r="F2367">
            <v>41156</v>
          </cell>
          <cell r="G2367" t="str">
            <v>CRITFC Sep 3-7</v>
          </cell>
          <cell r="H2367" t="str">
            <v>Laurinda Crew</v>
          </cell>
          <cell r="I2367">
            <v>2012</v>
          </cell>
          <cell r="J2367">
            <v>2</v>
          </cell>
          <cell r="K2367" t="str">
            <v>Catherine Creek Chinook</v>
          </cell>
          <cell r="L2367" t="str">
            <v>Annual</v>
          </cell>
          <cell r="M2367">
            <v>41156</v>
          </cell>
          <cell r="N2367">
            <v>806</v>
          </cell>
          <cell r="O2367">
            <v>1</v>
          </cell>
          <cell r="S2367" t="str">
            <v>Yes</v>
          </cell>
          <cell r="V2367" t="str">
            <v>Yes</v>
          </cell>
        </row>
        <row r="2368">
          <cell r="A2368">
            <v>1347</v>
          </cell>
          <cell r="B2368">
            <v>50558</v>
          </cell>
          <cell r="C2368" t="str">
            <v>CBW05583-405674</v>
          </cell>
          <cell r="D2368">
            <v>12</v>
          </cell>
          <cell r="E2368" t="str">
            <v>Upper Grande Ronde</v>
          </cell>
          <cell r="F2368">
            <v>41540</v>
          </cell>
          <cell r="G2368" t="str">
            <v>CRITFC - Catherine Creek</v>
          </cell>
          <cell r="H2368" t="str">
            <v>Laurinda Crew</v>
          </cell>
          <cell r="I2368">
            <v>2013</v>
          </cell>
          <cell r="J2368">
            <v>3</v>
          </cell>
          <cell r="K2368" t="str">
            <v>Catherine Creek Chinook</v>
          </cell>
          <cell r="L2368" t="str">
            <v>Annual</v>
          </cell>
          <cell r="M2368">
            <v>41540</v>
          </cell>
          <cell r="N2368">
            <v>1966</v>
          </cell>
          <cell r="O2368">
            <v>1</v>
          </cell>
          <cell r="S2368" t="str">
            <v>Yes</v>
          </cell>
          <cell r="V2368" t="str">
            <v>Yes</v>
          </cell>
        </row>
        <row r="2369">
          <cell r="A2369">
            <v>2008</v>
          </cell>
          <cell r="B2369">
            <v>50558</v>
          </cell>
          <cell r="C2369" t="str">
            <v>CBW05583-405674</v>
          </cell>
          <cell r="D2369">
            <v>12</v>
          </cell>
          <cell r="E2369" t="str">
            <v>Upper Grande Ronde</v>
          </cell>
          <cell r="F2369">
            <v>41885</v>
          </cell>
          <cell r="G2369" t="str">
            <v>CRITFC Catherine Creek 2014</v>
          </cell>
          <cell r="H2369" t="str">
            <v>Monica Crew</v>
          </cell>
          <cell r="I2369">
            <v>2014</v>
          </cell>
          <cell r="J2369">
            <v>4</v>
          </cell>
          <cell r="K2369" t="str">
            <v>Catherine Creek Chinook</v>
          </cell>
          <cell r="L2369" t="str">
            <v>Annual</v>
          </cell>
          <cell r="M2369">
            <v>41885</v>
          </cell>
          <cell r="N2369">
            <v>2020</v>
          </cell>
          <cell r="O2369">
            <v>1</v>
          </cell>
          <cell r="P2369" t="str">
            <v>Yes</v>
          </cell>
          <cell r="S2369" t="str">
            <v>Yes</v>
          </cell>
          <cell r="V2369" t="str">
            <v>Yes</v>
          </cell>
        </row>
        <row r="2370">
          <cell r="A2370">
            <v>3578</v>
          </cell>
          <cell r="B2370">
            <v>50558</v>
          </cell>
          <cell r="C2370" t="str">
            <v>CBW05583-405674</v>
          </cell>
          <cell r="D2370">
            <v>12</v>
          </cell>
          <cell r="E2370" t="str">
            <v>Upper Grande Ronde</v>
          </cell>
          <cell r="F2370">
            <v>42261</v>
          </cell>
          <cell r="G2370" t="str">
            <v>CRITFC Catherine Creek</v>
          </cell>
          <cell r="H2370" t="str">
            <v>Monica Crew</v>
          </cell>
          <cell r="I2370">
            <v>2015</v>
          </cell>
          <cell r="J2370">
            <v>5</v>
          </cell>
          <cell r="K2370" t="str">
            <v>Catherine Creek Chinook</v>
          </cell>
          <cell r="L2370" t="str">
            <v>Annual</v>
          </cell>
          <cell r="M2370">
            <v>42261</v>
          </cell>
          <cell r="N2370">
            <v>2030</v>
          </cell>
          <cell r="O2370">
            <v>1</v>
          </cell>
          <cell r="P2370" t="str">
            <v>Yes</v>
          </cell>
          <cell r="S2370" t="str">
            <v>Yes</v>
          </cell>
          <cell r="V2370" t="str">
            <v>Yes</v>
          </cell>
        </row>
        <row r="2371">
          <cell r="A2371">
            <v>3699</v>
          </cell>
          <cell r="B2371">
            <v>50558</v>
          </cell>
          <cell r="C2371" t="str">
            <v>CBW05583-405674</v>
          </cell>
          <cell r="D2371">
            <v>12</v>
          </cell>
          <cell r="E2371" t="str">
            <v>Upper Grande Ronde</v>
          </cell>
          <cell r="F2371">
            <v>42632</v>
          </cell>
          <cell r="G2371" t="str">
            <v>CRITFC Catherine Creek</v>
          </cell>
          <cell r="H2371" t="str">
            <v>Monica Crew</v>
          </cell>
          <cell r="I2371">
            <v>2016</v>
          </cell>
          <cell r="J2371">
            <v>6</v>
          </cell>
          <cell r="K2371" t="str">
            <v>Catherine Creek Chinook</v>
          </cell>
          <cell r="L2371" t="str">
            <v>Annual</v>
          </cell>
          <cell r="M2371">
            <v>42632</v>
          </cell>
          <cell r="N2371">
            <v>2020</v>
          </cell>
          <cell r="O2371">
            <v>1</v>
          </cell>
          <cell r="S2371" t="str">
            <v>Yes</v>
          </cell>
          <cell r="U2371" t="str">
            <v>Yes</v>
          </cell>
          <cell r="V2371" t="str">
            <v>Yes</v>
          </cell>
        </row>
        <row r="2372">
          <cell r="A2372">
            <v>973</v>
          </cell>
          <cell r="B2372">
            <v>53472</v>
          </cell>
          <cell r="C2372" t="str">
            <v>CBW05583-417962</v>
          </cell>
          <cell r="D2372">
            <v>12</v>
          </cell>
          <cell r="E2372" t="str">
            <v>Upper Grande Ronde</v>
          </cell>
          <cell r="F2372">
            <v>41164</v>
          </cell>
          <cell r="G2372" t="str">
            <v>CRITFC Sep 10-14</v>
          </cell>
          <cell r="H2372" t="str">
            <v>Laurinda Crew</v>
          </cell>
          <cell r="I2372">
            <v>2012</v>
          </cell>
          <cell r="J2372">
            <v>2</v>
          </cell>
          <cell r="K2372" t="str">
            <v>Catherine Creek Chinook</v>
          </cell>
          <cell r="L2372" t="str">
            <v>Rotating Panel 2</v>
          </cell>
          <cell r="M2372">
            <v>41164</v>
          </cell>
          <cell r="N2372">
            <v>806</v>
          </cell>
          <cell r="O2372">
            <v>1</v>
          </cell>
          <cell r="S2372" t="str">
            <v>Yes</v>
          </cell>
        </row>
        <row r="2373">
          <cell r="A2373">
            <v>2845</v>
          </cell>
          <cell r="B2373">
            <v>53472</v>
          </cell>
          <cell r="C2373" t="str">
            <v>CBW05583-417962</v>
          </cell>
          <cell r="D2373">
            <v>12</v>
          </cell>
          <cell r="E2373" t="str">
            <v>Upper Grande Ronde</v>
          </cell>
          <cell r="F2373">
            <v>42228</v>
          </cell>
          <cell r="G2373" t="str">
            <v>CRITFC Catherine Creek</v>
          </cell>
          <cell r="H2373" t="str">
            <v>Monica Crew</v>
          </cell>
          <cell r="I2373">
            <v>2015</v>
          </cell>
          <cell r="J2373">
            <v>5</v>
          </cell>
          <cell r="K2373" t="str">
            <v>Catherine Creek Chinook</v>
          </cell>
          <cell r="L2373" t="str">
            <v>Rotating Panel 2</v>
          </cell>
          <cell r="M2373">
            <v>42228</v>
          </cell>
          <cell r="N2373">
            <v>2020</v>
          </cell>
          <cell r="O2373">
            <v>1</v>
          </cell>
          <cell r="S2373" t="str">
            <v>Yes</v>
          </cell>
          <cell r="V2373" t="str">
            <v>Yes</v>
          </cell>
        </row>
        <row r="2374">
          <cell r="A2374">
            <v>232</v>
          </cell>
          <cell r="B2374">
            <v>54218</v>
          </cell>
          <cell r="C2374" t="str">
            <v>CBW05583-420954</v>
          </cell>
          <cell r="D2374">
            <v>12</v>
          </cell>
          <cell r="E2374" t="str">
            <v>Upper Grande Ronde</v>
          </cell>
          <cell r="F2374">
            <v>40794</v>
          </cell>
          <cell r="G2374" t="str">
            <v>2011- ODFW - Local Crew  - Grande Ronde</v>
          </cell>
          <cell r="H2374" t="str">
            <v>Local Crew  - Grande Ronde</v>
          </cell>
          <cell r="I2374">
            <v>2011</v>
          </cell>
          <cell r="J2374">
            <v>1</v>
          </cell>
          <cell r="K2374" t="str">
            <v>Grande Ronde Steelhead-Depositional-Private</v>
          </cell>
          <cell r="L2374" t="str">
            <v>Rotating Panel 1</v>
          </cell>
          <cell r="M2374">
            <v>40794</v>
          </cell>
          <cell r="N2374">
            <v>416</v>
          </cell>
          <cell r="O2374">
            <v>1</v>
          </cell>
          <cell r="S2374" t="str">
            <v>Yes</v>
          </cell>
          <cell r="V2374" t="str">
            <v>Yes</v>
          </cell>
        </row>
        <row r="2375">
          <cell r="A2375">
            <v>2144</v>
          </cell>
          <cell r="B2375">
            <v>54218</v>
          </cell>
          <cell r="C2375" t="str">
            <v>CBW05583-420954</v>
          </cell>
          <cell r="D2375">
            <v>12</v>
          </cell>
          <cell r="E2375" t="str">
            <v>Upper Grande Ronde</v>
          </cell>
          <cell r="F2375">
            <v>41863</v>
          </cell>
          <cell r="G2375" t="str">
            <v>ODFW Big Sites</v>
          </cell>
          <cell r="H2375" t="str">
            <v>Chris Horn Crew</v>
          </cell>
          <cell r="I2375">
            <v>2014</v>
          </cell>
          <cell r="J2375">
            <v>4</v>
          </cell>
          <cell r="K2375" t="str">
            <v>Grande Ronde Steelhead-Depositional-Private</v>
          </cell>
          <cell r="L2375" t="str">
            <v>Rotating Panel 1</v>
          </cell>
          <cell r="M2375">
            <v>41863</v>
          </cell>
          <cell r="N2375">
            <v>2020</v>
          </cell>
          <cell r="O2375">
            <v>1</v>
          </cell>
          <cell r="S2375" t="str">
            <v>Yes</v>
          </cell>
          <cell r="V2375" t="str">
            <v>Yes</v>
          </cell>
        </row>
        <row r="2376">
          <cell r="A2376">
            <v>796</v>
          </cell>
          <cell r="B2376">
            <v>52434</v>
          </cell>
          <cell r="C2376" t="str">
            <v>CBW05583-421786</v>
          </cell>
          <cell r="D2376">
            <v>12</v>
          </cell>
          <cell r="E2376" t="str">
            <v>Upper Grande Ronde</v>
          </cell>
          <cell r="F2376">
            <v>41115</v>
          </cell>
          <cell r="G2376" t="str">
            <v>CRITFC July 23-27</v>
          </cell>
          <cell r="H2376" t="str">
            <v>Laurinda Crew</v>
          </cell>
          <cell r="I2376">
            <v>2012</v>
          </cell>
          <cell r="J2376">
            <v>2</v>
          </cell>
          <cell r="K2376" t="str">
            <v>Upper Grande Ronde Chinook-Expanded Domain</v>
          </cell>
          <cell r="L2376" t="str">
            <v>Rotating Panel 2</v>
          </cell>
          <cell r="M2376">
            <v>41115</v>
          </cell>
          <cell r="N2376">
            <v>806</v>
          </cell>
          <cell r="O2376">
            <v>1</v>
          </cell>
          <cell r="S2376" t="str">
            <v>Yes</v>
          </cell>
        </row>
        <row r="2377">
          <cell r="A2377">
            <v>2841</v>
          </cell>
          <cell r="B2377">
            <v>52434</v>
          </cell>
          <cell r="C2377" t="str">
            <v>CBW05583-421786</v>
          </cell>
          <cell r="D2377">
            <v>12</v>
          </cell>
          <cell r="E2377" t="str">
            <v>Upper Grande Ronde</v>
          </cell>
          <cell r="F2377">
            <v>42177</v>
          </cell>
          <cell r="G2377" t="str">
            <v>CRITFC Grande Ronde</v>
          </cell>
          <cell r="H2377" t="str">
            <v>Monica Crew</v>
          </cell>
          <cell r="I2377">
            <v>2015</v>
          </cell>
          <cell r="J2377">
            <v>5</v>
          </cell>
          <cell r="K2377" t="str">
            <v>Upper Grande Ronde Chinook-Expanded Domain</v>
          </cell>
          <cell r="L2377" t="str">
            <v>Rotating Panel 2</v>
          </cell>
          <cell r="M2377">
            <v>42177</v>
          </cell>
          <cell r="N2377">
            <v>2020</v>
          </cell>
          <cell r="O2377">
            <v>1</v>
          </cell>
          <cell r="S2377" t="str">
            <v>Yes</v>
          </cell>
          <cell r="V2377" t="str">
            <v>Yes</v>
          </cell>
        </row>
        <row r="2378">
          <cell r="A2378">
            <v>138</v>
          </cell>
          <cell r="B2378">
            <v>55798</v>
          </cell>
          <cell r="C2378" t="str">
            <v>CBW05583-430250</v>
          </cell>
          <cell r="D2378">
            <v>12</v>
          </cell>
          <cell r="E2378" t="str">
            <v>Upper Grande Ronde</v>
          </cell>
          <cell r="F2378">
            <v>40805</v>
          </cell>
          <cell r="G2378" t="str">
            <v>2011- CRITFC - Local Crew</v>
          </cell>
          <cell r="H2378" t="str">
            <v>Local Crew</v>
          </cell>
          <cell r="I2378">
            <v>2011</v>
          </cell>
          <cell r="J2378">
            <v>1</v>
          </cell>
          <cell r="K2378" t="str">
            <v>Catherine Creek Chinook</v>
          </cell>
          <cell r="L2378" t="str">
            <v>Rotating Panel 1</v>
          </cell>
          <cell r="M2378">
            <v>40805</v>
          </cell>
          <cell r="N2378">
            <v>416</v>
          </cell>
          <cell r="O2378">
            <v>1</v>
          </cell>
          <cell r="S2378" t="str">
            <v>Yes</v>
          </cell>
          <cell r="V2378" t="str">
            <v>Yes</v>
          </cell>
        </row>
        <row r="2379">
          <cell r="A2379">
            <v>2009</v>
          </cell>
          <cell r="B2379">
            <v>55798</v>
          </cell>
          <cell r="C2379" t="str">
            <v>CBW05583-430250</v>
          </cell>
          <cell r="D2379">
            <v>12</v>
          </cell>
          <cell r="E2379" t="str">
            <v>Upper Grande Ronde</v>
          </cell>
          <cell r="F2379">
            <v>41887</v>
          </cell>
          <cell r="G2379" t="str">
            <v>CRITFC Catherine Creek 2014</v>
          </cell>
          <cell r="H2379" t="str">
            <v>Monica Crew</v>
          </cell>
          <cell r="I2379">
            <v>2014</v>
          </cell>
          <cell r="J2379">
            <v>4</v>
          </cell>
          <cell r="K2379" t="str">
            <v>Catherine Creek Chinook</v>
          </cell>
          <cell r="L2379" t="str">
            <v>Rotating Panel 1</v>
          </cell>
          <cell r="M2379">
            <v>41887</v>
          </cell>
          <cell r="N2379">
            <v>2020</v>
          </cell>
          <cell r="O2379">
            <v>1</v>
          </cell>
          <cell r="S2379" t="str">
            <v>Yes</v>
          </cell>
          <cell r="V2379" t="str">
            <v>Yes</v>
          </cell>
        </row>
        <row r="2380">
          <cell r="A2380">
            <v>1336</v>
          </cell>
          <cell r="B2380">
            <v>55037</v>
          </cell>
          <cell r="C2380" t="str">
            <v>CBW05583-442266</v>
          </cell>
          <cell r="D2380">
            <v>12</v>
          </cell>
          <cell r="E2380" t="str">
            <v>Upper Grande Ronde</v>
          </cell>
          <cell r="F2380">
            <v>41450</v>
          </cell>
          <cell r="G2380" t="str">
            <v>CRITFC - Upper Grande Ronde</v>
          </cell>
          <cell r="H2380" t="str">
            <v>Laurinda Crew</v>
          </cell>
          <cell r="I2380">
            <v>2013</v>
          </cell>
          <cell r="J2380">
            <v>3</v>
          </cell>
          <cell r="K2380" t="str">
            <v>Upper Grande Ronde Chinook-Expanded Domain</v>
          </cell>
          <cell r="L2380" t="str">
            <v>Rotating Panel 3</v>
          </cell>
          <cell r="M2380">
            <v>41450</v>
          </cell>
          <cell r="N2380">
            <v>1966</v>
          </cell>
          <cell r="O2380">
            <v>1</v>
          </cell>
          <cell r="S2380" t="str">
            <v>Yes</v>
          </cell>
        </row>
        <row r="2381">
          <cell r="A2381">
            <v>3765</v>
          </cell>
          <cell r="B2381">
            <v>55037</v>
          </cell>
          <cell r="C2381" t="str">
            <v>CBW05583-442266</v>
          </cell>
          <cell r="D2381">
            <v>12</v>
          </cell>
          <cell r="E2381" t="str">
            <v>Upper Grande Ronde</v>
          </cell>
          <cell r="F2381">
            <v>42541</v>
          </cell>
          <cell r="G2381" t="str">
            <v>CTUIR_GrandeRondeBasin_Biomonitoring</v>
          </cell>
          <cell r="H2381" t="str">
            <v>Kaylyn Crew</v>
          </cell>
          <cell r="I2381">
            <v>2016</v>
          </cell>
          <cell r="J2381">
            <v>6</v>
          </cell>
          <cell r="K2381" t="str">
            <v>AEM-Upper Grande Ronde Chinook-Expanded Domain</v>
          </cell>
          <cell r="L2381" t="str">
            <v>Annual</v>
          </cell>
          <cell r="M2381">
            <v>42541</v>
          </cell>
          <cell r="N2381">
            <v>1955</v>
          </cell>
          <cell r="O2381">
            <v>1</v>
          </cell>
          <cell r="U2381" t="str">
            <v>Yes</v>
          </cell>
          <cell r="V2381" t="str">
            <v>Yes</v>
          </cell>
        </row>
        <row r="2382">
          <cell r="A2382">
            <v>2162</v>
          </cell>
          <cell r="B2382">
            <v>55037</v>
          </cell>
          <cell r="C2382" t="str">
            <v>CBW05583-442266</v>
          </cell>
          <cell r="D2382">
            <v>12</v>
          </cell>
          <cell r="E2382" t="str">
            <v>Upper Grande Ronde</v>
          </cell>
          <cell r="F2382">
            <v>41814</v>
          </cell>
          <cell r="G2382" t="str">
            <v>CTUIR Grande Ronde Hitch</v>
          </cell>
          <cell r="H2382" t="str">
            <v>Kaylyn Crew</v>
          </cell>
          <cell r="I2382">
            <v>2014</v>
          </cell>
          <cell r="J2382">
            <v>4</v>
          </cell>
          <cell r="K2382" t="str">
            <v>AEM-Upper Grande Ronde Chinook-Expanded Domain</v>
          </cell>
          <cell r="L2382" t="str">
            <v>Annual</v>
          </cell>
          <cell r="M2382">
            <v>41814</v>
          </cell>
          <cell r="N2382">
            <v>2030</v>
          </cell>
          <cell r="O2382">
            <v>1</v>
          </cell>
          <cell r="P2382" t="str">
            <v>Yes</v>
          </cell>
          <cell r="S2382" t="str">
            <v>Yes</v>
          </cell>
          <cell r="V2382" t="str">
            <v>Yes</v>
          </cell>
        </row>
        <row r="2383">
          <cell r="A2383">
            <v>3082</v>
          </cell>
          <cell r="B2383">
            <v>55037</v>
          </cell>
          <cell r="C2383" t="str">
            <v>CBW05583-442266</v>
          </cell>
          <cell r="D2383">
            <v>12</v>
          </cell>
          <cell r="E2383" t="str">
            <v>Upper Grande Ronde</v>
          </cell>
          <cell r="F2383">
            <v>42179</v>
          </cell>
          <cell r="G2383" t="str">
            <v>CTUIR_RockCreek</v>
          </cell>
          <cell r="H2383" t="str">
            <v>Kaylyn Crew</v>
          </cell>
          <cell r="I2383">
            <v>2015</v>
          </cell>
          <cell r="J2383">
            <v>5</v>
          </cell>
          <cell r="K2383" t="str">
            <v>AEM-Upper Grande Ronde Chinook-Expanded Domain</v>
          </cell>
          <cell r="L2383" t="str">
            <v>Annual</v>
          </cell>
          <cell r="M2383">
            <v>42179</v>
          </cell>
          <cell r="N2383">
            <v>1955</v>
          </cell>
          <cell r="O2383">
            <v>1</v>
          </cell>
          <cell r="U2383" t="str">
            <v>Yes</v>
          </cell>
          <cell r="V2383" t="str">
            <v>Yes</v>
          </cell>
        </row>
        <row r="2384">
          <cell r="A2384">
            <v>102</v>
          </cell>
          <cell r="B2384">
            <v>55743</v>
          </cell>
          <cell r="C2384" t="str">
            <v>CBW05583-446634</v>
          </cell>
          <cell r="D2384">
            <v>12</v>
          </cell>
          <cell r="E2384" t="str">
            <v>Upper Grande Ronde</v>
          </cell>
          <cell r="F2384">
            <v>40784</v>
          </cell>
          <cell r="G2384" t="str">
            <v>2011- ODFW - Local Crew  - Grande Ronde</v>
          </cell>
          <cell r="H2384" t="str">
            <v>Local Crew  - Grande Ronde</v>
          </cell>
          <cell r="I2384">
            <v>2011</v>
          </cell>
          <cell r="J2384">
            <v>1</v>
          </cell>
          <cell r="K2384" t="str">
            <v>Catherine Creek Chinook</v>
          </cell>
          <cell r="L2384" t="str">
            <v>Rotating Panel 1</v>
          </cell>
          <cell r="M2384">
            <v>40784</v>
          </cell>
          <cell r="N2384">
            <v>416</v>
          </cell>
          <cell r="O2384">
            <v>1</v>
          </cell>
          <cell r="S2384" t="str">
            <v>Yes</v>
          </cell>
          <cell r="V2384" t="str">
            <v>Yes</v>
          </cell>
        </row>
        <row r="2385">
          <cell r="A2385">
            <v>2616</v>
          </cell>
          <cell r="B2385">
            <v>55743</v>
          </cell>
          <cell r="C2385" t="str">
            <v>CBW05583-446634</v>
          </cell>
          <cell r="D2385">
            <v>12</v>
          </cell>
          <cell r="E2385" t="str">
            <v>Upper Grande Ronde</v>
          </cell>
          <cell r="F2385">
            <v>41871</v>
          </cell>
          <cell r="G2385" t="str">
            <v>ODFW Big Sites</v>
          </cell>
          <cell r="H2385" t="str">
            <v>Chris Horn Crew</v>
          </cell>
          <cell r="I2385">
            <v>2014</v>
          </cell>
          <cell r="J2385">
            <v>4</v>
          </cell>
          <cell r="K2385" t="str">
            <v>Catherine Creek Chinook</v>
          </cell>
          <cell r="L2385" t="str">
            <v>Rotating Panel 1</v>
          </cell>
          <cell r="M2385">
            <v>41871</v>
          </cell>
          <cell r="N2385">
            <v>2020</v>
          </cell>
          <cell r="O2385">
            <v>1</v>
          </cell>
          <cell r="S2385" t="str">
            <v>Yes</v>
          </cell>
          <cell r="V2385" t="str">
            <v>Yes</v>
          </cell>
        </row>
        <row r="2386">
          <cell r="A2386">
            <v>103</v>
          </cell>
          <cell r="B2386">
            <v>56251</v>
          </cell>
          <cell r="C2386" t="str">
            <v>CBW05583-449626</v>
          </cell>
          <cell r="D2386">
            <v>12</v>
          </cell>
          <cell r="E2386" t="str">
            <v>Upper Grande Ronde</v>
          </cell>
          <cell r="F2386">
            <v>40721</v>
          </cell>
          <cell r="G2386" t="str">
            <v>2011- ODFW - Local Crew  - Grande Ronde</v>
          </cell>
          <cell r="H2386" t="str">
            <v>Local Crew  - Grande Ronde</v>
          </cell>
          <cell r="I2386">
            <v>2011</v>
          </cell>
          <cell r="J2386">
            <v>1</v>
          </cell>
          <cell r="K2386" t="str">
            <v>Grande Ronde Steelhead-Transport-Public</v>
          </cell>
          <cell r="L2386" t="str">
            <v>Rotating Panel 1</v>
          </cell>
          <cell r="M2386">
            <v>40721</v>
          </cell>
          <cell r="N2386">
            <v>416</v>
          </cell>
          <cell r="O2386">
            <v>1</v>
          </cell>
          <cell r="S2386" t="str">
            <v>Yes</v>
          </cell>
          <cell r="V2386" t="str">
            <v>Yes</v>
          </cell>
        </row>
        <row r="2387">
          <cell r="A2387">
            <v>2130</v>
          </cell>
          <cell r="B2387">
            <v>56251</v>
          </cell>
          <cell r="C2387" t="str">
            <v>CBW05583-449626</v>
          </cell>
          <cell r="D2387">
            <v>12</v>
          </cell>
          <cell r="E2387" t="str">
            <v>Upper Grande Ronde</v>
          </cell>
          <cell r="F2387">
            <v>41813</v>
          </cell>
          <cell r="G2387" t="str">
            <v>ODFW Small Sites</v>
          </cell>
          <cell r="H2387" t="str">
            <v>Chris Horn Crew</v>
          </cell>
          <cell r="I2387">
            <v>2014</v>
          </cell>
          <cell r="J2387">
            <v>4</v>
          </cell>
          <cell r="K2387" t="str">
            <v>Grande Ronde Steelhead-Transport-Public</v>
          </cell>
          <cell r="L2387" t="str">
            <v>Rotating Panel 1</v>
          </cell>
          <cell r="M2387">
            <v>41813</v>
          </cell>
          <cell r="N2387">
            <v>2020</v>
          </cell>
          <cell r="O2387">
            <v>1</v>
          </cell>
          <cell r="S2387" t="str">
            <v>Yes</v>
          </cell>
          <cell r="V2387" t="str">
            <v>Yes</v>
          </cell>
        </row>
        <row r="2388">
          <cell r="A2388">
            <v>1348</v>
          </cell>
          <cell r="B2388">
            <v>56292</v>
          </cell>
          <cell r="C2388" t="str">
            <v>CBW05583-449962</v>
          </cell>
          <cell r="D2388">
            <v>12</v>
          </cell>
          <cell r="E2388" t="str">
            <v>Upper Grande Ronde</v>
          </cell>
          <cell r="F2388">
            <v>41533</v>
          </cell>
          <cell r="G2388" t="str">
            <v>CRITFC - Catherine Creek</v>
          </cell>
          <cell r="H2388" t="str">
            <v>Laurinda Crew</v>
          </cell>
          <cell r="I2388">
            <v>2013</v>
          </cell>
          <cell r="J2388">
            <v>3</v>
          </cell>
          <cell r="K2388" t="str">
            <v>Catherine Creek Chinook</v>
          </cell>
          <cell r="L2388" t="str">
            <v>Rotating Panel 3</v>
          </cell>
          <cell r="M2388">
            <v>41533</v>
          </cell>
          <cell r="N2388">
            <v>1966</v>
          </cell>
          <cell r="O2388">
            <v>1</v>
          </cell>
          <cell r="S2388" t="str">
            <v>Yes</v>
          </cell>
          <cell r="V2388" t="str">
            <v>Yes</v>
          </cell>
        </row>
        <row r="2389">
          <cell r="A2389">
            <v>3700</v>
          </cell>
          <cell r="B2389">
            <v>56292</v>
          </cell>
          <cell r="C2389" t="str">
            <v>CBW05583-449962</v>
          </cell>
          <cell r="D2389">
            <v>12</v>
          </cell>
          <cell r="E2389" t="str">
            <v>Upper Grande Ronde</v>
          </cell>
          <cell r="F2389">
            <v>42631</v>
          </cell>
          <cell r="G2389" t="str">
            <v>CRITFC Catherine Creek</v>
          </cell>
          <cell r="H2389" t="str">
            <v>Monica Crew</v>
          </cell>
          <cell r="I2389">
            <v>2016</v>
          </cell>
          <cell r="J2389">
            <v>6</v>
          </cell>
          <cell r="K2389" t="str">
            <v>Catherine Creek Chinook</v>
          </cell>
          <cell r="L2389" t="str">
            <v>Rotating Panel 3</v>
          </cell>
          <cell r="M2389">
            <v>42631</v>
          </cell>
          <cell r="N2389">
            <v>2020</v>
          </cell>
          <cell r="O2389">
            <v>1</v>
          </cell>
          <cell r="S2389" t="str">
            <v>Yes</v>
          </cell>
          <cell r="V2389" t="str">
            <v>Yes</v>
          </cell>
        </row>
        <row r="2390">
          <cell r="A2390">
            <v>555</v>
          </cell>
          <cell r="B2390">
            <v>58164</v>
          </cell>
          <cell r="C2390" t="str">
            <v>CBW05583-453946</v>
          </cell>
          <cell r="D2390">
            <v>12</v>
          </cell>
          <cell r="E2390" t="str">
            <v>Upper Grande Ronde</v>
          </cell>
          <cell r="F2390">
            <v>41086</v>
          </cell>
          <cell r="G2390" t="str">
            <v>CRITFC June 25 - 29</v>
          </cell>
          <cell r="H2390" t="str">
            <v>Laurinda Crew</v>
          </cell>
          <cell r="I2390">
            <v>2012</v>
          </cell>
          <cell r="J2390">
            <v>2</v>
          </cell>
          <cell r="K2390" t="str">
            <v>Upper Grande Ronde Chinook</v>
          </cell>
          <cell r="L2390" t="str">
            <v>Rotating Panel 2</v>
          </cell>
          <cell r="M2390">
            <v>41086</v>
          </cell>
          <cell r="N2390">
            <v>806</v>
          </cell>
          <cell r="O2390">
            <v>1</v>
          </cell>
          <cell r="R2390" t="str">
            <v>Yes</v>
          </cell>
          <cell r="S2390" t="str">
            <v>Yes</v>
          </cell>
        </row>
        <row r="2391">
          <cell r="A2391">
            <v>584</v>
          </cell>
          <cell r="B2391">
            <v>58164</v>
          </cell>
          <cell r="C2391" t="str">
            <v>CBW05583-453946</v>
          </cell>
          <cell r="D2391">
            <v>12</v>
          </cell>
          <cell r="E2391" t="str">
            <v>Upper Grande Ronde</v>
          </cell>
          <cell r="F2391">
            <v>41179</v>
          </cell>
          <cell r="G2391" t="str">
            <v>hitch_10_UpperGrandeRonde_JR_Sept26-Oct3</v>
          </cell>
          <cell r="H2391" t="str">
            <v>Jon Crew</v>
          </cell>
          <cell r="I2391">
            <v>2012</v>
          </cell>
          <cell r="J2391">
            <v>2</v>
          </cell>
          <cell r="K2391" t="str">
            <v>Upper Grande Ronde Chinook</v>
          </cell>
          <cell r="L2391" t="str">
            <v>Rotating Panel 2</v>
          </cell>
          <cell r="M2391">
            <v>41179</v>
          </cell>
          <cell r="N2391">
            <v>806</v>
          </cell>
          <cell r="O2391">
            <v>1</v>
          </cell>
          <cell r="R2391" t="str">
            <v>Yes</v>
          </cell>
        </row>
        <row r="2392">
          <cell r="A2392">
            <v>2834</v>
          </cell>
          <cell r="B2392">
            <v>58164</v>
          </cell>
          <cell r="C2392" t="str">
            <v>CBW05583-453946</v>
          </cell>
          <cell r="D2392">
            <v>12</v>
          </cell>
          <cell r="E2392" t="str">
            <v>Upper Grande Ronde</v>
          </cell>
          <cell r="F2392">
            <v>42230</v>
          </cell>
          <cell r="G2392" t="str">
            <v>CRITFC Grande Ronde</v>
          </cell>
          <cell r="H2392" t="str">
            <v>Monica Crew</v>
          </cell>
          <cell r="I2392">
            <v>2015</v>
          </cell>
          <cell r="J2392">
            <v>5</v>
          </cell>
          <cell r="K2392" t="str">
            <v>Upper Grande Ronde Chinook</v>
          </cell>
          <cell r="L2392" t="str">
            <v>Rotating Panel 2</v>
          </cell>
          <cell r="M2392">
            <v>42230</v>
          </cell>
          <cell r="N2392">
            <v>2020</v>
          </cell>
          <cell r="O2392">
            <v>1</v>
          </cell>
          <cell r="S2392" t="str">
            <v>Yes</v>
          </cell>
          <cell r="V2392" t="str">
            <v>Yes</v>
          </cell>
        </row>
        <row r="2393">
          <cell r="A2393">
            <v>104</v>
          </cell>
          <cell r="B2393">
            <v>57020</v>
          </cell>
          <cell r="C2393" t="str">
            <v>CBW05583-456106</v>
          </cell>
          <cell r="D2393">
            <v>12</v>
          </cell>
          <cell r="E2393" t="str">
            <v>Upper Grande Ronde</v>
          </cell>
          <cell r="F2393">
            <v>40780</v>
          </cell>
          <cell r="G2393" t="str">
            <v>2011- CRITFC - Local Crew</v>
          </cell>
          <cell r="H2393" t="str">
            <v>Local Crew</v>
          </cell>
          <cell r="I2393">
            <v>2011</v>
          </cell>
          <cell r="J2393">
            <v>1</v>
          </cell>
          <cell r="K2393" t="str">
            <v>Catherine Creek Chinook</v>
          </cell>
          <cell r="L2393" t="str">
            <v>Annual</v>
          </cell>
          <cell r="M2393">
            <v>40780</v>
          </cell>
          <cell r="N2393">
            <v>416</v>
          </cell>
          <cell r="O2393">
            <v>1</v>
          </cell>
          <cell r="S2393" t="str">
            <v>Yes</v>
          </cell>
          <cell r="V2393" t="str">
            <v>Yes</v>
          </cell>
        </row>
        <row r="2394">
          <cell r="A2394">
            <v>2010</v>
          </cell>
          <cell r="B2394">
            <v>57020</v>
          </cell>
          <cell r="C2394" t="str">
            <v>CBW05583-456106</v>
          </cell>
          <cell r="D2394">
            <v>12</v>
          </cell>
          <cell r="E2394" t="str">
            <v>Upper Grande Ronde</v>
          </cell>
          <cell r="F2394">
            <v>41860</v>
          </cell>
          <cell r="G2394" t="str">
            <v>CRITFC Catherine Creek 2014</v>
          </cell>
          <cell r="H2394" t="str">
            <v>Monica Crew</v>
          </cell>
          <cell r="I2394">
            <v>2014</v>
          </cell>
          <cell r="J2394">
            <v>4</v>
          </cell>
          <cell r="K2394" t="str">
            <v>Catherine Creek Chinook</v>
          </cell>
          <cell r="L2394" t="str">
            <v>Rotating Panel 1</v>
          </cell>
          <cell r="M2394">
            <v>41860</v>
          </cell>
          <cell r="N2394">
            <v>2020</v>
          </cell>
          <cell r="O2394">
            <v>1</v>
          </cell>
          <cell r="P2394" t="str">
            <v>Yes</v>
          </cell>
          <cell r="S2394" t="str">
            <v>Yes</v>
          </cell>
          <cell r="V2394" t="str">
            <v>Yes</v>
          </cell>
        </row>
        <row r="2395">
          <cell r="A2395">
            <v>3295</v>
          </cell>
          <cell r="B2395">
            <v>57020</v>
          </cell>
          <cell r="C2395" t="str">
            <v>CBW05583-456106</v>
          </cell>
          <cell r="D2395">
            <v>12</v>
          </cell>
          <cell r="E2395" t="str">
            <v>Upper Grande Ronde</v>
          </cell>
          <cell r="F2395">
            <v>42255</v>
          </cell>
          <cell r="G2395" t="str">
            <v>CTUIR_CatherineCreek</v>
          </cell>
          <cell r="H2395" t="str">
            <v>Kaylyn Crew</v>
          </cell>
          <cell r="I2395">
            <v>2015</v>
          </cell>
          <cell r="J2395">
            <v>5</v>
          </cell>
          <cell r="K2395" t="str">
            <v>AEM Catherine Creek RP1 origin</v>
          </cell>
          <cell r="L2395" t="str">
            <v>Annual</v>
          </cell>
          <cell r="M2395">
            <v>42255</v>
          </cell>
          <cell r="N2395">
            <v>1955</v>
          </cell>
          <cell r="O2395">
            <v>1</v>
          </cell>
          <cell r="P2395" t="str">
            <v>Yes</v>
          </cell>
          <cell r="U2395" t="str">
            <v>Yes</v>
          </cell>
          <cell r="V2395" t="str">
            <v>Yes</v>
          </cell>
        </row>
        <row r="2396">
          <cell r="A2396">
            <v>3767</v>
          </cell>
          <cell r="B2396">
            <v>57020</v>
          </cell>
          <cell r="C2396" t="str">
            <v>CBW05583-456106</v>
          </cell>
          <cell r="D2396">
            <v>12</v>
          </cell>
          <cell r="E2396" t="str">
            <v>Upper Grande Ronde</v>
          </cell>
          <cell r="F2396">
            <v>42625</v>
          </cell>
          <cell r="G2396" t="str">
            <v>CTUIR_GrandeRondeBasin_Biomonitoring</v>
          </cell>
          <cell r="H2396" t="str">
            <v>Kaylyn Crew</v>
          </cell>
          <cell r="I2396">
            <v>2016</v>
          </cell>
          <cell r="J2396">
            <v>6</v>
          </cell>
          <cell r="K2396" t="str">
            <v>AEM Catherine Creek RP1 origin</v>
          </cell>
          <cell r="L2396" t="str">
            <v>Annual</v>
          </cell>
          <cell r="M2396">
            <v>42625</v>
          </cell>
          <cell r="N2396">
            <v>1955</v>
          </cell>
          <cell r="O2396">
            <v>1</v>
          </cell>
          <cell r="P2396" t="str">
            <v>Yes</v>
          </cell>
          <cell r="U2396" t="str">
            <v>Yes</v>
          </cell>
          <cell r="V2396" t="str">
            <v>Yes</v>
          </cell>
        </row>
        <row r="2397">
          <cell r="A2397">
            <v>105</v>
          </cell>
          <cell r="B2397">
            <v>59237</v>
          </cell>
          <cell r="C2397" t="str">
            <v>CBW05583-457530</v>
          </cell>
          <cell r="D2397">
            <v>12</v>
          </cell>
          <cell r="E2397" t="str">
            <v>Upper Grande Ronde</v>
          </cell>
          <cell r="F2397">
            <v>40773</v>
          </cell>
          <cell r="G2397" t="str">
            <v>2011- CRITFC - Local Crew</v>
          </cell>
          <cell r="H2397" t="str">
            <v>Local Crew</v>
          </cell>
          <cell r="I2397">
            <v>2011</v>
          </cell>
          <cell r="J2397">
            <v>1</v>
          </cell>
          <cell r="K2397" t="str">
            <v>Upper Grande Ronde Chinook</v>
          </cell>
          <cell r="L2397" t="str">
            <v>Annual</v>
          </cell>
          <cell r="M2397">
            <v>40773</v>
          </cell>
          <cell r="N2397">
            <v>416</v>
          </cell>
          <cell r="O2397">
            <v>1</v>
          </cell>
          <cell r="S2397" t="str">
            <v>Yes</v>
          </cell>
          <cell r="V2397" t="str">
            <v>Yes</v>
          </cell>
        </row>
        <row r="2398">
          <cell r="A2398">
            <v>2023</v>
          </cell>
          <cell r="B2398">
            <v>59237</v>
          </cell>
          <cell r="C2398" t="str">
            <v>CBW05583-457530</v>
          </cell>
          <cell r="D2398">
            <v>12</v>
          </cell>
          <cell r="E2398" t="str">
            <v>Upper Grande Ronde</v>
          </cell>
          <cell r="F2398">
            <v>41899</v>
          </cell>
          <cell r="G2398" t="str">
            <v>CRITFC Upper Grande Ronde 2014</v>
          </cell>
          <cell r="H2398" t="str">
            <v>Monica Crew</v>
          </cell>
          <cell r="I2398">
            <v>2014</v>
          </cell>
          <cell r="J2398">
            <v>4</v>
          </cell>
          <cell r="K2398" t="str">
            <v>Upper Grande Ronde Chinook</v>
          </cell>
          <cell r="L2398" t="str">
            <v>Rotating Panel 1</v>
          </cell>
          <cell r="M2398">
            <v>41899</v>
          </cell>
          <cell r="N2398">
            <v>2020</v>
          </cell>
          <cell r="O2398">
            <v>1</v>
          </cell>
          <cell r="S2398" t="str">
            <v>Yes</v>
          </cell>
          <cell r="V2398" t="str">
            <v>Yes</v>
          </cell>
        </row>
        <row r="2399">
          <cell r="A2399">
            <v>1337</v>
          </cell>
          <cell r="B2399">
            <v>59602</v>
          </cell>
          <cell r="C2399" t="str">
            <v>CBW05583-468458</v>
          </cell>
          <cell r="D2399">
            <v>12</v>
          </cell>
          <cell r="E2399" t="str">
            <v>Upper Grande Ronde</v>
          </cell>
          <cell r="F2399">
            <v>41457</v>
          </cell>
          <cell r="G2399" t="str">
            <v>CRITFC - Upper Grande Ronde</v>
          </cell>
          <cell r="H2399" t="str">
            <v>Laurinda Crew</v>
          </cell>
          <cell r="I2399">
            <v>2013</v>
          </cell>
          <cell r="J2399">
            <v>3</v>
          </cell>
          <cell r="K2399" t="str">
            <v>Upper Grande Ronde Chinook</v>
          </cell>
          <cell r="L2399" t="str">
            <v>Rotating Panel 3</v>
          </cell>
          <cell r="M2399">
            <v>41457</v>
          </cell>
          <cell r="N2399">
            <v>1966</v>
          </cell>
          <cell r="O2399">
            <v>1</v>
          </cell>
          <cell r="S2399" t="str">
            <v>Yes</v>
          </cell>
          <cell r="V2399" t="str">
            <v>Yes</v>
          </cell>
        </row>
        <row r="2400">
          <cell r="A2400">
            <v>3711</v>
          </cell>
          <cell r="B2400">
            <v>59602</v>
          </cell>
          <cell r="C2400" t="str">
            <v>CBW05583-468458</v>
          </cell>
          <cell r="D2400">
            <v>12</v>
          </cell>
          <cell r="E2400" t="str">
            <v>Upper Grande Ronde</v>
          </cell>
          <cell r="F2400">
            <v>42575</v>
          </cell>
          <cell r="G2400" t="str">
            <v>CRITFC Grande Ronde</v>
          </cell>
          <cell r="H2400" t="str">
            <v>Monica Crew</v>
          </cell>
          <cell r="I2400">
            <v>2016</v>
          </cell>
          <cell r="J2400">
            <v>6</v>
          </cell>
          <cell r="K2400" t="str">
            <v>Upper Grande Ronde Chinook</v>
          </cell>
          <cell r="L2400" t="str">
            <v>Rotating Panel 3</v>
          </cell>
          <cell r="M2400">
            <v>42575</v>
          </cell>
          <cell r="N2400">
            <v>2020</v>
          </cell>
          <cell r="O2400">
            <v>1</v>
          </cell>
          <cell r="S2400" t="str">
            <v>Yes</v>
          </cell>
          <cell r="V2400" t="str">
            <v>Yes</v>
          </cell>
        </row>
        <row r="2401">
          <cell r="A2401">
            <v>1500</v>
          </cell>
          <cell r="B2401">
            <v>60109</v>
          </cell>
          <cell r="C2401" t="str">
            <v>CBW05583-480666</v>
          </cell>
          <cell r="D2401">
            <v>12</v>
          </cell>
          <cell r="E2401" t="str">
            <v>Upper Grande Ronde</v>
          </cell>
          <cell r="F2401">
            <v>41465</v>
          </cell>
          <cell r="G2401" t="str">
            <v>UGR_Small_Streams</v>
          </cell>
          <cell r="H2401" t="str">
            <v>Chris Horn Crew</v>
          </cell>
          <cell r="I2401">
            <v>2013</v>
          </cell>
          <cell r="J2401">
            <v>3</v>
          </cell>
          <cell r="K2401" t="str">
            <v>Grande Ronde Steelhead-Transport-Public</v>
          </cell>
          <cell r="L2401" t="str">
            <v>Annual</v>
          </cell>
          <cell r="M2401">
            <v>41465</v>
          </cell>
          <cell r="N2401">
            <v>1966</v>
          </cell>
          <cell r="O2401">
            <v>1</v>
          </cell>
          <cell r="S2401" t="str">
            <v>Yes</v>
          </cell>
          <cell r="V2401" t="str">
            <v>Yes</v>
          </cell>
        </row>
        <row r="2402">
          <cell r="A2402">
            <v>2131</v>
          </cell>
          <cell r="B2402">
            <v>60109</v>
          </cell>
          <cell r="C2402" t="str">
            <v>CBW05583-480666</v>
          </cell>
          <cell r="D2402">
            <v>12</v>
          </cell>
          <cell r="E2402" t="str">
            <v>Upper Grande Ronde</v>
          </cell>
          <cell r="F2402">
            <v>41813</v>
          </cell>
          <cell r="G2402" t="str">
            <v>ODFW Small Sites</v>
          </cell>
          <cell r="H2402" t="str">
            <v>Chris Horn Crew</v>
          </cell>
          <cell r="I2402">
            <v>2014</v>
          </cell>
          <cell r="J2402">
            <v>4</v>
          </cell>
          <cell r="K2402" t="str">
            <v>Grande Ronde Steelhead-Transport-Public</v>
          </cell>
          <cell r="L2402" t="str">
            <v>Annual</v>
          </cell>
          <cell r="M2402">
            <v>41813</v>
          </cell>
          <cell r="N2402">
            <v>2020</v>
          </cell>
          <cell r="O2402">
            <v>1</v>
          </cell>
          <cell r="S2402" t="str">
            <v>Yes</v>
          </cell>
          <cell r="V2402" t="str">
            <v>Yes</v>
          </cell>
        </row>
        <row r="2403">
          <cell r="A2403">
            <v>2817</v>
          </cell>
          <cell r="B2403">
            <v>60109</v>
          </cell>
          <cell r="C2403" t="str">
            <v>CBW05583-480666</v>
          </cell>
          <cell r="D2403">
            <v>12</v>
          </cell>
          <cell r="E2403" t="str">
            <v>Upper Grande Ronde</v>
          </cell>
          <cell r="F2403">
            <v>42172</v>
          </cell>
          <cell r="G2403" t="str">
            <v>ODFW Small Sites</v>
          </cell>
          <cell r="H2403" t="str">
            <v>Chris Horn Crew</v>
          </cell>
          <cell r="I2403">
            <v>2015</v>
          </cell>
          <cell r="J2403">
            <v>5</v>
          </cell>
          <cell r="K2403" t="str">
            <v>Grande Ronde Steelhead-Transport-Public</v>
          </cell>
          <cell r="L2403" t="str">
            <v>Annual</v>
          </cell>
          <cell r="M2403">
            <v>42172</v>
          </cell>
          <cell r="N2403">
            <v>2020</v>
          </cell>
          <cell r="O2403">
            <v>1</v>
          </cell>
          <cell r="S2403" t="str">
            <v>Yes</v>
          </cell>
          <cell r="V2403" t="str">
            <v>Yes</v>
          </cell>
        </row>
        <row r="2404">
          <cell r="A2404">
            <v>3747</v>
          </cell>
          <cell r="B2404">
            <v>60109</v>
          </cell>
          <cell r="C2404" t="str">
            <v>CBW05583-480666</v>
          </cell>
          <cell r="D2404">
            <v>12</v>
          </cell>
          <cell r="E2404" t="str">
            <v>Upper Grande Ronde</v>
          </cell>
          <cell r="F2404">
            <v>42543</v>
          </cell>
          <cell r="G2404" t="str">
            <v>ODFW Small Sites</v>
          </cell>
          <cell r="H2404" t="str">
            <v>Chris Horn Crew</v>
          </cell>
          <cell r="I2404">
            <v>2016</v>
          </cell>
          <cell r="J2404">
            <v>6</v>
          </cell>
          <cell r="K2404" t="str">
            <v>Grande Ronde Steelhead-Transport-Public</v>
          </cell>
          <cell r="L2404" t="str">
            <v>Annual</v>
          </cell>
          <cell r="M2404">
            <v>42543</v>
          </cell>
          <cell r="N2404">
            <v>2020</v>
          </cell>
          <cell r="O2404">
            <v>1</v>
          </cell>
          <cell r="S2404" t="str">
            <v>Yes</v>
          </cell>
          <cell r="V2404" t="str">
            <v>Yes</v>
          </cell>
        </row>
        <row r="2405">
          <cell r="A2405">
            <v>662</v>
          </cell>
          <cell r="B2405">
            <v>60715</v>
          </cell>
          <cell r="C2405" t="str">
            <v>CBW05583-486202</v>
          </cell>
          <cell r="D2405">
            <v>12</v>
          </cell>
          <cell r="E2405" t="str">
            <v>Upper Grande Ronde</v>
          </cell>
          <cell r="F2405">
            <v>41141</v>
          </cell>
          <cell r="G2405" t="str">
            <v>CRITFC Five</v>
          </cell>
          <cell r="H2405" t="str">
            <v>Chris Horn Crew</v>
          </cell>
          <cell r="I2405">
            <v>2012</v>
          </cell>
          <cell r="J2405">
            <v>2</v>
          </cell>
          <cell r="K2405" t="str">
            <v>Upper Grande Ronde Chinook</v>
          </cell>
          <cell r="L2405" t="str">
            <v>Rotating Panel 2</v>
          </cell>
          <cell r="M2405">
            <v>41141</v>
          </cell>
          <cell r="N2405">
            <v>806</v>
          </cell>
          <cell r="O2405">
            <v>1</v>
          </cell>
          <cell r="S2405" t="str">
            <v>Yes</v>
          </cell>
        </row>
        <row r="2406">
          <cell r="A2406">
            <v>3077</v>
          </cell>
          <cell r="B2406">
            <v>60715</v>
          </cell>
          <cell r="C2406" t="str">
            <v>CBW05583-486202</v>
          </cell>
          <cell r="D2406">
            <v>12</v>
          </cell>
          <cell r="E2406" t="str">
            <v>Upper Grande Ronde</v>
          </cell>
          <cell r="F2406">
            <v>42200</v>
          </cell>
          <cell r="G2406" t="str">
            <v>ODFW Big Sites</v>
          </cell>
          <cell r="H2406" t="str">
            <v>Chris Horn Crew</v>
          </cell>
          <cell r="I2406">
            <v>2015</v>
          </cell>
          <cell r="J2406">
            <v>5</v>
          </cell>
          <cell r="K2406" t="str">
            <v>Upper Grande Ronde Chinook</v>
          </cell>
          <cell r="L2406" t="str">
            <v>Rotating Panel 2</v>
          </cell>
          <cell r="M2406">
            <v>42200</v>
          </cell>
          <cell r="N2406">
            <v>2020</v>
          </cell>
          <cell r="O2406">
            <v>1</v>
          </cell>
          <cell r="S2406" t="str">
            <v>Yes</v>
          </cell>
          <cell r="V2406" t="str">
            <v>Yes</v>
          </cell>
        </row>
        <row r="2407">
          <cell r="A2407">
            <v>797</v>
          </cell>
          <cell r="B2407">
            <v>66807</v>
          </cell>
          <cell r="C2407" t="str">
            <v>CBW05583-487322</v>
          </cell>
          <cell r="D2407">
            <v>12</v>
          </cell>
          <cell r="E2407" t="str">
            <v>Upper Grande Ronde</v>
          </cell>
          <cell r="F2407">
            <v>41113</v>
          </cell>
          <cell r="G2407" t="str">
            <v>CRITFC July 23-27</v>
          </cell>
          <cell r="H2407" t="str">
            <v>Laurinda Crew</v>
          </cell>
          <cell r="I2407">
            <v>2012</v>
          </cell>
          <cell r="J2407">
            <v>2</v>
          </cell>
          <cell r="K2407" t="str">
            <v>Upper Grande Ronde Chinook-Expanded Domain</v>
          </cell>
          <cell r="L2407" t="str">
            <v>Rotating Panel 2</v>
          </cell>
          <cell r="M2407">
            <v>41113</v>
          </cell>
          <cell r="N2407">
            <v>806</v>
          </cell>
          <cell r="O2407">
            <v>1</v>
          </cell>
          <cell r="S2407" t="str">
            <v>Yes</v>
          </cell>
        </row>
        <row r="2408">
          <cell r="A2408">
            <v>2844</v>
          </cell>
          <cell r="B2408">
            <v>66807</v>
          </cell>
          <cell r="C2408" t="str">
            <v>CBW05583-487322</v>
          </cell>
          <cell r="D2408">
            <v>12</v>
          </cell>
          <cell r="E2408" t="str">
            <v>Upper Grande Ronde</v>
          </cell>
          <cell r="F2408">
            <v>42184</v>
          </cell>
          <cell r="G2408" t="str">
            <v>CRITFC Grande Ronde</v>
          </cell>
          <cell r="H2408" t="str">
            <v>Monica Crew</v>
          </cell>
          <cell r="I2408">
            <v>2015</v>
          </cell>
          <cell r="J2408">
            <v>5</v>
          </cell>
          <cell r="K2408" t="str">
            <v>Upper Grande Ronde Chinook-Expanded Domain</v>
          </cell>
          <cell r="L2408" t="str">
            <v>Rotating Panel 2</v>
          </cell>
          <cell r="M2408">
            <v>42184</v>
          </cell>
          <cell r="N2408">
            <v>2020</v>
          </cell>
          <cell r="O2408">
            <v>1</v>
          </cell>
          <cell r="S2408" t="str">
            <v>Yes</v>
          </cell>
          <cell r="V2408" t="str">
            <v>Yes</v>
          </cell>
        </row>
        <row r="2409">
          <cell r="A2409">
            <v>106</v>
          </cell>
          <cell r="B2409">
            <v>61407</v>
          </cell>
          <cell r="C2409" t="str">
            <v>CBW05583-489882</v>
          </cell>
          <cell r="D2409">
            <v>12</v>
          </cell>
          <cell r="E2409" t="str">
            <v>Upper Grande Ronde</v>
          </cell>
          <cell r="F2409">
            <v>40806</v>
          </cell>
          <cell r="G2409" t="str">
            <v>2011- ODFW - Local Crew  - Grande Ronde</v>
          </cell>
          <cell r="H2409" t="str">
            <v>Local Crew  - Grande Ronde</v>
          </cell>
          <cell r="I2409">
            <v>2011</v>
          </cell>
          <cell r="J2409">
            <v>1</v>
          </cell>
          <cell r="K2409" t="str">
            <v>Grande Ronde Steelhead-Source-Private</v>
          </cell>
          <cell r="L2409" t="str">
            <v>Rotating Panel 1</v>
          </cell>
          <cell r="M2409">
            <v>40806</v>
          </cell>
          <cell r="N2409">
            <v>416</v>
          </cell>
          <cell r="O2409">
            <v>1</v>
          </cell>
          <cell r="S2409" t="str">
            <v>Yes</v>
          </cell>
          <cell r="V2409" t="str">
            <v>Yes</v>
          </cell>
        </row>
        <row r="2410">
          <cell r="A2410">
            <v>2132</v>
          </cell>
          <cell r="B2410">
            <v>61407</v>
          </cell>
          <cell r="C2410" t="str">
            <v>CBW05583-489882</v>
          </cell>
          <cell r="D2410">
            <v>12</v>
          </cell>
          <cell r="E2410" t="str">
            <v>Upper Grande Ronde</v>
          </cell>
          <cell r="F2410">
            <v>41808</v>
          </cell>
          <cell r="G2410" t="str">
            <v>ODFW Small Sites</v>
          </cell>
          <cell r="H2410" t="str">
            <v>Chris Horn Crew</v>
          </cell>
          <cell r="I2410">
            <v>2014</v>
          </cell>
          <cell r="J2410">
            <v>4</v>
          </cell>
          <cell r="K2410" t="str">
            <v>Grande Ronde Steelhead-Source-Private</v>
          </cell>
          <cell r="L2410" t="str">
            <v>Rotating Panel 1</v>
          </cell>
          <cell r="M2410">
            <v>41808</v>
          </cell>
          <cell r="N2410">
            <v>2020</v>
          </cell>
          <cell r="O2410">
            <v>1</v>
          </cell>
          <cell r="S2410" t="str">
            <v>Yes</v>
          </cell>
          <cell r="V2410" t="str">
            <v>Yes</v>
          </cell>
        </row>
        <row r="2411">
          <cell r="A2411">
            <v>107</v>
          </cell>
          <cell r="B2411">
            <v>61523</v>
          </cell>
          <cell r="C2411" t="str">
            <v>CBW05583-490810</v>
          </cell>
          <cell r="D2411">
            <v>12</v>
          </cell>
          <cell r="E2411" t="str">
            <v>Upper Grande Ronde</v>
          </cell>
          <cell r="F2411">
            <v>40772</v>
          </cell>
          <cell r="G2411" t="str">
            <v>2011- CRITFC - Local Crew</v>
          </cell>
          <cell r="H2411" t="str">
            <v>Local Crew</v>
          </cell>
          <cell r="I2411">
            <v>2011</v>
          </cell>
          <cell r="J2411">
            <v>1</v>
          </cell>
          <cell r="K2411" t="str">
            <v>Upper Grande Ronde Chinook</v>
          </cell>
          <cell r="L2411" t="str">
            <v>Rotating Panel 1</v>
          </cell>
          <cell r="M2411">
            <v>40772</v>
          </cell>
          <cell r="N2411">
            <v>416</v>
          </cell>
          <cell r="O2411">
            <v>1</v>
          </cell>
          <cell r="S2411" t="str">
            <v>Yes</v>
          </cell>
          <cell r="V2411" t="str">
            <v>Yes</v>
          </cell>
        </row>
        <row r="2412">
          <cell r="A2412">
            <v>2024</v>
          </cell>
          <cell r="B2412">
            <v>61523</v>
          </cell>
          <cell r="C2412" t="str">
            <v>CBW05583-490810</v>
          </cell>
          <cell r="D2412">
            <v>12</v>
          </cell>
          <cell r="E2412" t="str">
            <v>Upper Grande Ronde</v>
          </cell>
          <cell r="F2412">
            <v>41813</v>
          </cell>
          <cell r="G2412" t="str">
            <v>CRITFC Upper Grande Ronde 2014</v>
          </cell>
          <cell r="H2412" t="str">
            <v>Monica Crew</v>
          </cell>
          <cell r="I2412">
            <v>2014</v>
          </cell>
          <cell r="J2412">
            <v>4</v>
          </cell>
          <cell r="K2412" t="str">
            <v>Upper Grande Ronde Chinook</v>
          </cell>
          <cell r="L2412" t="str">
            <v>Rotating Panel 1</v>
          </cell>
          <cell r="M2412">
            <v>41813</v>
          </cell>
          <cell r="N2412">
            <v>2020</v>
          </cell>
          <cell r="O2412">
            <v>1</v>
          </cell>
          <cell r="S2412" t="str">
            <v>Yes</v>
          </cell>
          <cell r="V2412" t="str">
            <v>Yes</v>
          </cell>
        </row>
        <row r="2413">
          <cell r="A2413">
            <v>3422</v>
          </cell>
          <cell r="B2413">
            <v>61653</v>
          </cell>
          <cell r="C2413" t="str">
            <v>CBW05583-491690</v>
          </cell>
          <cell r="D2413">
            <v>12</v>
          </cell>
          <cell r="E2413" t="str">
            <v>Upper Grande Ronde</v>
          </cell>
          <cell r="F2413">
            <v>42200</v>
          </cell>
          <cell r="G2413" t="str">
            <v>CRITFC Catherine Creek</v>
          </cell>
          <cell r="H2413" t="str">
            <v>Monica Crew</v>
          </cell>
          <cell r="I2413">
            <v>2015</v>
          </cell>
          <cell r="J2413">
            <v>5</v>
          </cell>
          <cell r="K2413" t="str">
            <v>Catherine Creek Chinook</v>
          </cell>
          <cell r="L2413" t="str">
            <v>Annual</v>
          </cell>
          <cell r="M2413">
            <v>42200</v>
          </cell>
          <cell r="N2413">
            <v>2020</v>
          </cell>
          <cell r="O2413">
            <v>1</v>
          </cell>
          <cell r="S2413" t="str">
            <v>Yes</v>
          </cell>
          <cell r="V2413" t="str">
            <v>Yes</v>
          </cell>
        </row>
        <row r="2414">
          <cell r="A2414">
            <v>3701</v>
          </cell>
          <cell r="B2414">
            <v>61653</v>
          </cell>
          <cell r="C2414" t="str">
            <v>CBW05583-491690</v>
          </cell>
          <cell r="D2414">
            <v>12</v>
          </cell>
          <cell r="E2414" t="str">
            <v>Upper Grande Ronde</v>
          </cell>
          <cell r="F2414">
            <v>42601</v>
          </cell>
          <cell r="G2414" t="str">
            <v>CRITFC Catherine Creek</v>
          </cell>
          <cell r="H2414" t="str">
            <v>Monica Crew</v>
          </cell>
          <cell r="I2414">
            <v>2016</v>
          </cell>
          <cell r="J2414">
            <v>6</v>
          </cell>
          <cell r="K2414" t="str">
            <v>Catherine Creek Chinook</v>
          </cell>
          <cell r="L2414" t="str">
            <v>Annual</v>
          </cell>
          <cell r="M2414">
            <v>42601</v>
          </cell>
          <cell r="N2414">
            <v>2020</v>
          </cell>
          <cell r="O2414">
            <v>1</v>
          </cell>
          <cell r="S2414" t="str">
            <v>Yes</v>
          </cell>
          <cell r="U2414" t="str">
            <v>Yes</v>
          </cell>
          <cell r="V2414" t="str">
            <v>Yes</v>
          </cell>
        </row>
        <row r="2415">
          <cell r="A2415">
            <v>880</v>
          </cell>
          <cell r="B2415">
            <v>62343</v>
          </cell>
          <cell r="C2415" t="str">
            <v>CBW05583-498490</v>
          </cell>
          <cell r="D2415">
            <v>12</v>
          </cell>
          <cell r="E2415" t="str">
            <v>Upper Grande Ronde</v>
          </cell>
          <cell r="F2415">
            <v>41141</v>
          </cell>
          <cell r="G2415" t="str">
            <v>CRITFC August 20 - 24</v>
          </cell>
          <cell r="H2415" t="str">
            <v>Laurinda Crew</v>
          </cell>
          <cell r="I2415">
            <v>2012</v>
          </cell>
          <cell r="J2415">
            <v>2</v>
          </cell>
          <cell r="K2415" t="str">
            <v>Upper Grande Ronde Chinook-Expanded Domain</v>
          </cell>
          <cell r="L2415" t="str">
            <v>Rotating Panel 2</v>
          </cell>
          <cell r="M2415">
            <v>41141</v>
          </cell>
          <cell r="N2415">
            <v>806</v>
          </cell>
          <cell r="O2415">
            <v>1</v>
          </cell>
          <cell r="S2415" t="str">
            <v>Yes</v>
          </cell>
        </row>
        <row r="2416">
          <cell r="A2416">
            <v>2842</v>
          </cell>
          <cell r="B2416">
            <v>62343</v>
          </cell>
          <cell r="C2416" t="str">
            <v>CBW05583-498490</v>
          </cell>
          <cell r="D2416">
            <v>12</v>
          </cell>
          <cell r="E2416" t="str">
            <v>Upper Grande Ronde</v>
          </cell>
          <cell r="F2416">
            <v>42214</v>
          </cell>
          <cell r="G2416" t="str">
            <v>CRITFC Grande Ronde</v>
          </cell>
          <cell r="H2416" t="str">
            <v>Monica Crew</v>
          </cell>
          <cell r="I2416">
            <v>2015</v>
          </cell>
          <cell r="J2416">
            <v>5</v>
          </cell>
          <cell r="K2416" t="str">
            <v>Upper Grande Ronde Chinook-Expanded Domain</v>
          </cell>
          <cell r="L2416" t="str">
            <v>Rotating Panel 2</v>
          </cell>
          <cell r="M2416">
            <v>42214</v>
          </cell>
          <cell r="N2416">
            <v>2020</v>
          </cell>
          <cell r="O2416">
            <v>1</v>
          </cell>
          <cell r="S2416" t="str">
            <v>Yes</v>
          </cell>
          <cell r="V2416" t="str">
            <v>Yes</v>
          </cell>
        </row>
        <row r="2417">
          <cell r="A2417">
            <v>1338</v>
          </cell>
          <cell r="B2417">
            <v>62823</v>
          </cell>
          <cell r="C2417" t="str">
            <v>CBW05583-502586</v>
          </cell>
          <cell r="D2417">
            <v>12</v>
          </cell>
          <cell r="E2417" t="str">
            <v>Upper Grande Ronde</v>
          </cell>
          <cell r="F2417">
            <v>41493</v>
          </cell>
          <cell r="G2417" t="str">
            <v>CRITFC - Upper Grande Ronde</v>
          </cell>
          <cell r="H2417" t="str">
            <v>Laurinda Crew</v>
          </cell>
          <cell r="I2417">
            <v>2013</v>
          </cell>
          <cell r="J2417">
            <v>3</v>
          </cell>
          <cell r="K2417" t="str">
            <v>Upper Grande Ronde Chinook-Expanded Domain</v>
          </cell>
          <cell r="L2417" t="str">
            <v>Rotating Panel 3</v>
          </cell>
          <cell r="M2417">
            <v>41493</v>
          </cell>
          <cell r="N2417">
            <v>1966</v>
          </cell>
          <cell r="O2417">
            <v>1</v>
          </cell>
          <cell r="S2417" t="str">
            <v>Yes</v>
          </cell>
          <cell r="V2417" t="str">
            <v>Yes</v>
          </cell>
        </row>
        <row r="2418">
          <cell r="A2418">
            <v>3713</v>
          </cell>
          <cell r="B2418">
            <v>62823</v>
          </cell>
          <cell r="C2418" t="str">
            <v>CBW05583-502586</v>
          </cell>
          <cell r="D2418">
            <v>12</v>
          </cell>
          <cell r="E2418" t="str">
            <v>Upper Grande Ronde</v>
          </cell>
          <cell r="F2418">
            <v>42573</v>
          </cell>
          <cell r="G2418" t="str">
            <v>CRITFC Grande Ronde</v>
          </cell>
          <cell r="H2418" t="str">
            <v>Monica Crew</v>
          </cell>
          <cell r="I2418">
            <v>2016</v>
          </cell>
          <cell r="J2418">
            <v>6</v>
          </cell>
          <cell r="K2418" t="str">
            <v>Upper Grande Ronde Chinook-Expanded Domain</v>
          </cell>
          <cell r="L2418" t="str">
            <v>Rotating Panel 3</v>
          </cell>
          <cell r="M2418">
            <v>42573</v>
          </cell>
          <cell r="N2418">
            <v>2020</v>
          </cell>
          <cell r="O2418">
            <v>1</v>
          </cell>
          <cell r="S2418" t="str">
            <v>Yes</v>
          </cell>
          <cell r="V2418" t="str">
            <v>Yes</v>
          </cell>
        </row>
        <row r="2419">
          <cell r="A2419">
            <v>556</v>
          </cell>
          <cell r="B2419">
            <v>64629</v>
          </cell>
          <cell r="C2419" t="str">
            <v>CBW05583-506682</v>
          </cell>
          <cell r="D2419">
            <v>12</v>
          </cell>
          <cell r="E2419" t="str">
            <v>Upper Grande Ronde</v>
          </cell>
          <cell r="F2419">
            <v>41101</v>
          </cell>
          <cell r="G2419" t="str">
            <v>CRITFC June 25 - 29</v>
          </cell>
          <cell r="H2419" t="str">
            <v>Laurinda Crew</v>
          </cell>
          <cell r="I2419">
            <v>2012</v>
          </cell>
          <cell r="J2419">
            <v>2</v>
          </cell>
          <cell r="K2419" t="str">
            <v>Upper Grande Ronde Chinook-Expanded Domain</v>
          </cell>
          <cell r="L2419" t="str">
            <v>Rotating Panel 2</v>
          </cell>
          <cell r="M2419">
            <v>41101</v>
          </cell>
          <cell r="N2419">
            <v>806</v>
          </cell>
          <cell r="O2419">
            <v>1</v>
          </cell>
          <cell r="S2419" t="str">
            <v>Yes</v>
          </cell>
        </row>
        <row r="2420">
          <cell r="A2420">
            <v>2849</v>
          </cell>
          <cell r="B2420">
            <v>64629</v>
          </cell>
          <cell r="C2420" t="str">
            <v>CBW05583-506682</v>
          </cell>
          <cell r="D2420">
            <v>12</v>
          </cell>
          <cell r="E2420" t="str">
            <v>Upper Grande Ronde</v>
          </cell>
          <cell r="F2420">
            <v>42216</v>
          </cell>
          <cell r="G2420" t="str">
            <v>CRITFC Grande Ronde</v>
          </cell>
          <cell r="H2420" t="str">
            <v>Monica Crew</v>
          </cell>
          <cell r="I2420">
            <v>2015</v>
          </cell>
          <cell r="J2420">
            <v>5</v>
          </cell>
          <cell r="K2420" t="str">
            <v>Upper Grande Ronde Chinook-Expanded Domain</v>
          </cell>
          <cell r="L2420" t="str">
            <v>Rotating Panel 2</v>
          </cell>
          <cell r="M2420">
            <v>42216</v>
          </cell>
          <cell r="N2420">
            <v>2020</v>
          </cell>
          <cell r="O2420">
            <v>1</v>
          </cell>
          <cell r="S2420" t="str">
            <v>Yes</v>
          </cell>
          <cell r="V2420" t="str">
            <v>Yes</v>
          </cell>
        </row>
        <row r="2421">
          <cell r="A2421">
            <v>333</v>
          </cell>
          <cell r="B2421">
            <v>64149</v>
          </cell>
          <cell r="C2421" t="str">
            <v>CBW05583-512938</v>
          </cell>
          <cell r="D2421">
            <v>12</v>
          </cell>
          <cell r="E2421" t="str">
            <v>Upper Grande Ronde</v>
          </cell>
          <cell r="F2421">
            <v>40806</v>
          </cell>
          <cell r="G2421" t="str">
            <v>2011- Terraqua - Local Crew</v>
          </cell>
          <cell r="H2421" t="str">
            <v>Local Crew</v>
          </cell>
          <cell r="I2421">
            <v>2011</v>
          </cell>
          <cell r="J2421">
            <v>1</v>
          </cell>
          <cell r="K2421" t="str">
            <v>Catherine Creek Chinook</v>
          </cell>
          <cell r="L2421" t="str">
            <v>Rotating Panel 1</v>
          </cell>
          <cell r="M2421">
            <v>40806</v>
          </cell>
          <cell r="N2421">
            <v>416</v>
          </cell>
          <cell r="O2421">
            <v>1</v>
          </cell>
          <cell r="S2421" t="str">
            <v>Yes</v>
          </cell>
          <cell r="V2421" t="str">
            <v>Yes</v>
          </cell>
        </row>
        <row r="2422">
          <cell r="A2422">
            <v>2011</v>
          </cell>
          <cell r="B2422">
            <v>64149</v>
          </cell>
          <cell r="C2422" t="str">
            <v>CBW05583-512938</v>
          </cell>
          <cell r="D2422">
            <v>12</v>
          </cell>
          <cell r="E2422" t="str">
            <v>Upper Grande Ronde</v>
          </cell>
          <cell r="F2422">
            <v>41903</v>
          </cell>
          <cell r="G2422" t="str">
            <v>CRITFC Catherine Creek 2014</v>
          </cell>
          <cell r="H2422" t="str">
            <v>Monica Crew</v>
          </cell>
          <cell r="I2422">
            <v>2014</v>
          </cell>
          <cell r="J2422">
            <v>4</v>
          </cell>
          <cell r="K2422" t="str">
            <v>Catherine Creek Chinook</v>
          </cell>
          <cell r="L2422" t="str">
            <v>Rotating Panel 1</v>
          </cell>
          <cell r="M2422">
            <v>41903</v>
          </cell>
          <cell r="N2422">
            <v>2020</v>
          </cell>
          <cell r="O2422">
            <v>1</v>
          </cell>
          <cell r="S2422" t="str">
            <v>Yes</v>
          </cell>
          <cell r="V2422" t="str">
            <v>Yes</v>
          </cell>
        </row>
        <row r="2423">
          <cell r="A2423">
            <v>108</v>
          </cell>
          <cell r="B2423">
            <v>65700</v>
          </cell>
          <cell r="C2423" t="str">
            <v>CBW05583-514458</v>
          </cell>
          <cell r="D2423">
            <v>12</v>
          </cell>
          <cell r="E2423" t="str">
            <v>Upper Grande Ronde</v>
          </cell>
          <cell r="F2423">
            <v>40785</v>
          </cell>
          <cell r="G2423" t="str">
            <v>2011- ODFW - Local Crew  - Grande Ronde</v>
          </cell>
          <cell r="H2423" t="str">
            <v>Local Crew  - Grande Ronde</v>
          </cell>
          <cell r="I2423">
            <v>2011</v>
          </cell>
          <cell r="J2423">
            <v>1</v>
          </cell>
          <cell r="K2423" t="str">
            <v>Grande Ronde Steelhead-Transport-Private</v>
          </cell>
          <cell r="L2423" t="str">
            <v>Rotating Panel 1</v>
          </cell>
          <cell r="M2423">
            <v>40785</v>
          </cell>
          <cell r="N2423">
            <v>416</v>
          </cell>
          <cell r="O2423">
            <v>1</v>
          </cell>
          <cell r="S2423" t="str">
            <v>Yes</v>
          </cell>
          <cell r="V2423" t="str">
            <v>Yes</v>
          </cell>
        </row>
        <row r="2424">
          <cell r="A2424">
            <v>2133</v>
          </cell>
          <cell r="B2424">
            <v>65700</v>
          </cell>
          <cell r="C2424" t="str">
            <v>CBW05583-514458</v>
          </cell>
          <cell r="D2424">
            <v>12</v>
          </cell>
          <cell r="E2424" t="str">
            <v>Upper Grande Ronde</v>
          </cell>
          <cell r="F2424">
            <v>41808</v>
          </cell>
          <cell r="G2424" t="str">
            <v>ODFW Small Sites</v>
          </cell>
          <cell r="H2424" t="str">
            <v>Chris Horn Crew</v>
          </cell>
          <cell r="I2424">
            <v>2014</v>
          </cell>
          <cell r="J2424">
            <v>4</v>
          </cell>
          <cell r="K2424" t="str">
            <v>Grande Ronde Steelhead-Transport-Private</v>
          </cell>
          <cell r="L2424" t="str">
            <v>Rotating Panel 1</v>
          </cell>
          <cell r="M2424">
            <v>41808</v>
          </cell>
          <cell r="N2424">
            <v>2020</v>
          </cell>
          <cell r="O2424">
            <v>1</v>
          </cell>
          <cell r="S2424" t="str">
            <v>Yes</v>
          </cell>
          <cell r="V2424" t="str">
            <v>Yes</v>
          </cell>
        </row>
        <row r="2425">
          <cell r="A2425">
            <v>557</v>
          </cell>
          <cell r="B2425">
            <v>65751</v>
          </cell>
          <cell r="C2425" t="str">
            <v>CBW05583-514874</v>
          </cell>
          <cell r="D2425">
            <v>12</v>
          </cell>
          <cell r="E2425" t="str">
            <v>Upper Grande Ronde</v>
          </cell>
          <cell r="F2425">
            <v>41099</v>
          </cell>
          <cell r="G2425" t="str">
            <v>CRITFC June 25 - 29</v>
          </cell>
          <cell r="H2425" t="str">
            <v>Laurinda Crew</v>
          </cell>
          <cell r="I2425">
            <v>2012</v>
          </cell>
          <cell r="J2425">
            <v>2</v>
          </cell>
          <cell r="K2425" t="str">
            <v>Upper Grande Ronde Chinook-Expanded Domain</v>
          </cell>
          <cell r="L2425" t="str">
            <v>Rotating Panel 2</v>
          </cell>
          <cell r="M2425">
            <v>41099</v>
          </cell>
          <cell r="N2425">
            <v>806</v>
          </cell>
          <cell r="O2425">
            <v>1</v>
          </cell>
          <cell r="S2425" t="str">
            <v>Yes</v>
          </cell>
        </row>
        <row r="2426">
          <cell r="A2426">
            <v>2843</v>
          </cell>
          <cell r="B2426">
            <v>65751</v>
          </cell>
          <cell r="C2426" t="str">
            <v>CBW05583-514874</v>
          </cell>
          <cell r="D2426">
            <v>12</v>
          </cell>
          <cell r="E2426" t="str">
            <v>Upper Grande Ronde</v>
          </cell>
          <cell r="F2426">
            <v>42175</v>
          </cell>
          <cell r="G2426" t="str">
            <v>CRITFC Grande Ronde</v>
          </cell>
          <cell r="H2426" t="str">
            <v>Monica Crew</v>
          </cell>
          <cell r="I2426">
            <v>2015</v>
          </cell>
          <cell r="J2426">
            <v>5</v>
          </cell>
          <cell r="K2426" t="str">
            <v>Upper Grande Ronde Chinook-Expanded Domain</v>
          </cell>
          <cell r="L2426" t="str">
            <v>Rotating Panel 2</v>
          </cell>
          <cell r="M2426">
            <v>42175</v>
          </cell>
          <cell r="N2426">
            <v>2020</v>
          </cell>
          <cell r="O2426">
            <v>1</v>
          </cell>
          <cell r="S2426" t="str">
            <v>Yes</v>
          </cell>
          <cell r="V2426" t="str">
            <v>Yes</v>
          </cell>
        </row>
        <row r="2427">
          <cell r="A2427">
            <v>1349</v>
          </cell>
          <cell r="B2427">
            <v>64376</v>
          </cell>
          <cell r="C2427" t="str">
            <v>CBW05583-515498</v>
          </cell>
          <cell r="D2427">
            <v>12</v>
          </cell>
          <cell r="E2427" t="str">
            <v>Upper Grande Ronde</v>
          </cell>
          <cell r="F2427">
            <v>41535</v>
          </cell>
          <cell r="G2427" t="str">
            <v>CRITFC - Catherine Creek</v>
          </cell>
          <cell r="H2427" t="str">
            <v>Laurinda Crew</v>
          </cell>
          <cell r="I2427">
            <v>2013</v>
          </cell>
          <cell r="J2427">
            <v>3</v>
          </cell>
          <cell r="K2427" t="str">
            <v>Catherine Creek Chinook</v>
          </cell>
          <cell r="L2427" t="str">
            <v>Rotating Panel 3</v>
          </cell>
          <cell r="M2427">
            <v>41535</v>
          </cell>
          <cell r="N2427">
            <v>1966</v>
          </cell>
          <cell r="O2427">
            <v>1</v>
          </cell>
          <cell r="S2427" t="str">
            <v>Yes</v>
          </cell>
          <cell r="V2427" t="str">
            <v>Yes</v>
          </cell>
        </row>
        <row r="2428">
          <cell r="A2428">
            <v>3702</v>
          </cell>
          <cell r="B2428">
            <v>64376</v>
          </cell>
          <cell r="C2428" t="str">
            <v>CBW05583-515498</v>
          </cell>
          <cell r="D2428">
            <v>12</v>
          </cell>
          <cell r="E2428" t="str">
            <v>Upper Grande Ronde</v>
          </cell>
          <cell r="F2428">
            <v>42629</v>
          </cell>
          <cell r="G2428" t="str">
            <v>CRITFC Catherine Creek</v>
          </cell>
          <cell r="H2428" t="str">
            <v>Monica Crew</v>
          </cell>
          <cell r="I2428">
            <v>2016</v>
          </cell>
          <cell r="J2428">
            <v>6</v>
          </cell>
          <cell r="K2428" t="str">
            <v>Catherine Creek Chinook</v>
          </cell>
          <cell r="L2428" t="str">
            <v>Rotating Panel 3</v>
          </cell>
          <cell r="M2428">
            <v>42629</v>
          </cell>
          <cell r="N2428">
            <v>2020</v>
          </cell>
          <cell r="O2428">
            <v>1</v>
          </cell>
          <cell r="S2428" t="str">
            <v>Yes</v>
          </cell>
          <cell r="V2428" t="str">
            <v>Yes</v>
          </cell>
        </row>
        <row r="2429">
          <cell r="A2429">
            <v>110</v>
          </cell>
          <cell r="B2429">
            <v>66734</v>
          </cell>
          <cell r="C2429" t="str">
            <v>CBW05583-527786</v>
          </cell>
          <cell r="D2429">
            <v>12</v>
          </cell>
          <cell r="E2429" t="str">
            <v>Upper Grande Ronde</v>
          </cell>
          <cell r="F2429">
            <v>40764</v>
          </cell>
          <cell r="G2429" t="str">
            <v>2011- ODFW - Local Crew  - Grande Ronde</v>
          </cell>
          <cell r="H2429" t="str">
            <v>Local Crew  - Grande Ronde</v>
          </cell>
          <cell r="I2429">
            <v>2011</v>
          </cell>
          <cell r="J2429">
            <v>1</v>
          </cell>
          <cell r="K2429" t="str">
            <v>Catherine Creek Chinook</v>
          </cell>
          <cell r="L2429" t="str">
            <v>Annual</v>
          </cell>
          <cell r="M2429">
            <v>40764</v>
          </cell>
          <cell r="N2429">
            <v>416</v>
          </cell>
          <cell r="O2429">
            <v>1</v>
          </cell>
          <cell r="S2429" t="str">
            <v>Yes</v>
          </cell>
          <cell r="V2429" t="str">
            <v>Yes</v>
          </cell>
        </row>
        <row r="2430">
          <cell r="A2430">
            <v>663</v>
          </cell>
          <cell r="B2430">
            <v>66734</v>
          </cell>
          <cell r="C2430" t="str">
            <v>CBW05583-527786</v>
          </cell>
          <cell r="D2430">
            <v>12</v>
          </cell>
          <cell r="E2430" t="str">
            <v>Upper Grande Ronde</v>
          </cell>
          <cell r="F2430">
            <v>41169</v>
          </cell>
          <cell r="G2430" t="str">
            <v>CRITFC Five</v>
          </cell>
          <cell r="H2430" t="str">
            <v>Chris Horn Crew</v>
          </cell>
          <cell r="I2430">
            <v>2012</v>
          </cell>
          <cell r="J2430">
            <v>2</v>
          </cell>
          <cell r="K2430" t="str">
            <v>Catherine Creek Chinook</v>
          </cell>
          <cell r="L2430" t="str">
            <v>Annual</v>
          </cell>
          <cell r="M2430">
            <v>41169</v>
          </cell>
          <cell r="N2430">
            <v>806</v>
          </cell>
          <cell r="O2430">
            <v>1</v>
          </cell>
          <cell r="S2430" t="str">
            <v>Yes</v>
          </cell>
        </row>
        <row r="2431">
          <cell r="A2431">
            <v>1443</v>
          </cell>
          <cell r="B2431">
            <v>66734</v>
          </cell>
          <cell r="C2431" t="str">
            <v>CBW05583-527786</v>
          </cell>
          <cell r="D2431">
            <v>12</v>
          </cell>
          <cell r="E2431" t="str">
            <v>Upper Grande Ronde</v>
          </cell>
          <cell r="F2431">
            <v>41506</v>
          </cell>
          <cell r="G2431" t="str">
            <v>ODFW_CRITFC_Five</v>
          </cell>
          <cell r="H2431" t="str">
            <v>Chris Horn Crew</v>
          </cell>
          <cell r="I2431">
            <v>2013</v>
          </cell>
          <cell r="J2431">
            <v>3</v>
          </cell>
          <cell r="K2431" t="str">
            <v>Catherine Creek Chinook</v>
          </cell>
          <cell r="L2431" t="str">
            <v>Annual</v>
          </cell>
          <cell r="M2431">
            <v>41506</v>
          </cell>
          <cell r="N2431">
            <v>1966</v>
          </cell>
          <cell r="O2431">
            <v>1</v>
          </cell>
          <cell r="S2431" t="str">
            <v>Yes</v>
          </cell>
          <cell r="V2431" t="str">
            <v>Yes</v>
          </cell>
        </row>
        <row r="2432">
          <cell r="A2432">
            <v>2291</v>
          </cell>
          <cell r="B2432">
            <v>66734</v>
          </cell>
          <cell r="C2432" t="str">
            <v>CBW05583-527786</v>
          </cell>
          <cell r="D2432">
            <v>12</v>
          </cell>
          <cell r="E2432" t="str">
            <v>Upper Grande Ronde</v>
          </cell>
          <cell r="F2432">
            <v>41841</v>
          </cell>
          <cell r="G2432" t="str">
            <v>ODFW Big Sites</v>
          </cell>
          <cell r="H2432" t="str">
            <v>Chris Horn Crew</v>
          </cell>
          <cell r="I2432">
            <v>2014</v>
          </cell>
          <cell r="J2432">
            <v>4</v>
          </cell>
          <cell r="K2432" t="str">
            <v>Catherine Creek Chinook</v>
          </cell>
          <cell r="L2432" t="str">
            <v>Annual</v>
          </cell>
          <cell r="M2432">
            <v>41841</v>
          </cell>
          <cell r="N2432">
            <v>2020</v>
          </cell>
          <cell r="O2432">
            <v>1</v>
          </cell>
          <cell r="S2432" t="str">
            <v>Yes</v>
          </cell>
          <cell r="V2432" t="str">
            <v>Yes</v>
          </cell>
        </row>
        <row r="2433">
          <cell r="A2433">
            <v>3078</v>
          </cell>
          <cell r="B2433">
            <v>66734</v>
          </cell>
          <cell r="C2433" t="str">
            <v>CBW05583-527786</v>
          </cell>
          <cell r="D2433">
            <v>12</v>
          </cell>
          <cell r="E2433" t="str">
            <v>Upper Grande Ronde</v>
          </cell>
          <cell r="F2433">
            <v>42206</v>
          </cell>
          <cell r="G2433" t="str">
            <v>ODFW Big Sites</v>
          </cell>
          <cell r="H2433" t="str">
            <v>Chris Horn Crew</v>
          </cell>
          <cell r="I2433">
            <v>2015</v>
          </cell>
          <cell r="J2433">
            <v>5</v>
          </cell>
          <cell r="K2433" t="str">
            <v>Catherine Creek Chinook</v>
          </cell>
          <cell r="L2433" t="str">
            <v>Annual</v>
          </cell>
          <cell r="M2433">
            <v>42206</v>
          </cell>
          <cell r="N2433">
            <v>2020</v>
          </cell>
          <cell r="O2433">
            <v>1</v>
          </cell>
          <cell r="S2433" t="str">
            <v>Yes</v>
          </cell>
          <cell r="V2433" t="str">
            <v>Yes</v>
          </cell>
        </row>
        <row r="2434">
          <cell r="A2434">
            <v>4230</v>
          </cell>
          <cell r="B2434">
            <v>66734</v>
          </cell>
          <cell r="C2434" t="str">
            <v>CBW05583-527786</v>
          </cell>
          <cell r="D2434">
            <v>12</v>
          </cell>
          <cell r="E2434" t="str">
            <v>Upper Grande Ronde</v>
          </cell>
          <cell r="F2434">
            <v>42611</v>
          </cell>
          <cell r="G2434" t="str">
            <v>ODFW Med_Large Sites</v>
          </cell>
          <cell r="H2434" t="str">
            <v>Chris Horn Crew</v>
          </cell>
          <cell r="I2434">
            <v>2016</v>
          </cell>
          <cell r="J2434">
            <v>6</v>
          </cell>
          <cell r="K2434" t="str">
            <v>Catherine Creek Chinook</v>
          </cell>
          <cell r="L2434" t="str">
            <v>Annual</v>
          </cell>
          <cell r="M2434">
            <v>42611</v>
          </cell>
          <cell r="N2434">
            <v>2020</v>
          </cell>
          <cell r="O2434">
            <v>1</v>
          </cell>
          <cell r="S2434" t="str">
            <v>Yes</v>
          </cell>
          <cell r="V2434" t="str">
            <v>Yes</v>
          </cell>
        </row>
        <row r="2435">
          <cell r="A2435">
            <v>2134</v>
          </cell>
          <cell r="B2435">
            <v>66931</v>
          </cell>
          <cell r="C2435" t="str">
            <v>CBW05583-531546</v>
          </cell>
          <cell r="D2435">
            <v>12</v>
          </cell>
          <cell r="E2435" t="str">
            <v>Upper Grande Ronde</v>
          </cell>
          <cell r="F2435">
            <v>41815</v>
          </cell>
          <cell r="G2435" t="str">
            <v>ODFW Small Sites</v>
          </cell>
          <cell r="H2435" t="str">
            <v>Chris Horn Crew</v>
          </cell>
          <cell r="I2435">
            <v>2014</v>
          </cell>
          <cell r="J2435">
            <v>4</v>
          </cell>
          <cell r="K2435" t="str">
            <v>Grande Ronde Steelhead-Source-Public</v>
          </cell>
          <cell r="L2435" t="str">
            <v>Rotating Panel 1</v>
          </cell>
          <cell r="M2435">
            <v>41815</v>
          </cell>
          <cell r="N2435">
            <v>2020</v>
          </cell>
          <cell r="O2435">
            <v>1</v>
          </cell>
          <cell r="S2435" t="str">
            <v>Yes</v>
          </cell>
          <cell r="V2435" t="str">
            <v>Yes</v>
          </cell>
        </row>
        <row r="2436">
          <cell r="A2436">
            <v>963</v>
          </cell>
          <cell r="B2436">
            <v>66391</v>
          </cell>
          <cell r="C2436" t="str">
            <v>CBW05583-531882</v>
          </cell>
          <cell r="D2436">
            <v>12</v>
          </cell>
          <cell r="E2436" t="str">
            <v>Upper Grande Ronde</v>
          </cell>
          <cell r="F2436">
            <v>41134</v>
          </cell>
          <cell r="G2436" t="str">
            <v>CRITFC Aug 13-17</v>
          </cell>
          <cell r="H2436" t="str">
            <v>Laurinda Crew</v>
          </cell>
          <cell r="I2436">
            <v>2012</v>
          </cell>
          <cell r="J2436">
            <v>2</v>
          </cell>
          <cell r="K2436" t="str">
            <v>Catherine Creek Chinook</v>
          </cell>
          <cell r="L2436" t="str">
            <v>Rotating Panel 2</v>
          </cell>
          <cell r="M2436">
            <v>41134</v>
          </cell>
          <cell r="N2436">
            <v>806</v>
          </cell>
          <cell r="O2436">
            <v>1</v>
          </cell>
          <cell r="S2436" t="str">
            <v>Yes</v>
          </cell>
        </row>
        <row r="2437">
          <cell r="A2437">
            <v>2854</v>
          </cell>
          <cell r="B2437">
            <v>66391</v>
          </cell>
          <cell r="C2437" t="str">
            <v>CBW05583-531882</v>
          </cell>
          <cell r="D2437">
            <v>12</v>
          </cell>
          <cell r="E2437" t="str">
            <v>Upper Grande Ronde</v>
          </cell>
          <cell r="F2437">
            <v>42233</v>
          </cell>
          <cell r="G2437" t="str">
            <v>CRITFC Catherine Creek</v>
          </cell>
          <cell r="H2437" t="str">
            <v>Monica Crew</v>
          </cell>
          <cell r="I2437">
            <v>2015</v>
          </cell>
          <cell r="J2437">
            <v>5</v>
          </cell>
          <cell r="K2437" t="str">
            <v>Catherine Creek Chinook</v>
          </cell>
          <cell r="L2437" t="str">
            <v>Rotating Panel 2</v>
          </cell>
          <cell r="M2437">
            <v>42233</v>
          </cell>
          <cell r="N2437">
            <v>2020</v>
          </cell>
          <cell r="O2437">
            <v>1</v>
          </cell>
          <cell r="S2437" t="str">
            <v>Yes</v>
          </cell>
          <cell r="V2437" t="str">
            <v>Yes</v>
          </cell>
        </row>
        <row r="2438">
          <cell r="A2438">
            <v>111</v>
          </cell>
          <cell r="B2438">
            <v>67522</v>
          </cell>
          <cell r="C2438" t="str">
            <v>dsgn4-000001</v>
          </cell>
          <cell r="D2438">
            <v>12</v>
          </cell>
          <cell r="E2438" t="str">
            <v>Upper Grande Ronde</v>
          </cell>
          <cell r="F2438">
            <v>40766</v>
          </cell>
          <cell r="G2438" t="str">
            <v>2011- ODFW - Local Crew  - Grande Ronde</v>
          </cell>
          <cell r="H2438" t="str">
            <v>Local Crew  - Grande Ronde</v>
          </cell>
          <cell r="I2438">
            <v>2011</v>
          </cell>
          <cell r="J2438">
            <v>1</v>
          </cell>
          <cell r="K2438" t="str">
            <v>Catherine Creek Chinook</v>
          </cell>
          <cell r="L2438" t="str">
            <v>Annual</v>
          </cell>
          <cell r="M2438">
            <v>40766</v>
          </cell>
          <cell r="N2438">
            <v>416</v>
          </cell>
          <cell r="O2438">
            <v>1</v>
          </cell>
          <cell r="S2438" t="str">
            <v>Yes</v>
          </cell>
          <cell r="V2438" t="str">
            <v>Yes</v>
          </cell>
        </row>
        <row r="2439">
          <cell r="A2439">
            <v>570</v>
          </cell>
          <cell r="B2439">
            <v>67522</v>
          </cell>
          <cell r="C2439" t="str">
            <v>dsgn4-000001</v>
          </cell>
          <cell r="D2439">
            <v>12</v>
          </cell>
          <cell r="E2439" t="str">
            <v>Upper Grande Ronde</v>
          </cell>
          <cell r="F2439">
            <v>41162</v>
          </cell>
          <cell r="G2439" t="str">
            <v>CRITFC Five</v>
          </cell>
          <cell r="H2439" t="str">
            <v>Chris Horn Crew</v>
          </cell>
          <cell r="I2439">
            <v>2012</v>
          </cell>
          <cell r="J2439">
            <v>2</v>
          </cell>
          <cell r="K2439" t="str">
            <v>Catherine Creek Chinook</v>
          </cell>
          <cell r="L2439" t="str">
            <v>Annual</v>
          </cell>
          <cell r="M2439">
            <v>41162</v>
          </cell>
          <cell r="N2439">
            <v>806</v>
          </cell>
          <cell r="O2439">
            <v>1</v>
          </cell>
          <cell r="S2439" t="str">
            <v>Yes</v>
          </cell>
          <cell r="V2439" t="str">
            <v>Yes</v>
          </cell>
        </row>
        <row r="2440">
          <cell r="A2440">
            <v>1444</v>
          </cell>
          <cell r="B2440">
            <v>67522</v>
          </cell>
          <cell r="C2440" t="str">
            <v>dsgn4-000001</v>
          </cell>
          <cell r="D2440">
            <v>12</v>
          </cell>
          <cell r="E2440" t="str">
            <v>Upper Grande Ronde</v>
          </cell>
          <cell r="F2440">
            <v>41506</v>
          </cell>
          <cell r="G2440" t="str">
            <v>ODFW_CRITFC_Five</v>
          </cell>
          <cell r="H2440" t="str">
            <v>Chris Horn Crew</v>
          </cell>
          <cell r="I2440">
            <v>2013</v>
          </cell>
          <cell r="J2440">
            <v>3</v>
          </cell>
          <cell r="K2440" t="str">
            <v>Catherine Creek Chinook</v>
          </cell>
          <cell r="L2440" t="str">
            <v>Annual</v>
          </cell>
          <cell r="M2440">
            <v>41506</v>
          </cell>
          <cell r="N2440">
            <v>1966</v>
          </cell>
          <cell r="O2440">
            <v>1</v>
          </cell>
          <cell r="S2440" t="str">
            <v>Yes</v>
          </cell>
          <cell r="V2440" t="str">
            <v>Yes</v>
          </cell>
        </row>
        <row r="2441">
          <cell r="A2441">
            <v>2299</v>
          </cell>
          <cell r="B2441">
            <v>67522</v>
          </cell>
          <cell r="C2441" t="str">
            <v>dsgn4-000001</v>
          </cell>
          <cell r="D2441">
            <v>12</v>
          </cell>
          <cell r="E2441" t="str">
            <v>Upper Grande Ronde</v>
          </cell>
          <cell r="F2441">
            <v>41864</v>
          </cell>
          <cell r="G2441" t="str">
            <v>ODFW Big Sites</v>
          </cell>
          <cell r="H2441" t="str">
            <v>Chris Horn Crew</v>
          </cell>
          <cell r="I2441">
            <v>2014</v>
          </cell>
          <cell r="J2441">
            <v>4</v>
          </cell>
          <cell r="K2441" t="str">
            <v>Catherine Creek Chinook</v>
          </cell>
          <cell r="L2441" t="str">
            <v>Annual</v>
          </cell>
          <cell r="M2441">
            <v>41864</v>
          </cell>
          <cell r="N2441">
            <v>2020</v>
          </cell>
          <cell r="O2441">
            <v>1</v>
          </cell>
          <cell r="S2441" t="str">
            <v>Yes</v>
          </cell>
          <cell r="V2441" t="str">
            <v>Yes</v>
          </cell>
        </row>
        <row r="2442">
          <cell r="A2442">
            <v>2903</v>
          </cell>
          <cell r="B2442">
            <v>67522</v>
          </cell>
          <cell r="C2442" t="str">
            <v>dsgn4-000001</v>
          </cell>
          <cell r="D2442">
            <v>12</v>
          </cell>
          <cell r="E2442" t="str">
            <v>Upper Grande Ronde</v>
          </cell>
          <cell r="F2442">
            <v>42205</v>
          </cell>
          <cell r="G2442" t="str">
            <v>ODFW Big Sites</v>
          </cell>
          <cell r="H2442" t="str">
            <v>Chris Horn Crew</v>
          </cell>
          <cell r="I2442">
            <v>2015</v>
          </cell>
          <cell r="J2442">
            <v>5</v>
          </cell>
          <cell r="K2442" t="str">
            <v>Catherine Creek Chinook</v>
          </cell>
          <cell r="L2442" t="str">
            <v>Annual</v>
          </cell>
          <cell r="M2442">
            <v>42205</v>
          </cell>
          <cell r="N2442">
            <v>2020</v>
          </cell>
          <cell r="O2442">
            <v>1</v>
          </cell>
          <cell r="S2442" t="str">
            <v>Yes</v>
          </cell>
          <cell r="V2442" t="str">
            <v>Yes</v>
          </cell>
        </row>
        <row r="2443">
          <cell r="A2443">
            <v>3823</v>
          </cell>
          <cell r="B2443">
            <v>67522</v>
          </cell>
          <cell r="C2443" t="str">
            <v>dsgn4-000001</v>
          </cell>
          <cell r="D2443">
            <v>12</v>
          </cell>
          <cell r="E2443" t="str">
            <v>Upper Grande Ronde</v>
          </cell>
          <cell r="F2443">
            <v>42598</v>
          </cell>
          <cell r="G2443" t="str">
            <v>ODFW Med_Large Sites</v>
          </cell>
          <cell r="H2443" t="str">
            <v>Chris Horn Crew</v>
          </cell>
          <cell r="I2443">
            <v>2016</v>
          </cell>
          <cell r="J2443">
            <v>6</v>
          </cell>
          <cell r="K2443" t="str">
            <v>Catherine Creek Chinook</v>
          </cell>
          <cell r="L2443" t="str">
            <v>Annual</v>
          </cell>
          <cell r="M2443">
            <v>42598</v>
          </cell>
          <cell r="N2443">
            <v>2020</v>
          </cell>
          <cell r="O2443">
            <v>1</v>
          </cell>
          <cell r="S2443" t="str">
            <v>Yes</v>
          </cell>
          <cell r="V2443" t="str">
            <v>Yes</v>
          </cell>
        </row>
        <row r="2444">
          <cell r="A2444">
            <v>112</v>
          </cell>
          <cell r="B2444">
            <v>67523</v>
          </cell>
          <cell r="C2444" t="str">
            <v>dsgn4-000006</v>
          </cell>
          <cell r="D2444">
            <v>12</v>
          </cell>
          <cell r="E2444" t="str">
            <v>Upper Grande Ronde</v>
          </cell>
          <cell r="F2444">
            <v>40709</v>
          </cell>
          <cell r="G2444" t="str">
            <v>2011- ODFW - Local Crew  - Grande Ronde</v>
          </cell>
          <cell r="H2444" t="str">
            <v>Local Crew  - Grande Ronde</v>
          </cell>
          <cell r="I2444">
            <v>2011</v>
          </cell>
          <cell r="J2444">
            <v>1</v>
          </cell>
          <cell r="K2444" t="str">
            <v>Grande Ronde Steelhead-Source-Public</v>
          </cell>
          <cell r="L2444" t="str">
            <v>Annual</v>
          </cell>
          <cell r="M2444">
            <v>40709</v>
          </cell>
          <cell r="N2444">
            <v>416</v>
          </cell>
          <cell r="O2444">
            <v>1</v>
          </cell>
          <cell r="R2444" t="str">
            <v>Yes</v>
          </cell>
          <cell r="S2444" t="str">
            <v>Yes</v>
          </cell>
          <cell r="V2444" t="str">
            <v>Yes</v>
          </cell>
        </row>
        <row r="2445">
          <cell r="A2445">
            <v>113</v>
          </cell>
          <cell r="B2445">
            <v>67523</v>
          </cell>
          <cell r="C2445" t="str">
            <v>dsgn4-000006</v>
          </cell>
          <cell r="D2445">
            <v>12</v>
          </cell>
          <cell r="E2445" t="str">
            <v>Upper Grande Ronde</v>
          </cell>
          <cell r="F2445">
            <v>40780</v>
          </cell>
          <cell r="G2445" t="str">
            <v>2011- ODFW - ODFW JD</v>
          </cell>
          <cell r="H2445" t="str">
            <v>ODFW JD</v>
          </cell>
          <cell r="I2445">
            <v>2011</v>
          </cell>
          <cell r="J2445">
            <v>1</v>
          </cell>
          <cell r="K2445" t="str">
            <v>Grande Ronde Steelhead-Source-Public</v>
          </cell>
          <cell r="L2445" t="str">
            <v>Annual</v>
          </cell>
          <cell r="M2445">
            <v>40780</v>
          </cell>
          <cell r="N2445">
            <v>416</v>
          </cell>
          <cell r="O2445">
            <v>1</v>
          </cell>
          <cell r="R2445" t="str">
            <v>Yes</v>
          </cell>
          <cell r="V2445" t="str">
            <v>Yes</v>
          </cell>
        </row>
        <row r="2446">
          <cell r="A2446">
            <v>146</v>
          </cell>
          <cell r="B2446">
            <v>67523</v>
          </cell>
          <cell r="C2446" t="str">
            <v>dsgn4-000006</v>
          </cell>
          <cell r="D2446">
            <v>12</v>
          </cell>
          <cell r="E2446" t="str">
            <v>Upper Grande Ronde</v>
          </cell>
          <cell r="F2446">
            <v>40783</v>
          </cell>
          <cell r="G2446" t="str">
            <v>2011- Tetra Tech - TetraTech</v>
          </cell>
          <cell r="H2446" t="str">
            <v>TetraTech</v>
          </cell>
          <cell r="I2446">
            <v>2011</v>
          </cell>
          <cell r="J2446">
            <v>1</v>
          </cell>
          <cell r="K2446" t="str">
            <v>Grande Ronde Steelhead-Source-Public</v>
          </cell>
          <cell r="L2446" t="str">
            <v>Annual</v>
          </cell>
          <cell r="M2446">
            <v>40783</v>
          </cell>
          <cell r="N2446">
            <v>416</v>
          </cell>
          <cell r="O2446">
            <v>1</v>
          </cell>
          <cell r="R2446" t="str">
            <v>Yes</v>
          </cell>
          <cell r="V2446" t="str">
            <v>Yes</v>
          </cell>
        </row>
        <row r="2447">
          <cell r="A2447">
            <v>176</v>
          </cell>
          <cell r="B2447">
            <v>67523</v>
          </cell>
          <cell r="C2447" t="str">
            <v>dsgn4-000006</v>
          </cell>
          <cell r="D2447">
            <v>12</v>
          </cell>
          <cell r="E2447" t="str">
            <v>Upper Grande Ronde</v>
          </cell>
          <cell r="F2447">
            <v>40778</v>
          </cell>
          <cell r="G2447" t="str">
            <v>2011- Eco Logical Research - ELR</v>
          </cell>
          <cell r="H2447" t="str">
            <v>ELR</v>
          </cell>
          <cell r="I2447">
            <v>2011</v>
          </cell>
          <cell r="J2447">
            <v>1</v>
          </cell>
          <cell r="K2447" t="str">
            <v>Grande Ronde Steelhead-Source-Public</v>
          </cell>
          <cell r="L2447" t="str">
            <v>Annual</v>
          </cell>
          <cell r="M2447">
            <v>40778</v>
          </cell>
          <cell r="N2447">
            <v>416</v>
          </cell>
          <cell r="O2447">
            <v>1</v>
          </cell>
          <cell r="R2447" t="str">
            <v>Yes</v>
          </cell>
          <cell r="V2447" t="str">
            <v>Yes</v>
          </cell>
        </row>
        <row r="2448">
          <cell r="A2448">
            <v>179</v>
          </cell>
          <cell r="B2448">
            <v>67523</v>
          </cell>
          <cell r="C2448" t="str">
            <v>dsgn4-000006</v>
          </cell>
          <cell r="D2448">
            <v>12</v>
          </cell>
          <cell r="E2448" t="str">
            <v>Upper Grande Ronde</v>
          </cell>
          <cell r="F2448">
            <v>40785</v>
          </cell>
          <cell r="G2448" t="str">
            <v>2011- CRITFC - CRITFC</v>
          </cell>
          <cell r="H2448" t="str">
            <v>CRITFC</v>
          </cell>
          <cell r="I2448">
            <v>2011</v>
          </cell>
          <cell r="J2448">
            <v>1</v>
          </cell>
          <cell r="K2448" t="str">
            <v>Grande Ronde Steelhead-Source-Public</v>
          </cell>
          <cell r="L2448" t="str">
            <v>Annual</v>
          </cell>
          <cell r="M2448">
            <v>40785</v>
          </cell>
          <cell r="N2448">
            <v>416</v>
          </cell>
          <cell r="O2448">
            <v>1</v>
          </cell>
          <cell r="R2448" t="str">
            <v>Yes</v>
          </cell>
          <cell r="V2448" t="str">
            <v>Yes</v>
          </cell>
        </row>
        <row r="2449">
          <cell r="A2449">
            <v>202</v>
          </cell>
          <cell r="B2449">
            <v>67523</v>
          </cell>
          <cell r="C2449" t="str">
            <v>dsgn4-000006</v>
          </cell>
          <cell r="D2449">
            <v>12</v>
          </cell>
          <cell r="E2449" t="str">
            <v>Upper Grande Ronde</v>
          </cell>
          <cell r="F2449">
            <v>40779</v>
          </cell>
          <cell r="G2449" t="str">
            <v>2011- Quantitative Consultants Inc - QCI</v>
          </cell>
          <cell r="H2449" t="str">
            <v>QCI</v>
          </cell>
          <cell r="I2449">
            <v>2011</v>
          </cell>
          <cell r="J2449">
            <v>1</v>
          </cell>
          <cell r="K2449" t="str">
            <v>Grande Ronde Steelhead-Source-Public</v>
          </cell>
          <cell r="L2449" t="str">
            <v>Annual</v>
          </cell>
          <cell r="M2449">
            <v>40779</v>
          </cell>
          <cell r="N2449">
            <v>416</v>
          </cell>
          <cell r="O2449">
            <v>1</v>
          </cell>
          <cell r="R2449" t="str">
            <v>Yes</v>
          </cell>
          <cell r="V2449" t="str">
            <v>Yes</v>
          </cell>
        </row>
        <row r="2450">
          <cell r="A2450">
            <v>242</v>
          </cell>
          <cell r="B2450">
            <v>67523</v>
          </cell>
          <cell r="C2450" t="str">
            <v>dsgn4-000006</v>
          </cell>
          <cell r="D2450">
            <v>12</v>
          </cell>
          <cell r="E2450" t="str">
            <v>Upper Grande Ronde</v>
          </cell>
          <cell r="F2450">
            <v>40782</v>
          </cell>
          <cell r="G2450" t="str">
            <v>2011- Terraqua - TQ</v>
          </cell>
          <cell r="H2450" t="str">
            <v>TQ</v>
          </cell>
          <cell r="I2450">
            <v>2011</v>
          </cell>
          <cell r="J2450">
            <v>1</v>
          </cell>
          <cell r="K2450" t="str">
            <v>Grande Ronde Steelhead-Source-Public</v>
          </cell>
          <cell r="L2450" t="str">
            <v>Annual</v>
          </cell>
          <cell r="M2450">
            <v>40782</v>
          </cell>
          <cell r="N2450">
            <v>416</v>
          </cell>
          <cell r="O2450">
            <v>1</v>
          </cell>
          <cell r="R2450" t="str">
            <v>Yes</v>
          </cell>
          <cell r="V2450" t="str">
            <v>Yes</v>
          </cell>
        </row>
        <row r="2451">
          <cell r="A2451">
            <v>344</v>
          </cell>
          <cell r="B2451">
            <v>67523</v>
          </cell>
          <cell r="C2451" t="str">
            <v>dsgn4-000006</v>
          </cell>
          <cell r="D2451">
            <v>12</v>
          </cell>
          <cell r="E2451" t="str">
            <v>Upper Grande Ronde</v>
          </cell>
          <cell r="F2451">
            <v>40782</v>
          </cell>
          <cell r="G2451" t="str">
            <v>2011- Terraqua - TQ naive</v>
          </cell>
          <cell r="H2451" t="str">
            <v>TQ naive</v>
          </cell>
          <cell r="I2451">
            <v>2011</v>
          </cell>
          <cell r="J2451">
            <v>1</v>
          </cell>
          <cell r="K2451" t="str">
            <v>Grande Ronde Steelhead-Source-Public</v>
          </cell>
          <cell r="L2451" t="str">
            <v>Annual</v>
          </cell>
          <cell r="M2451">
            <v>40782</v>
          </cell>
          <cell r="N2451">
            <v>416</v>
          </cell>
          <cell r="O2451">
            <v>1</v>
          </cell>
          <cell r="R2451" t="str">
            <v>Yes</v>
          </cell>
          <cell r="V2451" t="str">
            <v>Yes</v>
          </cell>
        </row>
        <row r="2452">
          <cell r="A2452">
            <v>571</v>
          </cell>
          <cell r="B2452">
            <v>67523</v>
          </cell>
          <cell r="C2452" t="str">
            <v>dsgn4-000006</v>
          </cell>
          <cell r="D2452">
            <v>12</v>
          </cell>
          <cell r="E2452" t="str">
            <v>Upper Grande Ronde</v>
          </cell>
          <cell r="F2452">
            <v>41099</v>
          </cell>
          <cell r="G2452" t="str">
            <v>Steelhead Public Annual Sites</v>
          </cell>
          <cell r="H2452" t="str">
            <v>Chris Horn Crew</v>
          </cell>
          <cell r="I2452">
            <v>2012</v>
          </cell>
          <cell r="J2452">
            <v>2</v>
          </cell>
          <cell r="K2452" t="str">
            <v>Grande Ronde Steelhead-Source-Public</v>
          </cell>
          <cell r="L2452" t="str">
            <v>Annual</v>
          </cell>
          <cell r="M2452">
            <v>41099</v>
          </cell>
          <cell r="N2452">
            <v>806</v>
          </cell>
          <cell r="O2452">
            <v>1</v>
          </cell>
          <cell r="S2452" t="str">
            <v>Yes</v>
          </cell>
          <cell r="V2452" t="str">
            <v>Yes</v>
          </cell>
        </row>
        <row r="2453">
          <cell r="A2453">
            <v>1322</v>
          </cell>
          <cell r="B2453">
            <v>67523</v>
          </cell>
          <cell r="C2453" t="str">
            <v>dsgn4-000006</v>
          </cell>
          <cell r="D2453">
            <v>12</v>
          </cell>
          <cell r="E2453" t="str">
            <v>Upper Grande Ronde</v>
          </cell>
          <cell r="F2453">
            <v>41445</v>
          </cell>
          <cell r="G2453" t="str">
            <v>UGR_Small_Streams</v>
          </cell>
          <cell r="H2453" t="str">
            <v>Chris Horn Crew</v>
          </cell>
          <cell r="I2453">
            <v>2013</v>
          </cell>
          <cell r="J2453">
            <v>3</v>
          </cell>
          <cell r="K2453" t="str">
            <v>Grande Ronde Steelhead-Source-Public</v>
          </cell>
          <cell r="L2453" t="str">
            <v>Annual</v>
          </cell>
          <cell r="M2453">
            <v>41445</v>
          </cell>
          <cell r="N2453">
            <v>1966</v>
          </cell>
          <cell r="O2453">
            <v>1</v>
          </cell>
          <cell r="S2453" t="str">
            <v>Yes</v>
          </cell>
          <cell r="V2453" t="str">
            <v>Yes</v>
          </cell>
        </row>
        <row r="2454">
          <cell r="A2454">
            <v>2135</v>
          </cell>
          <cell r="B2454">
            <v>67523</v>
          </cell>
          <cell r="C2454" t="str">
            <v>dsgn4-000006</v>
          </cell>
          <cell r="D2454">
            <v>12</v>
          </cell>
          <cell r="E2454" t="str">
            <v>Upper Grande Ronde</v>
          </cell>
          <cell r="F2454">
            <v>41807</v>
          </cell>
          <cell r="G2454" t="str">
            <v>ODFW Small Sites</v>
          </cell>
          <cell r="H2454" t="str">
            <v>Chris Horn Crew</v>
          </cell>
          <cell r="I2454">
            <v>2014</v>
          </cell>
          <cell r="J2454">
            <v>4</v>
          </cell>
          <cell r="K2454" t="str">
            <v>Grande Ronde Steelhead-Source-Public</v>
          </cell>
          <cell r="L2454" t="str">
            <v>Annual</v>
          </cell>
          <cell r="M2454">
            <v>41807</v>
          </cell>
          <cell r="N2454">
            <v>2020</v>
          </cell>
          <cell r="O2454">
            <v>1</v>
          </cell>
          <cell r="S2454" t="str">
            <v>Yes</v>
          </cell>
          <cell r="V2454" t="str">
            <v>Yes</v>
          </cell>
        </row>
        <row r="2455">
          <cell r="A2455">
            <v>2818</v>
          </cell>
          <cell r="B2455">
            <v>67523</v>
          </cell>
          <cell r="C2455" t="str">
            <v>dsgn4-000006</v>
          </cell>
          <cell r="D2455">
            <v>12</v>
          </cell>
          <cell r="E2455" t="str">
            <v>Upper Grande Ronde</v>
          </cell>
          <cell r="F2455">
            <v>42171</v>
          </cell>
          <cell r="G2455" t="str">
            <v>ODFW Small Sites</v>
          </cell>
          <cell r="H2455" t="str">
            <v>Chris Horn Crew</v>
          </cell>
          <cell r="I2455">
            <v>2015</v>
          </cell>
          <cell r="J2455">
            <v>5</v>
          </cell>
          <cell r="K2455" t="str">
            <v>Grande Ronde Steelhead-Source-Public</v>
          </cell>
          <cell r="L2455" t="str">
            <v>Annual</v>
          </cell>
          <cell r="M2455">
            <v>42171</v>
          </cell>
          <cell r="N2455">
            <v>2020</v>
          </cell>
          <cell r="O2455">
            <v>1</v>
          </cell>
          <cell r="R2455" t="str">
            <v>Yes</v>
          </cell>
          <cell r="S2455" t="str">
            <v>Yes</v>
          </cell>
          <cell r="V2455" t="str">
            <v>Yes</v>
          </cell>
        </row>
        <row r="2456">
          <cell r="A2456">
            <v>3513</v>
          </cell>
          <cell r="B2456">
            <v>67523</v>
          </cell>
          <cell r="C2456" t="str">
            <v>dsgn4-000006</v>
          </cell>
          <cell r="D2456">
            <v>12</v>
          </cell>
          <cell r="E2456" t="str">
            <v>Upper Grande Ronde</v>
          </cell>
          <cell r="F2456">
            <v>42247</v>
          </cell>
          <cell r="G2456" t="str">
            <v>CRITFC Grande Ronde</v>
          </cell>
          <cell r="H2456" t="str">
            <v>Monica Crew</v>
          </cell>
          <cell r="I2456">
            <v>2015</v>
          </cell>
          <cell r="J2456">
            <v>5</v>
          </cell>
          <cell r="K2456" t="str">
            <v>Grande Ronde Steelhead-Source-Public</v>
          </cell>
          <cell r="L2456" t="str">
            <v>Annual</v>
          </cell>
          <cell r="M2456">
            <v>42247</v>
          </cell>
          <cell r="N2456">
            <v>2020</v>
          </cell>
          <cell r="O2456">
            <v>1</v>
          </cell>
          <cell r="R2456" t="str">
            <v>Yes</v>
          </cell>
          <cell r="S2456" t="str">
            <v>Yes</v>
          </cell>
        </row>
        <row r="2457">
          <cell r="A2457">
            <v>3748</v>
          </cell>
          <cell r="B2457">
            <v>67523</v>
          </cell>
          <cell r="C2457" t="str">
            <v>dsgn4-000006</v>
          </cell>
          <cell r="D2457">
            <v>12</v>
          </cell>
          <cell r="E2457" t="str">
            <v>Upper Grande Ronde</v>
          </cell>
          <cell r="F2457">
            <v>42549</v>
          </cell>
          <cell r="G2457" t="str">
            <v>ODFW Small Sites</v>
          </cell>
          <cell r="H2457" t="str">
            <v>Chris Horn Crew</v>
          </cell>
          <cell r="I2457">
            <v>2016</v>
          </cell>
          <cell r="J2457">
            <v>6</v>
          </cell>
          <cell r="K2457" t="str">
            <v>Grande Ronde Steelhead-Source-Public</v>
          </cell>
          <cell r="L2457" t="str">
            <v>Annual</v>
          </cell>
          <cell r="M2457">
            <v>42549</v>
          </cell>
          <cell r="N2457">
            <v>2020</v>
          </cell>
          <cell r="O2457">
            <v>1</v>
          </cell>
          <cell r="S2457" t="str">
            <v>Yes</v>
          </cell>
          <cell r="V2457" t="str">
            <v>Yes</v>
          </cell>
        </row>
        <row r="2458">
          <cell r="A2458">
            <v>114</v>
          </cell>
          <cell r="B2458">
            <v>67524</v>
          </cell>
          <cell r="C2458" t="str">
            <v>dsgn4-000009</v>
          </cell>
          <cell r="D2458">
            <v>12</v>
          </cell>
          <cell r="E2458" t="str">
            <v>Upper Grande Ronde</v>
          </cell>
          <cell r="F2458">
            <v>40744</v>
          </cell>
          <cell r="G2458" t="str">
            <v>2011- CRITFC - Local Crew</v>
          </cell>
          <cell r="H2458" t="str">
            <v>Local Crew</v>
          </cell>
          <cell r="I2458">
            <v>2011</v>
          </cell>
          <cell r="J2458">
            <v>1</v>
          </cell>
          <cell r="K2458" t="str">
            <v>Upper Grande Ronde Chinook</v>
          </cell>
          <cell r="L2458" t="str">
            <v>Annual</v>
          </cell>
          <cell r="M2458">
            <v>40744</v>
          </cell>
          <cell r="N2458">
            <v>416</v>
          </cell>
          <cell r="O2458">
            <v>1</v>
          </cell>
          <cell r="S2458" t="str">
            <v>Yes</v>
          </cell>
          <cell r="V2458" t="str">
            <v>Yes</v>
          </cell>
        </row>
        <row r="2459">
          <cell r="A2459">
            <v>656</v>
          </cell>
          <cell r="B2459">
            <v>67524</v>
          </cell>
          <cell r="C2459" t="str">
            <v>dsgn4-000009</v>
          </cell>
          <cell r="D2459">
            <v>12</v>
          </cell>
          <cell r="E2459" t="str">
            <v>Upper Grande Ronde</v>
          </cell>
          <cell r="F2459">
            <v>41106</v>
          </cell>
          <cell r="G2459" t="str">
            <v>Joe_VariabilityHitch1_Terraqua</v>
          </cell>
          <cell r="H2459" t="str">
            <v>Joe Crew</v>
          </cell>
          <cell r="I2459">
            <v>2012</v>
          </cell>
          <cell r="J2459">
            <v>2</v>
          </cell>
          <cell r="K2459" t="str">
            <v>Upper Grande Ronde Chinook</v>
          </cell>
          <cell r="L2459" t="str">
            <v>Annual</v>
          </cell>
          <cell r="M2459">
            <v>41106</v>
          </cell>
          <cell r="N2459">
            <v>806</v>
          </cell>
          <cell r="O2459">
            <v>1</v>
          </cell>
          <cell r="R2459" t="str">
            <v>Yes</v>
          </cell>
          <cell r="V2459" t="str">
            <v>Yes</v>
          </cell>
        </row>
        <row r="2460">
          <cell r="A2460">
            <v>798</v>
          </cell>
          <cell r="B2460">
            <v>67524</v>
          </cell>
          <cell r="C2460" t="str">
            <v>dsgn4-000009</v>
          </cell>
          <cell r="D2460">
            <v>12</v>
          </cell>
          <cell r="E2460" t="str">
            <v>Upper Grande Ronde</v>
          </cell>
          <cell r="F2460">
            <v>41122</v>
          </cell>
          <cell r="G2460" t="str">
            <v>CRITFC July 30 - August 3</v>
          </cell>
          <cell r="H2460" t="str">
            <v>Laurinda Crew</v>
          </cell>
          <cell r="I2460">
            <v>2012</v>
          </cell>
          <cell r="J2460">
            <v>2</v>
          </cell>
          <cell r="K2460" t="str">
            <v>Upper Grande Ronde Chinook</v>
          </cell>
          <cell r="L2460" t="str">
            <v>Annual</v>
          </cell>
          <cell r="M2460">
            <v>41122</v>
          </cell>
          <cell r="N2460">
            <v>806</v>
          </cell>
          <cell r="O2460">
            <v>1</v>
          </cell>
          <cell r="R2460" t="str">
            <v>Yes</v>
          </cell>
          <cell r="S2460" t="str">
            <v>Yes</v>
          </cell>
          <cell r="V2460" t="str">
            <v>Yes</v>
          </cell>
        </row>
        <row r="2461">
          <cell r="A2461">
            <v>1339</v>
          </cell>
          <cell r="B2461">
            <v>67524</v>
          </cell>
          <cell r="C2461" t="str">
            <v>dsgn4-000009</v>
          </cell>
          <cell r="D2461">
            <v>12</v>
          </cell>
          <cell r="E2461" t="str">
            <v>Upper Grande Ronde</v>
          </cell>
          <cell r="F2461">
            <v>41466</v>
          </cell>
          <cell r="G2461" t="str">
            <v>CRITFC - Upper Grande Ronde</v>
          </cell>
          <cell r="H2461" t="str">
            <v>Laurinda Crew</v>
          </cell>
          <cell r="I2461">
            <v>2013</v>
          </cell>
          <cell r="J2461">
            <v>3</v>
          </cell>
          <cell r="K2461" t="str">
            <v>Upper Grande Ronde Chinook</v>
          </cell>
          <cell r="L2461" t="str">
            <v>Annual</v>
          </cell>
          <cell r="M2461">
            <v>41466</v>
          </cell>
          <cell r="N2461">
            <v>1966</v>
          </cell>
          <cell r="O2461">
            <v>1</v>
          </cell>
          <cell r="S2461" t="str">
            <v>Yes</v>
          </cell>
          <cell r="V2461" t="str">
            <v>Yes</v>
          </cell>
        </row>
        <row r="2462">
          <cell r="A2462">
            <v>2025</v>
          </cell>
          <cell r="B2462">
            <v>67524</v>
          </cell>
          <cell r="C2462" t="str">
            <v>dsgn4-000009</v>
          </cell>
          <cell r="D2462">
            <v>12</v>
          </cell>
          <cell r="E2462" t="str">
            <v>Upper Grande Ronde</v>
          </cell>
          <cell r="F2462">
            <v>41820</v>
          </cell>
          <cell r="G2462" t="str">
            <v>CRITFC Upper Grande Ronde 2014</v>
          </cell>
          <cell r="H2462" t="str">
            <v>Monica Crew</v>
          </cell>
          <cell r="I2462">
            <v>2014</v>
          </cell>
          <cell r="J2462">
            <v>4</v>
          </cell>
          <cell r="K2462" t="str">
            <v>Upper Grande Ronde Chinook</v>
          </cell>
          <cell r="L2462" t="str">
            <v>Annual</v>
          </cell>
          <cell r="M2462">
            <v>41820</v>
          </cell>
          <cell r="N2462">
            <v>2020</v>
          </cell>
          <cell r="O2462">
            <v>1</v>
          </cell>
          <cell r="S2462" t="str">
            <v>Yes</v>
          </cell>
          <cell r="V2462" t="str">
            <v>Yes</v>
          </cell>
        </row>
        <row r="2463">
          <cell r="A2463">
            <v>2835</v>
          </cell>
          <cell r="B2463">
            <v>67524</v>
          </cell>
          <cell r="C2463" t="str">
            <v>dsgn4-000009</v>
          </cell>
          <cell r="D2463">
            <v>12</v>
          </cell>
          <cell r="E2463" t="str">
            <v>Upper Grande Ronde</v>
          </cell>
          <cell r="F2463">
            <v>42192</v>
          </cell>
          <cell r="G2463" t="str">
            <v>CRITFC Grande Ronde</v>
          </cell>
          <cell r="H2463" t="str">
            <v>Monica Crew</v>
          </cell>
          <cell r="I2463">
            <v>2015</v>
          </cell>
          <cell r="J2463">
            <v>5</v>
          </cell>
          <cell r="K2463" t="str">
            <v>Upper Grande Ronde Chinook</v>
          </cell>
          <cell r="L2463" t="str">
            <v>Annual</v>
          </cell>
          <cell r="M2463">
            <v>42192</v>
          </cell>
          <cell r="N2463">
            <v>2020</v>
          </cell>
          <cell r="O2463">
            <v>1</v>
          </cell>
          <cell r="S2463" t="str">
            <v>Yes</v>
          </cell>
          <cell r="V2463" t="str">
            <v>Yes</v>
          </cell>
        </row>
        <row r="2464">
          <cell r="A2464">
            <v>3714</v>
          </cell>
          <cell r="B2464">
            <v>67524</v>
          </cell>
          <cell r="C2464" t="str">
            <v>dsgn4-000009</v>
          </cell>
          <cell r="D2464">
            <v>12</v>
          </cell>
          <cell r="E2464" t="str">
            <v>Upper Grande Ronde</v>
          </cell>
          <cell r="F2464">
            <v>42545</v>
          </cell>
          <cell r="G2464" t="str">
            <v>CRITFC Grande Ronde</v>
          </cell>
          <cell r="H2464" t="str">
            <v>Monica Crew</v>
          </cell>
          <cell r="I2464">
            <v>2016</v>
          </cell>
          <cell r="J2464">
            <v>6</v>
          </cell>
          <cell r="K2464" t="str">
            <v>Upper Grande Ronde Chinook</v>
          </cell>
          <cell r="L2464" t="str">
            <v>Annual</v>
          </cell>
          <cell r="M2464">
            <v>42545</v>
          </cell>
          <cell r="N2464">
            <v>2020</v>
          </cell>
          <cell r="O2464">
            <v>1</v>
          </cell>
          <cell r="S2464" t="str">
            <v>Yes</v>
          </cell>
          <cell r="U2464" t="str">
            <v>Yes</v>
          </cell>
          <cell r="V2464" t="str">
            <v>Yes</v>
          </cell>
        </row>
        <row r="2465">
          <cell r="A2465">
            <v>4233</v>
          </cell>
          <cell r="B2465">
            <v>67524</v>
          </cell>
          <cell r="C2465" t="str">
            <v>dsgn4-000009</v>
          </cell>
          <cell r="D2465">
            <v>12</v>
          </cell>
          <cell r="E2465" t="str">
            <v>Upper Grande Ronde</v>
          </cell>
          <cell r="F2465">
            <v>42619</v>
          </cell>
          <cell r="G2465" t="str">
            <v>ODFW Med_Large Sites</v>
          </cell>
          <cell r="H2465" t="str">
            <v>Chris Horn Crew</v>
          </cell>
          <cell r="I2465">
            <v>2016</v>
          </cell>
          <cell r="J2465">
            <v>6</v>
          </cell>
          <cell r="K2465" t="str">
            <v>Upper Grande Ronde Chinook</v>
          </cell>
          <cell r="L2465" t="str">
            <v>Annual</v>
          </cell>
          <cell r="M2465">
            <v>42619</v>
          </cell>
          <cell r="N2465">
            <v>2020</v>
          </cell>
          <cell r="O2465">
            <v>1</v>
          </cell>
          <cell r="R2465" t="str">
            <v>Yes</v>
          </cell>
        </row>
        <row r="2466">
          <cell r="A2466">
            <v>332</v>
          </cell>
          <cell r="B2466">
            <v>67525</v>
          </cell>
          <cell r="C2466" t="str">
            <v>dsgn4-000010</v>
          </cell>
          <cell r="D2466">
            <v>12</v>
          </cell>
          <cell r="E2466" t="str">
            <v>Upper Grande Ronde</v>
          </cell>
          <cell r="F2466">
            <v>40801</v>
          </cell>
          <cell r="G2466" t="str">
            <v>2011- Terraqua - Local Crew</v>
          </cell>
          <cell r="H2466" t="str">
            <v>Local Crew</v>
          </cell>
          <cell r="I2466">
            <v>2011</v>
          </cell>
          <cell r="J2466">
            <v>1</v>
          </cell>
          <cell r="K2466" t="str">
            <v>Catherine Creek Chinook</v>
          </cell>
          <cell r="L2466" t="str">
            <v>Annual</v>
          </cell>
          <cell r="M2466">
            <v>40801</v>
          </cell>
          <cell r="N2466">
            <v>416</v>
          </cell>
          <cell r="O2466">
            <v>1</v>
          </cell>
          <cell r="S2466" t="str">
            <v>Yes</v>
          </cell>
          <cell r="V2466" t="str">
            <v>Yes</v>
          </cell>
        </row>
        <row r="2467">
          <cell r="A2467">
            <v>1088</v>
          </cell>
          <cell r="B2467">
            <v>67525</v>
          </cell>
          <cell r="C2467" t="str">
            <v>dsgn4-000010</v>
          </cell>
          <cell r="D2467">
            <v>12</v>
          </cell>
          <cell r="E2467" t="str">
            <v>Upper Grande Ronde</v>
          </cell>
          <cell r="F2467">
            <v>41166</v>
          </cell>
          <cell r="G2467" t="str">
            <v>CRITFC Sep 17 - 28</v>
          </cell>
          <cell r="H2467" t="str">
            <v>Laurinda Crew</v>
          </cell>
          <cell r="I2467">
            <v>2012</v>
          </cell>
          <cell r="J2467">
            <v>2</v>
          </cell>
          <cell r="K2467" t="str">
            <v>Catherine Creek Chinook</v>
          </cell>
          <cell r="L2467" t="str">
            <v>Annual</v>
          </cell>
          <cell r="M2467">
            <v>41166</v>
          </cell>
          <cell r="N2467">
            <v>806</v>
          </cell>
          <cell r="O2467">
            <v>1</v>
          </cell>
          <cell r="S2467" t="str">
            <v>Yes</v>
          </cell>
          <cell r="V2467" t="str">
            <v>Yes</v>
          </cell>
        </row>
        <row r="2468">
          <cell r="A2468">
            <v>1350</v>
          </cell>
          <cell r="B2468">
            <v>67525</v>
          </cell>
          <cell r="C2468" t="str">
            <v>dsgn4-000010</v>
          </cell>
          <cell r="D2468">
            <v>12</v>
          </cell>
          <cell r="E2468" t="str">
            <v>Upper Grande Ronde</v>
          </cell>
          <cell r="F2468">
            <v>41495</v>
          </cell>
          <cell r="G2468" t="str">
            <v>CRITFC - Catherine Creek</v>
          </cell>
          <cell r="H2468" t="str">
            <v>Laurinda Crew</v>
          </cell>
          <cell r="I2468">
            <v>2013</v>
          </cell>
          <cell r="J2468">
            <v>3</v>
          </cell>
          <cell r="K2468" t="str">
            <v>Catherine Creek Chinook</v>
          </cell>
          <cell r="L2468" t="str">
            <v>Annual</v>
          </cell>
          <cell r="M2468">
            <v>41495</v>
          </cell>
          <cell r="N2468">
            <v>1966</v>
          </cell>
          <cell r="O2468">
            <v>1</v>
          </cell>
          <cell r="S2468" t="str">
            <v>Yes</v>
          </cell>
          <cell r="V2468" t="str">
            <v>Yes</v>
          </cell>
        </row>
        <row r="2469">
          <cell r="A2469">
            <v>2648</v>
          </cell>
          <cell r="B2469">
            <v>67525</v>
          </cell>
          <cell r="C2469" t="str">
            <v>dsgn4-000010</v>
          </cell>
          <cell r="D2469">
            <v>12</v>
          </cell>
          <cell r="E2469" t="str">
            <v>Upper Grande Ronde</v>
          </cell>
          <cell r="F2469">
            <v>41875</v>
          </cell>
          <cell r="G2469" t="str">
            <v>CRITFC Catherine Creek 2014</v>
          </cell>
          <cell r="H2469" t="str">
            <v>Monica Crew</v>
          </cell>
          <cell r="I2469">
            <v>2014</v>
          </cell>
          <cell r="J2469">
            <v>4</v>
          </cell>
          <cell r="K2469" t="str">
            <v>Catherine Creek Chinook</v>
          </cell>
          <cell r="L2469" t="str">
            <v>Annual</v>
          </cell>
          <cell r="M2469">
            <v>41875</v>
          </cell>
          <cell r="N2469">
            <v>2020</v>
          </cell>
          <cell r="O2469">
            <v>1</v>
          </cell>
          <cell r="S2469" t="str">
            <v>Yes</v>
          </cell>
          <cell r="V2469" t="str">
            <v>Yes</v>
          </cell>
        </row>
        <row r="2470">
          <cell r="A2470">
            <v>2846</v>
          </cell>
          <cell r="B2470">
            <v>67525</v>
          </cell>
          <cell r="C2470" t="str">
            <v>dsgn4-000010</v>
          </cell>
          <cell r="D2470">
            <v>12</v>
          </cell>
          <cell r="E2470" t="str">
            <v>Upper Grande Ronde</v>
          </cell>
          <cell r="F2470">
            <v>42204</v>
          </cell>
          <cell r="G2470" t="str">
            <v>CRITFC Catherine Creek</v>
          </cell>
          <cell r="H2470" t="str">
            <v>Monica Crew</v>
          </cell>
          <cell r="I2470">
            <v>2015</v>
          </cell>
          <cell r="J2470">
            <v>5</v>
          </cell>
          <cell r="K2470" t="str">
            <v>Catherine Creek Chinook</v>
          </cell>
          <cell r="L2470" t="str">
            <v>Annual</v>
          </cell>
          <cell r="M2470">
            <v>42204</v>
          </cell>
          <cell r="N2470">
            <v>2020</v>
          </cell>
          <cell r="O2470">
            <v>1</v>
          </cell>
          <cell r="S2470" t="str">
            <v>Yes</v>
          </cell>
          <cell r="V2470" t="str">
            <v>Yes</v>
          </cell>
        </row>
        <row r="2471">
          <cell r="A2471">
            <v>3703</v>
          </cell>
          <cell r="B2471">
            <v>67525</v>
          </cell>
          <cell r="C2471" t="str">
            <v>dsgn4-000010</v>
          </cell>
          <cell r="D2471">
            <v>12</v>
          </cell>
          <cell r="E2471" t="str">
            <v>Upper Grande Ronde</v>
          </cell>
          <cell r="F2471">
            <v>42585</v>
          </cell>
          <cell r="G2471" t="str">
            <v>CRITFC Catherine Creek</v>
          </cell>
          <cell r="H2471" t="str">
            <v>Monica Crew</v>
          </cell>
          <cell r="I2471">
            <v>2016</v>
          </cell>
          <cell r="J2471">
            <v>6</v>
          </cell>
          <cell r="K2471" t="str">
            <v>Catherine Creek Chinook</v>
          </cell>
          <cell r="L2471" t="str">
            <v>Annual</v>
          </cell>
          <cell r="M2471">
            <v>42585</v>
          </cell>
          <cell r="N2471">
            <v>2020</v>
          </cell>
          <cell r="O2471">
            <v>1</v>
          </cell>
          <cell r="S2471" t="str">
            <v>Yes</v>
          </cell>
          <cell r="V2471" t="str">
            <v>Yes</v>
          </cell>
        </row>
        <row r="2472">
          <cell r="A2472">
            <v>115</v>
          </cell>
          <cell r="B2472">
            <v>67526</v>
          </cell>
          <cell r="C2472" t="str">
            <v>dsgn4-000092</v>
          </cell>
          <cell r="D2472">
            <v>12</v>
          </cell>
          <cell r="E2472" t="str">
            <v>Upper Grande Ronde</v>
          </cell>
          <cell r="F2472">
            <v>40744</v>
          </cell>
          <cell r="G2472" t="str">
            <v>2011- ODFW - Local Crew  - Grande Ronde</v>
          </cell>
          <cell r="H2472" t="str">
            <v>Local Crew  - Grande Ronde</v>
          </cell>
          <cell r="I2472">
            <v>2011</v>
          </cell>
          <cell r="J2472">
            <v>1</v>
          </cell>
          <cell r="K2472" t="str">
            <v>Grande Ronde Steelhead-Transport-Public</v>
          </cell>
          <cell r="L2472" t="str">
            <v>Annual</v>
          </cell>
          <cell r="M2472">
            <v>40744</v>
          </cell>
          <cell r="N2472">
            <v>416</v>
          </cell>
          <cell r="O2472">
            <v>1</v>
          </cell>
          <cell r="R2472" t="str">
            <v>Yes</v>
          </cell>
          <cell r="S2472" t="str">
            <v>Yes</v>
          </cell>
          <cell r="V2472" t="str">
            <v>Yes</v>
          </cell>
        </row>
        <row r="2473">
          <cell r="A2473">
            <v>116</v>
          </cell>
          <cell r="B2473">
            <v>67526</v>
          </cell>
          <cell r="C2473" t="str">
            <v>dsgn4-000092</v>
          </cell>
          <cell r="D2473">
            <v>12</v>
          </cell>
          <cell r="E2473" t="str">
            <v>Upper Grande Ronde</v>
          </cell>
          <cell r="F2473">
            <v>40777</v>
          </cell>
          <cell r="G2473" t="str">
            <v>2011- ODFW - ODFW JD</v>
          </cell>
          <cell r="H2473" t="str">
            <v>ODFW JD</v>
          </cell>
          <cell r="I2473">
            <v>2011</v>
          </cell>
          <cell r="J2473">
            <v>1</v>
          </cell>
          <cell r="K2473" t="str">
            <v>Grande Ronde Steelhead-Transport-Public</v>
          </cell>
          <cell r="L2473" t="str">
            <v>Annual</v>
          </cell>
          <cell r="M2473">
            <v>40777</v>
          </cell>
          <cell r="N2473">
            <v>416</v>
          </cell>
          <cell r="O2473">
            <v>1</v>
          </cell>
          <cell r="R2473" t="str">
            <v>Yes</v>
          </cell>
          <cell r="V2473" t="str">
            <v>Yes</v>
          </cell>
        </row>
        <row r="2474">
          <cell r="A2474">
            <v>139</v>
          </cell>
          <cell r="B2474">
            <v>67526</v>
          </cell>
          <cell r="C2474" t="str">
            <v>dsgn4-000092</v>
          </cell>
          <cell r="D2474">
            <v>12</v>
          </cell>
          <cell r="E2474" t="str">
            <v>Upper Grande Ronde</v>
          </cell>
          <cell r="F2474">
            <v>40786</v>
          </cell>
          <cell r="G2474" t="str">
            <v>2011- CRITFC - CRITFC</v>
          </cell>
          <cell r="H2474" t="str">
            <v>CRITFC</v>
          </cell>
          <cell r="I2474">
            <v>2011</v>
          </cell>
          <cell r="J2474">
            <v>1</v>
          </cell>
          <cell r="K2474" t="str">
            <v>Grande Ronde Steelhead-Transport-Public</v>
          </cell>
          <cell r="L2474" t="str">
            <v>Annual</v>
          </cell>
          <cell r="M2474">
            <v>40786</v>
          </cell>
          <cell r="N2474">
            <v>416</v>
          </cell>
          <cell r="O2474">
            <v>1</v>
          </cell>
          <cell r="R2474" t="str">
            <v>Yes</v>
          </cell>
          <cell r="V2474" t="str">
            <v>Yes</v>
          </cell>
        </row>
        <row r="2475">
          <cell r="A2475">
            <v>147</v>
          </cell>
          <cell r="B2475">
            <v>67526</v>
          </cell>
          <cell r="C2475" t="str">
            <v>dsgn4-000092</v>
          </cell>
          <cell r="D2475">
            <v>12</v>
          </cell>
          <cell r="E2475" t="str">
            <v>Upper Grande Ronde</v>
          </cell>
          <cell r="F2475">
            <v>40778</v>
          </cell>
          <cell r="G2475" t="str">
            <v>2011- Tetra Tech - TetraTech</v>
          </cell>
          <cell r="H2475" t="str">
            <v>TetraTech</v>
          </cell>
          <cell r="I2475">
            <v>2011</v>
          </cell>
          <cell r="J2475">
            <v>1</v>
          </cell>
          <cell r="K2475" t="str">
            <v>Grande Ronde Steelhead-Transport-Public</v>
          </cell>
          <cell r="L2475" t="str">
            <v>Annual</v>
          </cell>
          <cell r="M2475">
            <v>40778</v>
          </cell>
          <cell r="N2475">
            <v>416</v>
          </cell>
          <cell r="O2475">
            <v>1</v>
          </cell>
          <cell r="R2475" t="str">
            <v>Yes</v>
          </cell>
          <cell r="V2475" t="str">
            <v>Yes</v>
          </cell>
        </row>
        <row r="2476">
          <cell r="A2476">
            <v>175</v>
          </cell>
          <cell r="B2476">
            <v>67526</v>
          </cell>
          <cell r="C2476" t="str">
            <v>dsgn4-000092</v>
          </cell>
          <cell r="D2476">
            <v>12</v>
          </cell>
          <cell r="E2476" t="str">
            <v>Upper Grande Ronde</v>
          </cell>
          <cell r="F2476">
            <v>40779</v>
          </cell>
          <cell r="G2476" t="str">
            <v>2011- Eco Logical Research - ELR</v>
          </cell>
          <cell r="H2476" t="str">
            <v>ELR</v>
          </cell>
          <cell r="I2476">
            <v>2011</v>
          </cell>
          <cell r="J2476">
            <v>1</v>
          </cell>
          <cell r="K2476" t="str">
            <v>Grande Ronde Steelhead-Transport-Public</v>
          </cell>
          <cell r="L2476" t="str">
            <v>Annual</v>
          </cell>
          <cell r="M2476">
            <v>40779</v>
          </cell>
          <cell r="N2476">
            <v>416</v>
          </cell>
          <cell r="O2476">
            <v>1</v>
          </cell>
          <cell r="R2476" t="str">
            <v>Yes</v>
          </cell>
          <cell r="V2476" t="str">
            <v>Yes</v>
          </cell>
        </row>
        <row r="2477">
          <cell r="A2477">
            <v>201</v>
          </cell>
          <cell r="B2477">
            <v>67526</v>
          </cell>
          <cell r="C2477" t="str">
            <v>dsgn4-000092</v>
          </cell>
          <cell r="D2477">
            <v>12</v>
          </cell>
          <cell r="E2477" t="str">
            <v>Upper Grande Ronde</v>
          </cell>
          <cell r="F2477">
            <v>40781</v>
          </cell>
          <cell r="G2477" t="str">
            <v>2011- Quantitative Consultants Inc - QCI</v>
          </cell>
          <cell r="H2477" t="str">
            <v>QCI</v>
          </cell>
          <cell r="I2477">
            <v>2011</v>
          </cell>
          <cell r="J2477">
            <v>1</v>
          </cell>
          <cell r="K2477" t="str">
            <v>Grande Ronde Steelhead-Transport-Public</v>
          </cell>
          <cell r="L2477" t="str">
            <v>Annual</v>
          </cell>
          <cell r="M2477">
            <v>40781</v>
          </cell>
          <cell r="N2477">
            <v>416</v>
          </cell>
          <cell r="O2477">
            <v>1</v>
          </cell>
          <cell r="R2477" t="str">
            <v>Yes</v>
          </cell>
          <cell r="V2477" t="str">
            <v>Yes</v>
          </cell>
        </row>
        <row r="2478">
          <cell r="A2478">
            <v>241</v>
          </cell>
          <cell r="B2478">
            <v>67526</v>
          </cell>
          <cell r="C2478" t="str">
            <v>dsgn4-000092</v>
          </cell>
          <cell r="D2478">
            <v>12</v>
          </cell>
          <cell r="E2478" t="str">
            <v>Upper Grande Ronde</v>
          </cell>
          <cell r="F2478">
            <v>40784</v>
          </cell>
          <cell r="G2478" t="str">
            <v>2011- Terraqua - TQ</v>
          </cell>
          <cell r="H2478" t="str">
            <v>TQ</v>
          </cell>
          <cell r="I2478">
            <v>2011</v>
          </cell>
          <cell r="J2478">
            <v>1</v>
          </cell>
          <cell r="K2478" t="str">
            <v>Grande Ronde Steelhead-Transport-Public</v>
          </cell>
          <cell r="L2478" t="str">
            <v>Annual</v>
          </cell>
          <cell r="M2478">
            <v>40784</v>
          </cell>
          <cell r="N2478">
            <v>416</v>
          </cell>
          <cell r="O2478">
            <v>1</v>
          </cell>
          <cell r="R2478" t="str">
            <v>Yes</v>
          </cell>
          <cell r="V2478" t="str">
            <v>Yes</v>
          </cell>
        </row>
        <row r="2479">
          <cell r="A2479">
            <v>345</v>
          </cell>
          <cell r="B2479">
            <v>67526</v>
          </cell>
          <cell r="C2479" t="str">
            <v>dsgn4-000092</v>
          </cell>
          <cell r="D2479">
            <v>12</v>
          </cell>
          <cell r="E2479" t="str">
            <v>Upper Grande Ronde</v>
          </cell>
          <cell r="F2479">
            <v>40784</v>
          </cell>
          <cell r="G2479" t="str">
            <v>2011- Terraqua - TQ naive</v>
          </cell>
          <cell r="H2479" t="str">
            <v>TQ naive</v>
          </cell>
          <cell r="I2479">
            <v>2011</v>
          </cell>
          <cell r="J2479">
            <v>1</v>
          </cell>
          <cell r="K2479" t="str">
            <v>Grande Ronde Steelhead-Transport-Public</v>
          </cell>
          <cell r="L2479" t="str">
            <v>Annual</v>
          </cell>
          <cell r="M2479">
            <v>40784</v>
          </cell>
          <cell r="N2479">
            <v>416</v>
          </cell>
          <cell r="O2479">
            <v>1</v>
          </cell>
          <cell r="R2479" t="str">
            <v>Yes</v>
          </cell>
          <cell r="V2479" t="str">
            <v>Yes</v>
          </cell>
        </row>
        <row r="2480">
          <cell r="A2480">
            <v>572</v>
          </cell>
          <cell r="B2480">
            <v>67526</v>
          </cell>
          <cell r="C2480" t="str">
            <v>dsgn4-000092</v>
          </cell>
          <cell r="D2480">
            <v>12</v>
          </cell>
          <cell r="E2480" t="str">
            <v>Upper Grande Ronde</v>
          </cell>
          <cell r="F2480">
            <v>41115</v>
          </cell>
          <cell r="G2480" t="str">
            <v>Steelhead Public Annual Sites</v>
          </cell>
          <cell r="H2480" t="str">
            <v>Chris Horn Crew</v>
          </cell>
          <cell r="I2480">
            <v>2012</v>
          </cell>
          <cell r="J2480">
            <v>2</v>
          </cell>
          <cell r="K2480" t="str">
            <v>Grande Ronde Steelhead-Transport-Public</v>
          </cell>
          <cell r="L2480" t="str">
            <v>Annual</v>
          </cell>
          <cell r="M2480">
            <v>41115</v>
          </cell>
          <cell r="N2480">
            <v>806</v>
          </cell>
          <cell r="O2480">
            <v>1</v>
          </cell>
          <cell r="R2480" t="str">
            <v>Yes</v>
          </cell>
          <cell r="S2480" t="str">
            <v>Yes</v>
          </cell>
          <cell r="V2480" t="str">
            <v>Yes</v>
          </cell>
        </row>
        <row r="2481">
          <cell r="A2481">
            <v>726</v>
          </cell>
          <cell r="B2481">
            <v>67526</v>
          </cell>
          <cell r="C2481" t="str">
            <v>dsgn4-000092</v>
          </cell>
          <cell r="D2481">
            <v>12</v>
          </cell>
          <cell r="E2481" t="str">
            <v>Upper Grande Ronde</v>
          </cell>
          <cell r="F2481">
            <v>41102</v>
          </cell>
          <cell r="G2481" t="str">
            <v>Joe_VariabilityHitch1_Terraqua</v>
          </cell>
          <cell r="H2481" t="str">
            <v>Joe Crew</v>
          </cell>
          <cell r="I2481">
            <v>2012</v>
          </cell>
          <cell r="J2481">
            <v>2</v>
          </cell>
          <cell r="K2481" t="str">
            <v>Grande Ronde Steelhead-Transport-Public</v>
          </cell>
          <cell r="L2481" t="str">
            <v>Annual</v>
          </cell>
          <cell r="M2481">
            <v>41102</v>
          </cell>
          <cell r="N2481">
            <v>806</v>
          </cell>
          <cell r="O2481">
            <v>1</v>
          </cell>
          <cell r="R2481" t="str">
            <v>Yes</v>
          </cell>
          <cell r="V2481" t="str">
            <v>Yes</v>
          </cell>
        </row>
        <row r="2482">
          <cell r="A2482">
            <v>1323</v>
          </cell>
          <cell r="B2482">
            <v>67526</v>
          </cell>
          <cell r="C2482" t="str">
            <v>dsgn4-000092</v>
          </cell>
          <cell r="D2482">
            <v>12</v>
          </cell>
          <cell r="E2482" t="str">
            <v>Upper Grande Ronde</v>
          </cell>
          <cell r="F2482">
            <v>41445</v>
          </cell>
          <cell r="G2482" t="str">
            <v>UGR_Small_Streams</v>
          </cell>
          <cell r="H2482" t="str">
            <v>Chris Horn Crew</v>
          </cell>
          <cell r="I2482">
            <v>2013</v>
          </cell>
          <cell r="J2482">
            <v>3</v>
          </cell>
          <cell r="K2482" t="str">
            <v>Grande Ronde Steelhead-Transport-Public</v>
          </cell>
          <cell r="L2482" t="str">
            <v>Annual</v>
          </cell>
          <cell r="M2482">
            <v>41445</v>
          </cell>
          <cell r="N2482">
            <v>1966</v>
          </cell>
          <cell r="O2482">
            <v>1</v>
          </cell>
          <cell r="S2482" t="str">
            <v>Yes</v>
          </cell>
          <cell r="V2482" t="str">
            <v>Yes</v>
          </cell>
        </row>
        <row r="2483">
          <cell r="A2483">
            <v>2141</v>
          </cell>
          <cell r="B2483">
            <v>67526</v>
          </cell>
          <cell r="C2483" t="str">
            <v>dsgn4-000092</v>
          </cell>
          <cell r="D2483">
            <v>12</v>
          </cell>
          <cell r="E2483" t="str">
            <v>Upper Grande Ronde</v>
          </cell>
          <cell r="F2483">
            <v>41814</v>
          </cell>
          <cell r="G2483" t="str">
            <v>ODFW Small Sites</v>
          </cell>
          <cell r="H2483" t="str">
            <v>Chris Horn Crew</v>
          </cell>
          <cell r="I2483">
            <v>2014</v>
          </cell>
          <cell r="J2483">
            <v>4</v>
          </cell>
          <cell r="K2483" t="str">
            <v>Grande Ronde Steelhead-Transport-Public</v>
          </cell>
          <cell r="L2483" t="str">
            <v>Annual</v>
          </cell>
          <cell r="M2483">
            <v>41814</v>
          </cell>
          <cell r="N2483">
            <v>2020</v>
          </cell>
          <cell r="O2483">
            <v>1</v>
          </cell>
          <cell r="S2483" t="str">
            <v>Yes</v>
          </cell>
          <cell r="V2483" t="str">
            <v>Yes</v>
          </cell>
        </row>
        <row r="2484">
          <cell r="A2484">
            <v>2819</v>
          </cell>
          <cell r="B2484">
            <v>67526</v>
          </cell>
          <cell r="C2484" t="str">
            <v>dsgn4-000092</v>
          </cell>
          <cell r="D2484">
            <v>12</v>
          </cell>
          <cell r="E2484" t="str">
            <v>Upper Grande Ronde</v>
          </cell>
          <cell r="F2484">
            <v>42192</v>
          </cell>
          <cell r="G2484" t="str">
            <v>ODFW Small Sites</v>
          </cell>
          <cell r="H2484" t="str">
            <v>Chris Horn Crew</v>
          </cell>
          <cell r="I2484">
            <v>2015</v>
          </cell>
          <cell r="J2484">
            <v>5</v>
          </cell>
          <cell r="K2484" t="str">
            <v>Grande Ronde Steelhead-Transport-Public</v>
          </cell>
          <cell r="L2484" t="str">
            <v>Annual</v>
          </cell>
          <cell r="M2484">
            <v>42192</v>
          </cell>
          <cell r="N2484">
            <v>2020</v>
          </cell>
          <cell r="O2484">
            <v>1</v>
          </cell>
          <cell r="S2484" t="str">
            <v>Yes</v>
          </cell>
          <cell r="V2484" t="str">
            <v>Yes</v>
          </cell>
        </row>
        <row r="2485">
          <cell r="A2485">
            <v>3749</v>
          </cell>
          <cell r="B2485">
            <v>67526</v>
          </cell>
          <cell r="C2485" t="str">
            <v>dsgn4-000092</v>
          </cell>
          <cell r="D2485">
            <v>12</v>
          </cell>
          <cell r="E2485" t="str">
            <v>Upper Grande Ronde</v>
          </cell>
          <cell r="F2485">
            <v>42556</v>
          </cell>
          <cell r="G2485" t="str">
            <v>ODFW Small Sites</v>
          </cell>
          <cell r="H2485" t="str">
            <v>Chris Horn Crew</v>
          </cell>
          <cell r="I2485">
            <v>2016</v>
          </cell>
          <cell r="J2485">
            <v>6</v>
          </cell>
          <cell r="K2485" t="str">
            <v>Grande Ronde Steelhead-Transport-Public</v>
          </cell>
          <cell r="L2485" t="str">
            <v>Annual</v>
          </cell>
          <cell r="M2485">
            <v>42556</v>
          </cell>
          <cell r="N2485">
            <v>2020</v>
          </cell>
          <cell r="O2485">
            <v>1</v>
          </cell>
          <cell r="S2485" t="str">
            <v>Yes</v>
          </cell>
          <cell r="V2485" t="str">
            <v>Yes</v>
          </cell>
        </row>
        <row r="2486">
          <cell r="A2486">
            <v>117</v>
          </cell>
          <cell r="B2486">
            <v>67527</v>
          </cell>
          <cell r="C2486" t="str">
            <v>dsgn4-000093</v>
          </cell>
          <cell r="D2486">
            <v>12</v>
          </cell>
          <cell r="E2486" t="str">
            <v>Upper Grande Ronde</v>
          </cell>
          <cell r="F2486">
            <v>40723</v>
          </cell>
          <cell r="G2486" t="str">
            <v>2011- ODFW - Local Crew  - Grande Ronde</v>
          </cell>
          <cell r="H2486" t="str">
            <v>Local Crew  - Grande Ronde</v>
          </cell>
          <cell r="I2486">
            <v>2011</v>
          </cell>
          <cell r="J2486">
            <v>1</v>
          </cell>
          <cell r="K2486" t="str">
            <v>Grande Ronde Steelhead-Transport-Public</v>
          </cell>
          <cell r="L2486" t="str">
            <v>Annual</v>
          </cell>
          <cell r="M2486">
            <v>40723</v>
          </cell>
          <cell r="N2486">
            <v>416</v>
          </cell>
          <cell r="O2486">
            <v>1</v>
          </cell>
          <cell r="S2486" t="str">
            <v>Yes</v>
          </cell>
          <cell r="V2486" t="str">
            <v>Yes</v>
          </cell>
        </row>
        <row r="2487">
          <cell r="A2487">
            <v>573</v>
          </cell>
          <cell r="B2487">
            <v>67527</v>
          </cell>
          <cell r="C2487" t="str">
            <v>dsgn4-000093</v>
          </cell>
          <cell r="D2487">
            <v>12</v>
          </cell>
          <cell r="E2487" t="str">
            <v>Upper Grande Ronde</v>
          </cell>
          <cell r="F2487">
            <v>41129</v>
          </cell>
          <cell r="G2487" t="str">
            <v>Steelhead Public Annual Sites</v>
          </cell>
          <cell r="H2487" t="str">
            <v>Chris Horn Crew</v>
          </cell>
          <cell r="I2487">
            <v>2012</v>
          </cell>
          <cell r="J2487">
            <v>2</v>
          </cell>
          <cell r="K2487" t="str">
            <v>Grande Ronde Steelhead-Transport-Public</v>
          </cell>
          <cell r="L2487" t="str">
            <v>Annual</v>
          </cell>
          <cell r="M2487">
            <v>41129</v>
          </cell>
          <cell r="N2487">
            <v>806</v>
          </cell>
          <cell r="O2487">
            <v>1</v>
          </cell>
          <cell r="S2487" t="str">
            <v>Yes</v>
          </cell>
          <cell r="V2487" t="str">
            <v>Yes</v>
          </cell>
        </row>
        <row r="2488">
          <cell r="A2488">
            <v>45</v>
          </cell>
          <cell r="B2488">
            <v>67528</v>
          </cell>
          <cell r="C2488" t="str">
            <v>dsgn4-000094</v>
          </cell>
          <cell r="D2488">
            <v>12</v>
          </cell>
          <cell r="E2488" t="str">
            <v>Upper Grande Ronde</v>
          </cell>
          <cell r="F2488">
            <v>40722</v>
          </cell>
          <cell r="G2488" t="str">
            <v>2011- ODFW - Local Crew  - Grande Ronde</v>
          </cell>
          <cell r="H2488" t="str">
            <v>Local Crew  - Grande Ronde</v>
          </cell>
          <cell r="I2488">
            <v>2011</v>
          </cell>
          <cell r="J2488">
            <v>1</v>
          </cell>
          <cell r="K2488" t="str">
            <v>Grande Ronde Steelhead-Transport-Public</v>
          </cell>
          <cell r="L2488" t="str">
            <v>Annual</v>
          </cell>
          <cell r="M2488">
            <v>40722</v>
          </cell>
          <cell r="N2488">
            <v>416</v>
          </cell>
          <cell r="O2488">
            <v>1</v>
          </cell>
          <cell r="R2488" t="str">
            <v>Yes</v>
          </cell>
          <cell r="S2488" t="str">
            <v>Yes</v>
          </cell>
          <cell r="V2488" t="str">
            <v>Yes</v>
          </cell>
        </row>
        <row r="2489">
          <cell r="A2489">
            <v>140</v>
          </cell>
          <cell r="B2489">
            <v>67528</v>
          </cell>
          <cell r="C2489" t="str">
            <v>dsgn4-000094</v>
          </cell>
          <cell r="D2489">
            <v>12</v>
          </cell>
          <cell r="E2489" t="str">
            <v>Upper Grande Ronde</v>
          </cell>
          <cell r="F2489">
            <v>40787</v>
          </cell>
          <cell r="G2489" t="str">
            <v>2011- CRITFC - CRITFC</v>
          </cell>
          <cell r="H2489" t="str">
            <v>CRITFC</v>
          </cell>
          <cell r="I2489">
            <v>2011</v>
          </cell>
          <cell r="J2489">
            <v>1</v>
          </cell>
          <cell r="K2489" t="str">
            <v>Grande Ronde Steelhead-Transport-Public</v>
          </cell>
          <cell r="L2489" t="str">
            <v>Annual</v>
          </cell>
          <cell r="M2489">
            <v>40787</v>
          </cell>
          <cell r="N2489">
            <v>416</v>
          </cell>
          <cell r="O2489">
            <v>1</v>
          </cell>
          <cell r="R2489" t="str">
            <v>Yes</v>
          </cell>
          <cell r="V2489" t="str">
            <v>Yes</v>
          </cell>
        </row>
        <row r="2490">
          <cell r="A2490">
            <v>142</v>
          </cell>
          <cell r="B2490">
            <v>67528</v>
          </cell>
          <cell r="C2490" t="str">
            <v>dsgn4-000094</v>
          </cell>
          <cell r="D2490">
            <v>12</v>
          </cell>
          <cell r="E2490" t="str">
            <v>Upper Grande Ronde</v>
          </cell>
          <cell r="F2490">
            <v>40777</v>
          </cell>
          <cell r="G2490" t="str">
            <v>2011- Tetra Tech - TetraTech</v>
          </cell>
          <cell r="H2490" t="str">
            <v>TetraTech</v>
          </cell>
          <cell r="I2490">
            <v>2011</v>
          </cell>
          <cell r="J2490">
            <v>1</v>
          </cell>
          <cell r="K2490" t="str">
            <v>Grande Ronde Steelhead-Transport-Public</v>
          </cell>
          <cell r="L2490" t="str">
            <v>Annual</v>
          </cell>
          <cell r="M2490">
            <v>40777</v>
          </cell>
          <cell r="N2490">
            <v>416</v>
          </cell>
          <cell r="O2490">
            <v>1</v>
          </cell>
          <cell r="R2490" t="str">
            <v>Yes</v>
          </cell>
          <cell r="V2490" t="str">
            <v>Yes</v>
          </cell>
        </row>
        <row r="2491">
          <cell r="A2491">
            <v>161</v>
          </cell>
          <cell r="B2491">
            <v>67528</v>
          </cell>
          <cell r="C2491" t="str">
            <v>dsgn4-000094</v>
          </cell>
          <cell r="D2491">
            <v>12</v>
          </cell>
          <cell r="E2491" t="str">
            <v>Upper Grande Ronde</v>
          </cell>
          <cell r="F2491">
            <v>40786</v>
          </cell>
          <cell r="G2491" t="str">
            <v>2011- ODFW - ODFW JD</v>
          </cell>
          <cell r="H2491" t="str">
            <v>ODFW JD</v>
          </cell>
          <cell r="I2491">
            <v>2011</v>
          </cell>
          <cell r="J2491">
            <v>1</v>
          </cell>
          <cell r="K2491" t="str">
            <v>Grande Ronde Steelhead-Transport-Public</v>
          </cell>
          <cell r="L2491" t="str">
            <v>Annual</v>
          </cell>
          <cell r="M2491">
            <v>40786</v>
          </cell>
          <cell r="N2491">
            <v>416</v>
          </cell>
          <cell r="O2491">
            <v>1</v>
          </cell>
          <cell r="R2491" t="str">
            <v>Yes</v>
          </cell>
          <cell r="V2491" t="str">
            <v>Yes</v>
          </cell>
        </row>
        <row r="2492">
          <cell r="A2492">
            <v>174</v>
          </cell>
          <cell r="B2492">
            <v>67528</v>
          </cell>
          <cell r="C2492" t="str">
            <v>dsgn4-000094</v>
          </cell>
          <cell r="D2492">
            <v>12</v>
          </cell>
          <cell r="E2492" t="str">
            <v>Upper Grande Ronde</v>
          </cell>
          <cell r="F2492">
            <v>40778</v>
          </cell>
          <cell r="G2492" t="str">
            <v>2011- Eco Logical Research - ELR</v>
          </cell>
          <cell r="H2492" t="str">
            <v>ELR</v>
          </cell>
          <cell r="I2492">
            <v>2011</v>
          </cell>
          <cell r="J2492">
            <v>1</v>
          </cell>
          <cell r="K2492" t="str">
            <v>Grande Ronde Steelhead-Transport-Public</v>
          </cell>
          <cell r="L2492" t="str">
            <v>Annual</v>
          </cell>
          <cell r="M2492">
            <v>40778</v>
          </cell>
          <cell r="N2492">
            <v>416</v>
          </cell>
          <cell r="O2492">
            <v>1</v>
          </cell>
          <cell r="R2492" t="str">
            <v>Yes</v>
          </cell>
          <cell r="V2492" t="str">
            <v>Yes</v>
          </cell>
        </row>
        <row r="2493">
          <cell r="A2493">
            <v>200</v>
          </cell>
          <cell r="B2493">
            <v>67528</v>
          </cell>
          <cell r="C2493" t="str">
            <v>dsgn4-000094</v>
          </cell>
          <cell r="D2493">
            <v>12</v>
          </cell>
          <cell r="E2493" t="str">
            <v>Upper Grande Ronde</v>
          </cell>
          <cell r="F2493">
            <v>40780</v>
          </cell>
          <cell r="G2493" t="str">
            <v>2011- Quantitative Consultants Inc - QCI</v>
          </cell>
          <cell r="H2493" t="str">
            <v>QCI</v>
          </cell>
          <cell r="I2493">
            <v>2011</v>
          </cell>
          <cell r="J2493">
            <v>1</v>
          </cell>
          <cell r="K2493" t="str">
            <v>Grande Ronde Steelhead-Transport-Public</v>
          </cell>
          <cell r="L2493" t="str">
            <v>Annual</v>
          </cell>
          <cell r="M2493">
            <v>40780</v>
          </cell>
          <cell r="N2493">
            <v>416</v>
          </cell>
          <cell r="O2493">
            <v>1</v>
          </cell>
          <cell r="R2493" t="str">
            <v>Yes</v>
          </cell>
          <cell r="V2493" t="str">
            <v>Yes</v>
          </cell>
        </row>
        <row r="2494">
          <cell r="A2494">
            <v>222</v>
          </cell>
          <cell r="B2494">
            <v>67528</v>
          </cell>
          <cell r="C2494" t="str">
            <v>dsgn4-000094</v>
          </cell>
          <cell r="D2494">
            <v>12</v>
          </cell>
          <cell r="E2494" t="str">
            <v>Upper Grande Ronde</v>
          </cell>
          <cell r="F2494">
            <v>40785</v>
          </cell>
          <cell r="G2494" t="str">
            <v>2011- Terraqua - TQ</v>
          </cell>
          <cell r="H2494" t="str">
            <v>TQ</v>
          </cell>
          <cell r="I2494">
            <v>2011</v>
          </cell>
          <cell r="J2494">
            <v>1</v>
          </cell>
          <cell r="K2494" t="str">
            <v>Grande Ronde Steelhead-Transport-Public</v>
          </cell>
          <cell r="L2494" t="str">
            <v>Annual</v>
          </cell>
          <cell r="M2494">
            <v>40785</v>
          </cell>
          <cell r="N2494">
            <v>416</v>
          </cell>
          <cell r="O2494">
            <v>1</v>
          </cell>
          <cell r="R2494" t="str">
            <v>Yes</v>
          </cell>
          <cell r="V2494" t="str">
            <v>Yes</v>
          </cell>
        </row>
        <row r="2495">
          <cell r="A2495">
            <v>346</v>
          </cell>
          <cell r="B2495">
            <v>67528</v>
          </cell>
          <cell r="C2495" t="str">
            <v>dsgn4-000094</v>
          </cell>
          <cell r="D2495">
            <v>12</v>
          </cell>
          <cell r="E2495" t="str">
            <v>Upper Grande Ronde</v>
          </cell>
          <cell r="F2495">
            <v>40785</v>
          </cell>
          <cell r="G2495" t="str">
            <v>2011- Terraqua - TQ naive</v>
          </cell>
          <cell r="H2495" t="str">
            <v>TQ naive</v>
          </cell>
          <cell r="I2495">
            <v>2011</v>
          </cell>
          <cell r="J2495">
            <v>1</v>
          </cell>
          <cell r="K2495" t="str">
            <v>Grande Ronde Steelhead-Transport-Public</v>
          </cell>
          <cell r="L2495" t="str">
            <v>Annual</v>
          </cell>
          <cell r="M2495">
            <v>40785</v>
          </cell>
          <cell r="N2495">
            <v>416</v>
          </cell>
          <cell r="O2495">
            <v>1</v>
          </cell>
          <cell r="R2495" t="str">
            <v>Yes</v>
          </cell>
          <cell r="V2495" t="str">
            <v>Yes</v>
          </cell>
        </row>
        <row r="2496">
          <cell r="A2496">
            <v>574</v>
          </cell>
          <cell r="B2496">
            <v>67528</v>
          </cell>
          <cell r="C2496" t="str">
            <v>dsgn4-000094</v>
          </cell>
          <cell r="D2496">
            <v>12</v>
          </cell>
          <cell r="E2496" t="str">
            <v>Upper Grande Ronde</v>
          </cell>
          <cell r="F2496">
            <v>41128</v>
          </cell>
          <cell r="G2496" t="str">
            <v>Steelhead Public Annual Sites</v>
          </cell>
          <cell r="H2496" t="str">
            <v>Chris Horn Crew</v>
          </cell>
          <cell r="I2496">
            <v>2012</v>
          </cell>
          <cell r="J2496">
            <v>2</v>
          </cell>
          <cell r="K2496" t="str">
            <v>Grande Ronde Steelhead-Transport-Public</v>
          </cell>
          <cell r="L2496" t="str">
            <v>Annual</v>
          </cell>
          <cell r="M2496">
            <v>41128</v>
          </cell>
          <cell r="N2496">
            <v>806</v>
          </cell>
          <cell r="O2496">
            <v>1</v>
          </cell>
          <cell r="R2496" t="str">
            <v>Yes</v>
          </cell>
          <cell r="S2496" t="str">
            <v>Yes</v>
          </cell>
          <cell r="V2496" t="str">
            <v>Yes</v>
          </cell>
        </row>
        <row r="2497">
          <cell r="A2497">
            <v>727</v>
          </cell>
          <cell r="B2497">
            <v>67528</v>
          </cell>
          <cell r="C2497" t="str">
            <v>dsgn4-000094</v>
          </cell>
          <cell r="D2497">
            <v>12</v>
          </cell>
          <cell r="E2497" t="str">
            <v>Upper Grande Ronde</v>
          </cell>
          <cell r="F2497">
            <v>41103</v>
          </cell>
          <cell r="G2497" t="str">
            <v>Joe_VariabilityHitch1_Terraqua</v>
          </cell>
          <cell r="H2497" t="str">
            <v>Joe Crew</v>
          </cell>
          <cell r="I2497">
            <v>2012</v>
          </cell>
          <cell r="J2497">
            <v>2</v>
          </cell>
          <cell r="K2497" t="str">
            <v>Grande Ronde Steelhead-Transport-Public</v>
          </cell>
          <cell r="L2497" t="str">
            <v>Annual</v>
          </cell>
          <cell r="M2497">
            <v>41103</v>
          </cell>
          <cell r="N2497">
            <v>806</v>
          </cell>
          <cell r="O2497">
            <v>1</v>
          </cell>
          <cell r="R2497" t="str">
            <v>Yes</v>
          </cell>
          <cell r="V2497" t="str">
            <v>Yes</v>
          </cell>
        </row>
        <row r="2498">
          <cell r="A2498">
            <v>1446</v>
          </cell>
          <cell r="B2498">
            <v>67528</v>
          </cell>
          <cell r="C2498" t="str">
            <v>dsgn4-000094</v>
          </cell>
          <cell r="D2498">
            <v>12</v>
          </cell>
          <cell r="E2498" t="str">
            <v>Upper Grande Ronde</v>
          </cell>
          <cell r="F2498">
            <v>41457</v>
          </cell>
          <cell r="G2498" t="str">
            <v>UGR_Medium_Streams</v>
          </cell>
          <cell r="H2498" t="str">
            <v>Chris Horn Crew</v>
          </cell>
          <cell r="I2498">
            <v>2013</v>
          </cell>
          <cell r="J2498">
            <v>3</v>
          </cell>
          <cell r="K2498" t="str">
            <v>Grande Ronde Steelhead-Transport-Public</v>
          </cell>
          <cell r="L2498" t="str">
            <v>Annual</v>
          </cell>
          <cell r="M2498">
            <v>41457</v>
          </cell>
          <cell r="N2498">
            <v>1966</v>
          </cell>
          <cell r="O2498">
            <v>1</v>
          </cell>
          <cell r="S2498" t="str">
            <v>Yes</v>
          </cell>
          <cell r="V2498" t="str">
            <v>Yes</v>
          </cell>
        </row>
        <row r="2499">
          <cell r="A2499">
            <v>2139</v>
          </cell>
          <cell r="B2499">
            <v>67528</v>
          </cell>
          <cell r="C2499" t="str">
            <v>dsgn4-000094</v>
          </cell>
          <cell r="D2499">
            <v>12</v>
          </cell>
          <cell r="E2499" t="str">
            <v>Upper Grande Ronde</v>
          </cell>
          <cell r="F2499">
            <v>41828</v>
          </cell>
          <cell r="G2499" t="str">
            <v>ODFW Medium Streams</v>
          </cell>
          <cell r="H2499" t="str">
            <v>Chris Horn Crew</v>
          </cell>
          <cell r="I2499">
            <v>2014</v>
          </cell>
          <cell r="J2499">
            <v>4</v>
          </cell>
          <cell r="K2499" t="str">
            <v>Grande Ronde Steelhead-Transport-Public</v>
          </cell>
          <cell r="L2499" t="str">
            <v>Annual</v>
          </cell>
          <cell r="M2499">
            <v>41828</v>
          </cell>
          <cell r="N2499">
            <v>2020</v>
          </cell>
          <cell r="O2499">
            <v>1</v>
          </cell>
          <cell r="S2499" t="str">
            <v>Yes</v>
          </cell>
          <cell r="V2499" t="str">
            <v>Yes</v>
          </cell>
        </row>
        <row r="2500">
          <cell r="A2500">
            <v>2820</v>
          </cell>
          <cell r="B2500">
            <v>67528</v>
          </cell>
          <cell r="C2500" t="str">
            <v>dsgn4-000094</v>
          </cell>
          <cell r="D2500">
            <v>12</v>
          </cell>
          <cell r="E2500" t="str">
            <v>Upper Grande Ronde</v>
          </cell>
          <cell r="F2500">
            <v>42184</v>
          </cell>
          <cell r="G2500" t="str">
            <v>ODFW Small Sites</v>
          </cell>
          <cell r="H2500" t="str">
            <v>Chris Horn Crew</v>
          </cell>
          <cell r="I2500">
            <v>2015</v>
          </cell>
          <cell r="J2500">
            <v>5</v>
          </cell>
          <cell r="K2500" t="str">
            <v>Grande Ronde Steelhead-Transport-Public</v>
          </cell>
          <cell r="L2500" t="str">
            <v>Annual</v>
          </cell>
          <cell r="M2500">
            <v>42184</v>
          </cell>
          <cell r="N2500">
            <v>2020</v>
          </cell>
          <cell r="O2500">
            <v>1</v>
          </cell>
          <cell r="S2500" t="str">
            <v>Yes</v>
          </cell>
          <cell r="V2500" t="str">
            <v>Yes</v>
          </cell>
        </row>
        <row r="2501">
          <cell r="A2501">
            <v>3750</v>
          </cell>
          <cell r="B2501">
            <v>67528</v>
          </cell>
          <cell r="C2501" t="str">
            <v>dsgn4-000094</v>
          </cell>
          <cell r="D2501">
            <v>12</v>
          </cell>
          <cell r="E2501" t="str">
            <v>Upper Grande Ronde</v>
          </cell>
          <cell r="F2501">
            <v>42550</v>
          </cell>
          <cell r="G2501" t="str">
            <v>ODFW Small Sites</v>
          </cell>
          <cell r="H2501" t="str">
            <v>Chris Horn Crew</v>
          </cell>
          <cell r="I2501">
            <v>2016</v>
          </cell>
          <cell r="J2501">
            <v>6</v>
          </cell>
          <cell r="K2501" t="str">
            <v>Grande Ronde Steelhead-Transport-Public</v>
          </cell>
          <cell r="L2501" t="str">
            <v>Annual</v>
          </cell>
          <cell r="M2501">
            <v>42550</v>
          </cell>
          <cell r="N2501">
            <v>2020</v>
          </cell>
          <cell r="O2501">
            <v>1</v>
          </cell>
          <cell r="S2501" t="str">
            <v>Yes</v>
          </cell>
          <cell r="V2501" t="str">
            <v>Yes</v>
          </cell>
        </row>
        <row r="2502">
          <cell r="A2502">
            <v>118</v>
          </cell>
          <cell r="B2502">
            <v>67529</v>
          </cell>
          <cell r="C2502" t="str">
            <v>dsgn4-000161</v>
          </cell>
          <cell r="D2502">
            <v>12</v>
          </cell>
          <cell r="E2502" t="str">
            <v>Upper Grande Ronde</v>
          </cell>
          <cell r="F2502">
            <v>40758</v>
          </cell>
          <cell r="G2502" t="str">
            <v>2011- ODFW - Local Crew  - Grande Ronde</v>
          </cell>
          <cell r="H2502" t="str">
            <v>Local Crew  - Grande Ronde</v>
          </cell>
          <cell r="I2502">
            <v>2011</v>
          </cell>
          <cell r="J2502">
            <v>1</v>
          </cell>
          <cell r="K2502" t="str">
            <v>Grande Ronde Steelhead-Source-Public</v>
          </cell>
          <cell r="L2502" t="str">
            <v>Annual</v>
          </cell>
          <cell r="M2502">
            <v>40758</v>
          </cell>
          <cell r="N2502">
            <v>416</v>
          </cell>
          <cell r="O2502">
            <v>1</v>
          </cell>
          <cell r="S2502" t="str">
            <v>Yes</v>
          </cell>
          <cell r="V2502" t="str">
            <v>Yes</v>
          </cell>
        </row>
        <row r="2503">
          <cell r="A2503">
            <v>575</v>
          </cell>
          <cell r="B2503">
            <v>67529</v>
          </cell>
          <cell r="C2503" t="str">
            <v>dsgn4-000161</v>
          </cell>
          <cell r="D2503">
            <v>12</v>
          </cell>
          <cell r="E2503" t="str">
            <v>Upper Grande Ronde</v>
          </cell>
          <cell r="F2503">
            <v>41171</v>
          </cell>
          <cell r="G2503" t="str">
            <v>Steelhead Public Annual Sites</v>
          </cell>
          <cell r="H2503" t="str">
            <v>Chris Horn Crew</v>
          </cell>
          <cell r="I2503">
            <v>2012</v>
          </cell>
          <cell r="J2503">
            <v>2</v>
          </cell>
          <cell r="K2503" t="str">
            <v>Grande Ronde Steelhead-Source-Public</v>
          </cell>
          <cell r="L2503" t="str">
            <v>Annual</v>
          </cell>
          <cell r="M2503">
            <v>41171</v>
          </cell>
          <cell r="N2503">
            <v>806</v>
          </cell>
          <cell r="O2503">
            <v>1</v>
          </cell>
          <cell r="S2503" t="str">
            <v>Yes</v>
          </cell>
          <cell r="V2503" t="str">
            <v>Yes</v>
          </cell>
        </row>
        <row r="2504">
          <cell r="A2504">
            <v>1717</v>
          </cell>
          <cell r="B2504">
            <v>67529</v>
          </cell>
          <cell r="C2504" t="str">
            <v>dsgn4-000161</v>
          </cell>
          <cell r="D2504">
            <v>12</v>
          </cell>
          <cell r="E2504" t="str">
            <v>Upper Grande Ronde</v>
          </cell>
          <cell r="F2504">
            <v>41512</v>
          </cell>
          <cell r="G2504" t="str">
            <v>UGR_CC_Big_Streams</v>
          </cell>
          <cell r="H2504" t="str">
            <v>Chris Horn Crew</v>
          </cell>
          <cell r="I2504">
            <v>2013</v>
          </cell>
          <cell r="J2504">
            <v>3</v>
          </cell>
          <cell r="K2504" t="str">
            <v>Grande Ronde Steelhead-Source-Public</v>
          </cell>
          <cell r="L2504" t="str">
            <v>Annual</v>
          </cell>
          <cell r="M2504">
            <v>41512</v>
          </cell>
          <cell r="N2504">
            <v>1966</v>
          </cell>
          <cell r="O2504">
            <v>1</v>
          </cell>
          <cell r="S2504" t="str">
            <v>Yes</v>
          </cell>
          <cell r="V2504" t="str">
            <v>Yes</v>
          </cell>
        </row>
        <row r="2505">
          <cell r="A2505">
            <v>2145</v>
          </cell>
          <cell r="B2505">
            <v>67529</v>
          </cell>
          <cell r="C2505" t="str">
            <v>dsgn4-000161</v>
          </cell>
          <cell r="D2505">
            <v>12</v>
          </cell>
          <cell r="E2505" t="str">
            <v>Upper Grande Ronde</v>
          </cell>
          <cell r="F2505">
            <v>41876</v>
          </cell>
          <cell r="G2505" t="str">
            <v>ODFW Big Sites</v>
          </cell>
          <cell r="H2505" t="str">
            <v>Chris Horn Crew</v>
          </cell>
          <cell r="I2505">
            <v>2014</v>
          </cell>
          <cell r="J2505">
            <v>4</v>
          </cell>
          <cell r="K2505" t="str">
            <v>Grande Ronde Steelhead-Source-Public</v>
          </cell>
          <cell r="L2505" t="str">
            <v>Annual</v>
          </cell>
          <cell r="M2505">
            <v>41876</v>
          </cell>
          <cell r="N2505">
            <v>2020</v>
          </cell>
          <cell r="O2505">
            <v>1</v>
          </cell>
          <cell r="S2505" t="str">
            <v>Yes</v>
          </cell>
          <cell r="V2505" t="str">
            <v>Yes</v>
          </cell>
        </row>
        <row r="2506">
          <cell r="A2506">
            <v>2828</v>
          </cell>
          <cell r="B2506">
            <v>67529</v>
          </cell>
          <cell r="C2506" t="str">
            <v>dsgn4-000161</v>
          </cell>
          <cell r="D2506">
            <v>12</v>
          </cell>
          <cell r="E2506" t="str">
            <v>Upper Grande Ronde</v>
          </cell>
          <cell r="F2506">
            <v>42212</v>
          </cell>
          <cell r="G2506" t="str">
            <v>ODFW Medium Sites</v>
          </cell>
          <cell r="H2506" t="str">
            <v>Chris Horn Crew</v>
          </cell>
          <cell r="I2506">
            <v>2015</v>
          </cell>
          <cell r="J2506">
            <v>5</v>
          </cell>
          <cell r="K2506" t="str">
            <v>Grande Ronde Steelhead-Source-Public</v>
          </cell>
          <cell r="L2506" t="str">
            <v>Annual</v>
          </cell>
          <cell r="M2506">
            <v>42212</v>
          </cell>
          <cell r="N2506">
            <v>2020</v>
          </cell>
          <cell r="O2506">
            <v>1</v>
          </cell>
          <cell r="S2506" t="str">
            <v>Yes</v>
          </cell>
          <cell r="V2506" t="str">
            <v>Yes</v>
          </cell>
        </row>
        <row r="2507">
          <cell r="A2507">
            <v>3755</v>
          </cell>
          <cell r="B2507">
            <v>67529</v>
          </cell>
          <cell r="C2507" t="str">
            <v>dsgn4-000161</v>
          </cell>
          <cell r="D2507">
            <v>12</v>
          </cell>
          <cell r="E2507" t="str">
            <v>Upper Grande Ronde</v>
          </cell>
          <cell r="F2507">
            <v>42620</v>
          </cell>
          <cell r="G2507" t="str">
            <v>ODFW Med_Large Sites</v>
          </cell>
          <cell r="H2507" t="str">
            <v>Chris Horn Crew</v>
          </cell>
          <cell r="I2507">
            <v>2016</v>
          </cell>
          <cell r="J2507">
            <v>6</v>
          </cell>
          <cell r="K2507" t="str">
            <v>Grande Ronde Steelhead-Source-Public</v>
          </cell>
          <cell r="L2507" t="str">
            <v>Annual</v>
          </cell>
          <cell r="M2507">
            <v>42620</v>
          </cell>
          <cell r="N2507">
            <v>2020</v>
          </cell>
          <cell r="O2507">
            <v>1</v>
          </cell>
          <cell r="S2507" t="str">
            <v>Yes</v>
          </cell>
          <cell r="V2507" t="str">
            <v>Yes</v>
          </cell>
        </row>
        <row r="2508">
          <cell r="A2508">
            <v>119</v>
          </cell>
          <cell r="B2508">
            <v>67530</v>
          </cell>
          <cell r="C2508" t="str">
            <v>dsgn4-000168</v>
          </cell>
          <cell r="D2508">
            <v>12</v>
          </cell>
          <cell r="E2508" t="str">
            <v>Upper Grande Ronde</v>
          </cell>
          <cell r="F2508">
            <v>40757</v>
          </cell>
          <cell r="G2508" t="str">
            <v>2011- ODFW - Local Crew  - Grande Ronde</v>
          </cell>
          <cell r="H2508" t="str">
            <v>Local Crew  - Grande Ronde</v>
          </cell>
          <cell r="I2508">
            <v>2011</v>
          </cell>
          <cell r="J2508">
            <v>1</v>
          </cell>
          <cell r="K2508" t="str">
            <v>Grande Ronde Steelhead-Depositional-Public</v>
          </cell>
          <cell r="L2508" t="str">
            <v>Annual</v>
          </cell>
          <cell r="M2508">
            <v>40757</v>
          </cell>
          <cell r="N2508">
            <v>416</v>
          </cell>
          <cell r="O2508">
            <v>1</v>
          </cell>
          <cell r="S2508" t="str">
            <v>Yes</v>
          </cell>
          <cell r="V2508" t="str">
            <v>Yes</v>
          </cell>
        </row>
        <row r="2509">
          <cell r="A2509">
            <v>576</v>
          </cell>
          <cell r="B2509">
            <v>67530</v>
          </cell>
          <cell r="C2509" t="str">
            <v>dsgn4-000168</v>
          </cell>
          <cell r="D2509">
            <v>12</v>
          </cell>
          <cell r="E2509" t="str">
            <v>Upper Grande Ronde</v>
          </cell>
          <cell r="F2509">
            <v>41158</v>
          </cell>
          <cell r="G2509" t="str">
            <v>Steelhead Public Annual Sites</v>
          </cell>
          <cell r="H2509" t="str">
            <v>Chris Horn Crew</v>
          </cell>
          <cell r="I2509">
            <v>2012</v>
          </cell>
          <cell r="J2509">
            <v>2</v>
          </cell>
          <cell r="K2509" t="str">
            <v>Grande Ronde Steelhead-Depositional-Public</v>
          </cell>
          <cell r="L2509" t="str">
            <v>Annual</v>
          </cell>
          <cell r="M2509">
            <v>41158</v>
          </cell>
          <cell r="N2509">
            <v>806</v>
          </cell>
          <cell r="O2509">
            <v>1</v>
          </cell>
          <cell r="S2509" t="str">
            <v>Yes</v>
          </cell>
          <cell r="V2509" t="str">
            <v>Yes</v>
          </cell>
        </row>
        <row r="2510">
          <cell r="A2510">
            <v>1718</v>
          </cell>
          <cell r="B2510">
            <v>67530</v>
          </cell>
          <cell r="C2510" t="str">
            <v>dsgn4-000168</v>
          </cell>
          <cell r="D2510">
            <v>12</v>
          </cell>
          <cell r="E2510" t="str">
            <v>Upper Grande Ronde</v>
          </cell>
          <cell r="F2510">
            <v>41540</v>
          </cell>
          <cell r="G2510" t="str">
            <v>UGR_CC_Big_Streams</v>
          </cell>
          <cell r="H2510" t="str">
            <v>Chris Horn Crew</v>
          </cell>
          <cell r="I2510">
            <v>2013</v>
          </cell>
          <cell r="J2510">
            <v>3</v>
          </cell>
          <cell r="K2510" t="str">
            <v>Grande Ronde Steelhead-Depositional-Public</v>
          </cell>
          <cell r="L2510" t="str">
            <v>Annual</v>
          </cell>
          <cell r="M2510">
            <v>41540</v>
          </cell>
          <cell r="N2510">
            <v>1966</v>
          </cell>
          <cell r="O2510">
            <v>1</v>
          </cell>
          <cell r="S2510" t="str">
            <v>Yes</v>
          </cell>
          <cell r="V2510" t="str">
            <v>Yes</v>
          </cell>
        </row>
        <row r="2511">
          <cell r="A2511">
            <v>2146</v>
          </cell>
          <cell r="B2511">
            <v>67530</v>
          </cell>
          <cell r="C2511" t="str">
            <v>dsgn4-000168</v>
          </cell>
          <cell r="D2511">
            <v>12</v>
          </cell>
          <cell r="E2511" t="str">
            <v>Upper Grande Ronde</v>
          </cell>
          <cell r="F2511">
            <v>41869</v>
          </cell>
          <cell r="G2511" t="str">
            <v>ODFW Big Sites</v>
          </cell>
          <cell r="H2511" t="str">
            <v>Chris Horn Crew</v>
          </cell>
          <cell r="I2511">
            <v>2014</v>
          </cell>
          <cell r="J2511">
            <v>4</v>
          </cell>
          <cell r="K2511" t="str">
            <v>Grande Ronde Steelhead-Depositional-Public</v>
          </cell>
          <cell r="L2511" t="str">
            <v>Annual</v>
          </cell>
          <cell r="M2511">
            <v>41869</v>
          </cell>
          <cell r="N2511">
            <v>2020</v>
          </cell>
          <cell r="O2511">
            <v>1</v>
          </cell>
          <cell r="S2511" t="str">
            <v>Yes</v>
          </cell>
          <cell r="V2511" t="str">
            <v>Yes</v>
          </cell>
        </row>
        <row r="2512">
          <cell r="A2512">
            <v>2829</v>
          </cell>
          <cell r="B2512">
            <v>67530</v>
          </cell>
          <cell r="C2512" t="str">
            <v>dsgn4-000168</v>
          </cell>
          <cell r="D2512">
            <v>12</v>
          </cell>
          <cell r="E2512" t="str">
            <v>Upper Grande Ronde</v>
          </cell>
          <cell r="F2512">
            <v>42207</v>
          </cell>
          <cell r="G2512" t="str">
            <v>ODFW Medium Sites</v>
          </cell>
          <cell r="H2512" t="str">
            <v>Chris Horn Crew</v>
          </cell>
          <cell r="I2512">
            <v>2015</v>
          </cell>
          <cell r="J2512">
            <v>5</v>
          </cell>
          <cell r="K2512" t="str">
            <v>Grande Ronde Steelhead-Depositional-Public</v>
          </cell>
          <cell r="L2512" t="str">
            <v>Annual</v>
          </cell>
          <cell r="M2512">
            <v>42207</v>
          </cell>
          <cell r="N2512">
            <v>2020</v>
          </cell>
          <cell r="O2512">
            <v>1</v>
          </cell>
          <cell r="S2512" t="str">
            <v>Yes</v>
          </cell>
          <cell r="V2512" t="str">
            <v>Yes</v>
          </cell>
        </row>
        <row r="2513">
          <cell r="A2513">
            <v>3756</v>
          </cell>
          <cell r="B2513">
            <v>67530</v>
          </cell>
          <cell r="C2513" t="str">
            <v>dsgn4-000168</v>
          </cell>
          <cell r="D2513">
            <v>12</v>
          </cell>
          <cell r="E2513" t="str">
            <v>Upper Grande Ronde</v>
          </cell>
          <cell r="F2513">
            <v>42605</v>
          </cell>
          <cell r="G2513" t="str">
            <v>ODFW Med_Large Sites</v>
          </cell>
          <cell r="H2513" t="str">
            <v>Chris Horn Crew</v>
          </cell>
          <cell r="I2513">
            <v>2016</v>
          </cell>
          <cell r="J2513">
            <v>6</v>
          </cell>
          <cell r="K2513" t="str">
            <v>Grande Ronde Steelhead-Depositional-Public</v>
          </cell>
          <cell r="L2513" t="str">
            <v>Annual</v>
          </cell>
          <cell r="M2513">
            <v>42605</v>
          </cell>
          <cell r="N2513">
            <v>2020</v>
          </cell>
          <cell r="O2513">
            <v>1</v>
          </cell>
          <cell r="S2513" t="str">
            <v>Yes</v>
          </cell>
          <cell r="V2513" t="str">
            <v>Yes</v>
          </cell>
        </row>
        <row r="2514">
          <cell r="A2514">
            <v>120</v>
          </cell>
          <cell r="B2514">
            <v>67531</v>
          </cell>
          <cell r="C2514" t="str">
            <v>dsgn4-000202</v>
          </cell>
          <cell r="D2514">
            <v>12</v>
          </cell>
          <cell r="E2514" t="str">
            <v>Upper Grande Ronde</v>
          </cell>
          <cell r="F2514">
            <v>40749</v>
          </cell>
          <cell r="G2514" t="str">
            <v>2011- CRITFC - Local Crew</v>
          </cell>
          <cell r="H2514" t="str">
            <v>Local Crew</v>
          </cell>
          <cell r="I2514">
            <v>2011</v>
          </cell>
          <cell r="J2514">
            <v>1</v>
          </cell>
          <cell r="K2514" t="str">
            <v>Upper Grande Ronde Chinook</v>
          </cell>
          <cell r="L2514" t="str">
            <v>Annual</v>
          </cell>
          <cell r="M2514">
            <v>40749</v>
          </cell>
          <cell r="N2514">
            <v>416</v>
          </cell>
          <cell r="O2514">
            <v>1</v>
          </cell>
          <cell r="S2514" t="str">
            <v>Yes</v>
          </cell>
          <cell r="V2514" t="str">
            <v>Yes</v>
          </cell>
        </row>
        <row r="2515">
          <cell r="A2515">
            <v>882</v>
          </cell>
          <cell r="B2515">
            <v>67531</v>
          </cell>
          <cell r="C2515" t="str">
            <v>dsgn4-000202</v>
          </cell>
          <cell r="D2515">
            <v>12</v>
          </cell>
          <cell r="E2515" t="str">
            <v>Upper Grande Ronde</v>
          </cell>
          <cell r="F2515">
            <v>41127</v>
          </cell>
          <cell r="G2515" t="str">
            <v>CRITFC Aug 6-10</v>
          </cell>
          <cell r="H2515" t="str">
            <v>Laurinda Crew</v>
          </cell>
          <cell r="I2515">
            <v>2012</v>
          </cell>
          <cell r="J2515">
            <v>2</v>
          </cell>
          <cell r="K2515" t="str">
            <v>Upper Grande Ronde Chinook</v>
          </cell>
          <cell r="L2515" t="str">
            <v>Annual</v>
          </cell>
          <cell r="M2515">
            <v>41127</v>
          </cell>
          <cell r="N2515">
            <v>806</v>
          </cell>
          <cell r="O2515">
            <v>1</v>
          </cell>
          <cell r="S2515" t="str">
            <v>Yes</v>
          </cell>
          <cell r="V2515" t="str">
            <v>Yes</v>
          </cell>
        </row>
        <row r="2516">
          <cell r="A2516">
            <v>1340</v>
          </cell>
          <cell r="B2516">
            <v>67531</v>
          </cell>
          <cell r="C2516" t="str">
            <v>dsgn4-000202</v>
          </cell>
          <cell r="D2516">
            <v>12</v>
          </cell>
          <cell r="E2516" t="str">
            <v>Upper Grande Ronde</v>
          </cell>
          <cell r="F2516">
            <v>41474</v>
          </cell>
          <cell r="G2516" t="str">
            <v>CRITFC - Upper Grande Ronde</v>
          </cell>
          <cell r="H2516" t="str">
            <v>Laurinda Crew</v>
          </cell>
          <cell r="I2516">
            <v>2013</v>
          </cell>
          <cell r="J2516">
            <v>3</v>
          </cell>
          <cell r="K2516" t="str">
            <v>Upper Grande Ronde Chinook</v>
          </cell>
          <cell r="L2516" t="str">
            <v>Annual</v>
          </cell>
          <cell r="M2516">
            <v>41474</v>
          </cell>
          <cell r="N2516">
            <v>1966</v>
          </cell>
          <cell r="O2516">
            <v>1</v>
          </cell>
          <cell r="R2516" t="str">
            <v>Yes</v>
          </cell>
          <cell r="S2516" t="str">
            <v>Yes</v>
          </cell>
          <cell r="V2516" t="str">
            <v>Yes</v>
          </cell>
        </row>
        <row r="2517">
          <cell r="A2517">
            <v>1601</v>
          </cell>
          <cell r="B2517">
            <v>67531</v>
          </cell>
          <cell r="C2517" t="str">
            <v>dsgn4-000202</v>
          </cell>
          <cell r="D2517">
            <v>12</v>
          </cell>
          <cell r="E2517" t="str">
            <v>Upper Grande Ronde</v>
          </cell>
          <cell r="F2517">
            <v>41481</v>
          </cell>
          <cell r="G2517" t="str">
            <v>Hitch #3 (RM): July 24 to July 31 (UGR)</v>
          </cell>
          <cell r="H2517" t="str">
            <v>Rueben Crew</v>
          </cell>
          <cell r="I2517">
            <v>2013</v>
          </cell>
          <cell r="J2517">
            <v>3</v>
          </cell>
          <cell r="K2517" t="str">
            <v>Upper Grande Ronde Chinook</v>
          </cell>
          <cell r="L2517" t="str">
            <v>Annual</v>
          </cell>
          <cell r="M2517">
            <v>41481</v>
          </cell>
          <cell r="N2517">
            <v>1966</v>
          </cell>
          <cell r="O2517">
            <v>1</v>
          </cell>
          <cell r="R2517" t="str">
            <v>Yes</v>
          </cell>
        </row>
        <row r="2518">
          <cell r="A2518">
            <v>2026</v>
          </cell>
          <cell r="B2518">
            <v>67531</v>
          </cell>
          <cell r="C2518" t="str">
            <v>dsgn4-000202</v>
          </cell>
          <cell r="D2518">
            <v>12</v>
          </cell>
          <cell r="E2518" t="str">
            <v>Upper Grande Ronde</v>
          </cell>
          <cell r="F2518">
            <v>41889</v>
          </cell>
          <cell r="G2518" t="str">
            <v>CRITFC Upper Grande Ronde 2014</v>
          </cell>
          <cell r="H2518" t="str">
            <v>Monica Crew</v>
          </cell>
          <cell r="I2518">
            <v>2014</v>
          </cell>
          <cell r="J2518">
            <v>4</v>
          </cell>
          <cell r="K2518" t="str">
            <v>Upper Grande Ronde Chinook</v>
          </cell>
          <cell r="L2518" t="str">
            <v>Annual</v>
          </cell>
          <cell r="M2518">
            <v>41889</v>
          </cell>
          <cell r="N2518">
            <v>2020</v>
          </cell>
          <cell r="O2518">
            <v>1</v>
          </cell>
          <cell r="S2518" t="str">
            <v>Yes</v>
          </cell>
          <cell r="V2518" t="str">
            <v>Yes</v>
          </cell>
        </row>
        <row r="2519">
          <cell r="A2519">
            <v>2836</v>
          </cell>
          <cell r="B2519">
            <v>67531</v>
          </cell>
          <cell r="C2519" t="str">
            <v>dsgn4-000202</v>
          </cell>
          <cell r="D2519">
            <v>12</v>
          </cell>
          <cell r="E2519" t="str">
            <v>Upper Grande Ronde</v>
          </cell>
          <cell r="F2519">
            <v>42219</v>
          </cell>
          <cell r="G2519" t="str">
            <v>CRITFC Grande Ronde</v>
          </cell>
          <cell r="H2519" t="str">
            <v>Monica Crew</v>
          </cell>
          <cell r="I2519">
            <v>2015</v>
          </cell>
          <cell r="J2519">
            <v>5</v>
          </cell>
          <cell r="K2519" t="str">
            <v>Upper Grande Ronde Chinook</v>
          </cell>
          <cell r="L2519" t="str">
            <v>Annual</v>
          </cell>
          <cell r="M2519">
            <v>42219</v>
          </cell>
          <cell r="N2519">
            <v>2020</v>
          </cell>
          <cell r="O2519">
            <v>1</v>
          </cell>
          <cell r="S2519" t="str">
            <v>Yes</v>
          </cell>
          <cell r="V2519" t="str">
            <v>Yes</v>
          </cell>
        </row>
        <row r="2520">
          <cell r="A2520">
            <v>3715</v>
          </cell>
          <cell r="B2520">
            <v>67531</v>
          </cell>
          <cell r="C2520" t="str">
            <v>dsgn4-000202</v>
          </cell>
          <cell r="D2520">
            <v>12</v>
          </cell>
          <cell r="E2520" t="str">
            <v>Upper Grande Ronde</v>
          </cell>
          <cell r="F2520">
            <v>42571</v>
          </cell>
          <cell r="G2520" t="str">
            <v>CRITFC Grande Ronde</v>
          </cell>
          <cell r="H2520" t="str">
            <v>Monica Crew</v>
          </cell>
          <cell r="I2520">
            <v>2016</v>
          </cell>
          <cell r="J2520">
            <v>6</v>
          </cell>
          <cell r="K2520" t="str">
            <v>Upper Grande Ronde Chinook</v>
          </cell>
          <cell r="L2520" t="str">
            <v>Annual</v>
          </cell>
          <cell r="M2520">
            <v>42571</v>
          </cell>
          <cell r="N2520">
            <v>2020</v>
          </cell>
          <cell r="O2520">
            <v>1</v>
          </cell>
          <cell r="S2520" t="str">
            <v>Yes</v>
          </cell>
          <cell r="V2520" t="str">
            <v>Yes</v>
          </cell>
        </row>
        <row r="2521">
          <cell r="A2521">
            <v>315</v>
          </cell>
          <cell r="B2521">
            <v>67532</v>
          </cell>
          <cell r="C2521" t="str">
            <v>dsgn4-000204</v>
          </cell>
          <cell r="D2521">
            <v>12</v>
          </cell>
          <cell r="E2521" t="str">
            <v>Upper Grande Ronde</v>
          </cell>
          <cell r="F2521">
            <v>40803</v>
          </cell>
          <cell r="G2521" t="str">
            <v>2011- Terraqua - Local Crew</v>
          </cell>
          <cell r="H2521" t="str">
            <v>Local Crew</v>
          </cell>
          <cell r="I2521">
            <v>2011</v>
          </cell>
          <cell r="J2521">
            <v>1</v>
          </cell>
          <cell r="K2521" t="str">
            <v>Catherine Creek Chinook</v>
          </cell>
          <cell r="L2521" t="str">
            <v>Annual</v>
          </cell>
          <cell r="M2521">
            <v>40803</v>
          </cell>
          <cell r="N2521">
            <v>416</v>
          </cell>
          <cell r="O2521">
            <v>1</v>
          </cell>
          <cell r="S2521" t="str">
            <v>Yes</v>
          </cell>
          <cell r="V2521" t="str">
            <v>Yes</v>
          </cell>
        </row>
        <row r="2522">
          <cell r="A2522">
            <v>971</v>
          </cell>
          <cell r="B2522">
            <v>67532</v>
          </cell>
          <cell r="C2522" t="str">
            <v>dsgn4-000204</v>
          </cell>
          <cell r="D2522">
            <v>12</v>
          </cell>
          <cell r="E2522" t="str">
            <v>Upper Grande Ronde</v>
          </cell>
          <cell r="F2522">
            <v>41158</v>
          </cell>
          <cell r="G2522" t="str">
            <v>CRITFC Sep 3-7</v>
          </cell>
          <cell r="H2522" t="str">
            <v>Laurinda Crew</v>
          </cell>
          <cell r="I2522">
            <v>2012</v>
          </cell>
          <cell r="J2522">
            <v>2</v>
          </cell>
          <cell r="K2522" t="str">
            <v>Catherine Creek Chinook</v>
          </cell>
          <cell r="L2522" t="str">
            <v>Annual</v>
          </cell>
          <cell r="M2522">
            <v>41158</v>
          </cell>
          <cell r="N2522">
            <v>806</v>
          </cell>
          <cell r="O2522">
            <v>1</v>
          </cell>
          <cell r="S2522" t="str">
            <v>Yes</v>
          </cell>
          <cell r="V2522" t="str">
            <v>Yes</v>
          </cell>
        </row>
        <row r="2523">
          <cell r="A2523">
            <v>1385</v>
          </cell>
          <cell r="B2523">
            <v>67532</v>
          </cell>
          <cell r="C2523" t="str">
            <v>dsgn4-000204</v>
          </cell>
          <cell r="D2523">
            <v>12</v>
          </cell>
          <cell r="E2523" t="str">
            <v>Upper Grande Ronde</v>
          </cell>
          <cell r="F2523">
            <v>41514</v>
          </cell>
          <cell r="G2523" t="str">
            <v>CRITFC - Catherine Creek</v>
          </cell>
          <cell r="H2523" t="str">
            <v>Laurinda Crew</v>
          </cell>
          <cell r="I2523">
            <v>2013</v>
          </cell>
          <cell r="J2523">
            <v>3</v>
          </cell>
          <cell r="K2523" t="str">
            <v>Catherine Creek Chinook</v>
          </cell>
          <cell r="L2523" t="str">
            <v>Annual</v>
          </cell>
          <cell r="M2523">
            <v>41514</v>
          </cell>
          <cell r="N2523">
            <v>1966</v>
          </cell>
          <cell r="O2523">
            <v>1</v>
          </cell>
          <cell r="S2523" t="str">
            <v>Yes</v>
          </cell>
          <cell r="V2523" t="str">
            <v>Yes</v>
          </cell>
        </row>
        <row r="2524">
          <cell r="A2524">
            <v>2013</v>
          </cell>
          <cell r="B2524">
            <v>67532</v>
          </cell>
          <cell r="C2524" t="str">
            <v>dsgn4-000204</v>
          </cell>
          <cell r="D2524">
            <v>12</v>
          </cell>
          <cell r="E2524" t="str">
            <v>Upper Grande Ronde</v>
          </cell>
          <cell r="F2524">
            <v>41886</v>
          </cell>
          <cell r="G2524" t="str">
            <v>CRITFC Catherine Creek 2014</v>
          </cell>
          <cell r="H2524" t="str">
            <v>Monica Crew</v>
          </cell>
          <cell r="I2524">
            <v>2014</v>
          </cell>
          <cell r="J2524">
            <v>4</v>
          </cell>
          <cell r="K2524" t="str">
            <v>Catherine Creek Chinook</v>
          </cell>
          <cell r="L2524" t="str">
            <v>Annual</v>
          </cell>
          <cell r="M2524">
            <v>41886</v>
          </cell>
          <cell r="N2524">
            <v>2020</v>
          </cell>
          <cell r="O2524">
            <v>1</v>
          </cell>
          <cell r="S2524" t="str">
            <v>Yes</v>
          </cell>
          <cell r="V2524" t="str">
            <v>Yes</v>
          </cell>
        </row>
        <row r="2525">
          <cell r="A2525">
            <v>46</v>
          </cell>
          <cell r="B2525">
            <v>67533</v>
          </cell>
          <cell r="C2525" t="str">
            <v>dsgn4-000205</v>
          </cell>
          <cell r="D2525">
            <v>12</v>
          </cell>
          <cell r="E2525" t="str">
            <v>Upper Grande Ronde</v>
          </cell>
          <cell r="F2525">
            <v>40750</v>
          </cell>
          <cell r="G2525" t="str">
            <v>2011- ODFW - Local Crew  - Grande Ronde</v>
          </cell>
          <cell r="H2525" t="str">
            <v>Local Crew  - Grande Ronde</v>
          </cell>
          <cell r="I2525">
            <v>2011</v>
          </cell>
          <cell r="J2525">
            <v>1</v>
          </cell>
          <cell r="K2525" t="str">
            <v>Grande Ronde Steelhead-Depositional-Public</v>
          </cell>
          <cell r="L2525" t="str">
            <v>Annual</v>
          </cell>
          <cell r="M2525">
            <v>40750</v>
          </cell>
          <cell r="N2525">
            <v>416</v>
          </cell>
          <cell r="O2525">
            <v>1</v>
          </cell>
          <cell r="S2525" t="str">
            <v>Yes</v>
          </cell>
          <cell r="V2525" t="str">
            <v>Yes</v>
          </cell>
        </row>
        <row r="2526">
          <cell r="A2526">
            <v>577</v>
          </cell>
          <cell r="B2526">
            <v>67533</v>
          </cell>
          <cell r="C2526" t="str">
            <v>dsgn4-000205</v>
          </cell>
          <cell r="D2526">
            <v>12</v>
          </cell>
          <cell r="E2526" t="str">
            <v>Upper Grande Ronde</v>
          </cell>
          <cell r="F2526">
            <v>41142</v>
          </cell>
          <cell r="G2526" t="str">
            <v>Steelhead Public Annual Sites</v>
          </cell>
          <cell r="H2526" t="str">
            <v>Chris Horn Crew</v>
          </cell>
          <cell r="I2526">
            <v>2012</v>
          </cell>
          <cell r="J2526">
            <v>2</v>
          </cell>
          <cell r="K2526" t="str">
            <v>Grande Ronde Steelhead-Depositional-Public</v>
          </cell>
          <cell r="L2526" t="str">
            <v>Annual</v>
          </cell>
          <cell r="M2526">
            <v>41142</v>
          </cell>
          <cell r="N2526">
            <v>806</v>
          </cell>
          <cell r="O2526">
            <v>1</v>
          </cell>
          <cell r="S2526" t="str">
            <v>Yes</v>
          </cell>
          <cell r="V2526" t="str">
            <v>Yes</v>
          </cell>
        </row>
        <row r="2527">
          <cell r="A2527">
            <v>1719</v>
          </cell>
          <cell r="B2527">
            <v>67533</v>
          </cell>
          <cell r="C2527" t="str">
            <v>dsgn4-000205</v>
          </cell>
          <cell r="D2527">
            <v>12</v>
          </cell>
          <cell r="E2527" t="str">
            <v>Upper Grande Ronde</v>
          </cell>
          <cell r="F2527">
            <v>41492</v>
          </cell>
          <cell r="G2527" t="str">
            <v>UGR_CC_Big_Streams</v>
          </cell>
          <cell r="H2527" t="str">
            <v>Chris Horn Crew</v>
          </cell>
          <cell r="I2527">
            <v>2013</v>
          </cell>
          <cell r="J2527">
            <v>3</v>
          </cell>
          <cell r="K2527" t="str">
            <v>Grande Ronde Steelhead-Depositional-Public</v>
          </cell>
          <cell r="L2527" t="str">
            <v>Annual</v>
          </cell>
          <cell r="M2527">
            <v>41492</v>
          </cell>
          <cell r="N2527">
            <v>1966</v>
          </cell>
          <cell r="O2527">
            <v>1</v>
          </cell>
          <cell r="S2527" t="str">
            <v>Yes</v>
          </cell>
          <cell r="V2527" t="str">
            <v>Yes</v>
          </cell>
        </row>
        <row r="2528">
          <cell r="A2528">
            <v>2147</v>
          </cell>
          <cell r="B2528">
            <v>67533</v>
          </cell>
          <cell r="C2528" t="str">
            <v>dsgn4-000205</v>
          </cell>
          <cell r="D2528">
            <v>12</v>
          </cell>
          <cell r="E2528" t="str">
            <v>Upper Grande Ronde</v>
          </cell>
          <cell r="F2528">
            <v>41862</v>
          </cell>
          <cell r="G2528" t="str">
            <v>ODFW Big Sites</v>
          </cell>
          <cell r="H2528" t="str">
            <v>Chris Horn Crew</v>
          </cell>
          <cell r="I2528">
            <v>2014</v>
          </cell>
          <cell r="J2528">
            <v>4</v>
          </cell>
          <cell r="K2528" t="str">
            <v>Grande Ronde Steelhead-Depositional-Public</v>
          </cell>
          <cell r="L2528" t="str">
            <v>Annual</v>
          </cell>
          <cell r="M2528">
            <v>41862</v>
          </cell>
          <cell r="N2528">
            <v>2020</v>
          </cell>
          <cell r="O2528">
            <v>1</v>
          </cell>
          <cell r="S2528" t="str">
            <v>Yes</v>
          </cell>
          <cell r="V2528" t="str">
            <v>Yes</v>
          </cell>
        </row>
        <row r="2529">
          <cell r="A2529">
            <v>2901</v>
          </cell>
          <cell r="B2529">
            <v>67533</v>
          </cell>
          <cell r="C2529" t="str">
            <v>dsgn4-000205</v>
          </cell>
          <cell r="D2529">
            <v>12</v>
          </cell>
          <cell r="E2529" t="str">
            <v>Upper Grande Ronde</v>
          </cell>
          <cell r="F2529">
            <v>42199</v>
          </cell>
          <cell r="G2529" t="str">
            <v>ODFW Big Sites</v>
          </cell>
          <cell r="H2529" t="str">
            <v>Chris Horn Crew</v>
          </cell>
          <cell r="I2529">
            <v>2015</v>
          </cell>
          <cell r="J2529">
            <v>5</v>
          </cell>
          <cell r="K2529" t="str">
            <v>Grande Ronde Steelhead-Depositional-Public</v>
          </cell>
          <cell r="L2529" t="str">
            <v>Annual</v>
          </cell>
          <cell r="M2529">
            <v>42199</v>
          </cell>
          <cell r="N2529">
            <v>2020</v>
          </cell>
          <cell r="O2529">
            <v>1</v>
          </cell>
          <cell r="S2529" t="str">
            <v>Yes</v>
          </cell>
          <cell r="V2529" t="str">
            <v>Yes</v>
          </cell>
        </row>
        <row r="2530">
          <cell r="A2530">
            <v>3757</v>
          </cell>
          <cell r="B2530">
            <v>67533</v>
          </cell>
          <cell r="C2530" t="str">
            <v>dsgn4-000205</v>
          </cell>
          <cell r="D2530">
            <v>12</v>
          </cell>
          <cell r="E2530" t="str">
            <v>Upper Grande Ronde</v>
          </cell>
          <cell r="F2530">
            <v>42590</v>
          </cell>
          <cell r="G2530" t="str">
            <v>ODFW Med_Large Sites</v>
          </cell>
          <cell r="H2530" t="str">
            <v>Chris Horn Crew</v>
          </cell>
          <cell r="I2530">
            <v>2016</v>
          </cell>
          <cell r="J2530">
            <v>6</v>
          </cell>
          <cell r="K2530" t="str">
            <v>Grande Ronde Steelhead-Depositional-Public</v>
          </cell>
          <cell r="L2530" t="str">
            <v>Annual</v>
          </cell>
          <cell r="M2530">
            <v>42590</v>
          </cell>
          <cell r="N2530">
            <v>2020</v>
          </cell>
          <cell r="O2530">
            <v>1</v>
          </cell>
          <cell r="S2530" t="str">
            <v>Yes</v>
          </cell>
          <cell r="V2530" t="str">
            <v>Yes</v>
          </cell>
        </row>
        <row r="2531">
          <cell r="A2531">
            <v>3867</v>
          </cell>
          <cell r="B2531">
            <v>67533</v>
          </cell>
          <cell r="C2531" t="str">
            <v>dsgn4-000205</v>
          </cell>
          <cell r="D2531">
            <v>12</v>
          </cell>
          <cell r="E2531" t="str">
            <v>Upper Grande Ronde</v>
          </cell>
          <cell r="F2531">
            <v>42533</v>
          </cell>
          <cell r="I2531">
            <v>2016</v>
          </cell>
          <cell r="J2531">
            <v>6</v>
          </cell>
          <cell r="K2531" t="str">
            <v>Grande Ronde Steelhead-Depositional-Public</v>
          </cell>
          <cell r="L2531" t="str">
            <v>Annual</v>
          </cell>
          <cell r="M2531">
            <v>42533</v>
          </cell>
          <cell r="N2531">
            <v>10001</v>
          </cell>
          <cell r="O2531">
            <v>1</v>
          </cell>
        </row>
        <row r="2532">
          <cell r="A2532">
            <v>121</v>
          </cell>
          <cell r="B2532">
            <v>67534</v>
          </cell>
          <cell r="C2532" t="str">
            <v>dsgn4-000213</v>
          </cell>
          <cell r="D2532">
            <v>12</v>
          </cell>
          <cell r="E2532" t="str">
            <v>Upper Grande Ronde</v>
          </cell>
          <cell r="F2532">
            <v>40741</v>
          </cell>
          <cell r="G2532" t="str">
            <v>2011- ODFW - Local Crew  - Grande Ronde</v>
          </cell>
          <cell r="H2532" t="str">
            <v>Local Crew  - Grande Ronde</v>
          </cell>
          <cell r="I2532">
            <v>2011</v>
          </cell>
          <cell r="J2532">
            <v>1</v>
          </cell>
          <cell r="K2532" t="str">
            <v>Grande Ronde Steelhead-Depositional-Private</v>
          </cell>
          <cell r="L2532" t="str">
            <v>Annual</v>
          </cell>
          <cell r="M2532">
            <v>40741</v>
          </cell>
          <cell r="N2532">
            <v>416</v>
          </cell>
          <cell r="O2532">
            <v>1</v>
          </cell>
          <cell r="S2532" t="str">
            <v>Yes</v>
          </cell>
          <cell r="V2532" t="str">
            <v>Yes</v>
          </cell>
        </row>
        <row r="2533">
          <cell r="A2533">
            <v>849</v>
          </cell>
          <cell r="B2533">
            <v>67534</v>
          </cell>
          <cell r="C2533" t="str">
            <v>dsgn4-000213</v>
          </cell>
          <cell r="D2533">
            <v>12</v>
          </cell>
          <cell r="E2533" t="str">
            <v>Upper Grande Ronde</v>
          </cell>
          <cell r="F2533">
            <v>41121</v>
          </cell>
          <cell r="G2533" t="str">
            <v>Steelhead Annual Private</v>
          </cell>
          <cell r="H2533" t="str">
            <v>Chris Horn Crew</v>
          </cell>
          <cell r="I2533">
            <v>2012</v>
          </cell>
          <cell r="J2533">
            <v>2</v>
          </cell>
          <cell r="K2533" t="str">
            <v>Grande Ronde Steelhead-Depositional-Private</v>
          </cell>
          <cell r="L2533" t="str">
            <v>Annual</v>
          </cell>
          <cell r="M2533">
            <v>41121</v>
          </cell>
          <cell r="N2533">
            <v>806</v>
          </cell>
          <cell r="O2533">
            <v>1</v>
          </cell>
          <cell r="S2533" t="str">
            <v>Yes</v>
          </cell>
          <cell r="V2533" t="str">
            <v>Yes</v>
          </cell>
        </row>
        <row r="2534">
          <cell r="A2534">
            <v>1502</v>
          </cell>
          <cell r="B2534">
            <v>67534</v>
          </cell>
          <cell r="C2534" t="str">
            <v>dsgn4-000213</v>
          </cell>
          <cell r="D2534">
            <v>12</v>
          </cell>
          <cell r="E2534" t="str">
            <v>Upper Grande Ronde</v>
          </cell>
          <cell r="F2534">
            <v>41484</v>
          </cell>
          <cell r="G2534" t="str">
            <v>UGR_Medium_Streams</v>
          </cell>
          <cell r="H2534" t="str">
            <v>Chris Horn Crew</v>
          </cell>
          <cell r="I2534">
            <v>2013</v>
          </cell>
          <cell r="J2534">
            <v>3</v>
          </cell>
          <cell r="K2534" t="str">
            <v>Grande Ronde Steelhead-Depositional-Private</v>
          </cell>
          <cell r="L2534" t="str">
            <v>Annual</v>
          </cell>
          <cell r="M2534">
            <v>41484</v>
          </cell>
          <cell r="N2534">
            <v>1966</v>
          </cell>
          <cell r="O2534">
            <v>1</v>
          </cell>
          <cell r="S2534" t="str">
            <v>Yes</v>
          </cell>
          <cell r="V2534" t="str">
            <v>Yes</v>
          </cell>
        </row>
        <row r="2535">
          <cell r="A2535">
            <v>2140</v>
          </cell>
          <cell r="B2535">
            <v>67534</v>
          </cell>
          <cell r="C2535" t="str">
            <v>dsgn4-000213</v>
          </cell>
          <cell r="D2535">
            <v>12</v>
          </cell>
          <cell r="E2535" t="str">
            <v>Upper Grande Ronde</v>
          </cell>
          <cell r="F2535">
            <v>41827</v>
          </cell>
          <cell r="G2535" t="str">
            <v>ODFW Medium Streams</v>
          </cell>
          <cell r="H2535" t="str">
            <v>Chris Horn Crew</v>
          </cell>
          <cell r="I2535">
            <v>2014</v>
          </cell>
          <cell r="J2535">
            <v>4</v>
          </cell>
          <cell r="K2535" t="str">
            <v>Grande Ronde Steelhead-Depositional-Private</v>
          </cell>
          <cell r="L2535" t="str">
            <v>Annual</v>
          </cell>
          <cell r="M2535">
            <v>41827</v>
          </cell>
          <cell r="N2535">
            <v>2020</v>
          </cell>
          <cell r="O2535">
            <v>1</v>
          </cell>
          <cell r="S2535" t="str">
            <v>Yes</v>
          </cell>
          <cell r="V2535" t="str">
            <v>Yes</v>
          </cell>
        </row>
        <row r="2536">
          <cell r="A2536">
            <v>2830</v>
          </cell>
          <cell r="B2536">
            <v>67534</v>
          </cell>
          <cell r="C2536" t="str">
            <v>dsgn4-000213</v>
          </cell>
          <cell r="D2536">
            <v>12</v>
          </cell>
          <cell r="E2536" t="str">
            <v>Upper Grande Ronde</v>
          </cell>
          <cell r="F2536">
            <v>42198</v>
          </cell>
          <cell r="G2536" t="str">
            <v>ODFW Medium Sites</v>
          </cell>
          <cell r="H2536" t="str">
            <v>Chris Horn Crew</v>
          </cell>
          <cell r="I2536">
            <v>2015</v>
          </cell>
          <cell r="J2536">
            <v>5</v>
          </cell>
          <cell r="K2536" t="str">
            <v>Grande Ronde Steelhead-Depositional-Private</v>
          </cell>
          <cell r="L2536" t="str">
            <v>Annual</v>
          </cell>
          <cell r="M2536">
            <v>42198</v>
          </cell>
          <cell r="N2536">
            <v>2020</v>
          </cell>
          <cell r="O2536">
            <v>1</v>
          </cell>
          <cell r="S2536" t="str">
            <v>Yes</v>
          </cell>
          <cell r="V2536" t="str">
            <v>Yes</v>
          </cell>
        </row>
        <row r="2537">
          <cell r="A2537">
            <v>3758</v>
          </cell>
          <cell r="B2537">
            <v>67534</v>
          </cell>
          <cell r="C2537" t="str">
            <v>dsgn4-000213</v>
          </cell>
          <cell r="D2537">
            <v>12</v>
          </cell>
          <cell r="E2537" t="str">
            <v>Upper Grande Ronde</v>
          </cell>
          <cell r="F2537">
            <v>42584</v>
          </cell>
          <cell r="G2537" t="str">
            <v>ODFW Med_Large Sites</v>
          </cell>
          <cell r="H2537" t="str">
            <v>Chris Horn Crew</v>
          </cell>
          <cell r="I2537">
            <v>2016</v>
          </cell>
          <cell r="J2537">
            <v>6</v>
          </cell>
          <cell r="K2537" t="str">
            <v>Grande Ronde Steelhead-Depositional-Private</v>
          </cell>
          <cell r="L2537" t="str">
            <v>Annual</v>
          </cell>
          <cell r="M2537">
            <v>42584</v>
          </cell>
          <cell r="N2537">
            <v>2020</v>
          </cell>
          <cell r="O2537">
            <v>1</v>
          </cell>
          <cell r="S2537" t="str">
            <v>Yes</v>
          </cell>
          <cell r="V2537" t="str">
            <v>Yes</v>
          </cell>
        </row>
        <row r="2538">
          <cell r="A2538">
            <v>122</v>
          </cell>
          <cell r="B2538">
            <v>67535</v>
          </cell>
          <cell r="C2538" t="str">
            <v>dsgn4-000245</v>
          </cell>
          <cell r="D2538">
            <v>12</v>
          </cell>
          <cell r="E2538" t="str">
            <v>Upper Grande Ronde</v>
          </cell>
          <cell r="F2538">
            <v>40757</v>
          </cell>
          <cell r="G2538" t="str">
            <v>2011- CRITFC - Local Crew</v>
          </cell>
          <cell r="H2538" t="str">
            <v>Local Crew</v>
          </cell>
          <cell r="I2538">
            <v>2011</v>
          </cell>
          <cell r="J2538">
            <v>1</v>
          </cell>
          <cell r="K2538" t="str">
            <v>Upper Grande Ronde Chinook</v>
          </cell>
          <cell r="L2538" t="str">
            <v>Annual</v>
          </cell>
          <cell r="M2538">
            <v>40757</v>
          </cell>
          <cell r="N2538">
            <v>416</v>
          </cell>
          <cell r="O2538">
            <v>1</v>
          </cell>
          <cell r="S2538" t="str">
            <v>Yes</v>
          </cell>
          <cell r="V2538" t="str">
            <v>Yes</v>
          </cell>
        </row>
        <row r="2539">
          <cell r="A2539">
            <v>881</v>
          </cell>
          <cell r="B2539">
            <v>67535</v>
          </cell>
          <cell r="C2539" t="str">
            <v>dsgn4-000245</v>
          </cell>
          <cell r="D2539">
            <v>12</v>
          </cell>
          <cell r="E2539" t="str">
            <v>Upper Grande Ronde</v>
          </cell>
          <cell r="F2539">
            <v>41120</v>
          </cell>
          <cell r="G2539" t="str">
            <v>CRITFC July 30 - August 3</v>
          </cell>
          <cell r="H2539" t="str">
            <v>Laurinda Crew</v>
          </cell>
          <cell r="I2539">
            <v>2012</v>
          </cell>
          <cell r="J2539">
            <v>2</v>
          </cell>
          <cell r="K2539" t="str">
            <v>Upper Grande Ronde Chinook</v>
          </cell>
          <cell r="L2539" t="str">
            <v>Annual</v>
          </cell>
          <cell r="M2539">
            <v>41120</v>
          </cell>
          <cell r="N2539">
            <v>806</v>
          </cell>
          <cell r="O2539">
            <v>1</v>
          </cell>
          <cell r="S2539" t="str">
            <v>Yes</v>
          </cell>
          <cell r="V2539" t="str">
            <v>Yes</v>
          </cell>
        </row>
        <row r="2540">
          <cell r="A2540">
            <v>1341</v>
          </cell>
          <cell r="B2540">
            <v>67535</v>
          </cell>
          <cell r="C2540" t="str">
            <v>dsgn4-000245</v>
          </cell>
          <cell r="D2540">
            <v>12</v>
          </cell>
          <cell r="E2540" t="str">
            <v>Upper Grande Ronde</v>
          </cell>
          <cell r="F2540">
            <v>41485</v>
          </cell>
          <cell r="G2540" t="str">
            <v>CRITFC - Upper Grande Ronde</v>
          </cell>
          <cell r="H2540" t="str">
            <v>Laurinda Crew</v>
          </cell>
          <cell r="I2540">
            <v>2013</v>
          </cell>
          <cell r="J2540">
            <v>3</v>
          </cell>
          <cell r="K2540" t="str">
            <v>Upper Grande Ronde Chinook</v>
          </cell>
          <cell r="L2540" t="str">
            <v>Annual</v>
          </cell>
          <cell r="M2540">
            <v>41485</v>
          </cell>
          <cell r="N2540">
            <v>1966</v>
          </cell>
          <cell r="O2540">
            <v>1</v>
          </cell>
          <cell r="S2540" t="str">
            <v>Yes</v>
          </cell>
          <cell r="V2540" t="str">
            <v>Yes</v>
          </cell>
        </row>
        <row r="2541">
          <cell r="A2541">
            <v>2027</v>
          </cell>
          <cell r="B2541">
            <v>67535</v>
          </cell>
          <cell r="C2541" t="str">
            <v>dsgn4-000245</v>
          </cell>
          <cell r="D2541">
            <v>12</v>
          </cell>
          <cell r="E2541" t="str">
            <v>Upper Grande Ronde</v>
          </cell>
          <cell r="F2541">
            <v>41848</v>
          </cell>
          <cell r="G2541" t="str">
            <v>CRITFC Upper Grande Ronde 2014</v>
          </cell>
          <cell r="H2541" t="str">
            <v>Monica Crew</v>
          </cell>
          <cell r="I2541">
            <v>2014</v>
          </cell>
          <cell r="J2541">
            <v>4</v>
          </cell>
          <cell r="K2541" t="str">
            <v>Upper Grande Ronde Chinook</v>
          </cell>
          <cell r="L2541" t="str">
            <v>Annual</v>
          </cell>
          <cell r="M2541">
            <v>41848</v>
          </cell>
          <cell r="N2541">
            <v>2020</v>
          </cell>
          <cell r="O2541">
            <v>1</v>
          </cell>
          <cell r="S2541" t="str">
            <v>Yes</v>
          </cell>
          <cell r="V2541" t="str">
            <v>Yes</v>
          </cell>
        </row>
        <row r="2542">
          <cell r="A2542">
            <v>2837</v>
          </cell>
          <cell r="B2542">
            <v>67535</v>
          </cell>
          <cell r="C2542" t="str">
            <v>dsgn4-000245</v>
          </cell>
          <cell r="D2542">
            <v>12</v>
          </cell>
          <cell r="E2542" t="str">
            <v>Upper Grande Ronde</v>
          </cell>
          <cell r="F2542">
            <v>42244</v>
          </cell>
          <cell r="G2542" t="str">
            <v>CRITFC Grande Ronde</v>
          </cell>
          <cell r="H2542" t="str">
            <v>Monica Crew</v>
          </cell>
          <cell r="I2542">
            <v>2015</v>
          </cell>
          <cell r="J2542">
            <v>5</v>
          </cell>
          <cell r="K2542" t="str">
            <v>Upper Grande Ronde Chinook</v>
          </cell>
          <cell r="L2542" t="str">
            <v>Annual</v>
          </cell>
          <cell r="M2542">
            <v>42244</v>
          </cell>
          <cell r="N2542">
            <v>2020</v>
          </cell>
          <cell r="O2542">
            <v>1</v>
          </cell>
          <cell r="S2542" t="str">
            <v>Yes</v>
          </cell>
          <cell r="V2542" t="str">
            <v>Yes</v>
          </cell>
        </row>
        <row r="2543">
          <cell r="A2543">
            <v>3779</v>
          </cell>
          <cell r="B2543">
            <v>67535</v>
          </cell>
          <cell r="C2543" t="str">
            <v>dsgn4-000245</v>
          </cell>
          <cell r="D2543">
            <v>12</v>
          </cell>
          <cell r="E2543" t="str">
            <v>Upper Grande Ronde</v>
          </cell>
          <cell r="F2543">
            <v>42614</v>
          </cell>
          <cell r="G2543" t="str">
            <v>CRITFC Grande Ronde</v>
          </cell>
          <cell r="H2543" t="str">
            <v>Monica Crew</v>
          </cell>
          <cell r="I2543">
            <v>2016</v>
          </cell>
          <cell r="J2543">
            <v>6</v>
          </cell>
          <cell r="K2543" t="str">
            <v>Upper Grande Ronde Chinook</v>
          </cell>
          <cell r="L2543" t="str">
            <v>Annual</v>
          </cell>
          <cell r="M2543">
            <v>42614</v>
          </cell>
          <cell r="N2543">
            <v>2020</v>
          </cell>
          <cell r="O2543">
            <v>1</v>
          </cell>
          <cell r="S2543" t="str">
            <v>Yes</v>
          </cell>
          <cell r="V2543" t="str">
            <v>Yes</v>
          </cell>
        </row>
        <row r="2544">
          <cell r="A2544">
            <v>123</v>
          </cell>
          <cell r="B2544">
            <v>67536</v>
          </cell>
          <cell r="C2544" t="str">
            <v>dsgn4-000277</v>
          </cell>
          <cell r="D2544">
            <v>12</v>
          </cell>
          <cell r="E2544" t="str">
            <v>Upper Grande Ronde</v>
          </cell>
          <cell r="F2544">
            <v>40766</v>
          </cell>
          <cell r="G2544" t="str">
            <v>2011- CRITFC - Local Crew</v>
          </cell>
          <cell r="H2544" t="str">
            <v>Local Crew</v>
          </cell>
          <cell r="I2544">
            <v>2011</v>
          </cell>
          <cell r="J2544">
            <v>1</v>
          </cell>
          <cell r="K2544" t="str">
            <v>Upper Grande Ronde Chinook</v>
          </cell>
          <cell r="L2544" t="str">
            <v>Annual</v>
          </cell>
          <cell r="M2544">
            <v>40766</v>
          </cell>
          <cell r="N2544">
            <v>416</v>
          </cell>
          <cell r="O2544">
            <v>1</v>
          </cell>
          <cell r="R2544" t="str">
            <v>Yes</v>
          </cell>
          <cell r="S2544" t="str">
            <v>Yes</v>
          </cell>
          <cell r="V2544" t="str">
            <v>Yes</v>
          </cell>
        </row>
        <row r="2545">
          <cell r="A2545">
            <v>124</v>
          </cell>
          <cell r="B2545">
            <v>67536</v>
          </cell>
          <cell r="C2545" t="str">
            <v>dsgn4-000277</v>
          </cell>
          <cell r="D2545">
            <v>12</v>
          </cell>
          <cell r="E2545" t="str">
            <v>Upper Grande Ronde</v>
          </cell>
          <cell r="F2545">
            <v>40771</v>
          </cell>
          <cell r="G2545" t="str">
            <v>2011- ODFW - ODFW UGR</v>
          </cell>
          <cell r="H2545" t="str">
            <v>ODFW UGR</v>
          </cell>
          <cell r="I2545">
            <v>2011</v>
          </cell>
          <cell r="J2545">
            <v>1</v>
          </cell>
          <cell r="K2545" t="str">
            <v>Upper Grande Ronde Chinook</v>
          </cell>
          <cell r="L2545" t="str">
            <v>Annual</v>
          </cell>
          <cell r="M2545">
            <v>40771</v>
          </cell>
          <cell r="N2545">
            <v>416</v>
          </cell>
          <cell r="O2545">
            <v>1</v>
          </cell>
          <cell r="R2545" t="str">
            <v>Yes</v>
          </cell>
          <cell r="V2545" t="str">
            <v>Yes</v>
          </cell>
        </row>
        <row r="2546">
          <cell r="A2546">
            <v>143</v>
          </cell>
          <cell r="B2546">
            <v>67536</v>
          </cell>
          <cell r="C2546" t="str">
            <v>dsgn4-000277</v>
          </cell>
          <cell r="D2546">
            <v>12</v>
          </cell>
          <cell r="E2546" t="str">
            <v>Upper Grande Ronde</v>
          </cell>
          <cell r="F2546">
            <v>40779</v>
          </cell>
          <cell r="G2546" t="str">
            <v>2011- Tetra Tech - TetraTech</v>
          </cell>
          <cell r="H2546" t="str">
            <v>TetraTech</v>
          </cell>
          <cell r="I2546">
            <v>2011</v>
          </cell>
          <cell r="J2546">
            <v>1</v>
          </cell>
          <cell r="K2546" t="str">
            <v>Upper Grande Ronde Chinook</v>
          </cell>
          <cell r="L2546" t="str">
            <v>Annual</v>
          </cell>
          <cell r="M2546">
            <v>40779</v>
          </cell>
          <cell r="N2546">
            <v>416</v>
          </cell>
          <cell r="O2546">
            <v>1</v>
          </cell>
          <cell r="R2546" t="str">
            <v>Yes</v>
          </cell>
          <cell r="V2546" t="str">
            <v>Yes</v>
          </cell>
        </row>
        <row r="2547">
          <cell r="A2547">
            <v>160</v>
          </cell>
          <cell r="B2547">
            <v>67536</v>
          </cell>
          <cell r="C2547" t="str">
            <v>dsgn4-000277</v>
          </cell>
          <cell r="D2547">
            <v>12</v>
          </cell>
          <cell r="E2547" t="str">
            <v>Upper Grande Ronde</v>
          </cell>
          <cell r="F2547">
            <v>40787</v>
          </cell>
          <cell r="G2547" t="str">
            <v>2011- ODFW - ODFW JD</v>
          </cell>
          <cell r="H2547" t="str">
            <v>ODFW JD</v>
          </cell>
          <cell r="I2547">
            <v>2011</v>
          </cell>
          <cell r="J2547">
            <v>1</v>
          </cell>
          <cell r="K2547" t="str">
            <v>Upper Grande Ronde Chinook</v>
          </cell>
          <cell r="L2547" t="str">
            <v>Annual</v>
          </cell>
          <cell r="M2547">
            <v>40787</v>
          </cell>
          <cell r="N2547">
            <v>416</v>
          </cell>
          <cell r="O2547">
            <v>1</v>
          </cell>
          <cell r="R2547" t="str">
            <v>Yes</v>
          </cell>
          <cell r="V2547" t="str">
            <v>Yes</v>
          </cell>
        </row>
        <row r="2548">
          <cell r="A2548">
            <v>173</v>
          </cell>
          <cell r="B2548">
            <v>67536</v>
          </cell>
          <cell r="C2548" t="str">
            <v>dsgn4-000277</v>
          </cell>
          <cell r="D2548">
            <v>12</v>
          </cell>
          <cell r="E2548" t="str">
            <v>Upper Grande Ronde</v>
          </cell>
          <cell r="F2548">
            <v>40776</v>
          </cell>
          <cell r="G2548" t="str">
            <v>2011- Eco Logical Research - ELR</v>
          </cell>
          <cell r="H2548" t="str">
            <v>ELR</v>
          </cell>
          <cell r="I2548">
            <v>2011</v>
          </cell>
          <cell r="J2548">
            <v>1</v>
          </cell>
          <cell r="K2548" t="str">
            <v>Upper Grande Ronde Chinook</v>
          </cell>
          <cell r="L2548" t="str">
            <v>Annual</v>
          </cell>
          <cell r="M2548">
            <v>40776</v>
          </cell>
          <cell r="N2548">
            <v>416</v>
          </cell>
          <cell r="O2548">
            <v>1</v>
          </cell>
          <cell r="R2548" t="str">
            <v>Yes</v>
          </cell>
          <cell r="V2548" t="str">
            <v>Yes</v>
          </cell>
        </row>
        <row r="2549">
          <cell r="A2549">
            <v>199</v>
          </cell>
          <cell r="B2549">
            <v>67536</v>
          </cell>
          <cell r="C2549" t="str">
            <v>dsgn4-000277</v>
          </cell>
          <cell r="D2549">
            <v>12</v>
          </cell>
          <cell r="E2549" t="str">
            <v>Upper Grande Ronde</v>
          </cell>
          <cell r="F2549">
            <v>40782</v>
          </cell>
          <cell r="G2549" t="str">
            <v>2011- Quantitative Consultants Inc - QCI</v>
          </cell>
          <cell r="H2549" t="str">
            <v>QCI</v>
          </cell>
          <cell r="I2549">
            <v>2011</v>
          </cell>
          <cell r="J2549">
            <v>1</v>
          </cell>
          <cell r="K2549" t="str">
            <v>Upper Grande Ronde Chinook</v>
          </cell>
          <cell r="L2549" t="str">
            <v>Annual</v>
          </cell>
          <cell r="M2549">
            <v>40782</v>
          </cell>
          <cell r="N2549">
            <v>416</v>
          </cell>
          <cell r="O2549">
            <v>1</v>
          </cell>
          <cell r="R2549" t="str">
            <v>Yes</v>
          </cell>
          <cell r="V2549" t="str">
            <v>Yes</v>
          </cell>
        </row>
        <row r="2550">
          <cell r="A2550">
            <v>221</v>
          </cell>
          <cell r="B2550">
            <v>67536</v>
          </cell>
          <cell r="C2550" t="str">
            <v>dsgn4-000277</v>
          </cell>
          <cell r="D2550">
            <v>12</v>
          </cell>
          <cell r="E2550" t="str">
            <v>Upper Grande Ronde</v>
          </cell>
          <cell r="F2550">
            <v>40783</v>
          </cell>
          <cell r="G2550" t="str">
            <v>2011- Terraqua - TQ</v>
          </cell>
          <cell r="H2550" t="str">
            <v>TQ</v>
          </cell>
          <cell r="I2550">
            <v>2011</v>
          </cell>
          <cell r="J2550">
            <v>1</v>
          </cell>
          <cell r="K2550" t="str">
            <v>Upper Grande Ronde Chinook</v>
          </cell>
          <cell r="L2550" t="str">
            <v>Annual</v>
          </cell>
          <cell r="M2550">
            <v>40783</v>
          </cell>
          <cell r="N2550">
            <v>416</v>
          </cell>
          <cell r="O2550">
            <v>1</v>
          </cell>
          <cell r="R2550" t="str">
            <v>Yes</v>
          </cell>
          <cell r="V2550" t="str">
            <v>Yes</v>
          </cell>
        </row>
        <row r="2551">
          <cell r="A2551">
            <v>347</v>
          </cell>
          <cell r="B2551">
            <v>67536</v>
          </cell>
          <cell r="C2551" t="str">
            <v>dsgn4-000277</v>
          </cell>
          <cell r="D2551">
            <v>12</v>
          </cell>
          <cell r="E2551" t="str">
            <v>Upper Grande Ronde</v>
          </cell>
          <cell r="F2551">
            <v>40783</v>
          </cell>
          <cell r="G2551" t="str">
            <v>2011- Terraqua - TQ naive</v>
          </cell>
          <cell r="H2551" t="str">
            <v>TQ naive</v>
          </cell>
          <cell r="I2551">
            <v>2011</v>
          </cell>
          <cell r="J2551">
            <v>1</v>
          </cell>
          <cell r="K2551" t="str">
            <v>Upper Grande Ronde Chinook</v>
          </cell>
          <cell r="L2551" t="str">
            <v>Annual</v>
          </cell>
          <cell r="M2551">
            <v>40783</v>
          </cell>
          <cell r="N2551">
            <v>416</v>
          </cell>
          <cell r="O2551">
            <v>1</v>
          </cell>
          <cell r="R2551" t="str">
            <v>Yes</v>
          </cell>
          <cell r="V2551" t="str">
            <v>Yes</v>
          </cell>
        </row>
        <row r="2552">
          <cell r="A2552">
            <v>883</v>
          </cell>
          <cell r="B2552">
            <v>67536</v>
          </cell>
          <cell r="C2552" t="str">
            <v>dsgn4-000277</v>
          </cell>
          <cell r="D2552">
            <v>12</v>
          </cell>
          <cell r="E2552" t="str">
            <v>Upper Grande Ronde</v>
          </cell>
          <cell r="F2552">
            <v>41130</v>
          </cell>
          <cell r="G2552" t="str">
            <v>CRITFC Aug 6-10</v>
          </cell>
          <cell r="H2552" t="str">
            <v>Laurinda Crew</v>
          </cell>
          <cell r="I2552">
            <v>2012</v>
          </cell>
          <cell r="J2552">
            <v>2</v>
          </cell>
          <cell r="K2552" t="str">
            <v>Upper Grande Ronde Chinook</v>
          </cell>
          <cell r="L2552" t="str">
            <v>Annual</v>
          </cell>
          <cell r="M2552">
            <v>41130</v>
          </cell>
          <cell r="N2552">
            <v>806</v>
          </cell>
          <cell r="O2552">
            <v>1</v>
          </cell>
          <cell r="S2552" t="str">
            <v>Yes</v>
          </cell>
          <cell r="V2552" t="str">
            <v>Yes</v>
          </cell>
        </row>
        <row r="2553">
          <cell r="A2553">
            <v>1342</v>
          </cell>
          <cell r="B2553">
            <v>67536</v>
          </cell>
          <cell r="C2553" t="str">
            <v>dsgn4-000277</v>
          </cell>
          <cell r="D2553">
            <v>12</v>
          </cell>
          <cell r="E2553" t="str">
            <v>Upper Grande Ronde</v>
          </cell>
          <cell r="F2553">
            <v>41470</v>
          </cell>
          <cell r="G2553" t="str">
            <v>CRITFC - Upper Grande Ronde</v>
          </cell>
          <cell r="H2553" t="str">
            <v>Laurinda Crew</v>
          </cell>
          <cell r="I2553">
            <v>2013</v>
          </cell>
          <cell r="J2553">
            <v>3</v>
          </cell>
          <cell r="K2553" t="str">
            <v>Upper Grande Ronde Chinook</v>
          </cell>
          <cell r="L2553" t="str">
            <v>Annual</v>
          </cell>
          <cell r="M2553">
            <v>41470</v>
          </cell>
          <cell r="N2553">
            <v>1966</v>
          </cell>
          <cell r="O2553">
            <v>1</v>
          </cell>
          <cell r="S2553" t="str">
            <v>Yes</v>
          </cell>
          <cell r="V2553" t="str">
            <v>Yes</v>
          </cell>
        </row>
        <row r="2554">
          <cell r="A2554">
            <v>2028</v>
          </cell>
          <cell r="B2554">
            <v>67536</v>
          </cell>
          <cell r="C2554" t="str">
            <v>dsgn4-000277</v>
          </cell>
          <cell r="D2554">
            <v>12</v>
          </cell>
          <cell r="E2554" t="str">
            <v>Upper Grande Ronde</v>
          </cell>
          <cell r="F2554">
            <v>41863</v>
          </cell>
          <cell r="G2554" t="str">
            <v>CRITFC Upper Grande Ronde 2014</v>
          </cell>
          <cell r="H2554" t="str">
            <v>Monica Crew</v>
          </cell>
          <cell r="I2554">
            <v>2014</v>
          </cell>
          <cell r="J2554">
            <v>4</v>
          </cell>
          <cell r="K2554" t="str">
            <v>Upper Grande Ronde Chinook</v>
          </cell>
          <cell r="L2554" t="str">
            <v>Annual</v>
          </cell>
          <cell r="M2554">
            <v>41863</v>
          </cell>
          <cell r="N2554">
            <v>2020</v>
          </cell>
          <cell r="O2554">
            <v>1</v>
          </cell>
          <cell r="S2554" t="str">
            <v>Yes</v>
          </cell>
          <cell r="V2554" t="str">
            <v>Yes</v>
          </cell>
        </row>
        <row r="2555">
          <cell r="A2555">
            <v>2838</v>
          </cell>
          <cell r="B2555">
            <v>67536</v>
          </cell>
          <cell r="C2555" t="str">
            <v>dsgn4-000277</v>
          </cell>
          <cell r="D2555">
            <v>12</v>
          </cell>
          <cell r="E2555" t="str">
            <v>Upper Grande Ronde</v>
          </cell>
          <cell r="F2555">
            <v>42232</v>
          </cell>
          <cell r="G2555" t="str">
            <v>CRITFC Grande Ronde</v>
          </cell>
          <cell r="H2555" t="str">
            <v>Monica Crew</v>
          </cell>
          <cell r="I2555">
            <v>2015</v>
          </cell>
          <cell r="J2555">
            <v>5</v>
          </cell>
          <cell r="K2555" t="str">
            <v>Upper Grande Ronde Chinook</v>
          </cell>
          <cell r="L2555" t="str">
            <v>Annual</v>
          </cell>
          <cell r="M2555">
            <v>42232</v>
          </cell>
          <cell r="N2555">
            <v>2020</v>
          </cell>
          <cell r="O2555">
            <v>1</v>
          </cell>
          <cell r="S2555" t="str">
            <v>Yes</v>
          </cell>
          <cell r="V2555" t="str">
            <v>Yes</v>
          </cell>
        </row>
        <row r="2556">
          <cell r="A2556">
            <v>3716</v>
          </cell>
          <cell r="B2556">
            <v>67536</v>
          </cell>
          <cell r="C2556" t="str">
            <v>dsgn4-000277</v>
          </cell>
          <cell r="D2556">
            <v>12</v>
          </cell>
          <cell r="E2556" t="str">
            <v>Upper Grande Ronde</v>
          </cell>
          <cell r="F2556">
            <v>42562</v>
          </cell>
          <cell r="G2556" t="str">
            <v>CRITFC Grande Ronde</v>
          </cell>
          <cell r="H2556" t="str">
            <v>Monica Crew</v>
          </cell>
          <cell r="I2556">
            <v>2016</v>
          </cell>
          <cell r="J2556">
            <v>6</v>
          </cell>
          <cell r="K2556" t="str">
            <v>Upper Grande Ronde Chinook</v>
          </cell>
          <cell r="L2556" t="str">
            <v>Annual</v>
          </cell>
          <cell r="M2556">
            <v>42562</v>
          </cell>
          <cell r="N2556">
            <v>2020</v>
          </cell>
          <cell r="O2556">
            <v>1</v>
          </cell>
          <cell r="S2556" t="str">
            <v>Yes</v>
          </cell>
          <cell r="U2556" t="str">
            <v>Yes</v>
          </cell>
          <cell r="V2556" t="str">
            <v>Yes</v>
          </cell>
        </row>
        <row r="2557">
          <cell r="A2557">
            <v>860</v>
          </cell>
          <cell r="B2557">
            <v>67785</v>
          </cell>
          <cell r="C2557" t="str">
            <v>ORW03446-006894</v>
          </cell>
          <cell r="D2557">
            <v>12</v>
          </cell>
          <cell r="E2557" t="str">
            <v>Upper Grande Ronde</v>
          </cell>
          <cell r="F2557">
            <v>41123</v>
          </cell>
          <cell r="G2557" t="str">
            <v>Steelhead Private RP2</v>
          </cell>
          <cell r="H2557" t="str">
            <v>Chris Horn Crew</v>
          </cell>
          <cell r="I2557">
            <v>2012</v>
          </cell>
          <cell r="J2557">
            <v>2</v>
          </cell>
          <cell r="K2557" t="str">
            <v>Grande Ronde Steelhead-Transport-Private</v>
          </cell>
          <cell r="L2557" t="str">
            <v>Rotating Panel 2</v>
          </cell>
          <cell r="M2557">
            <v>41123</v>
          </cell>
          <cell r="N2557">
            <v>806</v>
          </cell>
          <cell r="O2557">
            <v>1</v>
          </cell>
          <cell r="S2557" t="str">
            <v>Yes</v>
          </cell>
        </row>
        <row r="2558">
          <cell r="A2558">
            <v>3080</v>
          </cell>
          <cell r="B2558">
            <v>67785</v>
          </cell>
          <cell r="C2558" t="str">
            <v>ORW03446-006894</v>
          </cell>
          <cell r="D2558">
            <v>12</v>
          </cell>
          <cell r="E2558" t="str">
            <v>Upper Grande Ronde</v>
          </cell>
          <cell r="F2558">
            <v>42178</v>
          </cell>
          <cell r="G2558" t="str">
            <v>ODFW Small Sites</v>
          </cell>
          <cell r="H2558" t="str">
            <v>Chris Horn Crew</v>
          </cell>
          <cell r="I2558">
            <v>2015</v>
          </cell>
          <cell r="J2558">
            <v>5</v>
          </cell>
          <cell r="K2558" t="str">
            <v>Grande Ronde Steelhead-Transport-Private</v>
          </cell>
          <cell r="L2558" t="str">
            <v>Rotating Panel 2</v>
          </cell>
          <cell r="M2558">
            <v>42178</v>
          </cell>
          <cell r="N2558">
            <v>2020</v>
          </cell>
          <cell r="O2558">
            <v>1</v>
          </cell>
          <cell r="S2558" t="str">
            <v>Yes</v>
          </cell>
        </row>
        <row r="2559">
          <cell r="A2559">
            <v>1328</v>
          </cell>
          <cell r="B2559">
            <v>67794</v>
          </cell>
          <cell r="C2559" t="str">
            <v>ORW03446-025816</v>
          </cell>
          <cell r="D2559">
            <v>12</v>
          </cell>
          <cell r="E2559" t="str">
            <v>Upper Grande Ronde</v>
          </cell>
          <cell r="F2559">
            <v>41442</v>
          </cell>
          <cell r="G2559" t="str">
            <v>UGR_Small_Streams</v>
          </cell>
          <cell r="H2559" t="str">
            <v>Chris Horn Crew</v>
          </cell>
          <cell r="I2559">
            <v>2013</v>
          </cell>
          <cell r="J2559">
            <v>3</v>
          </cell>
          <cell r="K2559" t="str">
            <v>Grande Ronde Steelhead-Transport-Private</v>
          </cell>
          <cell r="L2559" t="str">
            <v>Rotating Panel 3</v>
          </cell>
          <cell r="M2559">
            <v>41442</v>
          </cell>
          <cell r="N2559">
            <v>1966</v>
          </cell>
          <cell r="O2559">
            <v>1</v>
          </cell>
          <cell r="S2559" t="str">
            <v>Yes</v>
          </cell>
          <cell r="V2559" t="str">
            <v>Yes</v>
          </cell>
        </row>
        <row r="2560">
          <cell r="A2560">
            <v>3751</v>
          </cell>
          <cell r="B2560">
            <v>67794</v>
          </cell>
          <cell r="C2560" t="str">
            <v>ORW03446-025816</v>
          </cell>
          <cell r="D2560">
            <v>12</v>
          </cell>
          <cell r="E2560" t="str">
            <v>Upper Grande Ronde</v>
          </cell>
          <cell r="F2560">
            <v>42541</v>
          </cell>
          <cell r="G2560" t="str">
            <v>ODFW Small Sites</v>
          </cell>
          <cell r="H2560" t="str">
            <v>Chris Horn Crew</v>
          </cell>
          <cell r="I2560">
            <v>2016</v>
          </cell>
          <cell r="J2560">
            <v>6</v>
          </cell>
          <cell r="K2560" t="str">
            <v>Grande Ronde Steelhead-Transport-Private</v>
          </cell>
          <cell r="L2560" t="str">
            <v>Rotating Panel 3</v>
          </cell>
          <cell r="M2560">
            <v>42541</v>
          </cell>
          <cell r="N2560">
            <v>2020</v>
          </cell>
          <cell r="O2560">
            <v>1</v>
          </cell>
          <cell r="S2560" t="str">
            <v>Yes</v>
          </cell>
          <cell r="X2560" t="str">
            <v>Yes</v>
          </cell>
        </row>
        <row r="2561">
          <cell r="A2561">
            <v>861</v>
          </cell>
          <cell r="B2561">
            <v>67807</v>
          </cell>
          <cell r="C2561" t="str">
            <v>ORW03446-059352</v>
          </cell>
          <cell r="D2561">
            <v>12</v>
          </cell>
          <cell r="E2561" t="str">
            <v>Upper Grande Ronde</v>
          </cell>
          <cell r="F2561">
            <v>41156</v>
          </cell>
          <cell r="G2561" t="str">
            <v>Steelhead Private RP2</v>
          </cell>
          <cell r="H2561" t="str">
            <v>Chris Horn Crew</v>
          </cell>
          <cell r="I2561">
            <v>2012</v>
          </cell>
          <cell r="J2561">
            <v>2</v>
          </cell>
          <cell r="K2561" t="str">
            <v>Grande Ronde Steelhead-Depositional-Private</v>
          </cell>
          <cell r="L2561" t="str">
            <v>Rotating Panel 2</v>
          </cell>
          <cell r="M2561">
            <v>41156</v>
          </cell>
          <cell r="N2561">
            <v>806</v>
          </cell>
          <cell r="O2561">
            <v>1</v>
          </cell>
          <cell r="S2561" t="str">
            <v>Yes</v>
          </cell>
        </row>
        <row r="2562">
          <cell r="A2562">
            <v>578</v>
          </cell>
          <cell r="B2562">
            <v>67810</v>
          </cell>
          <cell r="C2562" t="str">
            <v>ORW03446-065720</v>
          </cell>
          <cell r="D2562">
            <v>12</v>
          </cell>
          <cell r="E2562" t="str">
            <v>Upper Grande Ronde</v>
          </cell>
          <cell r="F2562">
            <v>41107</v>
          </cell>
          <cell r="G2562" t="str">
            <v>Steelhead Public RP2 Sites</v>
          </cell>
          <cell r="H2562" t="str">
            <v>Chris Horn Crew</v>
          </cell>
          <cell r="I2562">
            <v>2012</v>
          </cell>
          <cell r="J2562">
            <v>2</v>
          </cell>
          <cell r="K2562" t="str">
            <v>Grande Ronde Steelhead-Transport-Public</v>
          </cell>
          <cell r="L2562" t="str">
            <v>Rotating Panel 2</v>
          </cell>
          <cell r="M2562">
            <v>41107</v>
          </cell>
          <cell r="N2562">
            <v>806</v>
          </cell>
          <cell r="O2562">
            <v>1</v>
          </cell>
          <cell r="S2562" t="str">
            <v>Yes</v>
          </cell>
        </row>
        <row r="2563">
          <cell r="A2563">
            <v>2821</v>
          </cell>
          <cell r="B2563">
            <v>67810</v>
          </cell>
          <cell r="C2563" t="str">
            <v>ORW03446-065720</v>
          </cell>
          <cell r="D2563">
            <v>12</v>
          </cell>
          <cell r="E2563" t="str">
            <v>Upper Grande Ronde</v>
          </cell>
          <cell r="F2563">
            <v>42185</v>
          </cell>
          <cell r="G2563" t="str">
            <v>ODFW Small Sites</v>
          </cell>
          <cell r="H2563" t="str">
            <v>Chris Horn Crew</v>
          </cell>
          <cell r="I2563">
            <v>2015</v>
          </cell>
          <cell r="J2563">
            <v>5</v>
          </cell>
          <cell r="K2563" t="str">
            <v>Grande Ronde Steelhead-Transport-Public</v>
          </cell>
          <cell r="L2563" t="str">
            <v>Rotating Panel 2</v>
          </cell>
          <cell r="M2563">
            <v>42185</v>
          </cell>
          <cell r="N2563">
            <v>2020</v>
          </cell>
          <cell r="O2563">
            <v>1</v>
          </cell>
          <cell r="S2563" t="str">
            <v>Yes</v>
          </cell>
          <cell r="V2563" t="str">
            <v>Yes</v>
          </cell>
        </row>
        <row r="2564">
          <cell r="A2564">
            <v>1351</v>
          </cell>
          <cell r="B2564">
            <v>67812</v>
          </cell>
          <cell r="C2564" t="str">
            <v>ORW03446-071176</v>
          </cell>
          <cell r="D2564">
            <v>12</v>
          </cell>
          <cell r="E2564" t="str">
            <v>Upper Grande Ronde</v>
          </cell>
          <cell r="F2564">
            <v>41515</v>
          </cell>
          <cell r="G2564" t="str">
            <v>CRITFC - Catherine Creek</v>
          </cell>
          <cell r="H2564" t="str">
            <v>Laurinda Crew</v>
          </cell>
          <cell r="I2564">
            <v>2013</v>
          </cell>
          <cell r="J2564">
            <v>3</v>
          </cell>
          <cell r="K2564" t="str">
            <v>Catherine Creek Chinook</v>
          </cell>
          <cell r="L2564" t="str">
            <v>Rotating Panel 3</v>
          </cell>
          <cell r="M2564">
            <v>41515</v>
          </cell>
          <cell r="N2564">
            <v>1966</v>
          </cell>
          <cell r="O2564">
            <v>1</v>
          </cell>
          <cell r="S2564" t="str">
            <v>Yes</v>
          </cell>
          <cell r="V2564" t="str">
            <v>Yes</v>
          </cell>
        </row>
        <row r="2565">
          <cell r="A2565">
            <v>3704</v>
          </cell>
          <cell r="B2565">
            <v>67812</v>
          </cell>
          <cell r="C2565" t="str">
            <v>ORW03446-071176</v>
          </cell>
          <cell r="D2565">
            <v>12</v>
          </cell>
          <cell r="E2565" t="str">
            <v>Upper Grande Ronde</v>
          </cell>
          <cell r="F2565">
            <v>42603</v>
          </cell>
          <cell r="G2565" t="str">
            <v>CRITFC Catherine Creek</v>
          </cell>
          <cell r="H2565" t="str">
            <v>Monica Crew</v>
          </cell>
          <cell r="I2565">
            <v>2016</v>
          </cell>
          <cell r="J2565">
            <v>6</v>
          </cell>
          <cell r="K2565" t="str">
            <v>Catherine Creek Chinook</v>
          </cell>
          <cell r="L2565" t="str">
            <v>Rotating Panel 3</v>
          </cell>
          <cell r="M2565">
            <v>42603</v>
          </cell>
          <cell r="N2565">
            <v>2020</v>
          </cell>
          <cell r="O2565">
            <v>1</v>
          </cell>
          <cell r="S2565" t="str">
            <v>Yes</v>
          </cell>
          <cell r="V2565" t="str">
            <v>Yes</v>
          </cell>
        </row>
        <row r="2566">
          <cell r="A2566">
            <v>664</v>
          </cell>
          <cell r="B2566">
            <v>67817</v>
          </cell>
          <cell r="C2566" t="str">
            <v>ORW03446-077704</v>
          </cell>
          <cell r="D2566">
            <v>12</v>
          </cell>
          <cell r="E2566" t="str">
            <v>Upper Grande Ronde</v>
          </cell>
          <cell r="F2566">
            <v>41114</v>
          </cell>
          <cell r="G2566" t="str">
            <v>Steelhead Private RP2</v>
          </cell>
          <cell r="H2566" t="str">
            <v>Chris Horn Crew</v>
          </cell>
          <cell r="I2566">
            <v>2012</v>
          </cell>
          <cell r="J2566">
            <v>2</v>
          </cell>
          <cell r="K2566" t="str">
            <v>Grande Ronde Steelhead-Source-Private</v>
          </cell>
          <cell r="L2566" t="str">
            <v>Rotating Panel 2</v>
          </cell>
          <cell r="M2566">
            <v>41114</v>
          </cell>
          <cell r="N2566">
            <v>806</v>
          </cell>
          <cell r="O2566">
            <v>1</v>
          </cell>
          <cell r="S2566" t="str">
            <v>Yes</v>
          </cell>
        </row>
        <row r="2567">
          <cell r="A2567">
            <v>3178</v>
          </cell>
          <cell r="B2567">
            <v>67817</v>
          </cell>
          <cell r="C2567" t="str">
            <v>ORW03446-077704</v>
          </cell>
          <cell r="D2567">
            <v>12</v>
          </cell>
          <cell r="E2567" t="str">
            <v>Upper Grande Ronde</v>
          </cell>
          <cell r="F2567">
            <v>42179</v>
          </cell>
          <cell r="G2567" t="str">
            <v>ODFW Small Sites</v>
          </cell>
          <cell r="H2567" t="str">
            <v>Chris Horn Crew</v>
          </cell>
          <cell r="I2567">
            <v>2015</v>
          </cell>
          <cell r="J2567">
            <v>5</v>
          </cell>
          <cell r="K2567" t="str">
            <v>Grande Ronde Steelhead-Source-Private</v>
          </cell>
          <cell r="L2567" t="str">
            <v>Rotating Panel 2</v>
          </cell>
          <cell r="M2567">
            <v>42179</v>
          </cell>
          <cell r="N2567">
            <v>2020</v>
          </cell>
          <cell r="O2567">
            <v>1</v>
          </cell>
          <cell r="S2567" t="str">
            <v>Yes</v>
          </cell>
          <cell r="V2567" t="str">
            <v>Yes</v>
          </cell>
        </row>
        <row r="2568">
          <cell r="A2568">
            <v>1602</v>
          </cell>
          <cell r="B2568">
            <v>67819</v>
          </cell>
          <cell r="C2568" t="str">
            <v>ORW03446-084462</v>
          </cell>
          <cell r="D2568">
            <v>12</v>
          </cell>
          <cell r="E2568" t="str">
            <v>Upper Grande Ronde</v>
          </cell>
          <cell r="F2568">
            <v>41483</v>
          </cell>
          <cell r="G2568" t="str">
            <v>Hitch #3 (RM): July 24 to July 31 (UGR)</v>
          </cell>
          <cell r="H2568" t="str">
            <v>Rueben Crew</v>
          </cell>
          <cell r="I2568">
            <v>2013</v>
          </cell>
          <cell r="J2568">
            <v>3</v>
          </cell>
          <cell r="K2568" t="str">
            <v>Grande Ronde Steelhead-Depositional-Private</v>
          </cell>
          <cell r="L2568" t="str">
            <v>Rotating Panel 3</v>
          </cell>
          <cell r="M2568">
            <v>41483</v>
          </cell>
          <cell r="N2568">
            <v>1966</v>
          </cell>
          <cell r="O2568">
            <v>1</v>
          </cell>
          <cell r="R2568" t="str">
            <v>Yes</v>
          </cell>
        </row>
        <row r="2569">
          <cell r="A2569">
            <v>1720</v>
          </cell>
          <cell r="B2569">
            <v>67819</v>
          </cell>
          <cell r="C2569" t="str">
            <v>ORW03446-084462</v>
          </cell>
          <cell r="D2569">
            <v>12</v>
          </cell>
          <cell r="E2569" t="str">
            <v>Upper Grande Ronde</v>
          </cell>
          <cell r="F2569">
            <v>41498</v>
          </cell>
          <cell r="G2569" t="str">
            <v>UGR_CC_Big_Streams</v>
          </cell>
          <cell r="H2569" t="str">
            <v>Chris Horn Crew</v>
          </cell>
          <cell r="I2569">
            <v>2013</v>
          </cell>
          <cell r="J2569">
            <v>3</v>
          </cell>
          <cell r="K2569" t="str">
            <v>Grande Ronde Steelhead-Depositional-Private</v>
          </cell>
          <cell r="L2569" t="str">
            <v>Rotating Panel 3</v>
          </cell>
          <cell r="M2569">
            <v>41498</v>
          </cell>
          <cell r="N2569">
            <v>1966</v>
          </cell>
          <cell r="O2569">
            <v>1</v>
          </cell>
          <cell r="R2569" t="str">
            <v>Yes</v>
          </cell>
          <cell r="S2569" t="str">
            <v>Yes</v>
          </cell>
          <cell r="V2569" t="str">
            <v>Yes</v>
          </cell>
        </row>
        <row r="2570">
          <cell r="A2570">
            <v>3759</v>
          </cell>
          <cell r="B2570">
            <v>67819</v>
          </cell>
          <cell r="C2570" t="str">
            <v>ORW03446-084462</v>
          </cell>
          <cell r="D2570">
            <v>12</v>
          </cell>
          <cell r="E2570" t="str">
            <v>Upper Grande Ronde</v>
          </cell>
          <cell r="F2570">
            <v>42612</v>
          </cell>
          <cell r="G2570" t="str">
            <v>ODFW Med_Large Sites</v>
          </cell>
          <cell r="H2570" t="str">
            <v>Chris Horn Crew</v>
          </cell>
          <cell r="I2570">
            <v>2016</v>
          </cell>
          <cell r="J2570">
            <v>6</v>
          </cell>
          <cell r="K2570" t="str">
            <v>Grande Ronde Steelhead-Depositional-Private</v>
          </cell>
          <cell r="L2570" t="str">
            <v>Rotating Panel 3</v>
          </cell>
          <cell r="M2570">
            <v>42612</v>
          </cell>
          <cell r="N2570">
            <v>2020</v>
          </cell>
          <cell r="O2570">
            <v>1</v>
          </cell>
          <cell r="S2570" t="str">
            <v>Yes</v>
          </cell>
          <cell r="V2570" t="str">
            <v>Yes</v>
          </cell>
        </row>
        <row r="2571">
          <cell r="A2571">
            <v>1439</v>
          </cell>
          <cell r="B2571">
            <v>67823</v>
          </cell>
          <cell r="C2571" t="str">
            <v>ORW03446-101102</v>
          </cell>
          <cell r="D2571">
            <v>12</v>
          </cell>
          <cell r="E2571" t="str">
            <v>Upper Grande Ronde</v>
          </cell>
          <cell r="F2571">
            <v>41463</v>
          </cell>
          <cell r="G2571" t="str">
            <v>UGR_Medium_Streams</v>
          </cell>
          <cell r="H2571" t="str">
            <v>Chris Horn Crew</v>
          </cell>
          <cell r="I2571">
            <v>2013</v>
          </cell>
          <cell r="J2571">
            <v>3</v>
          </cell>
          <cell r="K2571" t="str">
            <v>Grande Ronde Steelhead-Depositional-Private</v>
          </cell>
          <cell r="L2571" t="str">
            <v>Rotating Panel 3</v>
          </cell>
          <cell r="M2571">
            <v>41463</v>
          </cell>
          <cell r="N2571">
            <v>1966</v>
          </cell>
          <cell r="O2571">
            <v>1</v>
          </cell>
          <cell r="R2571" t="str">
            <v>Yes</v>
          </cell>
          <cell r="S2571" t="str">
            <v>Yes</v>
          </cell>
          <cell r="V2571" t="str">
            <v>Yes</v>
          </cell>
        </row>
        <row r="2572">
          <cell r="A2572">
            <v>1603</v>
          </cell>
          <cell r="B2572">
            <v>67823</v>
          </cell>
          <cell r="C2572" t="str">
            <v>ORW03446-101102</v>
          </cell>
          <cell r="D2572">
            <v>12</v>
          </cell>
          <cell r="E2572" t="str">
            <v>Upper Grande Ronde</v>
          </cell>
          <cell r="F2572">
            <v>41484</v>
          </cell>
          <cell r="G2572" t="str">
            <v>Hitch #3 (RM): July 24 to July 31 (UGR)</v>
          </cell>
          <cell r="H2572" t="str">
            <v>Rueben Crew</v>
          </cell>
          <cell r="I2572">
            <v>2013</v>
          </cell>
          <cell r="J2572">
            <v>3</v>
          </cell>
          <cell r="K2572" t="str">
            <v>Grande Ronde Steelhead-Depositional-Private</v>
          </cell>
          <cell r="L2572" t="str">
            <v>Rotating Panel 3</v>
          </cell>
          <cell r="M2572">
            <v>41484</v>
          </cell>
          <cell r="N2572">
            <v>1966</v>
          </cell>
          <cell r="O2572">
            <v>1</v>
          </cell>
          <cell r="R2572" t="str">
            <v>Yes</v>
          </cell>
        </row>
        <row r="2573">
          <cell r="A2573">
            <v>3791</v>
          </cell>
          <cell r="B2573">
            <v>67823</v>
          </cell>
          <cell r="C2573" t="str">
            <v>ORW03446-101102</v>
          </cell>
          <cell r="D2573">
            <v>12</v>
          </cell>
          <cell r="E2573" t="str">
            <v>Upper Grande Ronde</v>
          </cell>
          <cell r="F2573">
            <v>42562</v>
          </cell>
          <cell r="G2573" t="str">
            <v>ODFW Small Sites</v>
          </cell>
          <cell r="H2573" t="str">
            <v>Chris Horn Crew</v>
          </cell>
          <cell r="I2573">
            <v>2016</v>
          </cell>
          <cell r="J2573">
            <v>6</v>
          </cell>
          <cell r="K2573" t="str">
            <v>Grande Ronde Steelhead-Depositional-Private</v>
          </cell>
          <cell r="L2573" t="str">
            <v>Rotating Panel 3</v>
          </cell>
          <cell r="M2573">
            <v>42562</v>
          </cell>
          <cell r="N2573">
            <v>2020</v>
          </cell>
          <cell r="O2573">
            <v>1</v>
          </cell>
          <cell r="S2573" t="str">
            <v>Yes</v>
          </cell>
          <cell r="V2573" t="str">
            <v>Yes</v>
          </cell>
        </row>
        <row r="2574">
          <cell r="A2574">
            <v>1503</v>
          </cell>
          <cell r="B2574">
            <v>67824</v>
          </cell>
          <cell r="C2574" t="str">
            <v>ORW03446-101560</v>
          </cell>
          <cell r="D2574">
            <v>12</v>
          </cell>
          <cell r="E2574" t="str">
            <v>Upper Grande Ronde</v>
          </cell>
          <cell r="F2574">
            <v>41470</v>
          </cell>
          <cell r="G2574" t="str">
            <v>UGR_Medium_Streams</v>
          </cell>
          <cell r="H2574" t="str">
            <v>Chris Horn Crew</v>
          </cell>
          <cell r="I2574">
            <v>2013</v>
          </cell>
          <cell r="J2574">
            <v>3</v>
          </cell>
          <cell r="K2574" t="str">
            <v>Grande Ronde Steelhead-Transport-Public</v>
          </cell>
          <cell r="L2574" t="str">
            <v>Rotating Panel 3</v>
          </cell>
          <cell r="M2574">
            <v>41470</v>
          </cell>
          <cell r="N2574">
            <v>1966</v>
          </cell>
          <cell r="O2574">
            <v>1</v>
          </cell>
          <cell r="S2574" t="str">
            <v>Yes</v>
          </cell>
          <cell r="V2574" t="str">
            <v>Yes</v>
          </cell>
        </row>
        <row r="2575">
          <cell r="A2575">
            <v>2300</v>
          </cell>
          <cell r="B2575">
            <v>67824</v>
          </cell>
          <cell r="C2575" t="str">
            <v>ORW03446-101560</v>
          </cell>
          <cell r="D2575">
            <v>12</v>
          </cell>
          <cell r="E2575" t="str">
            <v>Upper Grande Ronde</v>
          </cell>
          <cell r="F2575">
            <v>41858</v>
          </cell>
          <cell r="G2575" t="str">
            <v>Starkey Exclosures</v>
          </cell>
          <cell r="H2575" t="str">
            <v>Chris Horn Crew</v>
          </cell>
          <cell r="I2575">
            <v>2014</v>
          </cell>
          <cell r="J2575">
            <v>4</v>
          </cell>
          <cell r="K2575" t="str">
            <v>Grande Ronde Steelhead-Transport-Public</v>
          </cell>
          <cell r="L2575" t="str">
            <v>Annual</v>
          </cell>
          <cell r="M2575">
            <v>41858</v>
          </cell>
          <cell r="N2575">
            <v>2020</v>
          </cell>
          <cell r="O2575">
            <v>1</v>
          </cell>
          <cell r="S2575" t="str">
            <v>Yes</v>
          </cell>
          <cell r="V2575" t="str">
            <v>Yes</v>
          </cell>
        </row>
        <row r="2576">
          <cell r="A2576">
            <v>795</v>
          </cell>
          <cell r="B2576">
            <v>68908</v>
          </cell>
          <cell r="C2576" t="str">
            <v>ORW03446-108270</v>
          </cell>
          <cell r="D2576">
            <v>12</v>
          </cell>
          <cell r="E2576" t="str">
            <v>Upper Grande Ronde</v>
          </cell>
          <cell r="F2576">
            <v>41106</v>
          </cell>
          <cell r="G2576" t="str">
            <v>Steelhead Private RP2</v>
          </cell>
          <cell r="H2576" t="str">
            <v>Chris Horn Crew</v>
          </cell>
          <cell r="I2576">
            <v>2012</v>
          </cell>
          <cell r="J2576">
            <v>2</v>
          </cell>
          <cell r="K2576" t="str">
            <v>Grande Ronde Steelhead-Transport-Private</v>
          </cell>
          <cell r="L2576" t="str">
            <v>Rotating Panel 2</v>
          </cell>
          <cell r="M2576">
            <v>41106</v>
          </cell>
          <cell r="N2576">
            <v>806</v>
          </cell>
          <cell r="O2576">
            <v>1</v>
          </cell>
          <cell r="S2576" t="str">
            <v>Yes</v>
          </cell>
        </row>
        <row r="2577">
          <cell r="A2577">
            <v>2825</v>
          </cell>
          <cell r="B2577">
            <v>68908</v>
          </cell>
          <cell r="C2577" t="str">
            <v>ORW03446-108270</v>
          </cell>
          <cell r="D2577">
            <v>12</v>
          </cell>
          <cell r="E2577" t="str">
            <v>Upper Grande Ronde</v>
          </cell>
          <cell r="F2577">
            <v>42184</v>
          </cell>
          <cell r="G2577" t="str">
            <v>ODFW Small Sites</v>
          </cell>
          <cell r="H2577" t="str">
            <v>Chris Horn Crew</v>
          </cell>
          <cell r="I2577">
            <v>2015</v>
          </cell>
          <cell r="J2577">
            <v>5</v>
          </cell>
          <cell r="K2577" t="str">
            <v>Grande Ronde Steelhead-Transport-Private</v>
          </cell>
          <cell r="L2577" t="str">
            <v>Rotating Panel 2</v>
          </cell>
          <cell r="M2577">
            <v>42184</v>
          </cell>
          <cell r="N2577">
            <v>2020</v>
          </cell>
          <cell r="O2577">
            <v>1</v>
          </cell>
          <cell r="S2577" t="str">
            <v>Yes</v>
          </cell>
        </row>
        <row r="2578">
          <cell r="A2578">
            <v>1324</v>
          </cell>
          <cell r="B2578">
            <v>67832</v>
          </cell>
          <cell r="C2578" t="str">
            <v>ORW03446-118408</v>
          </cell>
          <cell r="D2578">
            <v>12</v>
          </cell>
          <cell r="E2578" t="str">
            <v>Upper Grande Ronde</v>
          </cell>
          <cell r="F2578">
            <v>41451</v>
          </cell>
          <cell r="G2578" t="str">
            <v>UGR_Small_Streams</v>
          </cell>
          <cell r="H2578" t="str">
            <v>Chris Horn Crew</v>
          </cell>
          <cell r="I2578">
            <v>2013</v>
          </cell>
          <cell r="J2578">
            <v>3</v>
          </cell>
          <cell r="K2578" t="str">
            <v>Grande Ronde Steelhead-Source-Public</v>
          </cell>
          <cell r="L2578" t="str">
            <v>Rotating Panel 3</v>
          </cell>
          <cell r="M2578">
            <v>41451</v>
          </cell>
          <cell r="N2578">
            <v>1966</v>
          </cell>
          <cell r="O2578">
            <v>1</v>
          </cell>
          <cell r="S2578" t="str">
            <v>Yes</v>
          </cell>
          <cell r="V2578" t="str">
            <v>Yes</v>
          </cell>
        </row>
        <row r="2579">
          <cell r="A2579">
            <v>3752</v>
          </cell>
          <cell r="B2579">
            <v>67832</v>
          </cell>
          <cell r="C2579" t="str">
            <v>ORW03446-118408</v>
          </cell>
          <cell r="D2579">
            <v>12</v>
          </cell>
          <cell r="E2579" t="str">
            <v>Upper Grande Ronde</v>
          </cell>
          <cell r="F2579">
            <v>42564</v>
          </cell>
          <cell r="G2579" t="str">
            <v>ODFW Small Sites</v>
          </cell>
          <cell r="H2579" t="str">
            <v>Chris Horn Crew</v>
          </cell>
          <cell r="I2579">
            <v>2016</v>
          </cell>
          <cell r="J2579">
            <v>6</v>
          </cell>
          <cell r="K2579" t="str">
            <v>Grande Ronde Steelhead-Source-Public</v>
          </cell>
          <cell r="L2579" t="str">
            <v>Rotating Panel 3</v>
          </cell>
          <cell r="M2579">
            <v>42564</v>
          </cell>
          <cell r="N2579">
            <v>2020</v>
          </cell>
          <cell r="O2579">
            <v>1</v>
          </cell>
          <cell r="S2579" t="str">
            <v>Yes</v>
          </cell>
          <cell r="V2579" t="str">
            <v>Yes</v>
          </cell>
        </row>
        <row r="2580">
          <cell r="A2580">
            <v>579</v>
          </cell>
          <cell r="B2580">
            <v>67834</v>
          </cell>
          <cell r="C2580" t="str">
            <v>ORW03446-120904</v>
          </cell>
          <cell r="D2580">
            <v>12</v>
          </cell>
          <cell r="E2580" t="str">
            <v>Upper Grande Ronde</v>
          </cell>
          <cell r="F2580">
            <v>41086</v>
          </cell>
          <cell r="G2580" t="str">
            <v>Steelhead Public RP2 Sites</v>
          </cell>
          <cell r="H2580" t="str">
            <v>Chris Horn Crew</v>
          </cell>
          <cell r="I2580">
            <v>2012</v>
          </cell>
          <cell r="J2580">
            <v>2</v>
          </cell>
          <cell r="K2580" t="str">
            <v>Grande Ronde Steelhead-Source-Public</v>
          </cell>
          <cell r="L2580" t="str">
            <v>Rotating Panel 2</v>
          </cell>
          <cell r="M2580">
            <v>41086</v>
          </cell>
          <cell r="N2580">
            <v>806</v>
          </cell>
          <cell r="O2580">
            <v>1</v>
          </cell>
          <cell r="S2580" t="str">
            <v>Yes</v>
          </cell>
        </row>
        <row r="2581">
          <cell r="A2581">
            <v>2822</v>
          </cell>
          <cell r="B2581">
            <v>67834</v>
          </cell>
          <cell r="C2581" t="str">
            <v>ORW03446-120904</v>
          </cell>
          <cell r="D2581">
            <v>12</v>
          </cell>
          <cell r="E2581" t="str">
            <v>Upper Grande Ronde</v>
          </cell>
          <cell r="F2581">
            <v>42177</v>
          </cell>
          <cell r="G2581" t="str">
            <v>ODFW Small Sites</v>
          </cell>
          <cell r="H2581" t="str">
            <v>Chris Horn Crew</v>
          </cell>
          <cell r="I2581">
            <v>2015</v>
          </cell>
          <cell r="J2581">
            <v>5</v>
          </cell>
          <cell r="K2581" t="str">
            <v>Grande Ronde Steelhead-Source-Public</v>
          </cell>
          <cell r="L2581" t="str">
            <v>Rotating Panel 2</v>
          </cell>
          <cell r="M2581">
            <v>42177</v>
          </cell>
          <cell r="N2581">
            <v>2020</v>
          </cell>
          <cell r="O2581">
            <v>1</v>
          </cell>
          <cell r="S2581" t="str">
            <v>Yes</v>
          </cell>
          <cell r="V2581" t="str">
            <v>Yes</v>
          </cell>
        </row>
        <row r="2582">
          <cell r="A2582">
            <v>1504</v>
          </cell>
          <cell r="B2582">
            <v>67835</v>
          </cell>
          <cell r="C2582" t="str">
            <v>ORW03446-125832</v>
          </cell>
          <cell r="D2582">
            <v>12</v>
          </cell>
          <cell r="E2582" t="str">
            <v>Upper Grande Ronde</v>
          </cell>
          <cell r="F2582">
            <v>41470</v>
          </cell>
          <cell r="G2582" t="str">
            <v>UGR_Medium_Streams</v>
          </cell>
          <cell r="H2582" t="str">
            <v>Chris Horn Crew</v>
          </cell>
          <cell r="I2582">
            <v>2013</v>
          </cell>
          <cell r="J2582">
            <v>3</v>
          </cell>
          <cell r="K2582" t="str">
            <v>Grande Ronde Steelhead-Depositional-Public</v>
          </cell>
          <cell r="L2582" t="str">
            <v>Rotating Panel 3</v>
          </cell>
          <cell r="M2582">
            <v>41470</v>
          </cell>
          <cell r="N2582">
            <v>1966</v>
          </cell>
          <cell r="O2582">
            <v>1</v>
          </cell>
          <cell r="S2582" t="str">
            <v>Yes</v>
          </cell>
          <cell r="V2582" t="str">
            <v>Yes</v>
          </cell>
        </row>
        <row r="2583">
          <cell r="A2583">
            <v>2301</v>
          </cell>
          <cell r="B2583">
            <v>67835</v>
          </cell>
          <cell r="C2583" t="str">
            <v>ORW03446-125832</v>
          </cell>
          <cell r="D2583">
            <v>12</v>
          </cell>
          <cell r="E2583" t="str">
            <v>Upper Grande Ronde</v>
          </cell>
          <cell r="F2583">
            <v>41850</v>
          </cell>
          <cell r="G2583" t="str">
            <v>Starkey Exclosures</v>
          </cell>
          <cell r="H2583" t="str">
            <v>Chris Horn Crew</v>
          </cell>
          <cell r="I2583">
            <v>2014</v>
          </cell>
          <cell r="J2583">
            <v>4</v>
          </cell>
          <cell r="K2583" t="str">
            <v>Grande Ronde Steelhead-Depositional-Public</v>
          </cell>
          <cell r="L2583" t="str">
            <v>Annual</v>
          </cell>
          <cell r="M2583">
            <v>41850</v>
          </cell>
          <cell r="N2583">
            <v>2020</v>
          </cell>
          <cell r="O2583">
            <v>1</v>
          </cell>
          <cell r="S2583" t="str">
            <v>Yes</v>
          </cell>
          <cell r="V2583" t="str">
            <v>Yes</v>
          </cell>
        </row>
        <row r="2584">
          <cell r="A2584">
            <v>983</v>
          </cell>
          <cell r="B2584">
            <v>67837</v>
          </cell>
          <cell r="C2584" t="str">
            <v>ORW03446-130030</v>
          </cell>
          <cell r="D2584">
            <v>12</v>
          </cell>
          <cell r="E2584" t="str">
            <v>Upper Grande Ronde</v>
          </cell>
          <cell r="F2584">
            <v>41150</v>
          </cell>
          <cell r="G2584" t="str">
            <v>Steelhead Private RP2</v>
          </cell>
          <cell r="H2584" t="str">
            <v>Chris Horn Crew</v>
          </cell>
          <cell r="I2584">
            <v>2012</v>
          </cell>
          <cell r="J2584">
            <v>2</v>
          </cell>
          <cell r="K2584" t="str">
            <v>Grande Ronde Steelhead-Depositional-Private</v>
          </cell>
          <cell r="L2584" t="str">
            <v>Rotating Panel 2</v>
          </cell>
          <cell r="M2584">
            <v>41150</v>
          </cell>
          <cell r="N2584">
            <v>806</v>
          </cell>
          <cell r="O2584">
            <v>1</v>
          </cell>
          <cell r="S2584" t="str">
            <v>Yes</v>
          </cell>
        </row>
        <row r="2585">
          <cell r="A2585">
            <v>3179</v>
          </cell>
          <cell r="B2585">
            <v>67837</v>
          </cell>
          <cell r="C2585" t="str">
            <v>ORW03446-130030</v>
          </cell>
          <cell r="D2585">
            <v>12</v>
          </cell>
          <cell r="E2585" t="str">
            <v>Upper Grande Ronde</v>
          </cell>
          <cell r="F2585">
            <v>42193</v>
          </cell>
          <cell r="G2585" t="str">
            <v>ODFW Small Sites</v>
          </cell>
          <cell r="H2585" t="str">
            <v>Chris Horn Crew</v>
          </cell>
          <cell r="I2585">
            <v>2015</v>
          </cell>
          <cell r="J2585">
            <v>5</v>
          </cell>
          <cell r="K2585" t="str">
            <v>Grande Ronde Steelhead-Depositional-Private</v>
          </cell>
          <cell r="L2585" t="str">
            <v>Rotating Panel 2</v>
          </cell>
          <cell r="M2585">
            <v>42193</v>
          </cell>
          <cell r="N2585">
            <v>2020</v>
          </cell>
          <cell r="O2585">
            <v>1</v>
          </cell>
          <cell r="S2585" t="str">
            <v>Yes</v>
          </cell>
          <cell r="V2585" t="str">
            <v>Yes</v>
          </cell>
        </row>
        <row r="2586">
          <cell r="A2586">
            <v>1363</v>
          </cell>
          <cell r="B2586">
            <v>67838</v>
          </cell>
          <cell r="C2586" t="str">
            <v>ORW03446-130904</v>
          </cell>
          <cell r="D2586">
            <v>12</v>
          </cell>
          <cell r="E2586" t="str">
            <v>Upper Grande Ronde</v>
          </cell>
          <cell r="F2586">
            <v>41449</v>
          </cell>
          <cell r="G2586" t="str">
            <v>UGR_Small_Streams</v>
          </cell>
          <cell r="H2586" t="str">
            <v>Chris Horn Crew</v>
          </cell>
          <cell r="I2586">
            <v>2013</v>
          </cell>
          <cell r="J2586">
            <v>3</v>
          </cell>
          <cell r="K2586" t="str">
            <v>Grande Ronde Steelhead-Source-Private</v>
          </cell>
          <cell r="L2586" t="str">
            <v>Rotating Panel 3</v>
          </cell>
          <cell r="M2586">
            <v>41449</v>
          </cell>
          <cell r="N2586">
            <v>1966</v>
          </cell>
          <cell r="O2586">
            <v>1</v>
          </cell>
          <cell r="S2586" t="str">
            <v>Yes</v>
          </cell>
          <cell r="V2586" t="str">
            <v>Yes</v>
          </cell>
        </row>
        <row r="2587">
          <cell r="A2587">
            <v>3787</v>
          </cell>
          <cell r="B2587">
            <v>67838</v>
          </cell>
          <cell r="C2587" t="str">
            <v>ORW03446-130904</v>
          </cell>
          <cell r="D2587">
            <v>12</v>
          </cell>
          <cell r="E2587" t="str">
            <v>Upper Grande Ronde</v>
          </cell>
          <cell r="F2587">
            <v>42558</v>
          </cell>
          <cell r="G2587" t="str">
            <v>ODFW Small Sites</v>
          </cell>
          <cell r="H2587" t="str">
            <v>Chris Horn Crew</v>
          </cell>
          <cell r="I2587">
            <v>2016</v>
          </cell>
          <cell r="J2587">
            <v>6</v>
          </cell>
          <cell r="K2587" t="str">
            <v>Grande Ronde Steelhead-Source-Private</v>
          </cell>
          <cell r="L2587" t="str">
            <v>Rotating Panel 3</v>
          </cell>
          <cell r="M2587">
            <v>42558</v>
          </cell>
          <cell r="N2587">
            <v>2020</v>
          </cell>
          <cell r="O2587">
            <v>1</v>
          </cell>
          <cell r="S2587" t="str">
            <v>Yes</v>
          </cell>
        </row>
        <row r="2588">
          <cell r="A2588">
            <v>1325</v>
          </cell>
          <cell r="B2588">
            <v>67839</v>
          </cell>
          <cell r="C2588" t="str">
            <v>ORW03446-131128</v>
          </cell>
          <cell r="D2588">
            <v>12</v>
          </cell>
          <cell r="E2588" t="str">
            <v>Upper Grande Ronde</v>
          </cell>
          <cell r="F2588">
            <v>41456</v>
          </cell>
          <cell r="G2588" t="str">
            <v>UGR_Small_Streams</v>
          </cell>
          <cell r="H2588" t="str">
            <v>Chris Horn Crew</v>
          </cell>
          <cell r="I2588">
            <v>2013</v>
          </cell>
          <cell r="J2588">
            <v>3</v>
          </cell>
          <cell r="K2588" t="str">
            <v>Grande Ronde Steelhead-Source-Private</v>
          </cell>
          <cell r="L2588" t="str">
            <v>Rotating Panel 3</v>
          </cell>
          <cell r="M2588">
            <v>41456</v>
          </cell>
          <cell r="N2588">
            <v>1966</v>
          </cell>
          <cell r="O2588">
            <v>1</v>
          </cell>
          <cell r="S2588" t="str">
            <v>Yes</v>
          </cell>
          <cell r="V2588" t="str">
            <v>Yes</v>
          </cell>
        </row>
        <row r="2589">
          <cell r="A2589">
            <v>3753</v>
          </cell>
          <cell r="B2589">
            <v>67839</v>
          </cell>
          <cell r="C2589" t="str">
            <v>ORW03446-131128</v>
          </cell>
          <cell r="D2589">
            <v>12</v>
          </cell>
          <cell r="E2589" t="str">
            <v>Upper Grande Ronde</v>
          </cell>
          <cell r="F2589">
            <v>42569</v>
          </cell>
          <cell r="G2589" t="str">
            <v>ODFW Small Sites</v>
          </cell>
          <cell r="H2589" t="str">
            <v>Chris Horn Crew</v>
          </cell>
          <cell r="I2589">
            <v>2016</v>
          </cell>
          <cell r="J2589">
            <v>6</v>
          </cell>
          <cell r="K2589" t="str">
            <v>Grande Ronde Steelhead-Source-Private</v>
          </cell>
          <cell r="L2589" t="str">
            <v>Rotating Panel 3</v>
          </cell>
          <cell r="M2589">
            <v>42569</v>
          </cell>
          <cell r="N2589">
            <v>2020</v>
          </cell>
          <cell r="O2589">
            <v>1</v>
          </cell>
          <cell r="S2589" t="str">
            <v>Yes</v>
          </cell>
          <cell r="V2589" t="str">
            <v>Yes</v>
          </cell>
        </row>
        <row r="2590">
          <cell r="A2590">
            <v>964</v>
          </cell>
          <cell r="B2590">
            <v>67841</v>
          </cell>
          <cell r="C2590" t="str">
            <v>ORW03446-137980</v>
          </cell>
          <cell r="D2590">
            <v>12</v>
          </cell>
          <cell r="E2590" t="str">
            <v>Upper Grande Ronde</v>
          </cell>
          <cell r="F2590">
            <v>41137</v>
          </cell>
          <cell r="G2590" t="str">
            <v>CRITFC Aug 13-17</v>
          </cell>
          <cell r="H2590" t="str">
            <v>Laurinda Crew</v>
          </cell>
          <cell r="I2590">
            <v>2012</v>
          </cell>
          <cell r="J2590">
            <v>2</v>
          </cell>
          <cell r="K2590" t="str">
            <v>Catherine Creek Chinook</v>
          </cell>
          <cell r="L2590" t="str">
            <v>Rotating Panel 2</v>
          </cell>
          <cell r="M2590">
            <v>41137</v>
          </cell>
          <cell r="N2590">
            <v>806</v>
          </cell>
          <cell r="O2590">
            <v>1</v>
          </cell>
          <cell r="S2590" t="str">
            <v>Yes</v>
          </cell>
        </row>
        <row r="2591">
          <cell r="A2591">
            <v>2848</v>
          </cell>
          <cell r="B2591">
            <v>67841</v>
          </cell>
          <cell r="C2591" t="str">
            <v>ORW03446-137980</v>
          </cell>
          <cell r="D2591">
            <v>12</v>
          </cell>
          <cell r="E2591" t="str">
            <v>Upper Grande Ronde</v>
          </cell>
          <cell r="F2591">
            <v>42202</v>
          </cell>
          <cell r="G2591" t="str">
            <v>CRITFC Catherine Creek</v>
          </cell>
          <cell r="H2591" t="str">
            <v>Monica Crew</v>
          </cell>
          <cell r="I2591">
            <v>2015</v>
          </cell>
          <cell r="J2591">
            <v>5</v>
          </cell>
          <cell r="K2591" t="str">
            <v>Catherine Creek Chinook</v>
          </cell>
          <cell r="L2591" t="str">
            <v>Rotating Panel 2</v>
          </cell>
          <cell r="M2591">
            <v>42202</v>
          </cell>
          <cell r="N2591">
            <v>2020</v>
          </cell>
          <cell r="O2591">
            <v>1</v>
          </cell>
          <cell r="S2591" t="str">
            <v>Yes</v>
          </cell>
          <cell r="V2591" t="str">
            <v>Yes</v>
          </cell>
        </row>
        <row r="2592">
          <cell r="A2592">
            <v>1582</v>
          </cell>
          <cell r="B2592">
            <v>67843</v>
          </cell>
          <cell r="C2592" t="str">
            <v>ORW03446-139144</v>
          </cell>
          <cell r="D2592">
            <v>12</v>
          </cell>
          <cell r="E2592" t="str">
            <v>Upper Grande Ronde</v>
          </cell>
          <cell r="F2592">
            <v>41500</v>
          </cell>
          <cell r="G2592" t="str">
            <v>UGR_Medium_Streams</v>
          </cell>
          <cell r="H2592" t="str">
            <v>Chris Horn Crew</v>
          </cell>
          <cell r="I2592">
            <v>2013</v>
          </cell>
          <cell r="J2592">
            <v>3</v>
          </cell>
          <cell r="K2592" t="str">
            <v>Grande Ronde Steelhead-Depositional-Private</v>
          </cell>
          <cell r="L2592" t="str">
            <v>Rotating Panel 3</v>
          </cell>
          <cell r="M2592">
            <v>41500</v>
          </cell>
          <cell r="N2592">
            <v>1966</v>
          </cell>
          <cell r="O2592">
            <v>1</v>
          </cell>
          <cell r="U2592" t="str">
            <v>Yes</v>
          </cell>
          <cell r="V2592" t="str">
            <v>Yes</v>
          </cell>
        </row>
        <row r="2593">
          <cell r="A2593">
            <v>4186</v>
          </cell>
          <cell r="B2593">
            <v>67843</v>
          </cell>
          <cell r="C2593" t="str">
            <v>ORW03446-139144</v>
          </cell>
          <cell r="D2593">
            <v>12</v>
          </cell>
          <cell r="E2593" t="str">
            <v>Upper Grande Ronde</v>
          </cell>
          <cell r="F2593">
            <v>42592</v>
          </cell>
          <cell r="G2593" t="str">
            <v>ODFW Med_Large Sites</v>
          </cell>
          <cell r="H2593" t="str">
            <v>Chris Horn Crew</v>
          </cell>
          <cell r="I2593">
            <v>2016</v>
          </cell>
          <cell r="J2593">
            <v>6</v>
          </cell>
          <cell r="K2593" t="str">
            <v>Grande Ronde Steelhead-Depositional-Private</v>
          </cell>
          <cell r="L2593" t="str">
            <v>Rotating Panel 3</v>
          </cell>
          <cell r="M2593">
            <v>42592</v>
          </cell>
          <cell r="N2593">
            <v>2020</v>
          </cell>
          <cell r="O2593">
            <v>1</v>
          </cell>
          <cell r="S2593" t="str">
            <v>Yes</v>
          </cell>
          <cell r="V2593" t="str">
            <v>Yes</v>
          </cell>
        </row>
        <row r="2594">
          <cell r="A2594">
            <v>580</v>
          </cell>
          <cell r="B2594">
            <v>67846</v>
          </cell>
          <cell r="C2594" t="str">
            <v>ORW03446-147928</v>
          </cell>
          <cell r="D2594">
            <v>12</v>
          </cell>
          <cell r="E2594" t="str">
            <v>Upper Grande Ronde</v>
          </cell>
          <cell r="F2594">
            <v>41149</v>
          </cell>
          <cell r="G2594" t="str">
            <v>Steelhead Public RP2 Sites</v>
          </cell>
          <cell r="H2594" t="str">
            <v>Chris Horn Crew</v>
          </cell>
          <cell r="I2594">
            <v>2012</v>
          </cell>
          <cell r="J2594">
            <v>2</v>
          </cell>
          <cell r="K2594" t="str">
            <v>Grande Ronde Steelhead-Depositional-Public</v>
          </cell>
          <cell r="L2594" t="str">
            <v>Rotating Panel 2</v>
          </cell>
          <cell r="M2594">
            <v>41149</v>
          </cell>
          <cell r="N2594">
            <v>806</v>
          </cell>
          <cell r="O2594">
            <v>1</v>
          </cell>
          <cell r="S2594" t="str">
            <v>Yes</v>
          </cell>
        </row>
        <row r="2595">
          <cell r="A2595">
            <v>2831</v>
          </cell>
          <cell r="B2595">
            <v>67846</v>
          </cell>
          <cell r="C2595" t="str">
            <v>ORW03446-147928</v>
          </cell>
          <cell r="D2595">
            <v>12</v>
          </cell>
          <cell r="E2595" t="str">
            <v>Upper Grande Ronde</v>
          </cell>
          <cell r="F2595">
            <v>42192</v>
          </cell>
          <cell r="G2595" t="str">
            <v>ODFW Medium Sites</v>
          </cell>
          <cell r="H2595" t="str">
            <v>Chris Horn Crew</v>
          </cell>
          <cell r="I2595">
            <v>2015</v>
          </cell>
          <cell r="J2595">
            <v>5</v>
          </cell>
          <cell r="K2595" t="str">
            <v>Grande Ronde Steelhead-Depositional-Public</v>
          </cell>
          <cell r="L2595" t="str">
            <v>Rotating Panel 2</v>
          </cell>
          <cell r="M2595">
            <v>42192</v>
          </cell>
          <cell r="N2595">
            <v>2020</v>
          </cell>
          <cell r="O2595">
            <v>1</v>
          </cell>
          <cell r="S2595" t="str">
            <v>Yes</v>
          </cell>
          <cell r="V2595" t="str">
            <v>Yes</v>
          </cell>
        </row>
        <row r="2596">
          <cell r="A2596">
            <v>1440</v>
          </cell>
          <cell r="B2596">
            <v>67848</v>
          </cell>
          <cell r="C2596" t="str">
            <v>ORW03446-157422</v>
          </cell>
          <cell r="D2596">
            <v>12</v>
          </cell>
          <cell r="E2596" t="str">
            <v>Upper Grande Ronde</v>
          </cell>
          <cell r="F2596">
            <v>41463</v>
          </cell>
          <cell r="G2596" t="str">
            <v>UGR_Medium_Streams</v>
          </cell>
          <cell r="H2596" t="str">
            <v>Chris Horn Crew</v>
          </cell>
          <cell r="I2596">
            <v>2013</v>
          </cell>
          <cell r="J2596">
            <v>3</v>
          </cell>
          <cell r="K2596" t="str">
            <v>Grande Ronde Steelhead-Transport-Private</v>
          </cell>
          <cell r="L2596" t="str">
            <v>Rotating Panel 3</v>
          </cell>
          <cell r="M2596">
            <v>41463</v>
          </cell>
          <cell r="N2596">
            <v>1966</v>
          </cell>
          <cell r="O2596">
            <v>1</v>
          </cell>
          <cell r="S2596" t="str">
            <v>Yes</v>
          </cell>
          <cell r="V2596" t="str">
            <v>Yes</v>
          </cell>
        </row>
        <row r="2597">
          <cell r="A2597">
            <v>4131</v>
          </cell>
          <cell r="B2597">
            <v>67848</v>
          </cell>
          <cell r="C2597" t="str">
            <v>ORW03446-157422</v>
          </cell>
          <cell r="D2597">
            <v>12</v>
          </cell>
          <cell r="E2597" t="str">
            <v>Upper Grande Ronde</v>
          </cell>
          <cell r="F2597">
            <v>42563</v>
          </cell>
          <cell r="G2597" t="str">
            <v>ODFW Small Sites</v>
          </cell>
          <cell r="H2597" t="str">
            <v>Chris Horn Crew</v>
          </cell>
          <cell r="I2597">
            <v>2016</v>
          </cell>
          <cell r="J2597">
            <v>6</v>
          </cell>
          <cell r="K2597" t="str">
            <v>Grande Ronde Steelhead-Transport-Private</v>
          </cell>
          <cell r="L2597" t="str">
            <v>Rotating Panel 3</v>
          </cell>
          <cell r="M2597">
            <v>42563</v>
          </cell>
          <cell r="N2597">
            <v>2020</v>
          </cell>
          <cell r="O2597">
            <v>1</v>
          </cell>
          <cell r="S2597" t="str">
            <v>Yes</v>
          </cell>
          <cell r="V2597" t="str">
            <v>Yes</v>
          </cell>
        </row>
        <row r="2598">
          <cell r="A2598">
            <v>581</v>
          </cell>
          <cell r="B2598">
            <v>67849</v>
          </cell>
          <cell r="C2598" t="str">
            <v>ORW03446-159368</v>
          </cell>
          <cell r="D2598">
            <v>12</v>
          </cell>
          <cell r="E2598" t="str">
            <v>Upper Grande Ronde</v>
          </cell>
          <cell r="F2598">
            <v>41100</v>
          </cell>
          <cell r="G2598" t="str">
            <v>Steelhead Public RP2 Sites</v>
          </cell>
          <cell r="H2598" t="str">
            <v>Chris Horn Crew</v>
          </cell>
          <cell r="I2598">
            <v>2012</v>
          </cell>
          <cell r="J2598">
            <v>2</v>
          </cell>
          <cell r="K2598" t="str">
            <v>Grande Ronde Steelhead-Transport-Public</v>
          </cell>
          <cell r="L2598" t="str">
            <v>Rotating Panel 2</v>
          </cell>
          <cell r="M2598">
            <v>41100</v>
          </cell>
          <cell r="N2598">
            <v>806</v>
          </cell>
          <cell r="O2598">
            <v>1</v>
          </cell>
          <cell r="S2598" t="str">
            <v>Yes</v>
          </cell>
        </row>
        <row r="2599">
          <cell r="A2599">
            <v>2823</v>
          </cell>
          <cell r="B2599">
            <v>67849</v>
          </cell>
          <cell r="C2599" t="str">
            <v>ORW03446-159368</v>
          </cell>
          <cell r="D2599">
            <v>12</v>
          </cell>
          <cell r="E2599" t="str">
            <v>Upper Grande Ronde</v>
          </cell>
          <cell r="F2599">
            <v>42171</v>
          </cell>
          <cell r="G2599" t="str">
            <v>ODFW Small Sites</v>
          </cell>
          <cell r="H2599" t="str">
            <v>Chris Horn Crew</v>
          </cell>
          <cell r="I2599">
            <v>2015</v>
          </cell>
          <cell r="J2599">
            <v>5</v>
          </cell>
          <cell r="K2599" t="str">
            <v>Grande Ronde Steelhead-Transport-Public</v>
          </cell>
          <cell r="L2599" t="str">
            <v>Rotating Panel 2</v>
          </cell>
          <cell r="M2599">
            <v>42171</v>
          </cell>
          <cell r="N2599">
            <v>2020</v>
          </cell>
          <cell r="O2599">
            <v>1</v>
          </cell>
          <cell r="S2599" t="str">
            <v>Yes</v>
          </cell>
          <cell r="V2599" t="str">
            <v>Yes</v>
          </cell>
        </row>
        <row r="2600">
          <cell r="A2600">
            <v>3079</v>
          </cell>
          <cell r="B2600">
            <v>67854</v>
          </cell>
          <cell r="C2600" t="str">
            <v>ORW03446-170478</v>
          </cell>
          <cell r="D2600">
            <v>12</v>
          </cell>
          <cell r="E2600" t="str">
            <v>Upper Grande Ronde</v>
          </cell>
          <cell r="F2600">
            <v>42201</v>
          </cell>
          <cell r="G2600" t="str">
            <v>ODFW Big Sites</v>
          </cell>
          <cell r="H2600" t="str">
            <v>Chris Horn Crew</v>
          </cell>
          <cell r="I2600">
            <v>2015</v>
          </cell>
          <cell r="J2600">
            <v>5</v>
          </cell>
          <cell r="K2600" t="str">
            <v>Grande Ronde Steelhead-Depositional-Private</v>
          </cell>
          <cell r="L2600" t="str">
            <v>Rotating Panel 2</v>
          </cell>
          <cell r="M2600">
            <v>42201</v>
          </cell>
          <cell r="N2600">
            <v>2020</v>
          </cell>
          <cell r="O2600">
            <v>1</v>
          </cell>
          <cell r="S2600" t="str">
            <v>Yes</v>
          </cell>
          <cell r="V2600" t="str">
            <v>Yes</v>
          </cell>
        </row>
        <row r="2601">
          <cell r="A2601">
            <v>582</v>
          </cell>
          <cell r="B2601">
            <v>67856</v>
          </cell>
          <cell r="C2601" t="str">
            <v>ORW03446-177134</v>
          </cell>
          <cell r="D2601">
            <v>12</v>
          </cell>
          <cell r="E2601" t="str">
            <v>Upper Grande Ronde</v>
          </cell>
          <cell r="F2601">
            <v>41101</v>
          </cell>
          <cell r="G2601" t="str">
            <v>Steelhead Public RP2 Sites</v>
          </cell>
          <cell r="H2601" t="str">
            <v>Chris Horn Crew</v>
          </cell>
          <cell r="I2601">
            <v>2012</v>
          </cell>
          <cell r="J2601">
            <v>2</v>
          </cell>
          <cell r="K2601" t="str">
            <v>Grande Ronde Steelhead-Source-Public</v>
          </cell>
          <cell r="L2601" t="str">
            <v>Rotating Panel 2</v>
          </cell>
          <cell r="M2601">
            <v>41101</v>
          </cell>
          <cell r="N2601">
            <v>806</v>
          </cell>
          <cell r="O2601">
            <v>1</v>
          </cell>
          <cell r="S2601" t="str">
            <v>Yes</v>
          </cell>
        </row>
        <row r="2602">
          <cell r="A2602">
            <v>2824</v>
          </cell>
          <cell r="B2602">
            <v>67856</v>
          </cell>
          <cell r="C2602" t="str">
            <v>ORW03446-177134</v>
          </cell>
          <cell r="D2602">
            <v>12</v>
          </cell>
          <cell r="E2602" t="str">
            <v>Upper Grande Ronde</v>
          </cell>
          <cell r="F2602">
            <v>42185</v>
          </cell>
          <cell r="G2602" t="str">
            <v>ODFW Small Sites</v>
          </cell>
          <cell r="H2602" t="str">
            <v>Chris Horn Crew</v>
          </cell>
          <cell r="I2602">
            <v>2015</v>
          </cell>
          <cell r="J2602">
            <v>5</v>
          </cell>
          <cell r="K2602" t="str">
            <v>Grande Ronde Steelhead-Source-Public</v>
          </cell>
          <cell r="L2602" t="str">
            <v>Rotating Panel 2</v>
          </cell>
          <cell r="M2602">
            <v>42185</v>
          </cell>
          <cell r="N2602">
            <v>2020</v>
          </cell>
          <cell r="O2602">
            <v>1</v>
          </cell>
          <cell r="S2602" t="str">
            <v>Yes</v>
          </cell>
          <cell r="V2602" t="str">
            <v>Yes</v>
          </cell>
        </row>
        <row r="2603">
          <cell r="A2603">
            <v>4043</v>
          </cell>
          <cell r="B2603">
            <v>72742</v>
          </cell>
          <cell r="C2603" t="str">
            <v>PHAMS-McCoyMdws_Reach1</v>
          </cell>
          <cell r="D2603">
            <v>12</v>
          </cell>
          <cell r="E2603" t="str">
            <v>Upper Grande Ronde</v>
          </cell>
          <cell r="F2603">
            <v>42590</v>
          </cell>
          <cell r="G2603" t="str">
            <v>CTUIR_GrandeRondeBasin_PHAMS</v>
          </cell>
          <cell r="H2603" t="str">
            <v>Kaylyn Crew</v>
          </cell>
          <cell r="I2603">
            <v>2016</v>
          </cell>
          <cell r="J2603">
            <v>6</v>
          </cell>
          <cell r="K2603" t="str">
            <v>PHAMS</v>
          </cell>
          <cell r="L2603" t="str">
            <v>annual</v>
          </cell>
          <cell r="M2603">
            <v>42590</v>
          </cell>
          <cell r="N2603">
            <v>1955</v>
          </cell>
          <cell r="O2603">
            <v>1</v>
          </cell>
          <cell r="U2603" t="str">
            <v>Yes</v>
          </cell>
          <cell r="V2603" t="str">
            <v>Yes</v>
          </cell>
        </row>
        <row r="2604">
          <cell r="A2604">
            <v>4227</v>
          </cell>
          <cell r="B2604">
            <v>72786</v>
          </cell>
          <cell r="C2604" t="str">
            <v>PHAMS-McCoyMdws_Reach1_CHaMP</v>
          </cell>
          <cell r="D2604">
            <v>12</v>
          </cell>
          <cell r="E2604" t="str">
            <v>Upper Grande Ronde</v>
          </cell>
          <cell r="F2604">
            <v>42590</v>
          </cell>
          <cell r="G2604" t="str">
            <v>CTUIR_GrandeRondeBasin_PHAMS</v>
          </cell>
          <cell r="H2604" t="str">
            <v>Kaylyn Crew</v>
          </cell>
          <cell r="I2604">
            <v>2016</v>
          </cell>
          <cell r="J2604">
            <v>6</v>
          </cell>
          <cell r="K2604" t="str">
            <v>PHAMS</v>
          </cell>
          <cell r="L2604" t="str">
            <v>annual</v>
          </cell>
          <cell r="M2604">
            <v>42590</v>
          </cell>
          <cell r="N2604">
            <v>1955</v>
          </cell>
          <cell r="O2604">
            <v>1</v>
          </cell>
          <cell r="U2604" t="str">
            <v>Yes</v>
          </cell>
          <cell r="V2604" t="str">
            <v>Yes</v>
          </cell>
        </row>
        <row r="2605">
          <cell r="A2605">
            <v>4042</v>
          </cell>
          <cell r="B2605">
            <v>72741</v>
          </cell>
          <cell r="C2605" t="str">
            <v>PHAMS-McCoyMdws_Reach2</v>
          </cell>
          <cell r="D2605">
            <v>12</v>
          </cell>
          <cell r="E2605" t="str">
            <v>Upper Grande Ronde</v>
          </cell>
          <cell r="F2605">
            <v>42590</v>
          </cell>
          <cell r="G2605" t="str">
            <v>CTUIR_GrandeRondeBasin_PHAMS</v>
          </cell>
          <cell r="H2605" t="str">
            <v>Kaylyn Crew</v>
          </cell>
          <cell r="I2605">
            <v>2016</v>
          </cell>
          <cell r="J2605">
            <v>6</v>
          </cell>
          <cell r="K2605" t="str">
            <v>PHAMS</v>
          </cell>
          <cell r="L2605" t="str">
            <v>annual</v>
          </cell>
          <cell r="M2605">
            <v>42590</v>
          </cell>
          <cell r="N2605">
            <v>1955</v>
          </cell>
          <cell r="O2605">
            <v>1</v>
          </cell>
          <cell r="U2605" t="str">
            <v>Yes</v>
          </cell>
          <cell r="V2605" t="str">
            <v>Yes</v>
          </cell>
        </row>
        <row r="2606">
          <cell r="A2606">
            <v>4041</v>
          </cell>
          <cell r="B2606">
            <v>72740</v>
          </cell>
          <cell r="C2606" t="str">
            <v>PHAMS-McCoyMdws_Reach3</v>
          </cell>
          <cell r="D2606">
            <v>12</v>
          </cell>
          <cell r="E2606" t="str">
            <v>Upper Grande Ronde</v>
          </cell>
          <cell r="F2606">
            <v>42590</v>
          </cell>
          <cell r="G2606" t="str">
            <v>CTUIR_GrandeRondeBasin_PHAMS</v>
          </cell>
          <cell r="H2606" t="str">
            <v>Kaylyn Crew</v>
          </cell>
          <cell r="I2606">
            <v>2016</v>
          </cell>
          <cell r="J2606">
            <v>6</v>
          </cell>
          <cell r="K2606" t="str">
            <v>PHAMS</v>
          </cell>
          <cell r="L2606" t="str">
            <v>annual</v>
          </cell>
          <cell r="M2606">
            <v>42590</v>
          </cell>
          <cell r="N2606">
            <v>1955</v>
          </cell>
          <cell r="O2606">
            <v>1</v>
          </cell>
          <cell r="U2606" t="str">
            <v>Yes</v>
          </cell>
          <cell r="V2606" t="str">
            <v>Yes</v>
          </cell>
        </row>
        <row r="2607">
          <cell r="A2607">
            <v>4226</v>
          </cell>
          <cell r="B2607">
            <v>72785</v>
          </cell>
          <cell r="C2607" t="str">
            <v>PHAMS-McCoyMdws_Reach3_CHaMP</v>
          </cell>
          <cell r="D2607">
            <v>12</v>
          </cell>
          <cell r="E2607" t="str">
            <v>Upper Grande Ronde</v>
          </cell>
          <cell r="F2607">
            <v>42590</v>
          </cell>
          <cell r="G2607" t="str">
            <v>CTUIR_GrandeRondeBasin_PHAMS</v>
          </cell>
          <cell r="H2607" t="str">
            <v>Kaylyn Crew</v>
          </cell>
          <cell r="I2607">
            <v>2016</v>
          </cell>
          <cell r="J2607">
            <v>6</v>
          </cell>
          <cell r="K2607" t="str">
            <v>PHAMS</v>
          </cell>
          <cell r="L2607" t="str">
            <v>annual</v>
          </cell>
          <cell r="M2607">
            <v>42590</v>
          </cell>
          <cell r="N2607">
            <v>1955</v>
          </cell>
          <cell r="O2607">
            <v>1</v>
          </cell>
          <cell r="U2607" t="str">
            <v>Yes</v>
          </cell>
          <cell r="V2607" t="str">
            <v>Yes</v>
          </cell>
        </row>
        <row r="2608">
          <cell r="A2608">
            <v>4039</v>
          </cell>
          <cell r="B2608">
            <v>72738</v>
          </cell>
          <cell r="C2608" t="str">
            <v>PHAMS-RockCreek_Phase3</v>
          </cell>
          <cell r="D2608">
            <v>12</v>
          </cell>
          <cell r="E2608" t="str">
            <v>Upper Grande Ronde</v>
          </cell>
          <cell r="F2608">
            <v>42548</v>
          </cell>
          <cell r="G2608" t="str">
            <v>CTUIR_GrandeRondeBasin_PHAMS</v>
          </cell>
          <cell r="H2608" t="str">
            <v>Kaylyn Crew</v>
          </cell>
          <cell r="I2608">
            <v>2016</v>
          </cell>
          <cell r="J2608">
            <v>6</v>
          </cell>
          <cell r="K2608" t="str">
            <v>PHAMS</v>
          </cell>
          <cell r="L2608" t="str">
            <v>annual</v>
          </cell>
          <cell r="M2608">
            <v>42548</v>
          </cell>
          <cell r="N2608">
            <v>1955</v>
          </cell>
          <cell r="O2608">
            <v>1</v>
          </cell>
          <cell r="U2608" t="str">
            <v>Yes</v>
          </cell>
          <cell r="V2608" t="str">
            <v>Yes</v>
          </cell>
        </row>
        <row r="2609">
          <cell r="A2609">
            <v>1565</v>
          </cell>
          <cell r="B2609">
            <v>72180</v>
          </cell>
          <cell r="C2609" t="str">
            <v>Stky-P2-Cntrl</v>
          </cell>
          <cell r="D2609">
            <v>12</v>
          </cell>
          <cell r="E2609" t="str">
            <v>Upper Grande Ronde</v>
          </cell>
          <cell r="F2609">
            <v>41478</v>
          </cell>
          <cell r="G2609" t="str">
            <v>Starkey Exclosures</v>
          </cell>
          <cell r="H2609" t="str">
            <v>Chris Horn Crew</v>
          </cell>
          <cell r="I2609">
            <v>2013</v>
          </cell>
          <cell r="J2609">
            <v>3</v>
          </cell>
          <cell r="K2609" t="str">
            <v>Meadow Creek Exclosures</v>
          </cell>
          <cell r="L2609" t="str">
            <v>Annual</v>
          </cell>
          <cell r="M2609">
            <v>41478</v>
          </cell>
          <cell r="N2609">
            <v>1966</v>
          </cell>
          <cell r="O2609">
            <v>1</v>
          </cell>
          <cell r="U2609" t="str">
            <v>Yes</v>
          </cell>
          <cell r="V2609" t="str">
            <v>Yes</v>
          </cell>
        </row>
        <row r="2610">
          <cell r="A2610">
            <v>2091</v>
          </cell>
          <cell r="B2610">
            <v>72180</v>
          </cell>
          <cell r="C2610" t="str">
            <v>Stky-P2-Cntrl</v>
          </cell>
          <cell r="D2610">
            <v>12</v>
          </cell>
          <cell r="E2610" t="str">
            <v>Upper Grande Ronde</v>
          </cell>
          <cell r="F2610">
            <v>41841</v>
          </cell>
          <cell r="G2610" t="str">
            <v>Starkey Exclosures</v>
          </cell>
          <cell r="H2610" t="str">
            <v>Chris Horn Crew</v>
          </cell>
          <cell r="I2610">
            <v>2014</v>
          </cell>
          <cell r="J2610">
            <v>4</v>
          </cell>
          <cell r="K2610" t="str">
            <v>Meadow Creek Exclosures</v>
          </cell>
          <cell r="L2610" t="str">
            <v>Annual</v>
          </cell>
          <cell r="M2610">
            <v>41841</v>
          </cell>
          <cell r="N2610">
            <v>2020</v>
          </cell>
          <cell r="O2610">
            <v>1</v>
          </cell>
          <cell r="U2610" t="str">
            <v>Yes</v>
          </cell>
          <cell r="V2610" t="str">
            <v>Yes</v>
          </cell>
        </row>
        <row r="2611">
          <cell r="A2611">
            <v>1566</v>
          </cell>
          <cell r="B2611">
            <v>72181</v>
          </cell>
          <cell r="C2611" t="str">
            <v>Stky-P2-Ex1</v>
          </cell>
          <cell r="D2611">
            <v>12</v>
          </cell>
          <cell r="E2611" t="str">
            <v>Upper Grande Ronde</v>
          </cell>
          <cell r="F2611">
            <v>41477</v>
          </cell>
          <cell r="G2611" t="str">
            <v>Starkey Exclosures</v>
          </cell>
          <cell r="H2611" t="str">
            <v>Chris Horn Crew</v>
          </cell>
          <cell r="I2611">
            <v>2013</v>
          </cell>
          <cell r="J2611">
            <v>3</v>
          </cell>
          <cell r="K2611" t="str">
            <v>Meadow Creek Exclosures</v>
          </cell>
          <cell r="L2611" t="str">
            <v>Annual</v>
          </cell>
          <cell r="M2611">
            <v>41477</v>
          </cell>
          <cell r="N2611">
            <v>1966</v>
          </cell>
          <cell r="O2611">
            <v>1</v>
          </cell>
          <cell r="U2611" t="str">
            <v>Yes</v>
          </cell>
          <cell r="V2611" t="str">
            <v>Yes</v>
          </cell>
        </row>
        <row r="2612">
          <cell r="A2612">
            <v>2092</v>
          </cell>
          <cell r="B2612">
            <v>72181</v>
          </cell>
          <cell r="C2612" t="str">
            <v>Stky-P2-Ex1</v>
          </cell>
          <cell r="D2612">
            <v>12</v>
          </cell>
          <cell r="E2612" t="str">
            <v>Upper Grande Ronde</v>
          </cell>
          <cell r="F2612">
            <v>41837</v>
          </cell>
          <cell r="G2612" t="str">
            <v>Starkey Exclosures</v>
          </cell>
          <cell r="H2612" t="str">
            <v>Chris Horn Crew</v>
          </cell>
          <cell r="I2612">
            <v>2014</v>
          </cell>
          <cell r="J2612">
            <v>4</v>
          </cell>
          <cell r="K2612" t="str">
            <v>Meadow Creek Exclosures</v>
          </cell>
          <cell r="L2612" t="str">
            <v>Annual</v>
          </cell>
          <cell r="M2612">
            <v>41837</v>
          </cell>
          <cell r="N2612">
            <v>2020</v>
          </cell>
          <cell r="O2612">
            <v>1</v>
          </cell>
          <cell r="U2612" t="str">
            <v>Yes</v>
          </cell>
          <cell r="V2612" t="str">
            <v>Yes</v>
          </cell>
        </row>
        <row r="2613">
          <cell r="A2613">
            <v>1563</v>
          </cell>
          <cell r="B2613">
            <v>72178</v>
          </cell>
          <cell r="C2613" t="str">
            <v>Stky-P2-Ex2</v>
          </cell>
          <cell r="D2613">
            <v>12</v>
          </cell>
          <cell r="E2613" t="str">
            <v>Upper Grande Ronde</v>
          </cell>
          <cell r="F2613">
            <v>41479</v>
          </cell>
          <cell r="G2613" t="str">
            <v>Starkey Exclosures</v>
          </cell>
          <cell r="H2613" t="str">
            <v>Chris Horn Crew</v>
          </cell>
          <cell r="I2613">
            <v>2013</v>
          </cell>
          <cell r="J2613">
            <v>3</v>
          </cell>
          <cell r="K2613" t="str">
            <v>Meadow Creek Exclosures</v>
          </cell>
          <cell r="L2613" t="str">
            <v>Annual</v>
          </cell>
          <cell r="M2613">
            <v>41479</v>
          </cell>
          <cell r="N2613">
            <v>1966</v>
          </cell>
          <cell r="O2613">
            <v>1</v>
          </cell>
          <cell r="U2613" t="str">
            <v>Yes</v>
          </cell>
          <cell r="V2613" t="str">
            <v>Yes</v>
          </cell>
        </row>
        <row r="2614">
          <cell r="A2614">
            <v>2089</v>
          </cell>
          <cell r="B2614">
            <v>72178</v>
          </cell>
          <cell r="C2614" t="str">
            <v>Stky-P2-Ex2</v>
          </cell>
          <cell r="D2614">
            <v>12</v>
          </cell>
          <cell r="E2614" t="str">
            <v>Upper Grande Ronde</v>
          </cell>
          <cell r="F2614">
            <v>41842</v>
          </cell>
          <cell r="G2614" t="str">
            <v>Starkey Exclosures</v>
          </cell>
          <cell r="H2614" t="str">
            <v>Chris Horn Crew</v>
          </cell>
          <cell r="I2614">
            <v>2014</v>
          </cell>
          <cell r="J2614">
            <v>4</v>
          </cell>
          <cell r="K2614" t="str">
            <v>Meadow Creek Exclosures</v>
          </cell>
          <cell r="L2614" t="str">
            <v>Annual</v>
          </cell>
          <cell r="M2614">
            <v>41842</v>
          </cell>
          <cell r="N2614">
            <v>2020</v>
          </cell>
          <cell r="O2614">
            <v>1</v>
          </cell>
          <cell r="U2614" t="str">
            <v>Yes</v>
          </cell>
          <cell r="V2614" t="str">
            <v>Yes</v>
          </cell>
        </row>
        <row r="2615">
          <cell r="A2615">
            <v>1564</v>
          </cell>
          <cell r="B2615">
            <v>72179</v>
          </cell>
          <cell r="C2615" t="str">
            <v>Stky-P2-Ex3</v>
          </cell>
          <cell r="D2615">
            <v>12</v>
          </cell>
          <cell r="E2615" t="str">
            <v>Upper Grande Ronde</v>
          </cell>
          <cell r="F2615">
            <v>41480</v>
          </cell>
          <cell r="G2615" t="str">
            <v>Starkey Exclosures</v>
          </cell>
          <cell r="H2615" t="str">
            <v>Chris Horn Crew</v>
          </cell>
          <cell r="I2615">
            <v>2013</v>
          </cell>
          <cell r="J2615">
            <v>3</v>
          </cell>
          <cell r="K2615" t="str">
            <v>Meadow Creek Exclosures</v>
          </cell>
          <cell r="L2615" t="str">
            <v>Annual</v>
          </cell>
          <cell r="M2615">
            <v>41480</v>
          </cell>
          <cell r="N2615">
            <v>1966</v>
          </cell>
          <cell r="O2615">
            <v>1</v>
          </cell>
          <cell r="U2615" t="str">
            <v>Yes</v>
          </cell>
          <cell r="V2615" t="str">
            <v>Yes</v>
          </cell>
        </row>
        <row r="2616">
          <cell r="A2616">
            <v>2090</v>
          </cell>
          <cell r="B2616">
            <v>72179</v>
          </cell>
          <cell r="C2616" t="str">
            <v>Stky-P2-Ex3</v>
          </cell>
          <cell r="D2616">
            <v>12</v>
          </cell>
          <cell r="E2616" t="str">
            <v>Upper Grande Ronde</v>
          </cell>
          <cell r="F2616">
            <v>41843</v>
          </cell>
          <cell r="G2616" t="str">
            <v>Starkey Exclosures</v>
          </cell>
          <cell r="H2616" t="str">
            <v>Chris Horn Crew</v>
          </cell>
          <cell r="I2616">
            <v>2014</v>
          </cell>
          <cell r="J2616">
            <v>4</v>
          </cell>
          <cell r="K2616" t="str">
            <v>Meadow Creek Exclosures</v>
          </cell>
          <cell r="L2616" t="str">
            <v>Annual</v>
          </cell>
          <cell r="M2616">
            <v>41843</v>
          </cell>
          <cell r="N2616">
            <v>2020</v>
          </cell>
          <cell r="O2616">
            <v>1</v>
          </cell>
          <cell r="U2616" t="str">
            <v>Yes</v>
          </cell>
          <cell r="V2616" t="str">
            <v>Yes</v>
          </cell>
        </row>
        <row r="2617">
          <cell r="A2617">
            <v>1560</v>
          </cell>
          <cell r="B2617">
            <v>72175</v>
          </cell>
          <cell r="C2617" t="str">
            <v>Stky-P3-Ex1</v>
          </cell>
          <cell r="D2617">
            <v>12</v>
          </cell>
          <cell r="E2617" t="str">
            <v>Upper Grande Ronde</v>
          </cell>
          <cell r="F2617">
            <v>41472</v>
          </cell>
          <cell r="G2617" t="str">
            <v>Starkey Exclosures</v>
          </cell>
          <cell r="H2617" t="str">
            <v>Chris Horn Crew</v>
          </cell>
          <cell r="I2617">
            <v>2013</v>
          </cell>
          <cell r="J2617">
            <v>3</v>
          </cell>
          <cell r="K2617" t="str">
            <v>Meadow Creek Exclosures</v>
          </cell>
          <cell r="L2617" t="str">
            <v>Annual</v>
          </cell>
          <cell r="M2617">
            <v>41472</v>
          </cell>
          <cell r="N2617">
            <v>1966</v>
          </cell>
          <cell r="O2617">
            <v>1</v>
          </cell>
          <cell r="U2617" t="str">
            <v>Yes</v>
          </cell>
          <cell r="V2617" t="str">
            <v>Yes</v>
          </cell>
        </row>
        <row r="2618">
          <cell r="A2618">
            <v>2086</v>
          </cell>
          <cell r="B2618">
            <v>72175</v>
          </cell>
          <cell r="C2618" t="str">
            <v>Stky-P3-Ex1</v>
          </cell>
          <cell r="D2618">
            <v>12</v>
          </cell>
          <cell r="E2618" t="str">
            <v>Upper Grande Ronde</v>
          </cell>
          <cell r="F2618">
            <v>41844</v>
          </cell>
          <cell r="G2618" t="str">
            <v>Starkey Exclosures</v>
          </cell>
          <cell r="H2618" t="str">
            <v>Chris Horn Crew</v>
          </cell>
          <cell r="I2618">
            <v>2014</v>
          </cell>
          <cell r="J2618">
            <v>4</v>
          </cell>
          <cell r="K2618" t="str">
            <v>Meadow Creek Exclosures</v>
          </cell>
          <cell r="L2618" t="str">
            <v>Annual</v>
          </cell>
          <cell r="M2618">
            <v>41844</v>
          </cell>
          <cell r="N2618">
            <v>2020</v>
          </cell>
          <cell r="O2618">
            <v>1</v>
          </cell>
          <cell r="U2618" t="str">
            <v>Yes</v>
          </cell>
          <cell r="V2618" t="str">
            <v>Yes</v>
          </cell>
        </row>
        <row r="2619">
          <cell r="A2619">
            <v>1561</v>
          </cell>
          <cell r="B2619">
            <v>72176</v>
          </cell>
          <cell r="C2619" t="str">
            <v>Stky-P3-Ex2</v>
          </cell>
          <cell r="D2619">
            <v>12</v>
          </cell>
          <cell r="E2619" t="str">
            <v>Upper Grande Ronde</v>
          </cell>
          <cell r="F2619">
            <v>41472</v>
          </cell>
          <cell r="G2619" t="str">
            <v>Starkey Exclosures</v>
          </cell>
          <cell r="H2619" t="str">
            <v>Chris Horn Crew</v>
          </cell>
          <cell r="I2619">
            <v>2013</v>
          </cell>
          <cell r="J2619">
            <v>3</v>
          </cell>
          <cell r="K2619" t="str">
            <v>Meadow Creek Exclosures</v>
          </cell>
          <cell r="L2619" t="str">
            <v>Annual</v>
          </cell>
          <cell r="M2619">
            <v>41472</v>
          </cell>
          <cell r="N2619">
            <v>1966</v>
          </cell>
          <cell r="O2619">
            <v>1</v>
          </cell>
          <cell r="U2619" t="str">
            <v>Yes</v>
          </cell>
          <cell r="V2619" t="str">
            <v>Yes</v>
          </cell>
        </row>
        <row r="2620">
          <cell r="A2620">
            <v>2087</v>
          </cell>
          <cell r="B2620">
            <v>72176</v>
          </cell>
          <cell r="C2620" t="str">
            <v>Stky-P3-Ex2</v>
          </cell>
          <cell r="D2620">
            <v>12</v>
          </cell>
          <cell r="E2620" t="str">
            <v>Upper Grande Ronde</v>
          </cell>
          <cell r="F2620">
            <v>41848</v>
          </cell>
          <cell r="G2620" t="str">
            <v>Starkey Exclosures</v>
          </cell>
          <cell r="H2620" t="str">
            <v>Chris Horn Crew</v>
          </cell>
          <cell r="I2620">
            <v>2014</v>
          </cell>
          <cell r="J2620">
            <v>4</v>
          </cell>
          <cell r="K2620" t="str">
            <v>Meadow Creek Exclosures</v>
          </cell>
          <cell r="L2620" t="str">
            <v>Annual</v>
          </cell>
          <cell r="M2620">
            <v>41848</v>
          </cell>
          <cell r="N2620">
            <v>2020</v>
          </cell>
          <cell r="O2620">
            <v>1</v>
          </cell>
          <cell r="U2620" t="str">
            <v>Yes</v>
          </cell>
          <cell r="V2620" t="str">
            <v>Yes</v>
          </cell>
        </row>
        <row r="2621">
          <cell r="A2621">
            <v>1562</v>
          </cell>
          <cell r="B2621">
            <v>72177</v>
          </cell>
          <cell r="C2621" t="str">
            <v>Stky-P3-Ex3</v>
          </cell>
          <cell r="D2621">
            <v>12</v>
          </cell>
          <cell r="E2621" t="str">
            <v>Upper Grande Ronde</v>
          </cell>
          <cell r="F2621">
            <v>41471</v>
          </cell>
          <cell r="G2621" t="str">
            <v>Starkey Exclosures</v>
          </cell>
          <cell r="H2621" t="str">
            <v>Chris Horn Crew</v>
          </cell>
          <cell r="I2621">
            <v>2013</v>
          </cell>
          <cell r="J2621">
            <v>3</v>
          </cell>
          <cell r="K2621" t="str">
            <v>Meadow Creek Exclosures</v>
          </cell>
          <cell r="L2621" t="str">
            <v>Annual</v>
          </cell>
          <cell r="M2621">
            <v>41471</v>
          </cell>
          <cell r="N2621">
            <v>1966</v>
          </cell>
          <cell r="O2621">
            <v>1</v>
          </cell>
          <cell r="U2621" t="str">
            <v>Yes</v>
          </cell>
          <cell r="V2621" t="str">
            <v>Yes</v>
          </cell>
        </row>
        <row r="2622">
          <cell r="A2622">
            <v>2088</v>
          </cell>
          <cell r="B2622">
            <v>72177</v>
          </cell>
          <cell r="C2622" t="str">
            <v>Stky-P3-Ex3</v>
          </cell>
          <cell r="D2622">
            <v>12</v>
          </cell>
          <cell r="E2622" t="str">
            <v>Upper Grande Ronde</v>
          </cell>
          <cell r="F2622">
            <v>41849</v>
          </cell>
          <cell r="G2622" t="str">
            <v>Starkey Exclosures</v>
          </cell>
          <cell r="H2622" t="str">
            <v>Chris Horn Crew</v>
          </cell>
          <cell r="I2622">
            <v>2014</v>
          </cell>
          <cell r="J2622">
            <v>4</v>
          </cell>
          <cell r="K2622" t="str">
            <v>Meadow Creek Exclosures</v>
          </cell>
          <cell r="L2622" t="str">
            <v>Annual</v>
          </cell>
          <cell r="M2622">
            <v>41849</v>
          </cell>
          <cell r="N2622">
            <v>2020</v>
          </cell>
          <cell r="O2622">
            <v>1</v>
          </cell>
          <cell r="U2622" t="str">
            <v>Yes</v>
          </cell>
          <cell r="V2622" t="str">
            <v>Yes</v>
          </cell>
        </row>
        <row r="2623">
          <cell r="A2623">
            <v>1559</v>
          </cell>
          <cell r="B2623">
            <v>72174</v>
          </cell>
          <cell r="C2623" t="str">
            <v>Stky-P5-Ex1</v>
          </cell>
          <cell r="D2623">
            <v>12</v>
          </cell>
          <cell r="E2623" t="str">
            <v>Upper Grande Ronde</v>
          </cell>
          <cell r="F2623">
            <v>41471</v>
          </cell>
          <cell r="G2623" t="str">
            <v>Starkey Exclosures</v>
          </cell>
          <cell r="H2623" t="str">
            <v>Chris Horn Crew</v>
          </cell>
          <cell r="I2623">
            <v>2013</v>
          </cell>
          <cell r="J2623">
            <v>3</v>
          </cell>
          <cell r="K2623" t="str">
            <v>Meadow Creek Exclosures</v>
          </cell>
          <cell r="L2623" t="str">
            <v>Annual</v>
          </cell>
          <cell r="M2623">
            <v>41471</v>
          </cell>
          <cell r="N2623">
            <v>1966</v>
          </cell>
          <cell r="O2623">
            <v>1</v>
          </cell>
          <cell r="U2623" t="str">
            <v>Yes</v>
          </cell>
          <cell r="V2623" t="str">
            <v>Yes</v>
          </cell>
        </row>
        <row r="2624">
          <cell r="A2624">
            <v>2085</v>
          </cell>
          <cell r="B2624">
            <v>72174</v>
          </cell>
          <cell r="C2624" t="str">
            <v>Stky-P5-Ex1</v>
          </cell>
          <cell r="D2624">
            <v>12</v>
          </cell>
          <cell r="E2624" t="str">
            <v>Upper Grande Ronde</v>
          </cell>
          <cell r="F2624">
            <v>41855</v>
          </cell>
          <cell r="G2624" t="str">
            <v>Starkey Exclosures</v>
          </cell>
          <cell r="H2624" t="str">
            <v>Chris Horn Crew</v>
          </cell>
          <cell r="I2624">
            <v>2014</v>
          </cell>
          <cell r="J2624">
            <v>4</v>
          </cell>
          <cell r="K2624" t="str">
            <v>Meadow Creek Exclosures</v>
          </cell>
          <cell r="L2624" t="str">
            <v>Annual</v>
          </cell>
          <cell r="M2624">
            <v>41855</v>
          </cell>
          <cell r="N2624">
            <v>2020</v>
          </cell>
          <cell r="O2624">
            <v>1</v>
          </cell>
          <cell r="U2624" t="str">
            <v>Yes</v>
          </cell>
          <cell r="V2624" t="str">
            <v>Yes</v>
          </cell>
        </row>
        <row r="2625">
          <cell r="A2625">
            <v>1558</v>
          </cell>
          <cell r="B2625">
            <v>72173</v>
          </cell>
          <cell r="C2625" t="str">
            <v>Stky-P5-Ex2</v>
          </cell>
          <cell r="D2625">
            <v>12</v>
          </cell>
          <cell r="E2625" t="str">
            <v>Upper Grande Ronde</v>
          </cell>
          <cell r="F2625">
            <v>41471</v>
          </cell>
          <cell r="G2625" t="str">
            <v>Starkey Exclosures</v>
          </cell>
          <cell r="H2625" t="str">
            <v>Chris Horn Crew</v>
          </cell>
          <cell r="I2625">
            <v>2013</v>
          </cell>
          <cell r="J2625">
            <v>3</v>
          </cell>
          <cell r="K2625" t="str">
            <v>Meadow Creek Exclosures</v>
          </cell>
          <cell r="L2625" t="str">
            <v>Annual</v>
          </cell>
          <cell r="M2625">
            <v>41471</v>
          </cell>
          <cell r="N2625">
            <v>1966</v>
          </cell>
          <cell r="O2625">
            <v>1</v>
          </cell>
          <cell r="U2625" t="str">
            <v>Yes</v>
          </cell>
          <cell r="V2625" t="str">
            <v>Yes</v>
          </cell>
        </row>
        <row r="2626">
          <cell r="A2626">
            <v>2084</v>
          </cell>
          <cell r="B2626">
            <v>72173</v>
          </cell>
          <cell r="C2626" t="str">
            <v>Stky-P5-Ex2</v>
          </cell>
          <cell r="D2626">
            <v>12</v>
          </cell>
          <cell r="E2626" t="str">
            <v>Upper Grande Ronde</v>
          </cell>
          <cell r="F2626">
            <v>41856</v>
          </cell>
          <cell r="G2626" t="str">
            <v>Starkey Exclosures</v>
          </cell>
          <cell r="H2626" t="str">
            <v>Chris Horn Crew</v>
          </cell>
          <cell r="I2626">
            <v>2014</v>
          </cell>
          <cell r="J2626">
            <v>4</v>
          </cell>
          <cell r="K2626" t="str">
            <v>Meadow Creek Exclosures</v>
          </cell>
          <cell r="L2626" t="str">
            <v>Annual</v>
          </cell>
          <cell r="M2626">
            <v>41856</v>
          </cell>
          <cell r="N2626">
            <v>2020</v>
          </cell>
          <cell r="O2626">
            <v>1</v>
          </cell>
          <cell r="U2626" t="str">
            <v>Yes</v>
          </cell>
          <cell r="V2626" t="str">
            <v>Yes</v>
          </cell>
        </row>
        <row r="2627">
          <cell r="A2627">
            <v>1557</v>
          </cell>
          <cell r="B2627">
            <v>72172</v>
          </cell>
          <cell r="C2627" t="str">
            <v>Stky-P5-Ex3</v>
          </cell>
          <cell r="D2627">
            <v>12</v>
          </cell>
          <cell r="E2627" t="str">
            <v>Upper Grande Ronde</v>
          </cell>
          <cell r="F2627">
            <v>41472</v>
          </cell>
          <cell r="G2627" t="str">
            <v>Starkey Exclosures</v>
          </cell>
          <cell r="H2627" t="str">
            <v>Chris Horn Crew</v>
          </cell>
          <cell r="I2627">
            <v>2013</v>
          </cell>
          <cell r="J2627">
            <v>3</v>
          </cell>
          <cell r="K2627" t="str">
            <v>Meadow Creek Exclosures</v>
          </cell>
          <cell r="L2627" t="str">
            <v>Annual</v>
          </cell>
          <cell r="M2627">
            <v>41472</v>
          </cell>
          <cell r="N2627">
            <v>1966</v>
          </cell>
          <cell r="O2627">
            <v>1</v>
          </cell>
          <cell r="U2627" t="str">
            <v>Yes</v>
          </cell>
          <cell r="V2627" t="str">
            <v>Yes</v>
          </cell>
        </row>
        <row r="2628">
          <cell r="A2628">
            <v>2083</v>
          </cell>
          <cell r="B2628">
            <v>72172</v>
          </cell>
          <cell r="C2628" t="str">
            <v>Stky-P5-Ex3</v>
          </cell>
          <cell r="D2628">
            <v>12</v>
          </cell>
          <cell r="E2628" t="str">
            <v>Upper Grande Ronde</v>
          </cell>
          <cell r="F2628">
            <v>41857</v>
          </cell>
          <cell r="G2628" t="str">
            <v>Starkey Exclosures</v>
          </cell>
          <cell r="H2628" t="str">
            <v>Chris Horn Crew</v>
          </cell>
          <cell r="I2628">
            <v>2014</v>
          </cell>
          <cell r="J2628">
            <v>4</v>
          </cell>
          <cell r="K2628" t="str">
            <v>Meadow Creek Exclosures</v>
          </cell>
          <cell r="L2628" t="str">
            <v>Annual</v>
          </cell>
          <cell r="M2628">
            <v>41857</v>
          </cell>
          <cell r="N2628">
            <v>2020</v>
          </cell>
          <cell r="O2628">
            <v>1</v>
          </cell>
          <cell r="U2628" t="str">
            <v>Yes</v>
          </cell>
          <cell r="V2628" t="str">
            <v>Yes</v>
          </cell>
        </row>
        <row r="2629">
          <cell r="A2629">
            <v>1708</v>
          </cell>
          <cell r="B2629">
            <v>71835</v>
          </cell>
          <cell r="C2629" t="str">
            <v>SFT00001-000023</v>
          </cell>
          <cell r="D2629">
            <v>32</v>
          </cell>
          <cell r="E2629" t="str">
            <v>Walla Walla</v>
          </cell>
          <cell r="F2629">
            <v>41498</v>
          </cell>
          <cell r="G2629" t="str">
            <v>SF Touchet Rainwater</v>
          </cell>
          <cell r="H2629" t="str">
            <v>Kaylyn Crew</v>
          </cell>
          <cell r="I2629">
            <v>2013</v>
          </cell>
          <cell r="J2629">
            <v>3</v>
          </cell>
          <cell r="K2629" t="str">
            <v>Control</v>
          </cell>
          <cell r="L2629" t="str">
            <v>Annual</v>
          </cell>
          <cell r="M2629">
            <v>41498</v>
          </cell>
          <cell r="N2629">
            <v>1966</v>
          </cell>
          <cell r="O2629">
            <v>1</v>
          </cell>
          <cell r="U2629" t="str">
            <v>Yes</v>
          </cell>
          <cell r="V2629" t="str">
            <v>Yes</v>
          </cell>
        </row>
        <row r="2630">
          <cell r="A2630">
            <v>2484</v>
          </cell>
          <cell r="B2630">
            <v>71835</v>
          </cell>
          <cell r="C2630" t="str">
            <v>SFT00001-000023</v>
          </cell>
          <cell r="D2630">
            <v>32</v>
          </cell>
          <cell r="E2630" t="str">
            <v>Walla Walla</v>
          </cell>
          <cell r="F2630">
            <v>41862</v>
          </cell>
          <cell r="G2630" t="str">
            <v>CTUIR SF Touchet Hitch</v>
          </cell>
          <cell r="H2630" t="str">
            <v>Kaylyn Crew</v>
          </cell>
          <cell r="I2630">
            <v>2014</v>
          </cell>
          <cell r="J2630">
            <v>4</v>
          </cell>
          <cell r="K2630" t="str">
            <v>SF Touchet Control</v>
          </cell>
          <cell r="L2630" t="str">
            <v>Annual</v>
          </cell>
          <cell r="M2630">
            <v>41862</v>
          </cell>
          <cell r="N2630">
            <v>2030</v>
          </cell>
          <cell r="O2630">
            <v>1</v>
          </cell>
          <cell r="S2630" t="str">
            <v>Yes</v>
          </cell>
          <cell r="U2630" t="str">
            <v>Yes</v>
          </cell>
          <cell r="V2630" t="str">
            <v>Yes</v>
          </cell>
        </row>
        <row r="2631">
          <cell r="A2631">
            <v>2684</v>
          </cell>
          <cell r="B2631">
            <v>71835</v>
          </cell>
          <cell r="C2631" t="str">
            <v>SFT00001-000023</v>
          </cell>
          <cell r="D2631">
            <v>32</v>
          </cell>
          <cell r="E2631" t="str">
            <v>Walla Walla</v>
          </cell>
          <cell r="F2631">
            <v>41864</v>
          </cell>
          <cell r="G2631" t="str">
            <v>CTUIR_WallaWallaBasin_Fish</v>
          </cell>
          <cell r="H2631" t="str">
            <v>Kaylyn Crew</v>
          </cell>
          <cell r="I2631">
            <v>2014</v>
          </cell>
          <cell r="J2631">
            <v>4</v>
          </cell>
          <cell r="K2631" t="str">
            <v>SF Touchet Control</v>
          </cell>
          <cell r="L2631" t="str">
            <v>Annual</v>
          </cell>
          <cell r="M2631">
            <v>41864</v>
          </cell>
          <cell r="N2631">
            <v>2044</v>
          </cell>
          <cell r="O2631">
            <v>1</v>
          </cell>
          <cell r="S2631" t="str">
            <v>Yes</v>
          </cell>
          <cell r="U2631" t="str">
            <v>Yes</v>
          </cell>
          <cell r="V2631" t="str">
            <v>Yes</v>
          </cell>
        </row>
        <row r="2632">
          <cell r="A2632">
            <v>1709</v>
          </cell>
          <cell r="B2632">
            <v>71836</v>
          </cell>
          <cell r="C2632" t="str">
            <v>SFT00001-000024</v>
          </cell>
          <cell r="D2632">
            <v>32</v>
          </cell>
          <cell r="E2632" t="str">
            <v>Walla Walla</v>
          </cell>
          <cell r="F2632">
            <v>41502</v>
          </cell>
          <cell r="G2632" t="str">
            <v>SF Touchet Rainwater</v>
          </cell>
          <cell r="H2632" t="str">
            <v>Kaylyn Crew</v>
          </cell>
          <cell r="I2632">
            <v>2013</v>
          </cell>
          <cell r="J2632">
            <v>3</v>
          </cell>
          <cell r="K2632" t="str">
            <v>Treatment</v>
          </cell>
          <cell r="L2632" t="str">
            <v>Annual</v>
          </cell>
          <cell r="M2632">
            <v>41502</v>
          </cell>
          <cell r="N2632">
            <v>1966</v>
          </cell>
          <cell r="O2632">
            <v>1</v>
          </cell>
          <cell r="U2632" t="str">
            <v>Yes</v>
          </cell>
          <cell r="V2632" t="str">
            <v>Yes</v>
          </cell>
        </row>
        <row r="2633">
          <cell r="A2633">
            <v>2485</v>
          </cell>
          <cell r="B2633">
            <v>71836</v>
          </cell>
          <cell r="C2633" t="str">
            <v>SFT00001-000024</v>
          </cell>
          <cell r="D2633">
            <v>32</v>
          </cell>
          <cell r="E2633" t="str">
            <v>Walla Walla</v>
          </cell>
          <cell r="F2633">
            <v>41865</v>
          </cell>
          <cell r="G2633" t="str">
            <v>CTUIR SF Touchet Hitch</v>
          </cell>
          <cell r="H2633" t="str">
            <v>Kaylyn Crew</v>
          </cell>
          <cell r="I2633">
            <v>2014</v>
          </cell>
          <cell r="J2633">
            <v>4</v>
          </cell>
          <cell r="K2633" t="str">
            <v>SF Touchet Treatment</v>
          </cell>
          <cell r="L2633" t="str">
            <v>Annual</v>
          </cell>
          <cell r="M2633">
            <v>41865</v>
          </cell>
          <cell r="N2633">
            <v>2030</v>
          </cell>
          <cell r="O2633">
            <v>1</v>
          </cell>
          <cell r="S2633" t="str">
            <v>Yes</v>
          </cell>
          <cell r="U2633" t="str">
            <v>Yes</v>
          </cell>
          <cell r="V2633" t="str">
            <v>Yes</v>
          </cell>
        </row>
        <row r="2634">
          <cell r="A2634">
            <v>2685</v>
          </cell>
          <cell r="B2634">
            <v>71836</v>
          </cell>
          <cell r="C2634" t="str">
            <v>SFT00001-000024</v>
          </cell>
          <cell r="D2634">
            <v>32</v>
          </cell>
          <cell r="E2634" t="str">
            <v>Walla Walla</v>
          </cell>
          <cell r="F2634">
            <v>41864</v>
          </cell>
          <cell r="G2634" t="str">
            <v>CTUIR_WallaWallaBasin_Fish</v>
          </cell>
          <cell r="H2634" t="str">
            <v>Kaylyn Crew</v>
          </cell>
          <cell r="I2634">
            <v>2014</v>
          </cell>
          <cell r="J2634">
            <v>4</v>
          </cell>
          <cell r="K2634" t="str">
            <v>SF Touchet Treatment</v>
          </cell>
          <cell r="L2634" t="str">
            <v>Annual</v>
          </cell>
          <cell r="M2634">
            <v>41864</v>
          </cell>
          <cell r="N2634">
            <v>2044</v>
          </cell>
          <cell r="O2634">
            <v>1</v>
          </cell>
          <cell r="S2634" t="str">
            <v>Yes</v>
          </cell>
          <cell r="U2634" t="str">
            <v>Yes</v>
          </cell>
          <cell r="V2634" t="str">
            <v>Yes</v>
          </cell>
        </row>
        <row r="2635">
          <cell r="A2635">
            <v>3464</v>
          </cell>
          <cell r="B2635">
            <v>71836</v>
          </cell>
          <cell r="C2635" t="str">
            <v>SFT00001-000024</v>
          </cell>
          <cell r="D2635">
            <v>32</v>
          </cell>
          <cell r="E2635" t="str">
            <v>Walla Walla</v>
          </cell>
          <cell r="F2635">
            <v>42242</v>
          </cell>
          <cell r="G2635" t="str">
            <v>CTUIR_WallaWalla</v>
          </cell>
          <cell r="H2635" t="str">
            <v>Kaylyn Crew</v>
          </cell>
          <cell r="I2635">
            <v>2015</v>
          </cell>
          <cell r="J2635">
            <v>5</v>
          </cell>
          <cell r="K2635" t="str">
            <v>SF Touchet Treatment</v>
          </cell>
          <cell r="L2635" t="str">
            <v>Annual</v>
          </cell>
          <cell r="M2635">
            <v>42242</v>
          </cell>
          <cell r="N2635">
            <v>1955</v>
          </cell>
          <cell r="O2635">
            <v>1</v>
          </cell>
          <cell r="P2635" t="str">
            <v>Yes</v>
          </cell>
          <cell r="U2635" t="str">
            <v>Yes</v>
          </cell>
          <cell r="V2635" t="str">
            <v>Yes</v>
          </cell>
        </row>
        <row r="2636">
          <cell r="A2636">
            <v>862</v>
          </cell>
          <cell r="B2636">
            <v>132</v>
          </cell>
          <cell r="C2636" t="str">
            <v>CBW05583-002731</v>
          </cell>
          <cell r="D2636">
            <v>23</v>
          </cell>
          <cell r="E2636" t="str">
            <v>Wenatchee</v>
          </cell>
          <cell r="F2636">
            <v>41113</v>
          </cell>
          <cell r="G2636" t="str">
            <v>Hitch_2_Wen_MN_July9to13</v>
          </cell>
          <cell r="H2636" t="str">
            <v>Rueben Crew</v>
          </cell>
          <cell r="I2636">
            <v>2012</v>
          </cell>
          <cell r="J2636">
            <v>2</v>
          </cell>
          <cell r="K2636" t="str">
            <v>Transport-Private</v>
          </cell>
          <cell r="L2636" t="str">
            <v>Rotating Panel 2</v>
          </cell>
          <cell r="M2636">
            <v>41113</v>
          </cell>
          <cell r="N2636">
            <v>806</v>
          </cell>
          <cell r="O2636">
            <v>1</v>
          </cell>
          <cell r="S2636" t="str">
            <v>Yes</v>
          </cell>
        </row>
        <row r="2637">
          <cell r="A2637">
            <v>3283</v>
          </cell>
          <cell r="B2637">
            <v>132</v>
          </cell>
          <cell r="C2637" t="str">
            <v>CBW05583-002731</v>
          </cell>
          <cell r="D2637">
            <v>23</v>
          </cell>
          <cell r="E2637" t="str">
            <v>Wenatchee</v>
          </cell>
          <cell r="F2637">
            <v>42193</v>
          </cell>
          <cell r="G2637" t="str">
            <v>Wenatchee_Hitch_2015</v>
          </cell>
          <cell r="H2637" t="str">
            <v>van den Broek Crew</v>
          </cell>
          <cell r="I2637">
            <v>2015</v>
          </cell>
          <cell r="J2637">
            <v>5</v>
          </cell>
          <cell r="K2637" t="str">
            <v>Transport-Private</v>
          </cell>
          <cell r="L2637" t="str">
            <v>Rotating Panel 2</v>
          </cell>
          <cell r="M2637">
            <v>42193</v>
          </cell>
          <cell r="N2637">
            <v>2020</v>
          </cell>
          <cell r="O2637">
            <v>1</v>
          </cell>
          <cell r="S2637" t="str">
            <v>Yes</v>
          </cell>
        </row>
        <row r="2638">
          <cell r="A2638">
            <v>3293</v>
          </cell>
          <cell r="B2638">
            <v>1533</v>
          </cell>
          <cell r="C2638" t="str">
            <v>CBW05583-007787</v>
          </cell>
          <cell r="D2638">
            <v>23</v>
          </cell>
          <cell r="E2638" t="str">
            <v>Wenatchee</v>
          </cell>
          <cell r="F2638">
            <v>42198</v>
          </cell>
          <cell r="G2638" t="str">
            <v>Wenatchee_Hitch_2015</v>
          </cell>
          <cell r="H2638" t="str">
            <v>van den Broek Crew</v>
          </cell>
          <cell r="I2638">
            <v>2015</v>
          </cell>
          <cell r="J2638">
            <v>5</v>
          </cell>
          <cell r="K2638" t="str">
            <v>Depositional-Public</v>
          </cell>
          <cell r="L2638" t="str">
            <v>Rotating Panel 2</v>
          </cell>
          <cell r="M2638">
            <v>42198</v>
          </cell>
          <cell r="N2638">
            <v>2020</v>
          </cell>
          <cell r="O2638">
            <v>1</v>
          </cell>
          <cell r="S2638" t="str">
            <v>Yes</v>
          </cell>
        </row>
        <row r="2639">
          <cell r="A2639">
            <v>10</v>
          </cell>
          <cell r="B2639">
            <v>7058</v>
          </cell>
          <cell r="C2639" t="str">
            <v>CBW05583-060011</v>
          </cell>
          <cell r="D2639">
            <v>23</v>
          </cell>
          <cell r="E2639" t="str">
            <v>Wenatchee</v>
          </cell>
          <cell r="F2639">
            <v>40735</v>
          </cell>
          <cell r="G2639" t="str">
            <v>2011- Terraqua - Local Crew</v>
          </cell>
          <cell r="H2639" t="str">
            <v>Local Crew</v>
          </cell>
          <cell r="I2639">
            <v>2011</v>
          </cell>
          <cell r="J2639">
            <v>1</v>
          </cell>
          <cell r="K2639" t="str">
            <v>Transport-Private</v>
          </cell>
          <cell r="L2639" t="str">
            <v>Rotating Panel 1</v>
          </cell>
          <cell r="M2639">
            <v>40735</v>
          </cell>
          <cell r="N2639">
            <v>416</v>
          </cell>
          <cell r="O2639">
            <v>1</v>
          </cell>
          <cell r="S2639" t="str">
            <v>Yes</v>
          </cell>
          <cell r="V2639" t="str">
            <v>Yes</v>
          </cell>
        </row>
        <row r="2640">
          <cell r="A2640">
            <v>1537</v>
          </cell>
          <cell r="B2640">
            <v>7058</v>
          </cell>
          <cell r="C2640" t="str">
            <v>CBW05583-060011</v>
          </cell>
          <cell r="D2640">
            <v>23</v>
          </cell>
          <cell r="E2640" t="str">
            <v>Wenatchee</v>
          </cell>
          <cell r="F2640">
            <v>41471</v>
          </cell>
          <cell r="G2640" t="str">
            <v>Hitch #2 (JR): July 10 to July 17 (Wenatchee)</v>
          </cell>
          <cell r="H2640" t="str">
            <v>Jon Crew</v>
          </cell>
          <cell r="I2640">
            <v>2013</v>
          </cell>
          <cell r="J2640">
            <v>3</v>
          </cell>
          <cell r="K2640" t="str">
            <v>Transport-Private</v>
          </cell>
          <cell r="L2640" t="str">
            <v>Annual</v>
          </cell>
          <cell r="M2640">
            <v>41471</v>
          </cell>
          <cell r="N2640">
            <v>1966</v>
          </cell>
          <cell r="O2640">
            <v>1</v>
          </cell>
          <cell r="S2640" t="str">
            <v>Yes</v>
          </cell>
          <cell r="V2640" t="str">
            <v>Yes</v>
          </cell>
        </row>
        <row r="2641">
          <cell r="A2641">
            <v>4172</v>
          </cell>
          <cell r="B2641">
            <v>9186</v>
          </cell>
          <cell r="C2641" t="str">
            <v>CBW05583-069227</v>
          </cell>
          <cell r="D2641">
            <v>23</v>
          </cell>
          <cell r="E2641" t="str">
            <v>Wenatchee</v>
          </cell>
          <cell r="F2641">
            <v>42573</v>
          </cell>
          <cell r="G2641" t="str">
            <v>Wenatchee_ST_2016</v>
          </cell>
          <cell r="H2641" t="str">
            <v>van den Broek Crew</v>
          </cell>
          <cell r="I2641">
            <v>2016</v>
          </cell>
          <cell r="J2641">
            <v>6</v>
          </cell>
          <cell r="K2641" t="str">
            <v>Depositional-Private</v>
          </cell>
          <cell r="L2641" t="str">
            <v>Rotating Panel 3</v>
          </cell>
          <cell r="M2641">
            <v>42573</v>
          </cell>
          <cell r="N2641">
            <v>2020</v>
          </cell>
          <cell r="O2641">
            <v>1</v>
          </cell>
          <cell r="S2641" t="str">
            <v>Yes</v>
          </cell>
        </row>
        <row r="2642">
          <cell r="A2642">
            <v>3466</v>
          </cell>
          <cell r="B2642">
            <v>14356</v>
          </cell>
          <cell r="C2642" t="str">
            <v>CBW05583-095403</v>
          </cell>
          <cell r="D2642">
            <v>23</v>
          </cell>
          <cell r="E2642" t="str">
            <v>Wenatchee</v>
          </cell>
          <cell r="F2642">
            <v>42223</v>
          </cell>
          <cell r="G2642" t="str">
            <v>Wenatchee_Hitch_2015</v>
          </cell>
          <cell r="H2642" t="str">
            <v>van den Broek Crew</v>
          </cell>
          <cell r="I2642">
            <v>2015</v>
          </cell>
          <cell r="J2642">
            <v>5</v>
          </cell>
          <cell r="K2642" t="str">
            <v>Depositional-Private</v>
          </cell>
          <cell r="L2642" t="str">
            <v>Rotating Panel 2</v>
          </cell>
          <cell r="M2642">
            <v>42223</v>
          </cell>
          <cell r="N2642">
            <v>2020</v>
          </cell>
          <cell r="O2642">
            <v>1</v>
          </cell>
          <cell r="S2642" t="str">
            <v>Yes</v>
          </cell>
        </row>
        <row r="2643">
          <cell r="A2643">
            <v>891</v>
          </cell>
          <cell r="B2643">
            <v>11880</v>
          </cell>
          <cell r="C2643" t="str">
            <v>CBW05583-101099</v>
          </cell>
          <cell r="D2643">
            <v>23</v>
          </cell>
          <cell r="E2643" t="str">
            <v>Wenatchee</v>
          </cell>
          <cell r="F2643">
            <v>41115</v>
          </cell>
          <cell r="G2643" t="str">
            <v>hitch_4_Wen_BP_July 25-31</v>
          </cell>
          <cell r="H2643" t="str">
            <v>Brent Crew</v>
          </cell>
          <cell r="I2643">
            <v>2012</v>
          </cell>
          <cell r="J2643">
            <v>2</v>
          </cell>
          <cell r="K2643" t="str">
            <v>Transport-Public</v>
          </cell>
          <cell r="L2643" t="str">
            <v>Rotating Panel 2</v>
          </cell>
          <cell r="M2643">
            <v>41115</v>
          </cell>
          <cell r="N2643">
            <v>806</v>
          </cell>
          <cell r="O2643">
            <v>1</v>
          </cell>
          <cell r="S2643" t="str">
            <v>Yes</v>
          </cell>
        </row>
        <row r="2644">
          <cell r="A2644">
            <v>3104</v>
          </cell>
          <cell r="B2644">
            <v>11880</v>
          </cell>
          <cell r="C2644" t="str">
            <v>CBW05583-101099</v>
          </cell>
          <cell r="D2644">
            <v>23</v>
          </cell>
          <cell r="E2644" t="str">
            <v>Wenatchee</v>
          </cell>
          <cell r="F2644">
            <v>42176</v>
          </cell>
          <cell r="G2644" t="str">
            <v>Wenatchee_S/T_Hitch_20150617-20151014</v>
          </cell>
          <cell r="H2644" t="str">
            <v>van den Broek Crew</v>
          </cell>
          <cell r="I2644">
            <v>2015</v>
          </cell>
          <cell r="J2644">
            <v>5</v>
          </cell>
          <cell r="K2644" t="str">
            <v>Transport-Public</v>
          </cell>
          <cell r="L2644" t="str">
            <v>Rotating Panel 2</v>
          </cell>
          <cell r="M2644">
            <v>42176</v>
          </cell>
          <cell r="N2644">
            <v>2020</v>
          </cell>
          <cell r="O2644">
            <v>1</v>
          </cell>
          <cell r="S2644" t="str">
            <v>Yes</v>
          </cell>
        </row>
        <row r="2645">
          <cell r="A2645">
            <v>4018</v>
          </cell>
          <cell r="B2645">
            <v>15350</v>
          </cell>
          <cell r="C2645" t="str">
            <v>CBW05583-127659</v>
          </cell>
          <cell r="D2645">
            <v>23</v>
          </cell>
          <cell r="E2645" t="str">
            <v>Wenatchee</v>
          </cell>
          <cell r="F2645">
            <v>42612</v>
          </cell>
          <cell r="G2645" t="str">
            <v>Wenatchee_ST_2016</v>
          </cell>
          <cell r="H2645" t="str">
            <v>van den Broek Crew</v>
          </cell>
          <cell r="I2645">
            <v>2016</v>
          </cell>
          <cell r="J2645">
            <v>6</v>
          </cell>
          <cell r="K2645" t="str">
            <v>Depositional-Public</v>
          </cell>
          <cell r="L2645" t="str">
            <v>Rotating Panel 3</v>
          </cell>
          <cell r="M2645">
            <v>42612</v>
          </cell>
          <cell r="N2645">
            <v>2020</v>
          </cell>
          <cell r="O2645">
            <v>1</v>
          </cell>
          <cell r="S2645" t="str">
            <v>Yes</v>
          </cell>
        </row>
        <row r="2646">
          <cell r="A2646">
            <v>1734</v>
          </cell>
          <cell r="B2646">
            <v>15352</v>
          </cell>
          <cell r="C2646" t="str">
            <v>CBW05583-127675</v>
          </cell>
          <cell r="D2646">
            <v>23</v>
          </cell>
          <cell r="E2646" t="str">
            <v>Wenatchee</v>
          </cell>
          <cell r="F2646">
            <v>41507</v>
          </cell>
          <cell r="G2646" t="str">
            <v>Hitch #5 (MN): Aug 21 to Aug 28 (Wenatchee)</v>
          </cell>
          <cell r="H2646" t="str">
            <v>Martin Crew</v>
          </cell>
          <cell r="I2646">
            <v>2013</v>
          </cell>
          <cell r="J2646">
            <v>3</v>
          </cell>
          <cell r="K2646" t="str">
            <v>Transport-Public</v>
          </cell>
          <cell r="L2646" t="str">
            <v>Rotating Panel 3</v>
          </cell>
          <cell r="M2646">
            <v>41507</v>
          </cell>
          <cell r="N2646">
            <v>1966</v>
          </cell>
          <cell r="O2646">
            <v>1</v>
          </cell>
          <cell r="S2646" t="str">
            <v>Yes</v>
          </cell>
          <cell r="V2646" t="str">
            <v>Yes</v>
          </cell>
        </row>
        <row r="2647">
          <cell r="A2647">
            <v>4130</v>
          </cell>
          <cell r="B2647">
            <v>18860</v>
          </cell>
          <cell r="C2647" t="str">
            <v>CBW05583-155243</v>
          </cell>
          <cell r="D2647">
            <v>23</v>
          </cell>
          <cell r="E2647" t="str">
            <v>Wenatchee</v>
          </cell>
          <cell r="F2647">
            <v>42562</v>
          </cell>
          <cell r="G2647" t="str">
            <v>Wenatchee_ST_2016</v>
          </cell>
          <cell r="H2647" t="str">
            <v>van den Broek Crew</v>
          </cell>
          <cell r="I2647">
            <v>2016</v>
          </cell>
          <cell r="J2647">
            <v>6</v>
          </cell>
          <cell r="K2647" t="str">
            <v>Source-Private</v>
          </cell>
          <cell r="L2647" t="str">
            <v>Rotating Panel 3</v>
          </cell>
          <cell r="M2647">
            <v>42562</v>
          </cell>
          <cell r="N2647">
            <v>2020</v>
          </cell>
          <cell r="O2647">
            <v>1</v>
          </cell>
          <cell r="S2647" t="str">
            <v>Yes</v>
          </cell>
        </row>
        <row r="2648">
          <cell r="A2648">
            <v>2553</v>
          </cell>
          <cell r="B2648">
            <v>19639</v>
          </cell>
          <cell r="C2648" t="str">
            <v>CBW05583-161963</v>
          </cell>
          <cell r="D2648">
            <v>23</v>
          </cell>
          <cell r="E2648" t="str">
            <v>Wenatchee</v>
          </cell>
          <cell r="F2648">
            <v>41875</v>
          </cell>
          <cell r="G2648" t="str">
            <v>hitch_all_Aug6toend_Wenatchee</v>
          </cell>
          <cell r="H2648" t="str">
            <v>Steve Crew</v>
          </cell>
          <cell r="I2648">
            <v>2014</v>
          </cell>
          <cell r="J2648">
            <v>4</v>
          </cell>
          <cell r="K2648" t="str">
            <v>Depositional-Public</v>
          </cell>
          <cell r="L2648" t="str">
            <v>Rotating Panel 1</v>
          </cell>
          <cell r="M2648">
            <v>41875</v>
          </cell>
          <cell r="N2648">
            <v>2020</v>
          </cell>
          <cell r="O2648">
            <v>1</v>
          </cell>
          <cell r="S2648" t="str">
            <v>Yes</v>
          </cell>
        </row>
        <row r="2649">
          <cell r="A2649">
            <v>4086</v>
          </cell>
          <cell r="B2649">
            <v>40260</v>
          </cell>
          <cell r="C2649" t="str">
            <v>CBW05583-314219</v>
          </cell>
          <cell r="D2649">
            <v>23</v>
          </cell>
          <cell r="E2649" t="str">
            <v>Wenatchee</v>
          </cell>
          <cell r="F2649">
            <v>42576</v>
          </cell>
          <cell r="G2649" t="str">
            <v>Wenatchee_ST_2016</v>
          </cell>
          <cell r="H2649" t="str">
            <v>van den Broek Crew</v>
          </cell>
          <cell r="I2649">
            <v>2016</v>
          </cell>
          <cell r="J2649">
            <v>6</v>
          </cell>
          <cell r="K2649" t="str">
            <v>Depositional-Public</v>
          </cell>
          <cell r="L2649" t="str">
            <v>Rotating Panel 3</v>
          </cell>
          <cell r="M2649">
            <v>42576</v>
          </cell>
          <cell r="N2649">
            <v>2020</v>
          </cell>
          <cell r="O2649">
            <v>1</v>
          </cell>
          <cell r="S2649" t="str">
            <v>Yes</v>
          </cell>
        </row>
        <row r="2650">
          <cell r="A2650">
            <v>3292</v>
          </cell>
          <cell r="B2650">
            <v>42541</v>
          </cell>
          <cell r="C2650" t="str">
            <v>CBW05583-328427</v>
          </cell>
          <cell r="D2650">
            <v>23</v>
          </cell>
          <cell r="E2650" t="str">
            <v>Wenatchee</v>
          </cell>
          <cell r="F2650">
            <v>42197</v>
          </cell>
          <cell r="G2650" t="str">
            <v>Wenatchee_Hitch_2015</v>
          </cell>
          <cell r="H2650" t="str">
            <v>van den Broek Crew</v>
          </cell>
          <cell r="I2650">
            <v>2015</v>
          </cell>
          <cell r="J2650">
            <v>5</v>
          </cell>
          <cell r="K2650" t="str">
            <v>Depositional-Private</v>
          </cell>
          <cell r="L2650" t="str">
            <v>Rotating Panel 2</v>
          </cell>
          <cell r="M2650">
            <v>42197</v>
          </cell>
          <cell r="N2650">
            <v>2020</v>
          </cell>
          <cell r="O2650">
            <v>1</v>
          </cell>
          <cell r="S2650" t="str">
            <v>Yes</v>
          </cell>
        </row>
        <row r="2651">
          <cell r="A2651">
            <v>1019</v>
          </cell>
          <cell r="B2651">
            <v>41444</v>
          </cell>
          <cell r="C2651" t="str">
            <v>CBW05583-330923</v>
          </cell>
          <cell r="D2651">
            <v>23</v>
          </cell>
          <cell r="E2651" t="str">
            <v>Wenatchee</v>
          </cell>
          <cell r="F2651">
            <v>41159</v>
          </cell>
          <cell r="G2651" t="str">
            <v>Hitch_8_JE_Wen_Aug27-31</v>
          </cell>
          <cell r="H2651" t="str">
            <v>Joe Crew</v>
          </cell>
          <cell r="I2651">
            <v>2012</v>
          </cell>
          <cell r="J2651">
            <v>2</v>
          </cell>
          <cell r="K2651" t="str">
            <v>Transport-Public</v>
          </cell>
          <cell r="L2651" t="str">
            <v>Rotating Panel 2</v>
          </cell>
          <cell r="M2651">
            <v>41159</v>
          </cell>
          <cell r="N2651">
            <v>806</v>
          </cell>
          <cell r="O2651">
            <v>1</v>
          </cell>
          <cell r="S2651" t="str">
            <v>Yes</v>
          </cell>
        </row>
        <row r="2652">
          <cell r="A2652">
            <v>3267</v>
          </cell>
          <cell r="B2652">
            <v>41444</v>
          </cell>
          <cell r="C2652" t="str">
            <v>CBW05583-330923</v>
          </cell>
          <cell r="D2652">
            <v>23</v>
          </cell>
          <cell r="E2652" t="str">
            <v>Wenatchee</v>
          </cell>
          <cell r="F2652">
            <v>42210</v>
          </cell>
          <cell r="G2652" t="str">
            <v>Wenatchee_Hitch_2015</v>
          </cell>
          <cell r="H2652" t="str">
            <v>van den Broek Crew</v>
          </cell>
          <cell r="I2652">
            <v>2015</v>
          </cell>
          <cell r="J2652">
            <v>5</v>
          </cell>
          <cell r="K2652" t="str">
            <v>Little Wenatchee CBWs</v>
          </cell>
          <cell r="L2652" t="str">
            <v>Annual</v>
          </cell>
          <cell r="M2652">
            <v>42210</v>
          </cell>
          <cell r="N2652">
            <v>2020</v>
          </cell>
          <cell r="O2652">
            <v>1</v>
          </cell>
          <cell r="S2652" t="str">
            <v>Yes</v>
          </cell>
          <cell r="V2652" t="str">
            <v>Yes</v>
          </cell>
        </row>
        <row r="2653">
          <cell r="A2653">
            <v>2663</v>
          </cell>
          <cell r="B2653">
            <v>41801</v>
          </cell>
          <cell r="C2653" t="str">
            <v>CBW05583-334443</v>
          </cell>
          <cell r="D2653">
            <v>23</v>
          </cell>
          <cell r="E2653" t="str">
            <v>Wenatchee</v>
          </cell>
          <cell r="F2653">
            <v>41889</v>
          </cell>
          <cell r="G2653" t="str">
            <v>hitch_all_Aug6toend_Wenatchee</v>
          </cell>
          <cell r="H2653" t="str">
            <v>Steve Crew</v>
          </cell>
          <cell r="I2653">
            <v>2014</v>
          </cell>
          <cell r="J2653">
            <v>4</v>
          </cell>
          <cell r="K2653" t="str">
            <v>Transport-Private</v>
          </cell>
          <cell r="L2653" t="str">
            <v>Rotating Panel 1</v>
          </cell>
          <cell r="M2653">
            <v>41889</v>
          </cell>
          <cell r="N2653">
            <v>2020</v>
          </cell>
          <cell r="O2653">
            <v>1</v>
          </cell>
          <cell r="S2653" t="str">
            <v>Yes</v>
          </cell>
        </row>
        <row r="2654">
          <cell r="A2654">
            <v>1529</v>
          </cell>
          <cell r="B2654">
            <v>44430</v>
          </cell>
          <cell r="C2654" t="str">
            <v>CBW05583-356971</v>
          </cell>
          <cell r="D2654">
            <v>23</v>
          </cell>
          <cell r="E2654" t="str">
            <v>Wenatchee</v>
          </cell>
          <cell r="F2654">
            <v>41470</v>
          </cell>
          <cell r="G2654" t="str">
            <v>Hitch #2 (SD): July 10 to July 17 (Wenatchee)</v>
          </cell>
          <cell r="H2654" t="str">
            <v>Surya Crew</v>
          </cell>
          <cell r="I2654">
            <v>2013</v>
          </cell>
          <cell r="J2654">
            <v>3</v>
          </cell>
          <cell r="K2654" t="str">
            <v>Transport-Private</v>
          </cell>
          <cell r="L2654" t="str">
            <v>Rotating Panel 3</v>
          </cell>
          <cell r="M2654">
            <v>41470</v>
          </cell>
          <cell r="N2654">
            <v>1966</v>
          </cell>
          <cell r="O2654">
            <v>1</v>
          </cell>
          <cell r="S2654" t="str">
            <v>Yes</v>
          </cell>
          <cell r="V2654" t="str">
            <v>Yes</v>
          </cell>
        </row>
        <row r="2655">
          <cell r="A2655">
            <v>4019</v>
          </cell>
          <cell r="B2655">
            <v>44430</v>
          </cell>
          <cell r="C2655" t="str">
            <v>CBW05583-356971</v>
          </cell>
          <cell r="D2655">
            <v>23</v>
          </cell>
          <cell r="E2655" t="str">
            <v>Wenatchee</v>
          </cell>
          <cell r="F2655">
            <v>42557</v>
          </cell>
          <cell r="G2655" t="str">
            <v>Wenatchee_ST_2016</v>
          </cell>
          <cell r="H2655" t="str">
            <v>van den Broek Crew</v>
          </cell>
          <cell r="I2655">
            <v>2016</v>
          </cell>
          <cell r="J2655">
            <v>6</v>
          </cell>
          <cell r="K2655" t="str">
            <v>Transport-Private</v>
          </cell>
          <cell r="L2655" t="str">
            <v>Rotating Panel 3</v>
          </cell>
          <cell r="M2655">
            <v>42557</v>
          </cell>
          <cell r="N2655">
            <v>2020</v>
          </cell>
          <cell r="O2655">
            <v>1</v>
          </cell>
          <cell r="S2655" t="str">
            <v>Yes</v>
          </cell>
        </row>
        <row r="2656">
          <cell r="A2656">
            <v>2554</v>
          </cell>
          <cell r="B2656">
            <v>45794</v>
          </cell>
          <cell r="C2656" t="str">
            <v>CBW05583-365227</v>
          </cell>
          <cell r="D2656">
            <v>23</v>
          </cell>
          <cell r="E2656" t="str">
            <v>Wenatchee</v>
          </cell>
          <cell r="F2656">
            <v>41859</v>
          </cell>
          <cell r="G2656" t="str">
            <v>hitch_all_Aug6toend_Wenatchee</v>
          </cell>
          <cell r="H2656" t="str">
            <v>Steve Crew</v>
          </cell>
          <cell r="I2656">
            <v>2014</v>
          </cell>
          <cell r="J2656">
            <v>4</v>
          </cell>
          <cell r="K2656" t="str">
            <v>Depositional-Public</v>
          </cell>
          <cell r="L2656" t="str">
            <v>Rotating Panel 1</v>
          </cell>
          <cell r="M2656">
            <v>41859</v>
          </cell>
          <cell r="N2656">
            <v>2020</v>
          </cell>
          <cell r="O2656">
            <v>1</v>
          </cell>
          <cell r="S2656" t="str">
            <v>Yes</v>
          </cell>
        </row>
        <row r="2657">
          <cell r="A2657">
            <v>1539</v>
          </cell>
          <cell r="B2657">
            <v>47638</v>
          </cell>
          <cell r="C2657" t="str">
            <v>CBW05583-366395</v>
          </cell>
          <cell r="D2657">
            <v>23</v>
          </cell>
          <cell r="E2657" t="str">
            <v>Wenatchee</v>
          </cell>
          <cell r="F2657">
            <v>41466</v>
          </cell>
          <cell r="G2657" t="str">
            <v>Hitch #2 (JR): July 10 to July 17 (Wenatchee)</v>
          </cell>
          <cell r="H2657" t="str">
            <v>Jon Crew</v>
          </cell>
          <cell r="I2657">
            <v>2013</v>
          </cell>
          <cell r="J2657">
            <v>3</v>
          </cell>
          <cell r="K2657" t="str">
            <v>Transport-Public</v>
          </cell>
          <cell r="L2657" t="str">
            <v>Rotating Panel 3</v>
          </cell>
          <cell r="M2657">
            <v>41466</v>
          </cell>
          <cell r="N2657">
            <v>1966</v>
          </cell>
          <cell r="O2657">
            <v>1</v>
          </cell>
          <cell r="S2657" t="str">
            <v>Yes</v>
          </cell>
          <cell r="V2657" t="str">
            <v>Yes</v>
          </cell>
        </row>
        <row r="2658">
          <cell r="A2658">
            <v>254</v>
          </cell>
          <cell r="B2658">
            <v>47827</v>
          </cell>
          <cell r="C2658" t="str">
            <v>CBW05583-382123</v>
          </cell>
          <cell r="D2658">
            <v>23</v>
          </cell>
          <cell r="E2658" t="str">
            <v>Wenatchee</v>
          </cell>
          <cell r="F2658">
            <v>40784</v>
          </cell>
          <cell r="G2658" t="str">
            <v>2011- Terraqua - Local Crew</v>
          </cell>
          <cell r="H2658" t="str">
            <v>Local Crew</v>
          </cell>
          <cell r="I2658">
            <v>2011</v>
          </cell>
          <cell r="J2658">
            <v>1</v>
          </cell>
          <cell r="K2658" t="str">
            <v>Transport-Public</v>
          </cell>
          <cell r="L2658" t="str">
            <v>Rotating Panel 1</v>
          </cell>
          <cell r="M2658">
            <v>40784</v>
          </cell>
          <cell r="N2658">
            <v>416</v>
          </cell>
          <cell r="O2658">
            <v>1</v>
          </cell>
          <cell r="S2658" t="str">
            <v>Yes</v>
          </cell>
          <cell r="V2658" t="str">
            <v>Yes</v>
          </cell>
        </row>
        <row r="2659">
          <cell r="A2659">
            <v>2627</v>
          </cell>
          <cell r="B2659">
            <v>47827</v>
          </cell>
          <cell r="C2659" t="str">
            <v>CBW05583-382123</v>
          </cell>
          <cell r="D2659">
            <v>23</v>
          </cell>
          <cell r="E2659" t="str">
            <v>Wenatchee</v>
          </cell>
          <cell r="F2659">
            <v>41871</v>
          </cell>
          <cell r="G2659" t="str">
            <v>Hitch4_Steve_Aug20toAug27_LittleWenatchee</v>
          </cell>
          <cell r="H2659" t="str">
            <v>Steve Crew</v>
          </cell>
          <cell r="I2659">
            <v>2014</v>
          </cell>
          <cell r="J2659">
            <v>4</v>
          </cell>
          <cell r="K2659" t="str">
            <v>Little Wenatchee CBWs</v>
          </cell>
          <cell r="L2659" t="str">
            <v>Annual</v>
          </cell>
          <cell r="M2659">
            <v>41871</v>
          </cell>
          <cell r="N2659">
            <v>2020</v>
          </cell>
          <cell r="O2659">
            <v>1</v>
          </cell>
          <cell r="S2659" t="str">
            <v>Yes</v>
          </cell>
          <cell r="V2659" t="str">
            <v>Yes</v>
          </cell>
        </row>
        <row r="2660">
          <cell r="A2660">
            <v>892</v>
          </cell>
          <cell r="B2660">
            <v>49514</v>
          </cell>
          <cell r="C2660" t="str">
            <v>CBW05583-396907</v>
          </cell>
          <cell r="D2660">
            <v>23</v>
          </cell>
          <cell r="E2660" t="str">
            <v>Wenatchee</v>
          </cell>
          <cell r="F2660">
            <v>41120</v>
          </cell>
          <cell r="G2660" t="str">
            <v>hitch_4_Wen_BP_July 25-31</v>
          </cell>
          <cell r="H2660" t="str">
            <v>Brent Crew</v>
          </cell>
          <cell r="I2660">
            <v>2012</v>
          </cell>
          <cell r="J2660">
            <v>2</v>
          </cell>
          <cell r="K2660" t="str">
            <v>Source-Private</v>
          </cell>
          <cell r="L2660" t="str">
            <v>Rotating Panel 2</v>
          </cell>
          <cell r="M2660">
            <v>41120</v>
          </cell>
          <cell r="N2660">
            <v>806</v>
          </cell>
          <cell r="O2660">
            <v>1</v>
          </cell>
          <cell r="S2660" t="str">
            <v>Yes</v>
          </cell>
        </row>
        <row r="2661">
          <cell r="A2661">
            <v>3268</v>
          </cell>
          <cell r="B2661">
            <v>49514</v>
          </cell>
          <cell r="C2661" t="str">
            <v>CBW05583-396907</v>
          </cell>
          <cell r="D2661">
            <v>23</v>
          </cell>
          <cell r="E2661" t="str">
            <v>Wenatchee</v>
          </cell>
          <cell r="F2661">
            <v>42198</v>
          </cell>
          <cell r="G2661" t="str">
            <v>Wenatchee_Hitch_2015</v>
          </cell>
          <cell r="H2661" t="str">
            <v>van den Broek Crew</v>
          </cell>
          <cell r="I2661">
            <v>2015</v>
          </cell>
          <cell r="J2661">
            <v>5</v>
          </cell>
          <cell r="K2661" t="str">
            <v>Source-Private</v>
          </cell>
          <cell r="L2661" t="str">
            <v>Rotating Panel 2</v>
          </cell>
          <cell r="M2661">
            <v>42198</v>
          </cell>
          <cell r="N2661">
            <v>2020</v>
          </cell>
          <cell r="O2661">
            <v>1</v>
          </cell>
          <cell r="S2661" t="str">
            <v>Yes</v>
          </cell>
        </row>
        <row r="2662">
          <cell r="A2662">
            <v>4430</v>
          </cell>
          <cell r="B2662">
            <v>54582</v>
          </cell>
          <cell r="C2662" t="str">
            <v>CBW05583-427627</v>
          </cell>
          <cell r="D2662">
            <v>23</v>
          </cell>
          <cell r="E2662" t="str">
            <v>Wenatchee</v>
          </cell>
          <cell r="F2662">
            <v>42638</v>
          </cell>
          <cell r="G2662" t="str">
            <v>Wenatchee_ST_2016</v>
          </cell>
          <cell r="H2662" t="str">
            <v>van den Broek Crew</v>
          </cell>
          <cell r="I2662">
            <v>2016</v>
          </cell>
          <cell r="J2662">
            <v>6</v>
          </cell>
          <cell r="K2662" t="str">
            <v>Depositional-Private</v>
          </cell>
          <cell r="L2662" t="str">
            <v>Rotating Panel 3</v>
          </cell>
          <cell r="M2662">
            <v>42638</v>
          </cell>
          <cell r="N2662">
            <v>2020</v>
          </cell>
          <cell r="O2662">
            <v>1</v>
          </cell>
          <cell r="S2662" t="str">
            <v>Yes</v>
          </cell>
        </row>
        <row r="2663">
          <cell r="A2663">
            <v>2628</v>
          </cell>
          <cell r="B2663">
            <v>57610</v>
          </cell>
          <cell r="C2663" t="str">
            <v>CBW05583-461995</v>
          </cell>
          <cell r="D2663">
            <v>23</v>
          </cell>
          <cell r="E2663" t="str">
            <v>Wenatchee</v>
          </cell>
          <cell r="F2663">
            <v>41874</v>
          </cell>
          <cell r="G2663" t="str">
            <v>Hitch4_Steve_Aug20toAug27_LittleWenatchee</v>
          </cell>
          <cell r="H2663" t="str">
            <v>Steve Crew</v>
          </cell>
          <cell r="I2663">
            <v>2014</v>
          </cell>
          <cell r="J2663">
            <v>4</v>
          </cell>
          <cell r="K2663" t="str">
            <v>Little Wenatchee CBWs</v>
          </cell>
          <cell r="L2663" t="str">
            <v>Annual</v>
          </cell>
          <cell r="M2663">
            <v>41874</v>
          </cell>
          <cell r="N2663">
            <v>2020</v>
          </cell>
          <cell r="O2663">
            <v>1</v>
          </cell>
          <cell r="S2663" t="str">
            <v>Yes</v>
          </cell>
          <cell r="V2663" t="str">
            <v>Yes</v>
          </cell>
        </row>
        <row r="2664">
          <cell r="A2664">
            <v>893</v>
          </cell>
          <cell r="B2664">
            <v>60393</v>
          </cell>
          <cell r="C2664" t="str">
            <v>CBW05583-482923</v>
          </cell>
          <cell r="D2664">
            <v>23</v>
          </cell>
          <cell r="E2664" t="str">
            <v>Wenatchee</v>
          </cell>
          <cell r="F2664">
            <v>41116</v>
          </cell>
          <cell r="G2664" t="str">
            <v>hitch_4_Wen_BP_July 25-31</v>
          </cell>
          <cell r="H2664" t="str">
            <v>Brent Crew</v>
          </cell>
          <cell r="I2664">
            <v>2012</v>
          </cell>
          <cell r="J2664">
            <v>2</v>
          </cell>
          <cell r="K2664" t="str">
            <v>Transport-Private</v>
          </cell>
          <cell r="L2664" t="str">
            <v>Rotating Panel 2</v>
          </cell>
          <cell r="M2664">
            <v>41116</v>
          </cell>
          <cell r="N2664">
            <v>806</v>
          </cell>
          <cell r="O2664">
            <v>1</v>
          </cell>
          <cell r="S2664" t="str">
            <v>Yes</v>
          </cell>
        </row>
        <row r="2665">
          <cell r="A2665">
            <v>37</v>
          </cell>
          <cell r="B2665">
            <v>61785</v>
          </cell>
          <cell r="C2665" t="str">
            <v>CBW05583-492715</v>
          </cell>
          <cell r="D2665">
            <v>23</v>
          </cell>
          <cell r="E2665" t="str">
            <v>Wenatchee</v>
          </cell>
          <cell r="F2665">
            <v>40756</v>
          </cell>
          <cell r="G2665" t="str">
            <v>2011- Terraqua - Local Crew</v>
          </cell>
          <cell r="H2665" t="str">
            <v>Local Crew</v>
          </cell>
          <cell r="I2665">
            <v>2011</v>
          </cell>
          <cell r="J2665">
            <v>1</v>
          </cell>
          <cell r="K2665" t="str">
            <v>Transport-Public</v>
          </cell>
          <cell r="L2665" t="str">
            <v>Annual</v>
          </cell>
          <cell r="M2665">
            <v>40756</v>
          </cell>
          <cell r="N2665">
            <v>416</v>
          </cell>
          <cell r="O2665">
            <v>1</v>
          </cell>
          <cell r="S2665" t="str">
            <v>Yes</v>
          </cell>
          <cell r="V2665" t="str">
            <v>Yes</v>
          </cell>
        </row>
        <row r="2666">
          <cell r="A2666">
            <v>603</v>
          </cell>
          <cell r="B2666">
            <v>61785</v>
          </cell>
          <cell r="C2666" t="str">
            <v>CBW05583-492715</v>
          </cell>
          <cell r="D2666">
            <v>23</v>
          </cell>
          <cell r="E2666" t="str">
            <v>Wenatchee</v>
          </cell>
          <cell r="F2666">
            <v>41108</v>
          </cell>
          <cell r="G2666" t="str">
            <v>Wenatchee - scout - June 25</v>
          </cell>
          <cell r="H2666" t="str">
            <v>Rueben Crew</v>
          </cell>
          <cell r="I2666">
            <v>2012</v>
          </cell>
          <cell r="J2666">
            <v>2</v>
          </cell>
          <cell r="K2666" t="str">
            <v>Transport-Public</v>
          </cell>
          <cell r="L2666" t="str">
            <v>Annual</v>
          </cell>
          <cell r="M2666">
            <v>41108</v>
          </cell>
          <cell r="N2666">
            <v>806</v>
          </cell>
          <cell r="O2666">
            <v>1</v>
          </cell>
          <cell r="S2666" t="str">
            <v>Yes</v>
          </cell>
          <cell r="V2666" t="str">
            <v>Yes</v>
          </cell>
        </row>
        <row r="2667">
          <cell r="A2667">
            <v>1735</v>
          </cell>
          <cell r="B2667">
            <v>61785</v>
          </cell>
          <cell r="C2667" t="str">
            <v>CBW05583-492715</v>
          </cell>
          <cell r="D2667">
            <v>23</v>
          </cell>
          <cell r="E2667" t="str">
            <v>Wenatchee</v>
          </cell>
          <cell r="F2667">
            <v>41497</v>
          </cell>
          <cell r="G2667" t="str">
            <v>Hitch #4 (MN): Aug 7 to Aug 14 (Wenatchee)</v>
          </cell>
          <cell r="H2667" t="str">
            <v>Martin Crew</v>
          </cell>
          <cell r="I2667">
            <v>2013</v>
          </cell>
          <cell r="J2667">
            <v>3</v>
          </cell>
          <cell r="K2667" t="str">
            <v>Transport-Public</v>
          </cell>
          <cell r="L2667" t="str">
            <v>Annual</v>
          </cell>
          <cell r="M2667">
            <v>41497</v>
          </cell>
          <cell r="N2667">
            <v>1966</v>
          </cell>
          <cell r="O2667">
            <v>1</v>
          </cell>
          <cell r="S2667" t="str">
            <v>Yes</v>
          </cell>
          <cell r="V2667" t="str">
            <v>Yes</v>
          </cell>
        </row>
        <row r="2668">
          <cell r="A2668">
            <v>3284</v>
          </cell>
          <cell r="B2668">
            <v>65804</v>
          </cell>
          <cell r="C2668" t="str">
            <v>CBW05583-515307</v>
          </cell>
          <cell r="D2668">
            <v>23</v>
          </cell>
          <cell r="E2668" t="str">
            <v>Wenatchee</v>
          </cell>
          <cell r="F2668">
            <v>42194</v>
          </cell>
          <cell r="G2668" t="str">
            <v>Wenatchee_Hitch_2015</v>
          </cell>
          <cell r="H2668" t="str">
            <v>van den Broek Crew</v>
          </cell>
          <cell r="I2668">
            <v>2015</v>
          </cell>
          <cell r="J2668">
            <v>5</v>
          </cell>
          <cell r="K2668" t="str">
            <v>Depositional-Private</v>
          </cell>
          <cell r="L2668" t="str">
            <v>Rotating Panel 2</v>
          </cell>
          <cell r="M2668">
            <v>42194</v>
          </cell>
          <cell r="N2668">
            <v>2020</v>
          </cell>
          <cell r="O2668">
            <v>1</v>
          </cell>
          <cell r="S2668" t="str">
            <v>Yes</v>
          </cell>
        </row>
        <row r="2669">
          <cell r="A2669">
            <v>2633</v>
          </cell>
          <cell r="B2669">
            <v>72424</v>
          </cell>
          <cell r="C2669" t="str">
            <v>LWIN0001-000001</v>
          </cell>
          <cell r="D2669">
            <v>23</v>
          </cell>
          <cell r="E2669" t="str">
            <v>Wenatchee</v>
          </cell>
          <cell r="F2669">
            <v>41873</v>
          </cell>
          <cell r="G2669" t="str">
            <v>Hitch4_Steve_Aug20toAug27_LittleWenatchee</v>
          </cell>
          <cell r="H2669" t="str">
            <v>Steve Crew</v>
          </cell>
          <cell r="I2669">
            <v>2014</v>
          </cell>
          <cell r="J2669">
            <v>4</v>
          </cell>
          <cell r="K2669" t="str">
            <v>PC_SCAMS_DF_PRB_GS</v>
          </cell>
          <cell r="L2669" t="str">
            <v>Annual</v>
          </cell>
          <cell r="M2669">
            <v>41873</v>
          </cell>
          <cell r="N2669">
            <v>2020</v>
          </cell>
          <cell r="O2669">
            <v>1</v>
          </cell>
          <cell r="S2669" t="str">
            <v>Yes</v>
          </cell>
          <cell r="V2669" t="str">
            <v>Yes</v>
          </cell>
        </row>
        <row r="2670">
          <cell r="A2670">
            <v>3276</v>
          </cell>
          <cell r="B2670">
            <v>72424</v>
          </cell>
          <cell r="C2670" t="str">
            <v>LWIN0001-000001</v>
          </cell>
          <cell r="D2670">
            <v>23</v>
          </cell>
          <cell r="E2670" t="str">
            <v>Wenatchee</v>
          </cell>
          <cell r="F2670">
            <v>42212</v>
          </cell>
          <cell r="G2670" t="str">
            <v>Wenatchee_Hitch_2015</v>
          </cell>
          <cell r="H2670" t="str">
            <v>van den Broek Crew</v>
          </cell>
          <cell r="I2670">
            <v>2015</v>
          </cell>
          <cell r="J2670">
            <v>5</v>
          </cell>
          <cell r="K2670" t="str">
            <v>PC_SCAMS_DF_PRB_GS</v>
          </cell>
          <cell r="L2670" t="str">
            <v>Annual</v>
          </cell>
          <cell r="M2670">
            <v>42212</v>
          </cell>
          <cell r="N2670">
            <v>2020</v>
          </cell>
          <cell r="O2670">
            <v>1</v>
          </cell>
          <cell r="S2670" t="str">
            <v>Yes</v>
          </cell>
          <cell r="V2670" t="str">
            <v>Yes</v>
          </cell>
        </row>
        <row r="2671">
          <cell r="A2671">
            <v>3274</v>
          </cell>
          <cell r="B2671">
            <v>72407</v>
          </cell>
          <cell r="C2671" t="str">
            <v>LWIN0001-000027</v>
          </cell>
          <cell r="D2671">
            <v>23</v>
          </cell>
          <cell r="E2671" t="str">
            <v>Wenatchee</v>
          </cell>
          <cell r="F2671">
            <v>42225</v>
          </cell>
          <cell r="G2671" t="str">
            <v>Wenatchee_Hitch_2015</v>
          </cell>
          <cell r="H2671" t="str">
            <v>van den Broek Crew</v>
          </cell>
          <cell r="I2671">
            <v>2015</v>
          </cell>
          <cell r="J2671">
            <v>5</v>
          </cell>
          <cell r="K2671" t="str">
            <v>Confined Valley with Floodplain Pockets</v>
          </cell>
          <cell r="L2671" t="str">
            <v>Annual</v>
          </cell>
          <cell r="M2671">
            <v>42225</v>
          </cell>
          <cell r="N2671">
            <v>2020</v>
          </cell>
          <cell r="O2671">
            <v>1</v>
          </cell>
          <cell r="S2671" t="str">
            <v>Yes</v>
          </cell>
          <cell r="V2671" t="str">
            <v>Yes</v>
          </cell>
        </row>
        <row r="2672">
          <cell r="A2672">
            <v>2630</v>
          </cell>
          <cell r="B2672">
            <v>72406</v>
          </cell>
          <cell r="C2672" t="str">
            <v>LWIN0001-000037</v>
          </cell>
          <cell r="D2672">
            <v>23</v>
          </cell>
          <cell r="E2672" t="str">
            <v>Wenatchee</v>
          </cell>
          <cell r="F2672">
            <v>41875</v>
          </cell>
          <cell r="G2672" t="str">
            <v>Hitch4_Steve_Aug20toAug27_LittleWenatchee</v>
          </cell>
          <cell r="H2672" t="str">
            <v>Steve Crew</v>
          </cell>
          <cell r="I2672">
            <v>2014</v>
          </cell>
          <cell r="J2672">
            <v>4</v>
          </cell>
          <cell r="K2672" t="str">
            <v>PC_SSC_DF_P_CGS</v>
          </cell>
          <cell r="L2672" t="str">
            <v>Annual</v>
          </cell>
          <cell r="M2672">
            <v>41875</v>
          </cell>
          <cell r="N2672">
            <v>2020</v>
          </cell>
          <cell r="O2672">
            <v>1</v>
          </cell>
          <cell r="S2672" t="str">
            <v>Yes</v>
          </cell>
          <cell r="V2672" t="str">
            <v>Yes</v>
          </cell>
        </row>
        <row r="2673">
          <cell r="A2673">
            <v>3273</v>
          </cell>
          <cell r="B2673">
            <v>72406</v>
          </cell>
          <cell r="C2673" t="str">
            <v>LWIN0001-000037</v>
          </cell>
          <cell r="D2673">
            <v>23</v>
          </cell>
          <cell r="E2673" t="str">
            <v>Wenatchee</v>
          </cell>
          <cell r="F2673">
            <v>42213</v>
          </cell>
          <cell r="G2673" t="str">
            <v>Wenatchee_Hitch_2015</v>
          </cell>
          <cell r="H2673" t="str">
            <v>van den Broek Crew</v>
          </cell>
          <cell r="I2673">
            <v>2015</v>
          </cell>
          <cell r="J2673">
            <v>5</v>
          </cell>
          <cell r="K2673" t="str">
            <v>PC_SSC_DF_P_CGS</v>
          </cell>
          <cell r="L2673" t="str">
            <v>Annual</v>
          </cell>
          <cell r="M2673">
            <v>42213</v>
          </cell>
          <cell r="N2673">
            <v>2020</v>
          </cell>
          <cell r="O2673">
            <v>1</v>
          </cell>
          <cell r="S2673" t="str">
            <v>Yes</v>
          </cell>
          <cell r="V2673" t="str">
            <v>Yes</v>
          </cell>
        </row>
        <row r="2674">
          <cell r="A2674">
            <v>2632</v>
          </cell>
          <cell r="B2674">
            <v>72418</v>
          </cell>
          <cell r="C2674" t="str">
            <v>LWIN0001-000041</v>
          </cell>
          <cell r="D2674">
            <v>23</v>
          </cell>
          <cell r="E2674" t="str">
            <v>Wenatchee</v>
          </cell>
          <cell r="F2674">
            <v>41875</v>
          </cell>
          <cell r="G2674" t="str">
            <v>Hitch4_Steve_Aug20toAug27_LittleWenatchee</v>
          </cell>
          <cell r="H2674" t="str">
            <v>Steve Crew</v>
          </cell>
          <cell r="I2674">
            <v>2014</v>
          </cell>
          <cell r="J2674">
            <v>4</v>
          </cell>
          <cell r="K2674" t="str">
            <v>PC_SCAMS_DF_PRB_GS</v>
          </cell>
          <cell r="L2674" t="str">
            <v>Annual</v>
          </cell>
          <cell r="M2674">
            <v>41875</v>
          </cell>
          <cell r="N2674">
            <v>2020</v>
          </cell>
          <cell r="O2674">
            <v>1</v>
          </cell>
          <cell r="S2674" t="str">
            <v>Yes</v>
          </cell>
          <cell r="V2674" t="str">
            <v>Yes</v>
          </cell>
        </row>
        <row r="2675">
          <cell r="A2675">
            <v>3275</v>
          </cell>
          <cell r="B2675">
            <v>72418</v>
          </cell>
          <cell r="C2675" t="str">
            <v>LWIN0001-000041</v>
          </cell>
          <cell r="D2675">
            <v>23</v>
          </cell>
          <cell r="E2675" t="str">
            <v>Wenatchee</v>
          </cell>
          <cell r="F2675">
            <v>42226</v>
          </cell>
          <cell r="G2675" t="str">
            <v>Wenatchee_Hitch_2015</v>
          </cell>
          <cell r="H2675" t="str">
            <v>van den Broek Crew</v>
          </cell>
          <cell r="I2675">
            <v>2015</v>
          </cell>
          <cell r="J2675">
            <v>5</v>
          </cell>
          <cell r="K2675" t="str">
            <v>PC_SCAMS_DF_PRB_GS</v>
          </cell>
          <cell r="L2675" t="str">
            <v>Annual</v>
          </cell>
          <cell r="M2675">
            <v>42226</v>
          </cell>
          <cell r="N2675">
            <v>2020</v>
          </cell>
          <cell r="O2675">
            <v>1</v>
          </cell>
          <cell r="S2675" t="str">
            <v>Yes</v>
          </cell>
          <cell r="V2675" t="str">
            <v>Yes</v>
          </cell>
        </row>
        <row r="2676">
          <cell r="A2676">
            <v>171</v>
          </cell>
          <cell r="B2676">
            <v>67916</v>
          </cell>
          <cell r="C2676" t="str">
            <v>WC503432-000001</v>
          </cell>
          <cell r="D2676">
            <v>23</v>
          </cell>
          <cell r="E2676" t="str">
            <v>Wenatchee</v>
          </cell>
          <cell r="F2676">
            <v>40778</v>
          </cell>
          <cell r="G2676" t="str">
            <v>2011- Terraqua - Local Crew</v>
          </cell>
          <cell r="H2676" t="str">
            <v>Local Crew</v>
          </cell>
          <cell r="I2676">
            <v>2011</v>
          </cell>
          <cell r="J2676">
            <v>1</v>
          </cell>
          <cell r="K2676" t="str">
            <v>Depositional-Private</v>
          </cell>
          <cell r="L2676" t="str">
            <v>Annual</v>
          </cell>
          <cell r="M2676">
            <v>40778</v>
          </cell>
          <cell r="N2676">
            <v>416</v>
          </cell>
          <cell r="O2676">
            <v>1</v>
          </cell>
          <cell r="S2676" t="str">
            <v>Yes</v>
          </cell>
          <cell r="V2676" t="str">
            <v>Yes</v>
          </cell>
        </row>
        <row r="2677">
          <cell r="A2677">
            <v>4021</v>
          </cell>
          <cell r="B2677">
            <v>67923</v>
          </cell>
          <cell r="C2677" t="str">
            <v>WC503432-000011</v>
          </cell>
          <cell r="D2677">
            <v>23</v>
          </cell>
          <cell r="E2677" t="str">
            <v>Wenatchee</v>
          </cell>
          <cell r="F2677">
            <v>42559</v>
          </cell>
          <cell r="G2677" t="str">
            <v>Wenatchee_ST_2016</v>
          </cell>
          <cell r="H2677" t="str">
            <v>van den Broek Crew</v>
          </cell>
          <cell r="I2677">
            <v>2016</v>
          </cell>
          <cell r="J2677">
            <v>6</v>
          </cell>
          <cell r="K2677" t="str">
            <v>Depositional-Private</v>
          </cell>
          <cell r="L2677" t="str">
            <v>Rotating Panel 3</v>
          </cell>
          <cell r="M2677">
            <v>42559</v>
          </cell>
          <cell r="N2677">
            <v>2020</v>
          </cell>
          <cell r="O2677">
            <v>1</v>
          </cell>
          <cell r="S2677" t="str">
            <v>Yes</v>
          </cell>
        </row>
        <row r="2678">
          <cell r="A2678">
            <v>260</v>
          </cell>
          <cell r="B2678">
            <v>67927</v>
          </cell>
          <cell r="C2678" t="str">
            <v>WC503432-000016</v>
          </cell>
          <cell r="D2678">
            <v>23</v>
          </cell>
          <cell r="E2678" t="str">
            <v>Wenatchee</v>
          </cell>
          <cell r="F2678">
            <v>40808</v>
          </cell>
          <cell r="G2678" t="str">
            <v>2011- Terraqua - Local Crew</v>
          </cell>
          <cell r="H2678" t="str">
            <v>Local Crew</v>
          </cell>
          <cell r="I2678">
            <v>2011</v>
          </cell>
          <cell r="J2678">
            <v>1</v>
          </cell>
          <cell r="K2678" t="str">
            <v>Depositional-Public</v>
          </cell>
          <cell r="L2678" t="str">
            <v>Rotating Panel 1</v>
          </cell>
          <cell r="M2678">
            <v>40808</v>
          </cell>
          <cell r="N2678">
            <v>416</v>
          </cell>
          <cell r="O2678">
            <v>1</v>
          </cell>
          <cell r="S2678" t="str">
            <v>Yes</v>
          </cell>
          <cell r="V2678" t="str">
            <v>Yes</v>
          </cell>
        </row>
        <row r="2679">
          <cell r="A2679">
            <v>2556</v>
          </cell>
          <cell r="B2679">
            <v>67927</v>
          </cell>
          <cell r="C2679" t="str">
            <v>WC503432-000016</v>
          </cell>
          <cell r="D2679">
            <v>23</v>
          </cell>
          <cell r="E2679" t="str">
            <v>Wenatchee</v>
          </cell>
          <cell r="F2679">
            <v>41889</v>
          </cell>
          <cell r="G2679" t="str">
            <v>hitch_all_Aug6toend_Wenatchee</v>
          </cell>
          <cell r="H2679" t="str">
            <v>Steve Crew</v>
          </cell>
          <cell r="I2679">
            <v>2014</v>
          </cell>
          <cell r="J2679">
            <v>4</v>
          </cell>
          <cell r="K2679" t="str">
            <v>Depositional-Public</v>
          </cell>
          <cell r="L2679" t="str">
            <v>Rotating Panel 1</v>
          </cell>
          <cell r="M2679">
            <v>41889</v>
          </cell>
          <cell r="N2679">
            <v>2020</v>
          </cell>
          <cell r="O2679">
            <v>1</v>
          </cell>
          <cell r="S2679" t="str">
            <v>Yes</v>
          </cell>
        </row>
        <row r="2680">
          <cell r="A2680">
            <v>725</v>
          </cell>
          <cell r="B2680">
            <v>67932</v>
          </cell>
          <cell r="C2680" t="str">
            <v>WC503432-000022</v>
          </cell>
          <cell r="D2680">
            <v>23</v>
          </cell>
          <cell r="E2680" t="str">
            <v>Wenatchee</v>
          </cell>
          <cell r="F2680">
            <v>41108</v>
          </cell>
          <cell r="G2680" t="str">
            <v>Hitch_2_Wen_MN_July9to13</v>
          </cell>
          <cell r="H2680" t="str">
            <v>Rueben Crew</v>
          </cell>
          <cell r="I2680">
            <v>2012</v>
          </cell>
          <cell r="J2680">
            <v>2</v>
          </cell>
          <cell r="K2680" t="str">
            <v>Source-Public</v>
          </cell>
          <cell r="L2680" t="str">
            <v>Rotating Panel 2</v>
          </cell>
          <cell r="M2680">
            <v>41108</v>
          </cell>
          <cell r="N2680">
            <v>806</v>
          </cell>
          <cell r="O2680">
            <v>1</v>
          </cell>
          <cell r="S2680" t="str">
            <v>Yes</v>
          </cell>
        </row>
        <row r="2681">
          <cell r="A2681">
            <v>59</v>
          </cell>
          <cell r="B2681">
            <v>67937</v>
          </cell>
          <cell r="C2681" t="str">
            <v>WC503432-000029</v>
          </cell>
          <cell r="D2681">
            <v>23</v>
          </cell>
          <cell r="E2681" t="str">
            <v>Wenatchee</v>
          </cell>
          <cell r="F2681">
            <v>40737</v>
          </cell>
          <cell r="G2681" t="str">
            <v>2011- Terraqua - Local Crew</v>
          </cell>
          <cell r="H2681" t="str">
            <v>Local Crew</v>
          </cell>
          <cell r="I2681">
            <v>2011</v>
          </cell>
          <cell r="J2681">
            <v>1</v>
          </cell>
          <cell r="K2681" t="str">
            <v>Source-Public</v>
          </cell>
          <cell r="L2681" t="str">
            <v>Annual</v>
          </cell>
          <cell r="M2681">
            <v>40737</v>
          </cell>
          <cell r="N2681">
            <v>416</v>
          </cell>
          <cell r="O2681">
            <v>1</v>
          </cell>
          <cell r="S2681" t="str">
            <v>Yes</v>
          </cell>
          <cell r="V2681" t="str">
            <v>Yes</v>
          </cell>
        </row>
        <row r="2682">
          <cell r="A2682">
            <v>604</v>
          </cell>
          <cell r="B2682">
            <v>67937</v>
          </cell>
          <cell r="C2682" t="str">
            <v>WC503432-000029</v>
          </cell>
          <cell r="D2682">
            <v>23</v>
          </cell>
          <cell r="E2682" t="str">
            <v>Wenatchee</v>
          </cell>
          <cell r="F2682">
            <v>41095</v>
          </cell>
          <cell r="G2682" t="str">
            <v>Wenatchee - scout - June 25</v>
          </cell>
          <cell r="H2682" t="str">
            <v>Rueben Crew</v>
          </cell>
          <cell r="I2682">
            <v>2012</v>
          </cell>
          <cell r="J2682">
            <v>2</v>
          </cell>
          <cell r="K2682" t="str">
            <v>Source-Public</v>
          </cell>
          <cell r="L2682" t="str">
            <v>Annual</v>
          </cell>
          <cell r="M2682">
            <v>41095</v>
          </cell>
          <cell r="N2682">
            <v>806</v>
          </cell>
          <cell r="O2682">
            <v>1</v>
          </cell>
          <cell r="S2682" t="str">
            <v>Yes</v>
          </cell>
          <cell r="V2682" t="str">
            <v>Yes</v>
          </cell>
        </row>
        <row r="2683">
          <cell r="A2683">
            <v>1373</v>
          </cell>
          <cell r="B2683">
            <v>67937</v>
          </cell>
          <cell r="C2683" t="str">
            <v>WC503432-000029</v>
          </cell>
          <cell r="D2683">
            <v>23</v>
          </cell>
          <cell r="E2683" t="str">
            <v>Wenatchee</v>
          </cell>
          <cell r="F2683">
            <v>41450</v>
          </cell>
          <cell r="G2683" t="str">
            <v>Hitch #1 (JE)- June 25 - June 28 (Wenatchee)</v>
          </cell>
          <cell r="H2683" t="str">
            <v>Joe Crew</v>
          </cell>
          <cell r="I2683">
            <v>2013</v>
          </cell>
          <cell r="J2683">
            <v>3</v>
          </cell>
          <cell r="K2683" t="str">
            <v>Source-Public</v>
          </cell>
          <cell r="L2683" t="str">
            <v>Annual</v>
          </cell>
          <cell r="M2683">
            <v>41450</v>
          </cell>
          <cell r="N2683">
            <v>1966</v>
          </cell>
          <cell r="O2683">
            <v>1</v>
          </cell>
          <cell r="S2683" t="str">
            <v>Yes</v>
          </cell>
          <cell r="V2683" t="str">
            <v>Yes</v>
          </cell>
        </row>
        <row r="2684">
          <cell r="A2684">
            <v>2338</v>
          </cell>
          <cell r="B2684">
            <v>67937</v>
          </cell>
          <cell r="C2684" t="str">
            <v>WC503432-000029</v>
          </cell>
          <cell r="D2684">
            <v>23</v>
          </cell>
          <cell r="E2684" t="str">
            <v>Wenatchee</v>
          </cell>
          <cell r="F2684">
            <v>41829</v>
          </cell>
          <cell r="G2684" t="str">
            <v>Hitch1_KW_July9toJuly16_Wenatchee</v>
          </cell>
          <cell r="H2684" t="str">
            <v>Steve Crew</v>
          </cell>
          <cell r="I2684">
            <v>2014</v>
          </cell>
          <cell r="J2684">
            <v>4</v>
          </cell>
          <cell r="K2684" t="str">
            <v>Source-Public</v>
          </cell>
          <cell r="L2684" t="str">
            <v>Annual</v>
          </cell>
          <cell r="M2684">
            <v>41829</v>
          </cell>
          <cell r="N2684">
            <v>2020</v>
          </cell>
          <cell r="O2684">
            <v>1</v>
          </cell>
          <cell r="S2684" t="str">
            <v>Yes</v>
          </cell>
        </row>
        <row r="2685">
          <cell r="A2685">
            <v>3269</v>
          </cell>
          <cell r="B2685">
            <v>67937</v>
          </cell>
          <cell r="C2685" t="str">
            <v>WC503432-000029</v>
          </cell>
          <cell r="D2685">
            <v>23</v>
          </cell>
          <cell r="E2685" t="str">
            <v>Wenatchee</v>
          </cell>
          <cell r="F2685">
            <v>42193</v>
          </cell>
          <cell r="G2685" t="str">
            <v>Wenatchee_Hitch_2015</v>
          </cell>
          <cell r="H2685" t="str">
            <v>van den Broek Crew</v>
          </cell>
          <cell r="I2685">
            <v>2015</v>
          </cell>
          <cell r="J2685">
            <v>5</v>
          </cell>
          <cell r="K2685" t="str">
            <v>Source-Public</v>
          </cell>
          <cell r="L2685" t="str">
            <v>Annual</v>
          </cell>
          <cell r="M2685">
            <v>42193</v>
          </cell>
          <cell r="N2685">
            <v>2020</v>
          </cell>
          <cell r="O2685">
            <v>1</v>
          </cell>
          <cell r="S2685" t="str">
            <v>Yes</v>
          </cell>
        </row>
        <row r="2686">
          <cell r="A2686">
            <v>4022</v>
          </cell>
          <cell r="B2686">
            <v>67937</v>
          </cell>
          <cell r="C2686" t="str">
            <v>WC503432-000029</v>
          </cell>
          <cell r="D2686">
            <v>23</v>
          </cell>
          <cell r="E2686" t="str">
            <v>Wenatchee</v>
          </cell>
          <cell r="F2686">
            <v>42557</v>
          </cell>
          <cell r="G2686" t="str">
            <v>Wenatchee_ST_2016</v>
          </cell>
          <cell r="H2686" t="str">
            <v>van den Broek Crew</v>
          </cell>
          <cell r="I2686">
            <v>2016</v>
          </cell>
          <cell r="J2686">
            <v>6</v>
          </cell>
          <cell r="K2686" t="str">
            <v>Source-Public</v>
          </cell>
          <cell r="L2686" t="str">
            <v>Annual</v>
          </cell>
          <cell r="M2686">
            <v>42557</v>
          </cell>
          <cell r="N2686">
            <v>2020</v>
          </cell>
          <cell r="O2686">
            <v>1</v>
          </cell>
          <cell r="R2686" t="str">
            <v>Yes</v>
          </cell>
          <cell r="S2686" t="str">
            <v>Yes</v>
          </cell>
        </row>
        <row r="2687">
          <cell r="A2687">
            <v>4184</v>
          </cell>
          <cell r="B2687">
            <v>67937</v>
          </cell>
          <cell r="C2687" t="str">
            <v>WC503432-000029</v>
          </cell>
          <cell r="D2687">
            <v>23</v>
          </cell>
          <cell r="E2687" t="str">
            <v>Wenatchee</v>
          </cell>
          <cell r="F2687">
            <v>42572</v>
          </cell>
          <cell r="G2687" t="str">
            <v>Wenatchee_RPT_2016</v>
          </cell>
          <cell r="H2687" t="str">
            <v>van den Broek Crew</v>
          </cell>
          <cell r="I2687">
            <v>2016</v>
          </cell>
          <cell r="J2687">
            <v>6</v>
          </cell>
          <cell r="K2687" t="str">
            <v>Source-Public</v>
          </cell>
          <cell r="L2687" t="str">
            <v>Annual</v>
          </cell>
          <cell r="M2687">
            <v>42572</v>
          </cell>
          <cell r="N2687">
            <v>2020</v>
          </cell>
          <cell r="O2687">
            <v>1</v>
          </cell>
          <cell r="R2687" t="str">
            <v>Yes</v>
          </cell>
          <cell r="S2687" t="str">
            <v>Yes</v>
          </cell>
        </row>
        <row r="2688">
          <cell r="A2688">
            <v>170</v>
          </cell>
          <cell r="B2688">
            <v>67938</v>
          </cell>
          <cell r="C2688" t="str">
            <v>WC503432-000032</v>
          </cell>
          <cell r="D2688">
            <v>23</v>
          </cell>
          <cell r="E2688" t="str">
            <v>Wenatchee</v>
          </cell>
          <cell r="F2688">
            <v>40780</v>
          </cell>
          <cell r="G2688" t="str">
            <v>2011- Terraqua - Local Crew</v>
          </cell>
          <cell r="H2688" t="str">
            <v>Local Crew</v>
          </cell>
          <cell r="I2688">
            <v>2011</v>
          </cell>
          <cell r="J2688">
            <v>1</v>
          </cell>
          <cell r="K2688" t="str">
            <v>Depositional-Public</v>
          </cell>
          <cell r="L2688" t="str">
            <v>Annual</v>
          </cell>
          <cell r="M2688">
            <v>40780</v>
          </cell>
          <cell r="N2688">
            <v>416</v>
          </cell>
          <cell r="O2688">
            <v>1</v>
          </cell>
          <cell r="S2688" t="str">
            <v>Yes</v>
          </cell>
          <cell r="V2688" t="str">
            <v>Yes</v>
          </cell>
        </row>
        <row r="2689">
          <cell r="A2689">
            <v>923</v>
          </cell>
          <cell r="B2689">
            <v>67938</v>
          </cell>
          <cell r="C2689" t="str">
            <v>WC503432-000032</v>
          </cell>
          <cell r="D2689">
            <v>23</v>
          </cell>
          <cell r="E2689" t="str">
            <v>Wenatchee</v>
          </cell>
          <cell r="F2689">
            <v>41124</v>
          </cell>
          <cell r="G2689" t="str">
            <v>Hitch_5_Wen_MG_Aug1-Aug6</v>
          </cell>
          <cell r="H2689" t="str">
            <v>Matt Crew</v>
          </cell>
          <cell r="I2689">
            <v>2012</v>
          </cell>
          <cell r="J2689">
            <v>2</v>
          </cell>
          <cell r="K2689" t="str">
            <v>Depositional-Public</v>
          </cell>
          <cell r="L2689" t="str">
            <v>Annual</v>
          </cell>
          <cell r="M2689">
            <v>41124</v>
          </cell>
          <cell r="N2689">
            <v>806</v>
          </cell>
          <cell r="O2689">
            <v>1</v>
          </cell>
          <cell r="S2689" t="str">
            <v>Yes</v>
          </cell>
          <cell r="V2689" t="str">
            <v>Yes</v>
          </cell>
        </row>
        <row r="2690">
          <cell r="A2690">
            <v>1535</v>
          </cell>
          <cell r="B2690">
            <v>67938</v>
          </cell>
          <cell r="C2690" t="str">
            <v>WC503432-000032</v>
          </cell>
          <cell r="D2690">
            <v>23</v>
          </cell>
          <cell r="E2690" t="str">
            <v>Wenatchee</v>
          </cell>
          <cell r="F2690">
            <v>41466</v>
          </cell>
          <cell r="G2690" t="str">
            <v>Hitch #2 (JE): July 10 to July 17 (Wenatchee)</v>
          </cell>
          <cell r="H2690" t="str">
            <v>Joe Crew</v>
          </cell>
          <cell r="I2690">
            <v>2013</v>
          </cell>
          <cell r="J2690">
            <v>3</v>
          </cell>
          <cell r="K2690" t="str">
            <v>Depositional-Public</v>
          </cell>
          <cell r="L2690" t="str">
            <v>Annual</v>
          </cell>
          <cell r="M2690">
            <v>41466</v>
          </cell>
          <cell r="N2690">
            <v>1966</v>
          </cell>
          <cell r="O2690">
            <v>1</v>
          </cell>
          <cell r="S2690" t="str">
            <v>Yes</v>
          </cell>
          <cell r="V2690" t="str">
            <v>Yes</v>
          </cell>
        </row>
        <row r="2691">
          <cell r="A2691">
            <v>2557</v>
          </cell>
          <cell r="B2691">
            <v>67938</v>
          </cell>
          <cell r="C2691" t="str">
            <v>WC503432-000032</v>
          </cell>
          <cell r="D2691">
            <v>23</v>
          </cell>
          <cell r="E2691" t="str">
            <v>Wenatchee</v>
          </cell>
          <cell r="F2691">
            <v>41874</v>
          </cell>
          <cell r="G2691" t="str">
            <v>hitch_all_Aug6toend_Wenatchee</v>
          </cell>
          <cell r="H2691" t="str">
            <v>Steve Crew</v>
          </cell>
          <cell r="I2691">
            <v>2014</v>
          </cell>
          <cell r="J2691">
            <v>4</v>
          </cell>
          <cell r="K2691" t="str">
            <v>Depositional-Public</v>
          </cell>
          <cell r="L2691" t="str">
            <v>Annual</v>
          </cell>
          <cell r="M2691">
            <v>41874</v>
          </cell>
          <cell r="N2691">
            <v>2020</v>
          </cell>
          <cell r="O2691">
            <v>1</v>
          </cell>
          <cell r="S2691" t="str">
            <v>Yes</v>
          </cell>
        </row>
        <row r="2692">
          <cell r="A2692">
            <v>3270</v>
          </cell>
          <cell r="B2692">
            <v>67938</v>
          </cell>
          <cell r="C2692" t="str">
            <v>WC503432-000032</v>
          </cell>
          <cell r="D2692">
            <v>23</v>
          </cell>
          <cell r="E2692" t="str">
            <v>Wenatchee</v>
          </cell>
          <cell r="F2692">
            <v>42196</v>
          </cell>
          <cell r="G2692" t="str">
            <v>Wenatchee_Hitch_2015</v>
          </cell>
          <cell r="H2692" t="str">
            <v>van den Broek Crew</v>
          </cell>
          <cell r="I2692">
            <v>2015</v>
          </cell>
          <cell r="J2692">
            <v>5</v>
          </cell>
          <cell r="K2692" t="str">
            <v>Depositional-Public</v>
          </cell>
          <cell r="L2692" t="str">
            <v>Annual</v>
          </cell>
          <cell r="M2692">
            <v>42196</v>
          </cell>
          <cell r="N2692">
            <v>2020</v>
          </cell>
          <cell r="O2692">
            <v>1</v>
          </cell>
          <cell r="S2692" t="str">
            <v>Yes</v>
          </cell>
        </row>
        <row r="2693">
          <cell r="A2693">
            <v>4023</v>
          </cell>
          <cell r="B2693">
            <v>67938</v>
          </cell>
          <cell r="C2693" t="str">
            <v>WC503432-000032</v>
          </cell>
          <cell r="D2693">
            <v>23</v>
          </cell>
          <cell r="E2693" t="str">
            <v>Wenatchee</v>
          </cell>
          <cell r="F2693">
            <v>42614</v>
          </cell>
          <cell r="G2693" t="str">
            <v>Wenatchee_ST_2016</v>
          </cell>
          <cell r="H2693" t="str">
            <v>van den Broek Crew</v>
          </cell>
          <cell r="I2693">
            <v>2016</v>
          </cell>
          <cell r="J2693">
            <v>6</v>
          </cell>
          <cell r="K2693" t="str">
            <v>Depositional-Public</v>
          </cell>
          <cell r="L2693" t="str">
            <v>Annual</v>
          </cell>
          <cell r="M2693">
            <v>42614</v>
          </cell>
          <cell r="N2693">
            <v>2020</v>
          </cell>
          <cell r="O2693">
            <v>1</v>
          </cell>
          <cell r="S2693" t="str">
            <v>Yes</v>
          </cell>
          <cell r="V2693" t="str">
            <v>Yes</v>
          </cell>
        </row>
        <row r="2694">
          <cell r="A2694">
            <v>310</v>
          </cell>
          <cell r="B2694">
            <v>67942</v>
          </cell>
          <cell r="C2694" t="str">
            <v>WC503432-000038</v>
          </cell>
          <cell r="D2694">
            <v>23</v>
          </cell>
          <cell r="E2694" t="str">
            <v>Wenatchee</v>
          </cell>
          <cell r="F2694">
            <v>40800</v>
          </cell>
          <cell r="G2694" t="str">
            <v>2011- Terraqua - Local Crew</v>
          </cell>
          <cell r="H2694" t="str">
            <v>Local Crew</v>
          </cell>
          <cell r="I2694">
            <v>2011</v>
          </cell>
          <cell r="J2694">
            <v>1</v>
          </cell>
          <cell r="K2694" t="str">
            <v>Depositional-Private</v>
          </cell>
          <cell r="L2694" t="str">
            <v>Annual</v>
          </cell>
          <cell r="M2694">
            <v>40800</v>
          </cell>
          <cell r="N2694">
            <v>416</v>
          </cell>
          <cell r="O2694">
            <v>1</v>
          </cell>
          <cell r="S2694" t="str">
            <v>Yes</v>
          </cell>
          <cell r="V2694" t="str">
            <v>Yes</v>
          </cell>
        </row>
        <row r="2695">
          <cell r="A2695">
            <v>606</v>
          </cell>
          <cell r="B2695">
            <v>67942</v>
          </cell>
          <cell r="C2695" t="str">
            <v>WC503432-000038</v>
          </cell>
          <cell r="D2695">
            <v>23</v>
          </cell>
          <cell r="E2695" t="str">
            <v>Wenatchee</v>
          </cell>
          <cell r="F2695">
            <v>41150</v>
          </cell>
          <cell r="G2695" t="str">
            <v>Hitch_8_JE_Wen_Aug27-31</v>
          </cell>
          <cell r="H2695" t="str">
            <v>Joe Crew</v>
          </cell>
          <cell r="I2695">
            <v>2012</v>
          </cell>
          <cell r="J2695">
            <v>2</v>
          </cell>
          <cell r="K2695" t="str">
            <v>Depositional-Private</v>
          </cell>
          <cell r="L2695" t="str">
            <v>Annual</v>
          </cell>
          <cell r="M2695">
            <v>41150</v>
          </cell>
          <cell r="N2695">
            <v>806</v>
          </cell>
          <cell r="O2695">
            <v>1</v>
          </cell>
          <cell r="S2695" t="str">
            <v>Yes</v>
          </cell>
          <cell r="V2695" t="str">
            <v>Yes</v>
          </cell>
        </row>
        <row r="2696">
          <cell r="A2696">
            <v>1736</v>
          </cell>
          <cell r="B2696">
            <v>67942</v>
          </cell>
          <cell r="C2696" t="str">
            <v>WC503432-000038</v>
          </cell>
          <cell r="D2696">
            <v>23</v>
          </cell>
          <cell r="E2696" t="str">
            <v>Wenatchee</v>
          </cell>
          <cell r="F2696">
            <v>41525</v>
          </cell>
          <cell r="G2696" t="str">
            <v>Hitch #4 (MN): Aug 7 to Aug 14 (Wenatchee)</v>
          </cell>
          <cell r="H2696" t="str">
            <v>Martin Crew</v>
          </cell>
          <cell r="I2696">
            <v>2013</v>
          </cell>
          <cell r="J2696">
            <v>3</v>
          </cell>
          <cell r="K2696" t="str">
            <v>Depositional-Private</v>
          </cell>
          <cell r="L2696" t="str">
            <v>Annual</v>
          </cell>
          <cell r="M2696">
            <v>41525</v>
          </cell>
          <cell r="N2696">
            <v>1966</v>
          </cell>
          <cell r="O2696">
            <v>1</v>
          </cell>
          <cell r="S2696" t="str">
            <v>Yes</v>
          </cell>
          <cell r="V2696" t="str">
            <v>Yes</v>
          </cell>
        </row>
        <row r="2697">
          <cell r="A2697">
            <v>2558</v>
          </cell>
          <cell r="B2697">
            <v>67942</v>
          </cell>
          <cell r="C2697" t="str">
            <v>WC503432-000038</v>
          </cell>
          <cell r="D2697">
            <v>23</v>
          </cell>
          <cell r="E2697" t="str">
            <v>Wenatchee</v>
          </cell>
          <cell r="F2697">
            <v>41874</v>
          </cell>
          <cell r="G2697" t="str">
            <v>hitch_all_Aug6toend_Wenatchee</v>
          </cell>
          <cell r="H2697" t="str">
            <v>Steve Crew</v>
          </cell>
          <cell r="I2697">
            <v>2014</v>
          </cell>
          <cell r="J2697">
            <v>4</v>
          </cell>
          <cell r="K2697" t="str">
            <v>Depositional-Private</v>
          </cell>
          <cell r="L2697" t="str">
            <v>Annual</v>
          </cell>
          <cell r="M2697">
            <v>41874</v>
          </cell>
          <cell r="N2697">
            <v>2020</v>
          </cell>
          <cell r="O2697">
            <v>1</v>
          </cell>
          <cell r="S2697" t="str">
            <v>Yes</v>
          </cell>
        </row>
        <row r="2698">
          <cell r="A2698">
            <v>4024</v>
          </cell>
          <cell r="B2698">
            <v>67942</v>
          </cell>
          <cell r="C2698" t="str">
            <v>WC503432-000038</v>
          </cell>
          <cell r="D2698">
            <v>23</v>
          </cell>
          <cell r="E2698" t="str">
            <v>Wenatchee</v>
          </cell>
          <cell r="F2698">
            <v>42613</v>
          </cell>
          <cell r="G2698" t="str">
            <v>Wenatchee_ST_2016</v>
          </cell>
          <cell r="H2698" t="str">
            <v>van den Broek Crew</v>
          </cell>
          <cell r="I2698">
            <v>2016</v>
          </cell>
          <cell r="J2698">
            <v>6</v>
          </cell>
          <cell r="K2698" t="str">
            <v>Depositional-Private</v>
          </cell>
          <cell r="L2698" t="str">
            <v>Rotating Panel 3</v>
          </cell>
          <cell r="M2698">
            <v>42613</v>
          </cell>
          <cell r="N2698">
            <v>2020</v>
          </cell>
          <cell r="O2698">
            <v>1</v>
          </cell>
          <cell r="S2698" t="str">
            <v>Yes</v>
          </cell>
          <cell r="V2698" t="str">
            <v>Yes</v>
          </cell>
        </row>
        <row r="2699">
          <cell r="A2699">
            <v>2559</v>
          </cell>
          <cell r="B2699">
            <v>67943</v>
          </cell>
          <cell r="C2699" t="str">
            <v>WC503432-000039</v>
          </cell>
          <cell r="D2699">
            <v>23</v>
          </cell>
          <cell r="E2699" t="str">
            <v>Wenatchee</v>
          </cell>
          <cell r="F2699">
            <v>41887</v>
          </cell>
          <cell r="G2699" t="str">
            <v>hitch_all_Aug6toend_Wenatchee</v>
          </cell>
          <cell r="H2699" t="str">
            <v>Steve Crew</v>
          </cell>
          <cell r="I2699">
            <v>2014</v>
          </cell>
          <cell r="J2699">
            <v>4</v>
          </cell>
          <cell r="K2699" t="str">
            <v>Depositional-Public</v>
          </cell>
          <cell r="L2699" t="str">
            <v>Rotating Panel 1</v>
          </cell>
          <cell r="M2699">
            <v>41887</v>
          </cell>
          <cell r="N2699">
            <v>2020</v>
          </cell>
          <cell r="O2699">
            <v>1</v>
          </cell>
          <cell r="S2699" t="str">
            <v>Yes</v>
          </cell>
        </row>
        <row r="2700">
          <cell r="A2700">
            <v>60</v>
          </cell>
          <cell r="B2700">
            <v>67946</v>
          </cell>
          <cell r="C2700" t="str">
            <v>WC503432-000042</v>
          </cell>
          <cell r="D2700">
            <v>23</v>
          </cell>
          <cell r="E2700" t="str">
            <v>Wenatchee</v>
          </cell>
          <cell r="F2700">
            <v>40735</v>
          </cell>
          <cell r="G2700" t="str">
            <v>2011- Terraqua - Local Crew</v>
          </cell>
          <cell r="H2700" t="str">
            <v>Local Crew</v>
          </cell>
          <cell r="I2700">
            <v>2011</v>
          </cell>
          <cell r="J2700">
            <v>1</v>
          </cell>
          <cell r="K2700" t="str">
            <v>Transport-Private</v>
          </cell>
          <cell r="L2700" t="str">
            <v>Annual</v>
          </cell>
          <cell r="M2700">
            <v>40735</v>
          </cell>
          <cell r="N2700">
            <v>416</v>
          </cell>
          <cell r="O2700">
            <v>1</v>
          </cell>
          <cell r="S2700" t="str">
            <v>Yes</v>
          </cell>
          <cell r="V2700" t="str">
            <v>Yes</v>
          </cell>
        </row>
        <row r="2701">
          <cell r="A2701">
            <v>607</v>
          </cell>
          <cell r="B2701">
            <v>67946</v>
          </cell>
          <cell r="C2701" t="str">
            <v>WC503432-000042</v>
          </cell>
          <cell r="D2701">
            <v>23</v>
          </cell>
          <cell r="E2701" t="str">
            <v>Wenatchee</v>
          </cell>
          <cell r="F2701">
            <v>41103</v>
          </cell>
          <cell r="G2701" t="str">
            <v>Hitch_2_Wen_MN_July9to13</v>
          </cell>
          <cell r="H2701" t="str">
            <v>Rueben Crew</v>
          </cell>
          <cell r="I2701">
            <v>2012</v>
          </cell>
          <cell r="J2701">
            <v>2</v>
          </cell>
          <cell r="K2701" t="str">
            <v>Transport-Private</v>
          </cell>
          <cell r="L2701" t="str">
            <v>Annual</v>
          </cell>
          <cell r="M2701">
            <v>41103</v>
          </cell>
          <cell r="N2701">
            <v>806</v>
          </cell>
          <cell r="O2701">
            <v>1</v>
          </cell>
          <cell r="S2701" t="str">
            <v>Yes</v>
          </cell>
          <cell r="V2701" t="str">
            <v>Yes</v>
          </cell>
        </row>
        <row r="2702">
          <cell r="A2702">
            <v>1530</v>
          </cell>
          <cell r="B2702">
            <v>67946</v>
          </cell>
          <cell r="C2702" t="str">
            <v>WC503432-000042</v>
          </cell>
          <cell r="D2702">
            <v>23</v>
          </cell>
          <cell r="E2702" t="str">
            <v>Wenatchee</v>
          </cell>
          <cell r="F2702">
            <v>41469</v>
          </cell>
          <cell r="G2702" t="str">
            <v>Hitch #2 (SD): July 10 to July 17 (Wenatchee)</v>
          </cell>
          <cell r="H2702" t="str">
            <v>Surya Crew</v>
          </cell>
          <cell r="I2702">
            <v>2013</v>
          </cell>
          <cell r="J2702">
            <v>3</v>
          </cell>
          <cell r="K2702" t="str">
            <v>Transport-Private</v>
          </cell>
          <cell r="L2702" t="str">
            <v>Annual</v>
          </cell>
          <cell r="M2702">
            <v>41469</v>
          </cell>
          <cell r="N2702">
            <v>1966</v>
          </cell>
          <cell r="O2702">
            <v>1</v>
          </cell>
          <cell r="S2702" t="str">
            <v>Yes</v>
          </cell>
          <cell r="V2702" t="str">
            <v>Yes</v>
          </cell>
        </row>
        <row r="2703">
          <cell r="A2703">
            <v>2346</v>
          </cell>
          <cell r="B2703">
            <v>67946</v>
          </cell>
          <cell r="C2703" t="str">
            <v>WC503432-000042</v>
          </cell>
          <cell r="D2703">
            <v>23</v>
          </cell>
          <cell r="E2703" t="str">
            <v>Wenatchee</v>
          </cell>
          <cell r="F2703">
            <v>41833</v>
          </cell>
          <cell r="G2703" t="str">
            <v>Hitch1_KW_July9toJuly16_Wenatchee</v>
          </cell>
          <cell r="H2703" t="str">
            <v>Steve Crew</v>
          </cell>
          <cell r="I2703">
            <v>2014</v>
          </cell>
          <cell r="J2703">
            <v>4</v>
          </cell>
          <cell r="K2703" t="str">
            <v>Transport-Private</v>
          </cell>
          <cell r="L2703" t="str">
            <v>Annual</v>
          </cell>
          <cell r="M2703">
            <v>41833</v>
          </cell>
          <cell r="N2703">
            <v>2020</v>
          </cell>
          <cell r="O2703">
            <v>1</v>
          </cell>
          <cell r="S2703" t="str">
            <v>Yes</v>
          </cell>
        </row>
        <row r="2704">
          <cell r="A2704">
            <v>3271</v>
          </cell>
          <cell r="B2704">
            <v>67946</v>
          </cell>
          <cell r="C2704" t="str">
            <v>WC503432-000042</v>
          </cell>
          <cell r="D2704">
            <v>23</v>
          </cell>
          <cell r="E2704" t="str">
            <v>Wenatchee</v>
          </cell>
          <cell r="F2704">
            <v>42313</v>
          </cell>
          <cell r="G2704" t="str">
            <v>Wenatchee_Hitch_2015</v>
          </cell>
          <cell r="H2704" t="str">
            <v>van den Broek Crew</v>
          </cell>
          <cell r="I2704">
            <v>2015</v>
          </cell>
          <cell r="J2704">
            <v>5</v>
          </cell>
          <cell r="K2704" t="str">
            <v>Transport-Private</v>
          </cell>
          <cell r="L2704" t="str">
            <v>Annual</v>
          </cell>
          <cell r="M2704">
            <v>42313</v>
          </cell>
          <cell r="N2704">
            <v>2020</v>
          </cell>
          <cell r="O2704">
            <v>1</v>
          </cell>
          <cell r="S2704" t="str">
            <v>Yes</v>
          </cell>
        </row>
        <row r="2705">
          <cell r="A2705">
            <v>4025</v>
          </cell>
          <cell r="B2705">
            <v>67946</v>
          </cell>
          <cell r="C2705" t="str">
            <v>WC503432-000042</v>
          </cell>
          <cell r="D2705">
            <v>23</v>
          </cell>
          <cell r="E2705" t="str">
            <v>Wenatchee</v>
          </cell>
          <cell r="F2705">
            <v>42637</v>
          </cell>
          <cell r="G2705" t="str">
            <v>Wenatchee_ST_2016</v>
          </cell>
          <cell r="H2705" t="str">
            <v>van den Broek Crew</v>
          </cell>
          <cell r="I2705">
            <v>2016</v>
          </cell>
          <cell r="J2705">
            <v>6</v>
          </cell>
          <cell r="K2705" t="str">
            <v>Transport-Private</v>
          </cell>
          <cell r="L2705" t="str">
            <v>Annual</v>
          </cell>
          <cell r="M2705">
            <v>42637</v>
          </cell>
          <cell r="N2705">
            <v>2020</v>
          </cell>
          <cell r="O2705">
            <v>1</v>
          </cell>
          <cell r="S2705" t="str">
            <v>Yes</v>
          </cell>
        </row>
        <row r="2706">
          <cell r="A2706">
            <v>61</v>
          </cell>
          <cell r="B2706">
            <v>67948</v>
          </cell>
          <cell r="C2706" t="str">
            <v>WC503432-000046</v>
          </cell>
          <cell r="D2706">
            <v>23</v>
          </cell>
          <cell r="E2706" t="str">
            <v>Wenatchee</v>
          </cell>
          <cell r="F2706">
            <v>40756</v>
          </cell>
          <cell r="G2706" t="str">
            <v>2011- Terraqua - Local Crew</v>
          </cell>
          <cell r="H2706" t="str">
            <v>Local Crew</v>
          </cell>
          <cell r="I2706">
            <v>2011</v>
          </cell>
          <cell r="J2706">
            <v>1</v>
          </cell>
          <cell r="K2706" t="str">
            <v>Source-Public</v>
          </cell>
          <cell r="L2706" t="str">
            <v>Annual</v>
          </cell>
          <cell r="M2706">
            <v>40756</v>
          </cell>
          <cell r="N2706">
            <v>416</v>
          </cell>
          <cell r="O2706">
            <v>1</v>
          </cell>
          <cell r="S2706" t="str">
            <v>Yes</v>
          </cell>
          <cell r="V2706" t="str">
            <v>Yes</v>
          </cell>
        </row>
        <row r="2707">
          <cell r="A2707">
            <v>62</v>
          </cell>
          <cell r="B2707">
            <v>67950</v>
          </cell>
          <cell r="C2707" t="str">
            <v>WC503432-000048</v>
          </cell>
          <cell r="D2707">
            <v>23</v>
          </cell>
          <cell r="E2707" t="str">
            <v>Wenatchee</v>
          </cell>
          <cell r="F2707">
            <v>40752</v>
          </cell>
          <cell r="I2707">
            <v>2011</v>
          </cell>
          <cell r="J2707">
            <v>1</v>
          </cell>
          <cell r="K2707" t="str">
            <v>Transport-Private</v>
          </cell>
          <cell r="L2707" t="str">
            <v>Annual</v>
          </cell>
          <cell r="M2707">
            <v>40752</v>
          </cell>
          <cell r="N2707">
            <v>416</v>
          </cell>
          <cell r="O2707">
            <v>1</v>
          </cell>
          <cell r="S2707" t="str">
            <v>Yes</v>
          </cell>
          <cell r="V2707" t="str">
            <v>Yes</v>
          </cell>
        </row>
        <row r="2708">
          <cell r="A2708">
            <v>63</v>
          </cell>
          <cell r="B2708">
            <v>67951</v>
          </cell>
          <cell r="C2708" t="str">
            <v>WC503432-000049</v>
          </cell>
          <cell r="D2708">
            <v>23</v>
          </cell>
          <cell r="E2708" t="str">
            <v>Wenatchee</v>
          </cell>
          <cell r="F2708">
            <v>40735</v>
          </cell>
          <cell r="G2708" t="str">
            <v>2011- Terraqua - Local Crew</v>
          </cell>
          <cell r="H2708" t="str">
            <v>Local Crew</v>
          </cell>
          <cell r="I2708">
            <v>2011</v>
          </cell>
          <cell r="J2708">
            <v>1</v>
          </cell>
          <cell r="K2708" t="str">
            <v>Source-Public</v>
          </cell>
          <cell r="L2708" t="str">
            <v>Annual</v>
          </cell>
          <cell r="M2708">
            <v>40735</v>
          </cell>
          <cell r="N2708">
            <v>416</v>
          </cell>
          <cell r="O2708">
            <v>1</v>
          </cell>
          <cell r="R2708" t="str">
            <v>Yes</v>
          </cell>
          <cell r="S2708" t="str">
            <v>Yes</v>
          </cell>
          <cell r="V2708" t="str">
            <v>Yes</v>
          </cell>
        </row>
        <row r="2709">
          <cell r="A2709">
            <v>279</v>
          </cell>
          <cell r="B2709">
            <v>67951</v>
          </cell>
          <cell r="C2709" t="str">
            <v>WC503432-000049</v>
          </cell>
          <cell r="D2709">
            <v>23</v>
          </cell>
          <cell r="E2709" t="str">
            <v>Wenatchee</v>
          </cell>
          <cell r="F2709">
            <v>40807</v>
          </cell>
          <cell r="G2709" t="str">
            <v>2011- Tetra Tech - TetraTech</v>
          </cell>
          <cell r="H2709" t="str">
            <v>TetraTech</v>
          </cell>
          <cell r="I2709">
            <v>2011</v>
          </cell>
          <cell r="J2709">
            <v>1</v>
          </cell>
          <cell r="K2709" t="str">
            <v>Source-Public</v>
          </cell>
          <cell r="L2709" t="str">
            <v>Annual</v>
          </cell>
          <cell r="M2709">
            <v>40807</v>
          </cell>
          <cell r="N2709">
            <v>416</v>
          </cell>
          <cell r="O2709">
            <v>1</v>
          </cell>
          <cell r="R2709" t="str">
            <v>Yes</v>
          </cell>
          <cell r="V2709" t="str">
            <v>Yes</v>
          </cell>
        </row>
        <row r="2710">
          <cell r="A2710">
            <v>608</v>
          </cell>
          <cell r="B2710">
            <v>67951</v>
          </cell>
          <cell r="C2710" t="str">
            <v>WC503432-000049</v>
          </cell>
          <cell r="D2710">
            <v>23</v>
          </cell>
          <cell r="E2710" t="str">
            <v>Wenatchee</v>
          </cell>
          <cell r="F2710">
            <v>41102</v>
          </cell>
          <cell r="G2710" t="str">
            <v>Wenatchee - scout - June 25</v>
          </cell>
          <cell r="H2710" t="str">
            <v>Rueben Crew</v>
          </cell>
          <cell r="I2710">
            <v>2012</v>
          </cell>
          <cell r="J2710">
            <v>2</v>
          </cell>
          <cell r="K2710" t="str">
            <v>Source-Public</v>
          </cell>
          <cell r="L2710" t="str">
            <v>Annual</v>
          </cell>
          <cell r="M2710">
            <v>41102</v>
          </cell>
          <cell r="N2710">
            <v>806</v>
          </cell>
          <cell r="O2710">
            <v>1</v>
          </cell>
          <cell r="S2710" t="str">
            <v>Yes</v>
          </cell>
          <cell r="V2710" t="str">
            <v>Yes</v>
          </cell>
        </row>
        <row r="2711">
          <cell r="A2711">
            <v>1375</v>
          </cell>
          <cell r="B2711">
            <v>67951</v>
          </cell>
          <cell r="C2711" t="str">
            <v>WC503432-000049</v>
          </cell>
          <cell r="D2711">
            <v>23</v>
          </cell>
          <cell r="E2711" t="str">
            <v>Wenatchee</v>
          </cell>
          <cell r="F2711">
            <v>41481</v>
          </cell>
          <cell r="G2711" t="str">
            <v>Hitch #3 (JE): July 24 to July 31 (Wenatchee)</v>
          </cell>
          <cell r="H2711" t="str">
            <v>Joe Crew</v>
          </cell>
          <cell r="I2711">
            <v>2013</v>
          </cell>
          <cell r="J2711">
            <v>3</v>
          </cell>
          <cell r="K2711" t="str">
            <v>Source-Public</v>
          </cell>
          <cell r="L2711" t="str">
            <v>Annual</v>
          </cell>
          <cell r="M2711">
            <v>41481</v>
          </cell>
          <cell r="N2711">
            <v>1966</v>
          </cell>
          <cell r="O2711">
            <v>1</v>
          </cell>
          <cell r="S2711" t="str">
            <v>Yes</v>
          </cell>
          <cell r="V2711" t="str">
            <v>Yes</v>
          </cell>
        </row>
        <row r="2712">
          <cell r="A2712">
            <v>2341</v>
          </cell>
          <cell r="B2712">
            <v>67951</v>
          </cell>
          <cell r="C2712" t="str">
            <v>WC503432-000049</v>
          </cell>
          <cell r="D2712">
            <v>23</v>
          </cell>
          <cell r="E2712" t="str">
            <v>Wenatchee</v>
          </cell>
          <cell r="F2712">
            <v>41830</v>
          </cell>
          <cell r="G2712" t="str">
            <v>Hitch1_MN_July9toJuly16_Wenatchee</v>
          </cell>
          <cell r="H2712" t="str">
            <v>Martin Crew</v>
          </cell>
          <cell r="I2712">
            <v>2014</v>
          </cell>
          <cell r="J2712">
            <v>4</v>
          </cell>
          <cell r="K2712" t="str">
            <v>Source-Public</v>
          </cell>
          <cell r="L2712" t="str">
            <v>Annual</v>
          </cell>
          <cell r="M2712">
            <v>41830</v>
          </cell>
          <cell r="N2712">
            <v>2020</v>
          </cell>
          <cell r="O2712">
            <v>1</v>
          </cell>
          <cell r="S2712" t="str">
            <v>Yes</v>
          </cell>
        </row>
        <row r="2713">
          <cell r="A2713">
            <v>3105</v>
          </cell>
          <cell r="B2713">
            <v>67951</v>
          </cell>
          <cell r="C2713" t="str">
            <v>WC503432-000049</v>
          </cell>
          <cell r="D2713">
            <v>23</v>
          </cell>
          <cell r="E2713" t="str">
            <v>Wenatchee</v>
          </cell>
          <cell r="F2713">
            <v>42173</v>
          </cell>
          <cell r="G2713" t="str">
            <v>Wenatchee_S/T_Hitch_20150617-20151014</v>
          </cell>
          <cell r="H2713" t="str">
            <v>van den Broek Crew</v>
          </cell>
          <cell r="I2713">
            <v>2015</v>
          </cell>
          <cell r="J2713">
            <v>5</v>
          </cell>
          <cell r="K2713" t="str">
            <v>Source-Public</v>
          </cell>
          <cell r="L2713" t="str">
            <v>Annual</v>
          </cell>
          <cell r="M2713">
            <v>42173</v>
          </cell>
          <cell r="N2713">
            <v>2020</v>
          </cell>
          <cell r="O2713">
            <v>1</v>
          </cell>
          <cell r="S2713" t="str">
            <v>Yes</v>
          </cell>
        </row>
        <row r="2714">
          <cell r="A2714">
            <v>4026</v>
          </cell>
          <cell r="B2714">
            <v>67951</v>
          </cell>
          <cell r="C2714" t="str">
            <v>WC503432-000049</v>
          </cell>
          <cell r="D2714">
            <v>23</v>
          </cell>
          <cell r="E2714" t="str">
            <v>Wenatchee</v>
          </cell>
          <cell r="F2714">
            <v>42544</v>
          </cell>
          <cell r="G2714" t="str">
            <v>Wenatchee_ST_2016</v>
          </cell>
          <cell r="H2714" t="str">
            <v>van den Broek Crew</v>
          </cell>
          <cell r="I2714">
            <v>2016</v>
          </cell>
          <cell r="J2714">
            <v>6</v>
          </cell>
          <cell r="K2714" t="str">
            <v>Source-Public</v>
          </cell>
          <cell r="L2714" t="str">
            <v>Annual</v>
          </cell>
          <cell r="M2714">
            <v>42544</v>
          </cell>
          <cell r="N2714">
            <v>2020</v>
          </cell>
          <cell r="O2714">
            <v>1</v>
          </cell>
          <cell r="S2714" t="str">
            <v>Yes</v>
          </cell>
        </row>
        <row r="2715">
          <cell r="A2715">
            <v>64</v>
          </cell>
          <cell r="B2715">
            <v>67953</v>
          </cell>
          <cell r="C2715" t="str">
            <v>WC503432-000152</v>
          </cell>
          <cell r="D2715">
            <v>23</v>
          </cell>
          <cell r="E2715" t="str">
            <v>Wenatchee</v>
          </cell>
          <cell r="F2715">
            <v>40737</v>
          </cell>
          <cell r="G2715" t="str">
            <v>2011- Terraqua - Local Crew</v>
          </cell>
          <cell r="H2715" t="str">
            <v>Local Crew</v>
          </cell>
          <cell r="I2715">
            <v>2011</v>
          </cell>
          <cell r="J2715">
            <v>1</v>
          </cell>
          <cell r="K2715" t="str">
            <v>Source-Public</v>
          </cell>
          <cell r="L2715" t="str">
            <v>Annual</v>
          </cell>
          <cell r="M2715">
            <v>40737</v>
          </cell>
          <cell r="N2715">
            <v>416</v>
          </cell>
          <cell r="O2715">
            <v>1</v>
          </cell>
          <cell r="S2715" t="str">
            <v>Yes</v>
          </cell>
          <cell r="V2715" t="str">
            <v>Yes</v>
          </cell>
        </row>
        <row r="2716">
          <cell r="A2716">
            <v>609</v>
          </cell>
          <cell r="B2716">
            <v>67953</v>
          </cell>
          <cell r="C2716" t="str">
            <v>WC503432-000152</v>
          </cell>
          <cell r="D2716">
            <v>23</v>
          </cell>
          <cell r="E2716" t="str">
            <v>Wenatchee</v>
          </cell>
          <cell r="F2716">
            <v>41095</v>
          </cell>
          <cell r="G2716" t="str">
            <v>Wenatchee - scout - June 25</v>
          </cell>
          <cell r="H2716" t="str">
            <v>Rueben Crew</v>
          </cell>
          <cell r="I2716">
            <v>2012</v>
          </cell>
          <cell r="J2716">
            <v>2</v>
          </cell>
          <cell r="K2716" t="str">
            <v>Source-Public</v>
          </cell>
          <cell r="L2716" t="str">
            <v>Annual</v>
          </cell>
          <cell r="M2716">
            <v>41095</v>
          </cell>
          <cell r="N2716">
            <v>806</v>
          </cell>
          <cell r="O2716">
            <v>1</v>
          </cell>
          <cell r="R2716" t="str">
            <v>Yes</v>
          </cell>
          <cell r="S2716" t="str">
            <v>Yes</v>
          </cell>
          <cell r="V2716" t="str">
            <v>Yes</v>
          </cell>
        </row>
        <row r="2717">
          <cell r="A2717">
            <v>1013</v>
          </cell>
          <cell r="B2717">
            <v>67953</v>
          </cell>
          <cell r="C2717" t="str">
            <v>WC503432-000152</v>
          </cell>
          <cell r="D2717">
            <v>23</v>
          </cell>
          <cell r="E2717" t="str">
            <v>Wenatchee</v>
          </cell>
          <cell r="F2717">
            <v>41148</v>
          </cell>
          <cell r="G2717" t="str">
            <v>RemoteHitch_4_SD_Wen_Aug22-29</v>
          </cell>
          <cell r="H2717" t="str">
            <v>Surya Crew</v>
          </cell>
          <cell r="I2717">
            <v>2012</v>
          </cell>
          <cell r="J2717">
            <v>2</v>
          </cell>
          <cell r="K2717" t="str">
            <v>Source-Public</v>
          </cell>
          <cell r="L2717" t="str">
            <v>Annual</v>
          </cell>
          <cell r="M2717">
            <v>41148</v>
          </cell>
          <cell r="N2717">
            <v>806</v>
          </cell>
          <cell r="O2717">
            <v>1</v>
          </cell>
          <cell r="R2717" t="str">
            <v>Yes</v>
          </cell>
          <cell r="V2717" t="str">
            <v>Yes</v>
          </cell>
        </row>
        <row r="2718">
          <cell r="A2718">
            <v>1454</v>
          </cell>
          <cell r="B2718">
            <v>67953</v>
          </cell>
          <cell r="C2718" t="str">
            <v>WC503432-000152</v>
          </cell>
          <cell r="D2718">
            <v>23</v>
          </cell>
          <cell r="E2718" t="str">
            <v>Wenatchee</v>
          </cell>
          <cell r="F2718">
            <v>41450</v>
          </cell>
          <cell r="G2718" t="str">
            <v>Hitch #1 (KC)- June 25 - June 28 (Wenatchee)</v>
          </cell>
          <cell r="H2718" t="str">
            <v>Kevin Crew</v>
          </cell>
          <cell r="I2718">
            <v>2013</v>
          </cell>
          <cell r="J2718">
            <v>3</v>
          </cell>
          <cell r="K2718" t="str">
            <v>Source-Public</v>
          </cell>
          <cell r="L2718" t="str">
            <v>Annual</v>
          </cell>
          <cell r="M2718">
            <v>41450</v>
          </cell>
          <cell r="N2718">
            <v>1966</v>
          </cell>
          <cell r="O2718">
            <v>1</v>
          </cell>
          <cell r="S2718" t="str">
            <v>Yes</v>
          </cell>
          <cell r="V2718" t="str">
            <v>Yes</v>
          </cell>
        </row>
        <row r="2719">
          <cell r="A2719">
            <v>65</v>
          </cell>
          <cell r="B2719">
            <v>67956</v>
          </cell>
          <cell r="C2719" t="str">
            <v>WC503432-000155</v>
          </cell>
          <cell r="D2719">
            <v>23</v>
          </cell>
          <cell r="E2719" t="str">
            <v>Wenatchee</v>
          </cell>
          <cell r="F2719">
            <v>40751</v>
          </cell>
          <cell r="G2719" t="str">
            <v>2011- Terraqua - Local Crew</v>
          </cell>
          <cell r="H2719" t="str">
            <v>Local Crew</v>
          </cell>
          <cell r="I2719">
            <v>2011</v>
          </cell>
          <cell r="J2719">
            <v>1</v>
          </cell>
          <cell r="K2719" t="str">
            <v>Depositional-Private</v>
          </cell>
          <cell r="L2719" t="str">
            <v>Annual</v>
          </cell>
          <cell r="M2719">
            <v>40751</v>
          </cell>
          <cell r="N2719">
            <v>416</v>
          </cell>
          <cell r="O2719">
            <v>1</v>
          </cell>
          <cell r="S2719" t="str">
            <v>Yes</v>
          </cell>
        </row>
        <row r="2720">
          <cell r="A2720">
            <v>924</v>
          </cell>
          <cell r="B2720">
            <v>67956</v>
          </cell>
          <cell r="C2720" t="str">
            <v>WC503432-000155</v>
          </cell>
          <cell r="D2720">
            <v>23</v>
          </cell>
          <cell r="E2720" t="str">
            <v>Wenatchee</v>
          </cell>
          <cell r="F2720">
            <v>41122</v>
          </cell>
          <cell r="G2720" t="str">
            <v>Hitch_5_Wen_MG_Aug1-Aug6</v>
          </cell>
          <cell r="H2720" t="str">
            <v>Matt Crew</v>
          </cell>
          <cell r="I2720">
            <v>2012</v>
          </cell>
          <cell r="J2720">
            <v>2</v>
          </cell>
          <cell r="K2720" t="str">
            <v>Depositional-Private</v>
          </cell>
          <cell r="L2720" t="str">
            <v>Annual</v>
          </cell>
          <cell r="M2720">
            <v>41122</v>
          </cell>
          <cell r="N2720">
            <v>806</v>
          </cell>
          <cell r="O2720">
            <v>1</v>
          </cell>
          <cell r="S2720" t="str">
            <v>Yes</v>
          </cell>
        </row>
        <row r="2721">
          <cell r="A2721">
            <v>1531</v>
          </cell>
          <cell r="B2721">
            <v>67956</v>
          </cell>
          <cell r="C2721" t="str">
            <v>WC503432-000155</v>
          </cell>
          <cell r="D2721">
            <v>23</v>
          </cell>
          <cell r="E2721" t="str">
            <v>Wenatchee</v>
          </cell>
          <cell r="F2721">
            <v>41465</v>
          </cell>
          <cell r="G2721" t="str">
            <v>Hitch #2 (SD): July 10 to July 17 (Wenatchee)</v>
          </cell>
          <cell r="H2721" t="str">
            <v>Surya Crew</v>
          </cell>
          <cell r="I2721">
            <v>2013</v>
          </cell>
          <cell r="J2721">
            <v>3</v>
          </cell>
          <cell r="K2721" t="str">
            <v>Depositional-Private</v>
          </cell>
          <cell r="L2721" t="str">
            <v>Annual</v>
          </cell>
          <cell r="M2721">
            <v>41465</v>
          </cell>
          <cell r="N2721">
            <v>1966</v>
          </cell>
          <cell r="O2721">
            <v>1</v>
          </cell>
          <cell r="S2721" t="str">
            <v>Yes</v>
          </cell>
          <cell r="V2721" t="str">
            <v>Yes</v>
          </cell>
        </row>
        <row r="2722">
          <cell r="A2722">
            <v>2347</v>
          </cell>
          <cell r="B2722">
            <v>67956</v>
          </cell>
          <cell r="C2722" t="str">
            <v>WC503432-000155</v>
          </cell>
          <cell r="D2722">
            <v>23</v>
          </cell>
          <cell r="E2722" t="str">
            <v>Wenatchee</v>
          </cell>
          <cell r="F2722">
            <v>41833</v>
          </cell>
          <cell r="G2722" t="str">
            <v>Hitch1_SD_July9toJuly16_Wenatchee</v>
          </cell>
          <cell r="H2722" t="str">
            <v>Surya Crew</v>
          </cell>
          <cell r="I2722">
            <v>2014</v>
          </cell>
          <cell r="J2722">
            <v>4</v>
          </cell>
          <cell r="K2722" t="str">
            <v>Depositional-Private</v>
          </cell>
          <cell r="L2722" t="str">
            <v>Annual</v>
          </cell>
          <cell r="M2722">
            <v>41833</v>
          </cell>
          <cell r="N2722">
            <v>2020</v>
          </cell>
          <cell r="O2722">
            <v>1</v>
          </cell>
          <cell r="S2722" t="str">
            <v>Yes</v>
          </cell>
        </row>
        <row r="2723">
          <cell r="A2723">
            <v>3272</v>
          </cell>
          <cell r="B2723">
            <v>67956</v>
          </cell>
          <cell r="C2723" t="str">
            <v>WC503432-000155</v>
          </cell>
          <cell r="D2723">
            <v>23</v>
          </cell>
          <cell r="E2723" t="str">
            <v>Wenatchee</v>
          </cell>
          <cell r="F2723">
            <v>42196</v>
          </cell>
          <cell r="G2723" t="str">
            <v>Wenatchee_Hitch_2015</v>
          </cell>
          <cell r="H2723" t="str">
            <v>van den Broek Crew</v>
          </cell>
          <cell r="I2723">
            <v>2015</v>
          </cell>
          <cell r="J2723">
            <v>5</v>
          </cell>
          <cell r="K2723" t="str">
            <v>Depositional-Private</v>
          </cell>
          <cell r="L2723" t="str">
            <v>Annual</v>
          </cell>
          <cell r="M2723">
            <v>42196</v>
          </cell>
          <cell r="N2723">
            <v>2020</v>
          </cell>
          <cell r="O2723">
            <v>1</v>
          </cell>
          <cell r="R2723" t="str">
            <v>Yes</v>
          </cell>
          <cell r="S2723" t="str">
            <v>Yes</v>
          </cell>
        </row>
        <row r="2724">
          <cell r="A2724">
            <v>3589</v>
          </cell>
          <cell r="B2724">
            <v>67956</v>
          </cell>
          <cell r="C2724" t="str">
            <v>WC503432-000155</v>
          </cell>
          <cell r="D2724">
            <v>23</v>
          </cell>
          <cell r="E2724" t="str">
            <v>Wenatchee</v>
          </cell>
          <cell r="F2724">
            <v>42271</v>
          </cell>
          <cell r="G2724" t="str">
            <v>Wenatchee_Repeat_Sampling</v>
          </cell>
          <cell r="H2724" t="str">
            <v>van den Broek Crew</v>
          </cell>
          <cell r="I2724">
            <v>2015</v>
          </cell>
          <cell r="J2724">
            <v>5</v>
          </cell>
          <cell r="K2724" t="str">
            <v>Depositional-Private</v>
          </cell>
          <cell r="L2724" t="str">
            <v>Annual</v>
          </cell>
          <cell r="M2724">
            <v>42271</v>
          </cell>
          <cell r="N2724">
            <v>2020</v>
          </cell>
          <cell r="O2724">
            <v>1</v>
          </cell>
          <cell r="R2724" t="str">
            <v>Yes</v>
          </cell>
          <cell r="S2724" t="str">
            <v>Yes</v>
          </cell>
        </row>
        <row r="2725">
          <cell r="A2725">
            <v>4027</v>
          </cell>
          <cell r="B2725">
            <v>67956</v>
          </cell>
          <cell r="C2725" t="str">
            <v>WC503432-000155</v>
          </cell>
          <cell r="D2725">
            <v>23</v>
          </cell>
          <cell r="E2725" t="str">
            <v>Wenatchee</v>
          </cell>
          <cell r="F2725">
            <v>42576</v>
          </cell>
          <cell r="G2725" t="str">
            <v>Wenatchee_ST_2016</v>
          </cell>
          <cell r="H2725" t="str">
            <v>van den Broek Crew</v>
          </cell>
          <cell r="I2725">
            <v>2016</v>
          </cell>
          <cell r="J2725">
            <v>6</v>
          </cell>
          <cell r="K2725" t="str">
            <v>Depositional-Private</v>
          </cell>
          <cell r="L2725" t="str">
            <v>Annual</v>
          </cell>
          <cell r="M2725">
            <v>42576</v>
          </cell>
          <cell r="N2725">
            <v>2020</v>
          </cell>
          <cell r="O2725">
            <v>1</v>
          </cell>
          <cell r="S2725" t="str">
            <v>Yes</v>
          </cell>
        </row>
        <row r="2726">
          <cell r="A2726">
            <v>2560</v>
          </cell>
          <cell r="B2726">
            <v>67963</v>
          </cell>
          <cell r="C2726" t="str">
            <v>WC503432-000166</v>
          </cell>
          <cell r="D2726">
            <v>23</v>
          </cell>
          <cell r="E2726" t="str">
            <v>Wenatchee</v>
          </cell>
          <cell r="F2726">
            <v>41876</v>
          </cell>
          <cell r="G2726" t="str">
            <v>hitch_all_Aug6toend_Wenatchee</v>
          </cell>
          <cell r="H2726" t="str">
            <v>Steve Crew</v>
          </cell>
          <cell r="I2726">
            <v>2014</v>
          </cell>
          <cell r="J2726">
            <v>4</v>
          </cell>
          <cell r="K2726" t="str">
            <v>Depositional-Private</v>
          </cell>
          <cell r="L2726" t="str">
            <v>Rotating Panel 1</v>
          </cell>
          <cell r="M2726">
            <v>41876</v>
          </cell>
          <cell r="N2726">
            <v>2020</v>
          </cell>
          <cell r="O2726">
            <v>1</v>
          </cell>
          <cell r="S2726" t="str">
            <v>Yes</v>
          </cell>
        </row>
        <row r="2727">
          <cell r="A2727">
            <v>1005</v>
          </cell>
          <cell r="B2727">
            <v>67964</v>
          </cell>
          <cell r="C2727" t="str">
            <v>WC503432-000169</v>
          </cell>
          <cell r="D2727">
            <v>23</v>
          </cell>
          <cell r="E2727" t="str">
            <v>Wenatchee</v>
          </cell>
          <cell r="F2727">
            <v>41144</v>
          </cell>
          <cell r="G2727" t="str">
            <v>hitch_7_Wen_MG_Aug21-24</v>
          </cell>
          <cell r="H2727" t="str">
            <v>Matt Crew</v>
          </cell>
          <cell r="I2727">
            <v>2012</v>
          </cell>
          <cell r="J2727">
            <v>2</v>
          </cell>
          <cell r="K2727" t="str">
            <v>Depositional-Public</v>
          </cell>
          <cell r="L2727" t="str">
            <v>Rotating Panel 2</v>
          </cell>
          <cell r="M2727">
            <v>41144</v>
          </cell>
          <cell r="N2727">
            <v>806</v>
          </cell>
          <cell r="O2727">
            <v>1</v>
          </cell>
          <cell r="S2727" t="str">
            <v>Yes</v>
          </cell>
        </row>
        <row r="2728">
          <cell r="A2728">
            <v>66</v>
          </cell>
          <cell r="B2728">
            <v>67966</v>
          </cell>
          <cell r="C2728" t="str">
            <v>WENMASTER-000002</v>
          </cell>
          <cell r="D2728">
            <v>23</v>
          </cell>
          <cell r="E2728" t="str">
            <v>Wenatchee</v>
          </cell>
          <cell r="F2728">
            <v>40751</v>
          </cell>
          <cell r="G2728" t="str">
            <v>2011- Terraqua - Local Crew</v>
          </cell>
          <cell r="H2728" t="str">
            <v>Local Crew</v>
          </cell>
          <cell r="I2728">
            <v>2011</v>
          </cell>
          <cell r="J2728">
            <v>1</v>
          </cell>
          <cell r="K2728" t="str">
            <v>Depositional-Private</v>
          </cell>
          <cell r="L2728" t="str">
            <v>Rotating Panel 1</v>
          </cell>
          <cell r="M2728">
            <v>40751</v>
          </cell>
          <cell r="N2728">
            <v>416</v>
          </cell>
          <cell r="O2728">
            <v>1</v>
          </cell>
          <cell r="S2728" t="str">
            <v>Yes</v>
          </cell>
          <cell r="V2728" t="str">
            <v>Yes</v>
          </cell>
        </row>
        <row r="2729">
          <cell r="A2729">
            <v>2345</v>
          </cell>
          <cell r="B2729">
            <v>67966</v>
          </cell>
          <cell r="C2729" t="str">
            <v>WENMASTER-000002</v>
          </cell>
          <cell r="D2729">
            <v>23</v>
          </cell>
          <cell r="E2729" t="str">
            <v>Wenatchee</v>
          </cell>
          <cell r="F2729">
            <v>41834</v>
          </cell>
          <cell r="G2729" t="str">
            <v>Hitch1_JE_July9toJuly16_Wenatchee</v>
          </cell>
          <cell r="H2729" t="str">
            <v>Joe Crew</v>
          </cell>
          <cell r="I2729">
            <v>2014</v>
          </cell>
          <cell r="J2729">
            <v>4</v>
          </cell>
          <cell r="K2729" t="str">
            <v>Depositional-Private</v>
          </cell>
          <cell r="L2729" t="str">
            <v>Rotating Panel 1</v>
          </cell>
          <cell r="M2729">
            <v>41834</v>
          </cell>
          <cell r="N2729">
            <v>2020</v>
          </cell>
          <cell r="O2729">
            <v>1</v>
          </cell>
          <cell r="S2729" t="str">
            <v>Yes</v>
          </cell>
        </row>
        <row r="2730">
          <cell r="A2730">
            <v>67</v>
          </cell>
          <cell r="B2730">
            <v>67979</v>
          </cell>
          <cell r="C2730" t="str">
            <v>WENMASTER-000037</v>
          </cell>
          <cell r="D2730">
            <v>23</v>
          </cell>
          <cell r="E2730" t="str">
            <v>Wenatchee</v>
          </cell>
          <cell r="F2730">
            <v>40736</v>
          </cell>
          <cell r="G2730" t="str">
            <v>2011- Terraqua - Local Crew</v>
          </cell>
          <cell r="H2730" t="str">
            <v>Local Crew</v>
          </cell>
          <cell r="I2730">
            <v>2011</v>
          </cell>
          <cell r="J2730">
            <v>1</v>
          </cell>
          <cell r="K2730" t="str">
            <v>Transport-Public</v>
          </cell>
          <cell r="L2730" t="str">
            <v>Annual</v>
          </cell>
          <cell r="M2730">
            <v>40736</v>
          </cell>
          <cell r="N2730">
            <v>416</v>
          </cell>
          <cell r="O2730">
            <v>1</v>
          </cell>
          <cell r="R2730" t="str">
            <v>Yes</v>
          </cell>
          <cell r="S2730" t="str">
            <v>Yes</v>
          </cell>
          <cell r="V2730" t="str">
            <v>Yes</v>
          </cell>
        </row>
        <row r="2731">
          <cell r="A2731">
            <v>278</v>
          </cell>
          <cell r="B2731">
            <v>67979</v>
          </cell>
          <cell r="C2731" t="str">
            <v>WENMASTER-000037</v>
          </cell>
          <cell r="D2731">
            <v>23</v>
          </cell>
          <cell r="E2731" t="str">
            <v>Wenatchee</v>
          </cell>
          <cell r="F2731">
            <v>40808</v>
          </cell>
          <cell r="G2731" t="str">
            <v>2011- Tetra Tech - TetraTech</v>
          </cell>
          <cell r="H2731" t="str">
            <v>TetraTech</v>
          </cell>
          <cell r="I2731">
            <v>2011</v>
          </cell>
          <cell r="J2731">
            <v>1</v>
          </cell>
          <cell r="K2731" t="str">
            <v>Transport-Public</v>
          </cell>
          <cell r="L2731" t="str">
            <v>Annual</v>
          </cell>
          <cell r="M2731">
            <v>40808</v>
          </cell>
          <cell r="N2731">
            <v>416</v>
          </cell>
          <cell r="O2731">
            <v>1</v>
          </cell>
          <cell r="R2731" t="str">
            <v>Yes</v>
          </cell>
          <cell r="V2731" t="str">
            <v>Yes</v>
          </cell>
        </row>
        <row r="2732">
          <cell r="A2732">
            <v>611</v>
          </cell>
          <cell r="B2732">
            <v>67979</v>
          </cell>
          <cell r="C2732" t="str">
            <v>WENMASTER-000037</v>
          </cell>
          <cell r="D2732">
            <v>23</v>
          </cell>
          <cell r="E2732" t="str">
            <v>Wenatchee</v>
          </cell>
          <cell r="F2732">
            <v>41100</v>
          </cell>
          <cell r="G2732" t="str">
            <v>Wenatchee - scout - June 25</v>
          </cell>
          <cell r="H2732" t="str">
            <v>Rueben Crew</v>
          </cell>
          <cell r="I2732">
            <v>2012</v>
          </cell>
          <cell r="J2732">
            <v>2</v>
          </cell>
          <cell r="K2732" t="str">
            <v>Transport-Public</v>
          </cell>
          <cell r="L2732" t="str">
            <v>Annual</v>
          </cell>
          <cell r="M2732">
            <v>41100</v>
          </cell>
          <cell r="N2732">
            <v>806</v>
          </cell>
          <cell r="O2732">
            <v>1</v>
          </cell>
          <cell r="S2732" t="str">
            <v>Yes</v>
          </cell>
          <cell r="V2732" t="str">
            <v>Yes</v>
          </cell>
        </row>
        <row r="2733">
          <cell r="A2733">
            <v>1376</v>
          </cell>
          <cell r="B2733">
            <v>67979</v>
          </cell>
          <cell r="C2733" t="str">
            <v>WENMASTER-000037</v>
          </cell>
          <cell r="D2733">
            <v>23</v>
          </cell>
          <cell r="E2733" t="str">
            <v>Wenatchee</v>
          </cell>
          <cell r="F2733">
            <v>41482</v>
          </cell>
          <cell r="G2733" t="str">
            <v>Hitch #3 (JE): July 24 to July 31 (Wenatchee)</v>
          </cell>
          <cell r="H2733" t="str">
            <v>Joe Crew</v>
          </cell>
          <cell r="I2733">
            <v>2013</v>
          </cell>
          <cell r="J2733">
            <v>3</v>
          </cell>
          <cell r="K2733" t="str">
            <v>Transport-Public</v>
          </cell>
          <cell r="L2733" t="str">
            <v>Annual</v>
          </cell>
          <cell r="M2733">
            <v>41482</v>
          </cell>
          <cell r="N2733">
            <v>1966</v>
          </cell>
          <cell r="O2733">
            <v>1</v>
          </cell>
          <cell r="S2733" t="str">
            <v>Yes</v>
          </cell>
          <cell r="V2733" t="str">
            <v>Yes</v>
          </cell>
        </row>
        <row r="2734">
          <cell r="A2734">
            <v>2342</v>
          </cell>
          <cell r="B2734">
            <v>67979</v>
          </cell>
          <cell r="C2734" t="str">
            <v>WENMASTER-000037</v>
          </cell>
          <cell r="D2734">
            <v>23</v>
          </cell>
          <cell r="E2734" t="str">
            <v>Wenatchee</v>
          </cell>
          <cell r="F2734">
            <v>41832</v>
          </cell>
          <cell r="G2734" t="str">
            <v>Hitch1_MN_July9toJuly16_Wenatchee</v>
          </cell>
          <cell r="H2734" t="str">
            <v>Martin Crew</v>
          </cell>
          <cell r="I2734">
            <v>2014</v>
          </cell>
          <cell r="J2734">
            <v>4</v>
          </cell>
          <cell r="K2734" t="str">
            <v>Transport-Public</v>
          </cell>
          <cell r="L2734" t="str">
            <v>Annual</v>
          </cell>
          <cell r="M2734">
            <v>41832</v>
          </cell>
          <cell r="N2734">
            <v>2020</v>
          </cell>
          <cell r="O2734">
            <v>1</v>
          </cell>
          <cell r="S2734" t="str">
            <v>Yes</v>
          </cell>
        </row>
        <row r="2735">
          <cell r="A2735">
            <v>3106</v>
          </cell>
          <cell r="B2735">
            <v>67979</v>
          </cell>
          <cell r="C2735" t="str">
            <v>WENMASTER-000037</v>
          </cell>
          <cell r="D2735">
            <v>23</v>
          </cell>
          <cell r="E2735" t="str">
            <v>Wenatchee</v>
          </cell>
          <cell r="F2735">
            <v>42174</v>
          </cell>
          <cell r="G2735" t="str">
            <v>Wenatchee_S/T_Hitch_20150617-20151014</v>
          </cell>
          <cell r="H2735" t="str">
            <v>van den Broek Crew</v>
          </cell>
          <cell r="I2735">
            <v>2015</v>
          </cell>
          <cell r="J2735">
            <v>5</v>
          </cell>
          <cell r="K2735" t="str">
            <v>Transport-Public</v>
          </cell>
          <cell r="L2735" t="str">
            <v>Annual</v>
          </cell>
          <cell r="M2735">
            <v>42174</v>
          </cell>
          <cell r="N2735">
            <v>2020</v>
          </cell>
          <cell r="O2735">
            <v>1</v>
          </cell>
          <cell r="R2735" t="str">
            <v>Yes</v>
          </cell>
          <cell r="S2735" t="str">
            <v>Yes</v>
          </cell>
        </row>
        <row r="2736">
          <cell r="A2736">
            <v>3445</v>
          </cell>
          <cell r="B2736">
            <v>67979</v>
          </cell>
          <cell r="C2736" t="str">
            <v>WENMASTER-000037</v>
          </cell>
          <cell r="D2736">
            <v>23</v>
          </cell>
          <cell r="E2736" t="str">
            <v>Wenatchee</v>
          </cell>
          <cell r="F2736">
            <v>42270</v>
          </cell>
          <cell r="G2736" t="str">
            <v>Wenatchee_Repeat_Sampling</v>
          </cell>
          <cell r="H2736" t="str">
            <v>van den Broek Crew</v>
          </cell>
          <cell r="I2736">
            <v>2015</v>
          </cell>
          <cell r="J2736">
            <v>5</v>
          </cell>
          <cell r="K2736" t="str">
            <v>Transport-Public</v>
          </cell>
          <cell r="L2736" t="str">
            <v>Annual</v>
          </cell>
          <cell r="M2736">
            <v>42270</v>
          </cell>
          <cell r="N2736">
            <v>2020</v>
          </cell>
          <cell r="O2736">
            <v>1</v>
          </cell>
          <cell r="R2736" t="str">
            <v>Yes</v>
          </cell>
          <cell r="S2736" t="str">
            <v>Yes</v>
          </cell>
        </row>
        <row r="2737">
          <cell r="A2737">
            <v>4028</v>
          </cell>
          <cell r="B2737">
            <v>67979</v>
          </cell>
          <cell r="C2737" t="str">
            <v>WENMASTER-000037</v>
          </cell>
          <cell r="D2737">
            <v>23</v>
          </cell>
          <cell r="E2737" t="str">
            <v>Wenatchee</v>
          </cell>
          <cell r="F2737">
            <v>42546</v>
          </cell>
          <cell r="G2737" t="str">
            <v>Wenatchee_ST_2016</v>
          </cell>
          <cell r="H2737" t="str">
            <v>van den Broek Crew</v>
          </cell>
          <cell r="I2737">
            <v>2016</v>
          </cell>
          <cell r="J2737">
            <v>6</v>
          </cell>
          <cell r="K2737" t="str">
            <v>Transport-Public</v>
          </cell>
          <cell r="L2737" t="str">
            <v>Annual</v>
          </cell>
          <cell r="M2737">
            <v>42546</v>
          </cell>
          <cell r="N2737">
            <v>2020</v>
          </cell>
          <cell r="O2737">
            <v>1</v>
          </cell>
          <cell r="S2737" t="str">
            <v>Yes</v>
          </cell>
        </row>
        <row r="2738">
          <cell r="A2738">
            <v>1532</v>
          </cell>
          <cell r="B2738">
            <v>67981</v>
          </cell>
          <cell r="C2738" t="str">
            <v>WENMASTER-000045</v>
          </cell>
          <cell r="D2738">
            <v>23</v>
          </cell>
          <cell r="E2738" t="str">
            <v>Wenatchee</v>
          </cell>
          <cell r="F2738">
            <v>41468</v>
          </cell>
          <cell r="G2738" t="str">
            <v>Hitch #2 (SD): July 10 to July 17 (Wenatchee)</v>
          </cell>
          <cell r="H2738" t="str">
            <v>Surya Crew</v>
          </cell>
          <cell r="I2738">
            <v>2013</v>
          </cell>
          <cell r="J2738">
            <v>3</v>
          </cell>
          <cell r="K2738" t="str">
            <v>Source-Public</v>
          </cell>
          <cell r="L2738" t="str">
            <v>Rotating Panel 3</v>
          </cell>
          <cell r="M2738">
            <v>41468</v>
          </cell>
          <cell r="N2738">
            <v>1966</v>
          </cell>
          <cell r="O2738">
            <v>1</v>
          </cell>
          <cell r="S2738" t="str">
            <v>Yes</v>
          </cell>
          <cell r="V2738" t="str">
            <v>Yes</v>
          </cell>
        </row>
        <row r="2739">
          <cell r="A2739">
            <v>4029</v>
          </cell>
          <cell r="B2739">
            <v>67981</v>
          </cell>
          <cell r="C2739" t="str">
            <v>WENMASTER-000045</v>
          </cell>
          <cell r="D2739">
            <v>23</v>
          </cell>
          <cell r="E2739" t="str">
            <v>Wenatchee</v>
          </cell>
          <cell r="F2739">
            <v>42548</v>
          </cell>
          <cell r="G2739" t="str">
            <v>Wenatchee_ST_2016</v>
          </cell>
          <cell r="H2739" t="str">
            <v>van den Broek Crew</v>
          </cell>
          <cell r="I2739">
            <v>2016</v>
          </cell>
          <cell r="J2739">
            <v>6</v>
          </cell>
          <cell r="K2739" t="str">
            <v>Source-Public</v>
          </cell>
          <cell r="L2739" t="str">
            <v>Rotating Panel 3</v>
          </cell>
          <cell r="M2739">
            <v>42548</v>
          </cell>
          <cell r="N2739">
            <v>2020</v>
          </cell>
          <cell r="O2739">
            <v>1</v>
          </cell>
          <cell r="R2739" t="str">
            <v>Yes</v>
          </cell>
          <cell r="S2739" t="str">
            <v>Yes</v>
          </cell>
        </row>
        <row r="2740">
          <cell r="A2740">
            <v>4173</v>
          </cell>
          <cell r="B2740">
            <v>67981</v>
          </cell>
          <cell r="C2740" t="str">
            <v>WENMASTER-000045</v>
          </cell>
          <cell r="D2740">
            <v>23</v>
          </cell>
          <cell r="E2740" t="str">
            <v>Wenatchee</v>
          </cell>
          <cell r="F2740">
            <v>42575</v>
          </cell>
          <cell r="G2740" t="str">
            <v>Wenatchee_RPT_2016</v>
          </cell>
          <cell r="H2740" t="str">
            <v>van den Broek Crew</v>
          </cell>
          <cell r="I2740">
            <v>2016</v>
          </cell>
          <cell r="J2740">
            <v>6</v>
          </cell>
          <cell r="K2740" t="str">
            <v>Source-Public</v>
          </cell>
          <cell r="L2740" t="str">
            <v>Rotating Panel 3</v>
          </cell>
          <cell r="M2740">
            <v>42575</v>
          </cell>
          <cell r="N2740">
            <v>2020</v>
          </cell>
          <cell r="O2740">
            <v>1</v>
          </cell>
          <cell r="R2740" t="str">
            <v>Yes</v>
          </cell>
          <cell r="S2740" t="str">
            <v>Yes</v>
          </cell>
        </row>
        <row r="2741">
          <cell r="A2741">
            <v>4031</v>
          </cell>
          <cell r="B2741">
            <v>67986</v>
          </cell>
          <cell r="C2741" t="str">
            <v>WENMASTER-000055</v>
          </cell>
          <cell r="D2741">
            <v>23</v>
          </cell>
          <cell r="E2741" t="str">
            <v>Wenatchee</v>
          </cell>
          <cell r="F2741">
            <v>42634</v>
          </cell>
          <cell r="G2741" t="str">
            <v>Wenatchee_ST_2016</v>
          </cell>
          <cell r="H2741" t="str">
            <v>van den Broek Crew</v>
          </cell>
          <cell r="I2741">
            <v>2016</v>
          </cell>
          <cell r="J2741">
            <v>6</v>
          </cell>
          <cell r="K2741" t="str">
            <v>Depositional-Public</v>
          </cell>
          <cell r="L2741" t="str">
            <v>Annual</v>
          </cell>
          <cell r="M2741">
            <v>42634</v>
          </cell>
          <cell r="N2741">
            <v>2020</v>
          </cell>
          <cell r="O2741">
            <v>1</v>
          </cell>
          <cell r="S2741" t="str">
            <v>Yes</v>
          </cell>
        </row>
        <row r="2742">
          <cell r="A2742">
            <v>852</v>
          </cell>
          <cell r="B2742">
            <v>67987</v>
          </cell>
          <cell r="C2742" t="str">
            <v>WENMASTER-000057</v>
          </cell>
          <cell r="D2742">
            <v>23</v>
          </cell>
          <cell r="E2742" t="str">
            <v>Wenatchee</v>
          </cell>
          <cell r="F2742">
            <v>41108</v>
          </cell>
          <cell r="G2742" t="str">
            <v>hitch_3_Wen_MG_July18-24</v>
          </cell>
          <cell r="H2742" t="str">
            <v>Matt Crew</v>
          </cell>
          <cell r="I2742">
            <v>2012</v>
          </cell>
          <cell r="J2742">
            <v>2</v>
          </cell>
          <cell r="K2742" t="str">
            <v>Source-Private</v>
          </cell>
          <cell r="L2742" t="str">
            <v>Rotating Panel 2</v>
          </cell>
          <cell r="M2742">
            <v>41108</v>
          </cell>
          <cell r="N2742">
            <v>806</v>
          </cell>
          <cell r="O2742">
            <v>1</v>
          </cell>
          <cell r="S2742" t="str">
            <v>Yes</v>
          </cell>
        </row>
        <row r="2743">
          <cell r="A2743">
            <v>220</v>
          </cell>
          <cell r="B2743">
            <v>67994</v>
          </cell>
          <cell r="C2743" t="str">
            <v>WENMASTER-000071</v>
          </cell>
          <cell r="D2743">
            <v>23</v>
          </cell>
          <cell r="E2743" t="str">
            <v>Wenatchee</v>
          </cell>
          <cell r="F2743">
            <v>40738</v>
          </cell>
          <cell r="G2743" t="str">
            <v>2011- Terraqua - Local Crew</v>
          </cell>
          <cell r="H2743" t="str">
            <v>Local Crew</v>
          </cell>
          <cell r="I2743">
            <v>2011</v>
          </cell>
          <cell r="J2743">
            <v>1</v>
          </cell>
          <cell r="K2743" t="str">
            <v>Source-Public</v>
          </cell>
          <cell r="L2743" t="str">
            <v>Rotating Panel 1</v>
          </cell>
          <cell r="M2743">
            <v>40738</v>
          </cell>
          <cell r="N2743">
            <v>416</v>
          </cell>
          <cell r="O2743">
            <v>1</v>
          </cell>
          <cell r="S2743" t="str">
            <v>Yes</v>
          </cell>
          <cell r="V2743" t="str">
            <v>Yes</v>
          </cell>
        </row>
        <row r="2744">
          <cell r="A2744">
            <v>612</v>
          </cell>
          <cell r="B2744">
            <v>67994</v>
          </cell>
          <cell r="C2744" t="str">
            <v>WENMASTER-000071</v>
          </cell>
          <cell r="D2744">
            <v>23</v>
          </cell>
          <cell r="E2744" t="str">
            <v>Wenatchee</v>
          </cell>
          <cell r="F2744">
            <v>41127</v>
          </cell>
          <cell r="G2744" t="str">
            <v>Wenatchee - scout - June 25</v>
          </cell>
          <cell r="H2744" t="str">
            <v>Rueben Crew</v>
          </cell>
          <cell r="I2744">
            <v>2012</v>
          </cell>
          <cell r="J2744">
            <v>2</v>
          </cell>
          <cell r="K2744" t="str">
            <v>Source-Public</v>
          </cell>
          <cell r="L2744" t="str">
            <v>Annual</v>
          </cell>
          <cell r="M2744">
            <v>41127</v>
          </cell>
          <cell r="N2744">
            <v>806</v>
          </cell>
          <cell r="O2744">
            <v>1</v>
          </cell>
          <cell r="S2744" t="str">
            <v>Yes</v>
          </cell>
          <cell r="V2744" t="str">
            <v>Yes</v>
          </cell>
        </row>
        <row r="2745">
          <cell r="A2745">
            <v>1540</v>
          </cell>
          <cell r="B2745">
            <v>67994</v>
          </cell>
          <cell r="C2745" t="str">
            <v>WENMASTER-000071</v>
          </cell>
          <cell r="D2745">
            <v>23</v>
          </cell>
          <cell r="E2745" t="str">
            <v>Wenatchee</v>
          </cell>
          <cell r="F2745">
            <v>41467</v>
          </cell>
          <cell r="G2745" t="str">
            <v>Hitch #2 (JR): July 10 to July 17 (Wenatchee)</v>
          </cell>
          <cell r="H2745" t="str">
            <v>Jon Crew</v>
          </cell>
          <cell r="I2745">
            <v>2013</v>
          </cell>
          <cell r="J2745">
            <v>3</v>
          </cell>
          <cell r="K2745" t="str">
            <v>Source-Public</v>
          </cell>
          <cell r="L2745" t="str">
            <v>Annual</v>
          </cell>
          <cell r="M2745">
            <v>41467</v>
          </cell>
          <cell r="N2745">
            <v>1966</v>
          </cell>
          <cell r="O2745">
            <v>1</v>
          </cell>
          <cell r="S2745" t="str">
            <v>Yes</v>
          </cell>
          <cell r="V2745" t="str">
            <v>Yes</v>
          </cell>
        </row>
        <row r="2746">
          <cell r="A2746">
            <v>2343</v>
          </cell>
          <cell r="B2746">
            <v>67994</v>
          </cell>
          <cell r="C2746" t="str">
            <v>WENMASTER-000071</v>
          </cell>
          <cell r="D2746">
            <v>23</v>
          </cell>
          <cell r="E2746" t="str">
            <v>Wenatchee</v>
          </cell>
          <cell r="F2746">
            <v>41829</v>
          </cell>
          <cell r="G2746" t="str">
            <v>Hitch1_JE_July9toJuly16_Wenatchee</v>
          </cell>
          <cell r="H2746" t="str">
            <v>Joe Crew</v>
          </cell>
          <cell r="I2746">
            <v>2014</v>
          </cell>
          <cell r="J2746">
            <v>4</v>
          </cell>
          <cell r="K2746" t="str">
            <v>Source-Public</v>
          </cell>
          <cell r="L2746" t="str">
            <v>Annual</v>
          </cell>
          <cell r="M2746">
            <v>41829</v>
          </cell>
          <cell r="N2746">
            <v>2020</v>
          </cell>
          <cell r="O2746">
            <v>1</v>
          </cell>
          <cell r="S2746" t="str">
            <v>Yes</v>
          </cell>
        </row>
        <row r="2747">
          <cell r="A2747">
            <v>3286</v>
          </cell>
          <cell r="B2747">
            <v>67994</v>
          </cell>
          <cell r="C2747" t="str">
            <v>WENMASTER-000071</v>
          </cell>
          <cell r="D2747">
            <v>23</v>
          </cell>
          <cell r="E2747" t="str">
            <v>Wenatchee</v>
          </cell>
          <cell r="F2747">
            <v>42194</v>
          </cell>
          <cell r="G2747" t="str">
            <v>Wenatchee_Hitch_2015</v>
          </cell>
          <cell r="H2747" t="str">
            <v>van den Broek Crew</v>
          </cell>
          <cell r="I2747">
            <v>2015</v>
          </cell>
          <cell r="J2747">
            <v>5</v>
          </cell>
          <cell r="K2747" t="str">
            <v>Source-Public</v>
          </cell>
          <cell r="L2747" t="str">
            <v>Rotating Panel 2</v>
          </cell>
          <cell r="M2747">
            <v>42194</v>
          </cell>
          <cell r="N2747">
            <v>2020</v>
          </cell>
          <cell r="O2747">
            <v>1</v>
          </cell>
          <cell r="S2747" t="str">
            <v>Yes</v>
          </cell>
        </row>
        <row r="2748">
          <cell r="A2748">
            <v>253</v>
          </cell>
          <cell r="B2748">
            <v>68007</v>
          </cell>
          <cell r="C2748" t="str">
            <v>WENMASTER-000119</v>
          </cell>
          <cell r="D2748">
            <v>23</v>
          </cell>
          <cell r="E2748" t="str">
            <v>Wenatchee</v>
          </cell>
          <cell r="F2748">
            <v>40800</v>
          </cell>
          <cell r="G2748" t="str">
            <v>2011- Terraqua - Local Crew</v>
          </cell>
          <cell r="H2748" t="str">
            <v>Local Crew</v>
          </cell>
          <cell r="I2748">
            <v>2011</v>
          </cell>
          <cell r="J2748">
            <v>1</v>
          </cell>
          <cell r="K2748" t="str">
            <v>Depositional-Public</v>
          </cell>
          <cell r="L2748" t="str">
            <v>Rotating Panel 1</v>
          </cell>
          <cell r="M2748">
            <v>40800</v>
          </cell>
          <cell r="N2748">
            <v>416</v>
          </cell>
          <cell r="O2748">
            <v>1</v>
          </cell>
          <cell r="S2748" t="str">
            <v>Yes</v>
          </cell>
          <cell r="V2748" t="str">
            <v>Yes</v>
          </cell>
        </row>
        <row r="2749">
          <cell r="A2749">
            <v>2562</v>
          </cell>
          <cell r="B2749">
            <v>68007</v>
          </cell>
          <cell r="C2749" t="str">
            <v>WENMASTER-000119</v>
          </cell>
          <cell r="D2749">
            <v>23</v>
          </cell>
          <cell r="E2749" t="str">
            <v>Wenatchee</v>
          </cell>
          <cell r="F2749">
            <v>41858</v>
          </cell>
          <cell r="G2749" t="str">
            <v>hitch_all_Aug6toend_Wenatchee</v>
          </cell>
          <cell r="H2749" t="str">
            <v>Steve Crew</v>
          </cell>
          <cell r="I2749">
            <v>2014</v>
          </cell>
          <cell r="J2749">
            <v>4</v>
          </cell>
          <cell r="K2749" t="str">
            <v>Depositional-Public</v>
          </cell>
          <cell r="L2749" t="str">
            <v>Rotating Panel 1</v>
          </cell>
          <cell r="M2749">
            <v>41858</v>
          </cell>
          <cell r="N2749">
            <v>2020</v>
          </cell>
          <cell r="O2749">
            <v>1</v>
          </cell>
          <cell r="S2749" t="str">
            <v>Yes</v>
          </cell>
        </row>
        <row r="2750">
          <cell r="A2750">
            <v>68</v>
          </cell>
          <cell r="B2750">
            <v>68009</v>
          </cell>
          <cell r="C2750" t="str">
            <v>WENMASTER-000131</v>
          </cell>
          <cell r="D2750">
            <v>23</v>
          </cell>
          <cell r="E2750" t="str">
            <v>Wenatchee</v>
          </cell>
          <cell r="F2750">
            <v>40756</v>
          </cell>
          <cell r="G2750" t="str">
            <v>2011- Terraqua - Local Crew</v>
          </cell>
          <cell r="H2750" t="str">
            <v>Local Crew</v>
          </cell>
          <cell r="I2750">
            <v>2011</v>
          </cell>
          <cell r="J2750">
            <v>1</v>
          </cell>
          <cell r="K2750" t="str">
            <v>Source-Public</v>
          </cell>
          <cell r="L2750" t="str">
            <v>Rotating Panel 1</v>
          </cell>
          <cell r="M2750">
            <v>40756</v>
          </cell>
          <cell r="N2750">
            <v>416</v>
          </cell>
          <cell r="O2750">
            <v>1</v>
          </cell>
          <cell r="S2750" t="str">
            <v>Yes</v>
          </cell>
          <cell r="V2750" t="str">
            <v>Yes</v>
          </cell>
        </row>
        <row r="2751">
          <cell r="A2751">
            <v>1737</v>
          </cell>
          <cell r="B2751">
            <v>68015</v>
          </cell>
          <cell r="C2751" t="str">
            <v>WENMASTER-000179</v>
          </cell>
          <cell r="D2751">
            <v>23</v>
          </cell>
          <cell r="E2751" t="str">
            <v>Wenatchee</v>
          </cell>
          <cell r="F2751">
            <v>41509</v>
          </cell>
          <cell r="G2751" t="str">
            <v>Hitch #5 (MN): Aug 21 to Aug 28 (Wenatchee)</v>
          </cell>
          <cell r="H2751" t="str">
            <v>Martin Crew</v>
          </cell>
          <cell r="I2751">
            <v>2013</v>
          </cell>
          <cell r="J2751">
            <v>3</v>
          </cell>
          <cell r="K2751" t="str">
            <v>Depositional-Public</v>
          </cell>
          <cell r="L2751" t="str">
            <v>Rotating Panel 3</v>
          </cell>
          <cell r="M2751">
            <v>41509</v>
          </cell>
          <cell r="N2751">
            <v>1966</v>
          </cell>
          <cell r="O2751">
            <v>1</v>
          </cell>
          <cell r="R2751" t="str">
            <v>Yes</v>
          </cell>
          <cell r="S2751" t="str">
            <v>Yes</v>
          </cell>
          <cell r="V2751" t="str">
            <v>Yes</v>
          </cell>
        </row>
        <row r="2752">
          <cell r="A2752">
            <v>1913</v>
          </cell>
          <cell r="B2752">
            <v>68015</v>
          </cell>
          <cell r="C2752" t="str">
            <v>WENMASTER-000179</v>
          </cell>
          <cell r="D2752">
            <v>23</v>
          </cell>
          <cell r="E2752" t="str">
            <v>Wenatchee</v>
          </cell>
          <cell r="F2752">
            <v>41543</v>
          </cell>
          <cell r="G2752" t="str">
            <v>Hitch #7 (KC): Sept 25 to Oct 2 (Wenatchee)</v>
          </cell>
          <cell r="H2752" t="str">
            <v>Kevin Crew</v>
          </cell>
          <cell r="I2752">
            <v>2013</v>
          </cell>
          <cell r="J2752">
            <v>3</v>
          </cell>
          <cell r="K2752" t="str">
            <v>Depositional-Public</v>
          </cell>
          <cell r="L2752" t="str">
            <v>Rotating Panel 3</v>
          </cell>
          <cell r="M2752">
            <v>41543</v>
          </cell>
          <cell r="N2752">
            <v>1966</v>
          </cell>
          <cell r="O2752">
            <v>1</v>
          </cell>
          <cell r="R2752" t="str">
            <v>Yes</v>
          </cell>
        </row>
        <row r="2753">
          <cell r="A2753">
            <v>4032</v>
          </cell>
          <cell r="B2753">
            <v>68015</v>
          </cell>
          <cell r="C2753" t="str">
            <v>WENMASTER-000179</v>
          </cell>
          <cell r="D2753">
            <v>23</v>
          </cell>
          <cell r="E2753" t="str">
            <v>Wenatchee</v>
          </cell>
          <cell r="F2753">
            <v>42620</v>
          </cell>
          <cell r="G2753" t="str">
            <v>Wenatchee_ST_2016</v>
          </cell>
          <cell r="H2753" t="str">
            <v>van den Broek Crew</v>
          </cell>
          <cell r="I2753">
            <v>2016</v>
          </cell>
          <cell r="J2753">
            <v>6</v>
          </cell>
          <cell r="K2753" t="str">
            <v>Depositional-Public</v>
          </cell>
          <cell r="L2753" t="str">
            <v>Rotating Panel 3</v>
          </cell>
          <cell r="M2753">
            <v>42620</v>
          </cell>
          <cell r="N2753">
            <v>2020</v>
          </cell>
          <cell r="O2753">
            <v>1</v>
          </cell>
          <cell r="S2753" t="str">
            <v>Yes</v>
          </cell>
        </row>
        <row r="2754">
          <cell r="A2754">
            <v>1590</v>
          </cell>
          <cell r="B2754">
            <v>68016</v>
          </cell>
          <cell r="C2754" t="str">
            <v>WENMASTER-000180</v>
          </cell>
          <cell r="D2754">
            <v>23</v>
          </cell>
          <cell r="E2754" t="str">
            <v>Wenatchee</v>
          </cell>
          <cell r="F2754">
            <v>41479</v>
          </cell>
          <cell r="G2754" t="str">
            <v>Hitch #3 (JE): July 24 to July 31 (Wenatchee)</v>
          </cell>
          <cell r="H2754" t="str">
            <v>Joe Crew</v>
          </cell>
          <cell r="I2754">
            <v>2013</v>
          </cell>
          <cell r="J2754">
            <v>3</v>
          </cell>
          <cell r="K2754" t="str">
            <v>Depositional-Public</v>
          </cell>
          <cell r="L2754" t="str">
            <v>Rotating Panel 3</v>
          </cell>
          <cell r="M2754">
            <v>41479</v>
          </cell>
          <cell r="N2754">
            <v>1966</v>
          </cell>
          <cell r="O2754">
            <v>1</v>
          </cell>
          <cell r="S2754" t="str">
            <v>Yes</v>
          </cell>
          <cell r="V2754" t="str">
            <v>Yes</v>
          </cell>
        </row>
        <row r="2755">
          <cell r="A2755">
            <v>4033</v>
          </cell>
          <cell r="B2755">
            <v>68016</v>
          </cell>
          <cell r="C2755" t="str">
            <v>WENMASTER-000180</v>
          </cell>
          <cell r="D2755">
            <v>23</v>
          </cell>
          <cell r="E2755" t="str">
            <v>Wenatchee</v>
          </cell>
          <cell r="F2755">
            <v>42560</v>
          </cell>
          <cell r="G2755" t="str">
            <v>Wenatchee_ST_2016</v>
          </cell>
          <cell r="H2755" t="str">
            <v>van den Broek Crew</v>
          </cell>
          <cell r="I2755">
            <v>2016</v>
          </cell>
          <cell r="J2755">
            <v>6</v>
          </cell>
          <cell r="K2755" t="str">
            <v>Depositional-Public</v>
          </cell>
          <cell r="L2755" t="str">
            <v>Rotating Panel 3</v>
          </cell>
          <cell r="M2755">
            <v>42560</v>
          </cell>
          <cell r="N2755">
            <v>2020</v>
          </cell>
          <cell r="O2755">
            <v>1</v>
          </cell>
          <cell r="S2755" t="str">
            <v>Yes</v>
          </cell>
        </row>
        <row r="2756">
          <cell r="A2756">
            <v>250</v>
          </cell>
          <cell r="B2756">
            <v>68020</v>
          </cell>
          <cell r="C2756" t="str">
            <v>WENMASTER-000195</v>
          </cell>
          <cell r="D2756">
            <v>23</v>
          </cell>
          <cell r="E2756" t="str">
            <v>Wenatchee</v>
          </cell>
          <cell r="F2756">
            <v>40798</v>
          </cell>
          <cell r="G2756" t="str">
            <v>2011- Terraqua - Local Crew</v>
          </cell>
          <cell r="H2756" t="str">
            <v>Local Crew</v>
          </cell>
          <cell r="I2756">
            <v>2011</v>
          </cell>
          <cell r="J2756">
            <v>1</v>
          </cell>
          <cell r="K2756" t="str">
            <v>Transport-Private</v>
          </cell>
          <cell r="L2756" t="str">
            <v>Annual</v>
          </cell>
          <cell r="M2756">
            <v>40798</v>
          </cell>
          <cell r="N2756">
            <v>416</v>
          </cell>
          <cell r="O2756">
            <v>1</v>
          </cell>
          <cell r="S2756" t="str">
            <v>Yes</v>
          </cell>
          <cell r="V2756" t="str">
            <v>Yes</v>
          </cell>
        </row>
        <row r="2757">
          <cell r="A2757">
            <v>855</v>
          </cell>
          <cell r="B2757">
            <v>68020</v>
          </cell>
          <cell r="C2757" t="str">
            <v>WENMASTER-000195</v>
          </cell>
          <cell r="D2757">
            <v>23</v>
          </cell>
          <cell r="E2757" t="str">
            <v>Wenatchee</v>
          </cell>
          <cell r="F2757">
            <v>41110</v>
          </cell>
          <cell r="G2757" t="str">
            <v>Hitch3_Wen_BP_July18-24</v>
          </cell>
          <cell r="H2757" t="str">
            <v>Brent Crew</v>
          </cell>
          <cell r="I2757">
            <v>2012</v>
          </cell>
          <cell r="J2757">
            <v>2</v>
          </cell>
          <cell r="K2757" t="str">
            <v>Transport-Private</v>
          </cell>
          <cell r="L2757" t="str">
            <v>Annual</v>
          </cell>
          <cell r="M2757">
            <v>41110</v>
          </cell>
          <cell r="N2757">
            <v>806</v>
          </cell>
          <cell r="O2757">
            <v>1</v>
          </cell>
          <cell r="S2757" t="str">
            <v>Yes</v>
          </cell>
        </row>
        <row r="2758">
          <cell r="A2758">
            <v>1738</v>
          </cell>
          <cell r="B2758">
            <v>68020</v>
          </cell>
          <cell r="C2758" t="str">
            <v>WENMASTER-000195</v>
          </cell>
          <cell r="D2758">
            <v>23</v>
          </cell>
          <cell r="E2758" t="str">
            <v>Wenatchee</v>
          </cell>
          <cell r="F2758">
            <v>41496</v>
          </cell>
          <cell r="G2758" t="str">
            <v>Hitch #4 (MN): Aug 7 to Aug 14 (Wenatchee)</v>
          </cell>
          <cell r="H2758" t="str">
            <v>Martin Crew</v>
          </cell>
          <cell r="I2758">
            <v>2013</v>
          </cell>
          <cell r="J2758">
            <v>3</v>
          </cell>
          <cell r="K2758" t="str">
            <v>Transport-Private</v>
          </cell>
          <cell r="L2758" t="str">
            <v>Annual</v>
          </cell>
          <cell r="M2758">
            <v>41496</v>
          </cell>
          <cell r="N2758">
            <v>1966</v>
          </cell>
          <cell r="O2758">
            <v>1</v>
          </cell>
          <cell r="R2758" t="str">
            <v>Yes</v>
          </cell>
          <cell r="S2758" t="str">
            <v>Yes</v>
          </cell>
          <cell r="V2758" t="str">
            <v>Yes</v>
          </cell>
        </row>
        <row r="2759">
          <cell r="A2759">
            <v>1914</v>
          </cell>
          <cell r="B2759">
            <v>68020</v>
          </cell>
          <cell r="C2759" t="str">
            <v>WENMASTER-000195</v>
          </cell>
          <cell r="D2759">
            <v>23</v>
          </cell>
          <cell r="E2759" t="str">
            <v>Wenatchee</v>
          </cell>
          <cell r="F2759">
            <v>41546</v>
          </cell>
          <cell r="G2759" t="str">
            <v>Hitch #7 (KC): Sept 25 to Oct 2 (Wenatchee)</v>
          </cell>
          <cell r="H2759" t="str">
            <v>Kevin Crew</v>
          </cell>
          <cell r="I2759">
            <v>2013</v>
          </cell>
          <cell r="J2759">
            <v>3</v>
          </cell>
          <cell r="K2759" t="str">
            <v>Transport-Private</v>
          </cell>
          <cell r="L2759" t="str">
            <v>Annual</v>
          </cell>
          <cell r="M2759">
            <v>41546</v>
          </cell>
          <cell r="N2759">
            <v>1966</v>
          </cell>
          <cell r="O2759">
            <v>1</v>
          </cell>
          <cell r="R2759" t="str">
            <v>Yes</v>
          </cell>
        </row>
        <row r="2760">
          <cell r="A2760">
            <v>2563</v>
          </cell>
          <cell r="B2760">
            <v>68020</v>
          </cell>
          <cell r="C2760" t="str">
            <v>WENMASTER-000195</v>
          </cell>
          <cell r="D2760">
            <v>23</v>
          </cell>
          <cell r="E2760" t="str">
            <v>Wenatchee</v>
          </cell>
          <cell r="F2760">
            <v>41888</v>
          </cell>
          <cell r="G2760" t="str">
            <v>hitch_all_Aug6toend_Wenatchee</v>
          </cell>
          <cell r="H2760" t="str">
            <v>Steve Crew</v>
          </cell>
          <cell r="I2760">
            <v>2014</v>
          </cell>
          <cell r="J2760">
            <v>4</v>
          </cell>
          <cell r="K2760" t="str">
            <v>Transport-Private</v>
          </cell>
          <cell r="L2760" t="str">
            <v>Annual</v>
          </cell>
          <cell r="M2760">
            <v>41888</v>
          </cell>
          <cell r="N2760">
            <v>2020</v>
          </cell>
          <cell r="O2760">
            <v>1</v>
          </cell>
          <cell r="S2760" t="str">
            <v>Yes</v>
          </cell>
        </row>
        <row r="2761">
          <cell r="A2761">
            <v>1438</v>
          </cell>
          <cell r="B2761">
            <v>68024</v>
          </cell>
          <cell r="C2761" t="str">
            <v>WENMASTER-000209</v>
          </cell>
          <cell r="D2761">
            <v>23</v>
          </cell>
          <cell r="E2761" t="str">
            <v>Wenatchee</v>
          </cell>
          <cell r="F2761">
            <v>41452</v>
          </cell>
          <cell r="G2761" t="str">
            <v>Hitch #1 (KC)- June 25 - June 28 (Wenatchee)</v>
          </cell>
          <cell r="H2761" t="str">
            <v>Kevin Crew</v>
          </cell>
          <cell r="I2761">
            <v>2013</v>
          </cell>
          <cell r="J2761">
            <v>3</v>
          </cell>
          <cell r="K2761" t="str">
            <v>Source-Public</v>
          </cell>
          <cell r="L2761" t="str">
            <v>Rotating Panel 3</v>
          </cell>
          <cell r="M2761">
            <v>41452</v>
          </cell>
          <cell r="N2761">
            <v>1966</v>
          </cell>
          <cell r="O2761">
            <v>1</v>
          </cell>
          <cell r="S2761" t="str">
            <v>Yes</v>
          </cell>
          <cell r="V2761" t="str">
            <v>Yes</v>
          </cell>
        </row>
        <row r="2762">
          <cell r="A2762">
            <v>1536</v>
          </cell>
          <cell r="B2762">
            <v>68025</v>
          </cell>
          <cell r="C2762" t="str">
            <v>WENMASTER-000216</v>
          </cell>
          <cell r="D2762">
            <v>23</v>
          </cell>
          <cell r="E2762" t="str">
            <v>Wenatchee</v>
          </cell>
          <cell r="F2762">
            <v>41468</v>
          </cell>
          <cell r="G2762" t="str">
            <v>Hitch #2 (JE): July 10 to July 17 (Wenatchee)</v>
          </cell>
          <cell r="H2762" t="str">
            <v>Joe Crew</v>
          </cell>
          <cell r="I2762">
            <v>2013</v>
          </cell>
          <cell r="J2762">
            <v>3</v>
          </cell>
          <cell r="K2762" t="str">
            <v>Source-Private</v>
          </cell>
          <cell r="L2762" t="str">
            <v>Rotating Panel 3</v>
          </cell>
          <cell r="M2762">
            <v>41468</v>
          </cell>
          <cell r="N2762">
            <v>1966</v>
          </cell>
          <cell r="O2762">
            <v>1</v>
          </cell>
          <cell r="S2762" t="str">
            <v>Yes</v>
          </cell>
          <cell r="V2762" t="str">
            <v>Yes</v>
          </cell>
        </row>
        <row r="2763">
          <cell r="A2763">
            <v>1915</v>
          </cell>
          <cell r="B2763">
            <v>68034</v>
          </cell>
          <cell r="C2763" t="str">
            <v>WENMASTER-000263</v>
          </cell>
          <cell r="D2763">
            <v>23</v>
          </cell>
          <cell r="E2763" t="str">
            <v>Wenatchee</v>
          </cell>
          <cell r="F2763">
            <v>41557</v>
          </cell>
          <cell r="G2763" t="str">
            <v>Hitch #8 (MN): Oct 8 to Oct 12 (Wenatchee)</v>
          </cell>
          <cell r="H2763" t="str">
            <v>Martin Crew</v>
          </cell>
          <cell r="I2763">
            <v>2013</v>
          </cell>
          <cell r="J2763">
            <v>3</v>
          </cell>
          <cell r="K2763" t="str">
            <v>Depositional-Public</v>
          </cell>
          <cell r="L2763" t="str">
            <v>Rotating Panel 3</v>
          </cell>
          <cell r="M2763">
            <v>41557</v>
          </cell>
          <cell r="N2763">
            <v>1966</v>
          </cell>
          <cell r="O2763">
            <v>1</v>
          </cell>
          <cell r="S2763" t="str">
            <v>Yes</v>
          </cell>
          <cell r="V2763" t="str">
            <v>Yes</v>
          </cell>
        </row>
        <row r="2764">
          <cell r="A2764">
            <v>4038</v>
          </cell>
          <cell r="B2764">
            <v>68034</v>
          </cell>
          <cell r="C2764" t="str">
            <v>WENMASTER-000263</v>
          </cell>
          <cell r="D2764">
            <v>23</v>
          </cell>
          <cell r="E2764" t="str">
            <v>Wenatchee</v>
          </cell>
          <cell r="F2764">
            <v>42612</v>
          </cell>
          <cell r="G2764" t="str">
            <v>Wenatchee_ST_2016</v>
          </cell>
          <cell r="H2764" t="str">
            <v>van den Broek Crew</v>
          </cell>
          <cell r="I2764">
            <v>2016</v>
          </cell>
          <cell r="J2764">
            <v>6</v>
          </cell>
          <cell r="K2764" t="str">
            <v>Depositional-Public</v>
          </cell>
          <cell r="L2764" t="str">
            <v>Rotating Panel 3</v>
          </cell>
          <cell r="M2764">
            <v>42612</v>
          </cell>
          <cell r="N2764">
            <v>2020</v>
          </cell>
          <cell r="O2764">
            <v>1</v>
          </cell>
          <cell r="S2764" t="str">
            <v>Yes</v>
          </cell>
          <cell r="V2764" t="str">
            <v>Yes</v>
          </cell>
        </row>
        <row r="2765">
          <cell r="A2765">
            <v>69</v>
          </cell>
          <cell r="B2765">
            <v>68036</v>
          </cell>
          <cell r="C2765" t="str">
            <v>WENMASTER-000269</v>
          </cell>
          <cell r="D2765">
            <v>23</v>
          </cell>
          <cell r="E2765" t="str">
            <v>Wenatchee</v>
          </cell>
          <cell r="F2765">
            <v>40737</v>
          </cell>
          <cell r="G2765" t="str">
            <v>2011- Terraqua - Local Crew</v>
          </cell>
          <cell r="H2765" t="str">
            <v>Local Crew</v>
          </cell>
          <cell r="I2765">
            <v>2011</v>
          </cell>
          <cell r="J2765">
            <v>1</v>
          </cell>
          <cell r="K2765" t="str">
            <v>Source-Public</v>
          </cell>
          <cell r="L2765" t="str">
            <v>Rotating Panel 1</v>
          </cell>
          <cell r="M2765">
            <v>40737</v>
          </cell>
          <cell r="N2765">
            <v>416</v>
          </cell>
          <cell r="O2765">
            <v>1</v>
          </cell>
          <cell r="S2765" t="str">
            <v>Yes</v>
          </cell>
          <cell r="V2765" t="str">
            <v>Yes</v>
          </cell>
        </row>
        <row r="2766">
          <cell r="A2766">
            <v>615</v>
          </cell>
          <cell r="B2766">
            <v>68036</v>
          </cell>
          <cell r="C2766" t="str">
            <v>WENMASTER-000269</v>
          </cell>
          <cell r="D2766">
            <v>23</v>
          </cell>
          <cell r="E2766" t="str">
            <v>Wenatchee</v>
          </cell>
          <cell r="F2766">
            <v>41095</v>
          </cell>
          <cell r="G2766" t="str">
            <v>Wenatchee - scout - June 25</v>
          </cell>
          <cell r="H2766" t="str">
            <v>Rueben Crew</v>
          </cell>
          <cell r="I2766">
            <v>2012</v>
          </cell>
          <cell r="J2766">
            <v>2</v>
          </cell>
          <cell r="K2766" t="str">
            <v>Source-Public</v>
          </cell>
          <cell r="L2766" t="str">
            <v>Annual</v>
          </cell>
          <cell r="M2766">
            <v>41095</v>
          </cell>
          <cell r="N2766">
            <v>806</v>
          </cell>
          <cell r="O2766">
            <v>1</v>
          </cell>
          <cell r="S2766" t="str">
            <v>Yes</v>
          </cell>
          <cell r="V2766" t="str">
            <v>Yes</v>
          </cell>
        </row>
        <row r="2767">
          <cell r="A2767">
            <v>1437</v>
          </cell>
          <cell r="B2767">
            <v>68036</v>
          </cell>
          <cell r="C2767" t="str">
            <v>WENMASTER-000269</v>
          </cell>
          <cell r="D2767">
            <v>23</v>
          </cell>
          <cell r="E2767" t="str">
            <v>Wenatchee</v>
          </cell>
          <cell r="F2767">
            <v>41452</v>
          </cell>
          <cell r="G2767" t="str">
            <v>Hitch #1 (JE)- June 25 - June 28 (Wenatchee)</v>
          </cell>
          <cell r="H2767" t="str">
            <v>Joe Crew</v>
          </cell>
          <cell r="I2767">
            <v>2013</v>
          </cell>
          <cell r="J2767">
            <v>3</v>
          </cell>
          <cell r="K2767" t="str">
            <v>Source-Public</v>
          </cell>
          <cell r="L2767" t="str">
            <v>Annual</v>
          </cell>
          <cell r="M2767">
            <v>41452</v>
          </cell>
          <cell r="N2767">
            <v>1966</v>
          </cell>
          <cell r="O2767">
            <v>1</v>
          </cell>
          <cell r="S2767" t="str">
            <v>Yes</v>
          </cell>
          <cell r="V2767" t="str">
            <v>Yes</v>
          </cell>
        </row>
        <row r="2768">
          <cell r="A2768">
            <v>317</v>
          </cell>
          <cell r="B2768">
            <v>68041</v>
          </cell>
          <cell r="C2768" t="str">
            <v>WENMASTER-000298</v>
          </cell>
          <cell r="D2768">
            <v>23</v>
          </cell>
          <cell r="E2768" t="str">
            <v>Wenatchee</v>
          </cell>
          <cell r="F2768">
            <v>40784</v>
          </cell>
          <cell r="G2768" t="str">
            <v>2011- Terraqua - Local Crew</v>
          </cell>
          <cell r="H2768" t="str">
            <v>Local Crew</v>
          </cell>
          <cell r="I2768">
            <v>2011</v>
          </cell>
          <cell r="J2768">
            <v>1</v>
          </cell>
          <cell r="K2768" t="str">
            <v>Depositional-Private</v>
          </cell>
          <cell r="L2768" t="str">
            <v>Annual</v>
          </cell>
          <cell r="M2768">
            <v>40784</v>
          </cell>
          <cell r="N2768">
            <v>416</v>
          </cell>
          <cell r="O2768">
            <v>1</v>
          </cell>
          <cell r="S2768" t="str">
            <v>Yes</v>
          </cell>
          <cell r="V2768" t="str">
            <v>Yes</v>
          </cell>
        </row>
        <row r="2769">
          <cell r="A2769">
            <v>1006</v>
          </cell>
          <cell r="B2769">
            <v>68041</v>
          </cell>
          <cell r="C2769" t="str">
            <v>WENMASTER-000298</v>
          </cell>
          <cell r="D2769">
            <v>23</v>
          </cell>
          <cell r="E2769" t="str">
            <v>Wenatchee</v>
          </cell>
          <cell r="F2769">
            <v>41142</v>
          </cell>
          <cell r="G2769" t="str">
            <v>hitch_7_Wen_MG_Aug21-24</v>
          </cell>
          <cell r="H2769" t="str">
            <v>Matt Crew</v>
          </cell>
          <cell r="I2769">
            <v>2012</v>
          </cell>
          <cell r="J2769">
            <v>2</v>
          </cell>
          <cell r="K2769" t="str">
            <v>Depositional-Private</v>
          </cell>
          <cell r="L2769" t="str">
            <v>Annual</v>
          </cell>
          <cell r="M2769">
            <v>41142</v>
          </cell>
          <cell r="N2769">
            <v>806</v>
          </cell>
          <cell r="O2769">
            <v>1</v>
          </cell>
          <cell r="S2769" t="str">
            <v>Yes</v>
          </cell>
        </row>
        <row r="2770">
          <cell r="A2770">
            <v>1546</v>
          </cell>
          <cell r="B2770">
            <v>68041</v>
          </cell>
          <cell r="C2770" t="str">
            <v>WENMASTER-000298</v>
          </cell>
          <cell r="D2770">
            <v>23</v>
          </cell>
          <cell r="E2770" t="str">
            <v>Wenatchee</v>
          </cell>
          <cell r="F2770">
            <v>41469</v>
          </cell>
          <cell r="G2770" t="str">
            <v>Hitch #2 (JE): July 10 to July 17 (Wenatchee)</v>
          </cell>
          <cell r="H2770" t="str">
            <v>Joe Crew</v>
          </cell>
          <cell r="I2770">
            <v>2013</v>
          </cell>
          <cell r="J2770">
            <v>3</v>
          </cell>
          <cell r="K2770" t="str">
            <v>Depositional-Private</v>
          </cell>
          <cell r="L2770" t="str">
            <v>Annual</v>
          </cell>
          <cell r="M2770">
            <v>41469</v>
          </cell>
          <cell r="N2770">
            <v>1966</v>
          </cell>
          <cell r="O2770">
            <v>1</v>
          </cell>
          <cell r="S2770" t="str">
            <v>Yes</v>
          </cell>
          <cell r="V2770" t="str">
            <v>Yes</v>
          </cell>
        </row>
        <row r="2771">
          <cell r="A2771">
            <v>4035</v>
          </cell>
          <cell r="B2771">
            <v>68041</v>
          </cell>
          <cell r="C2771" t="str">
            <v>WENMASTER-000298</v>
          </cell>
          <cell r="D2771">
            <v>23</v>
          </cell>
          <cell r="E2771" t="str">
            <v>Wenatchee</v>
          </cell>
          <cell r="F2771">
            <v>42612</v>
          </cell>
          <cell r="G2771" t="str">
            <v>Wenatchee_ST_2016</v>
          </cell>
          <cell r="H2771" t="str">
            <v>van den Broek Crew</v>
          </cell>
          <cell r="I2771">
            <v>2016</v>
          </cell>
          <cell r="J2771">
            <v>6</v>
          </cell>
          <cell r="K2771" t="str">
            <v>Depositional-Private</v>
          </cell>
          <cell r="L2771" t="str">
            <v>Annual</v>
          </cell>
          <cell r="M2771">
            <v>42612</v>
          </cell>
          <cell r="N2771">
            <v>2020</v>
          </cell>
          <cell r="O2771">
            <v>1</v>
          </cell>
          <cell r="S2771" t="str">
            <v>Yes</v>
          </cell>
          <cell r="V2771" t="str">
            <v>Yes</v>
          </cell>
        </row>
        <row r="2772">
          <cell r="A2772">
            <v>619</v>
          </cell>
          <cell r="B2772">
            <v>68043</v>
          </cell>
          <cell r="C2772" t="str">
            <v>WENMASTER-000310</v>
          </cell>
          <cell r="D2772">
            <v>23</v>
          </cell>
          <cell r="E2772" t="str">
            <v>Wenatchee</v>
          </cell>
          <cell r="F2772">
            <v>41148</v>
          </cell>
          <cell r="G2772" t="str">
            <v>Hitch_8_JE_Wen_Aug27-31</v>
          </cell>
          <cell r="H2772" t="str">
            <v>Joe Crew</v>
          </cell>
          <cell r="I2772">
            <v>2012</v>
          </cell>
          <cell r="J2772">
            <v>2</v>
          </cell>
          <cell r="K2772" t="str">
            <v>Depositional-Private</v>
          </cell>
          <cell r="L2772" t="str">
            <v>Annual</v>
          </cell>
          <cell r="M2772">
            <v>41148</v>
          </cell>
          <cell r="N2772">
            <v>806</v>
          </cell>
          <cell r="O2772">
            <v>1</v>
          </cell>
          <cell r="S2772" t="str">
            <v>Yes</v>
          </cell>
        </row>
        <row r="2773">
          <cell r="A2773">
            <v>1739</v>
          </cell>
          <cell r="B2773">
            <v>68043</v>
          </cell>
          <cell r="C2773" t="str">
            <v>WENMASTER-000310</v>
          </cell>
          <cell r="D2773">
            <v>23</v>
          </cell>
          <cell r="E2773" t="str">
            <v>Wenatchee</v>
          </cell>
          <cell r="F2773">
            <v>41499</v>
          </cell>
          <cell r="G2773" t="str">
            <v>Hitch #4 (MN): Aug 7 to Aug 14 (Wenatchee)</v>
          </cell>
          <cell r="H2773" t="str">
            <v>Martin Crew</v>
          </cell>
          <cell r="I2773">
            <v>2013</v>
          </cell>
          <cell r="J2773">
            <v>3</v>
          </cell>
          <cell r="K2773" t="str">
            <v>Depositional-Private</v>
          </cell>
          <cell r="L2773" t="str">
            <v>Annual</v>
          </cell>
          <cell r="M2773">
            <v>41499</v>
          </cell>
          <cell r="N2773">
            <v>1966</v>
          </cell>
          <cell r="O2773">
            <v>1</v>
          </cell>
          <cell r="S2773" t="str">
            <v>Yes</v>
          </cell>
          <cell r="V2773" t="str">
            <v>Yes</v>
          </cell>
        </row>
        <row r="2774">
          <cell r="A2774">
            <v>4036</v>
          </cell>
          <cell r="B2774">
            <v>68043</v>
          </cell>
          <cell r="C2774" t="str">
            <v>WENMASTER-000310</v>
          </cell>
          <cell r="D2774">
            <v>23</v>
          </cell>
          <cell r="E2774" t="str">
            <v>Wenatchee</v>
          </cell>
          <cell r="F2774">
            <v>42614</v>
          </cell>
          <cell r="G2774" t="str">
            <v>Wenatchee_ST_2016</v>
          </cell>
          <cell r="H2774" t="str">
            <v>van den Broek Crew</v>
          </cell>
          <cell r="I2774">
            <v>2016</v>
          </cell>
          <cell r="J2774">
            <v>6</v>
          </cell>
          <cell r="K2774" t="str">
            <v>Depositional-Private</v>
          </cell>
          <cell r="L2774" t="str">
            <v>Annual</v>
          </cell>
          <cell r="M2774">
            <v>42614</v>
          </cell>
          <cell r="N2774">
            <v>2020</v>
          </cell>
          <cell r="O2774">
            <v>1</v>
          </cell>
          <cell r="S2774" t="str">
            <v>Yes</v>
          </cell>
          <cell r="V2774" t="str">
            <v>Yes</v>
          </cell>
        </row>
        <row r="2775">
          <cell r="A2775">
            <v>3287</v>
          </cell>
          <cell r="B2775">
            <v>68045</v>
          </cell>
          <cell r="C2775" t="str">
            <v>WENMASTER-000323</v>
          </cell>
          <cell r="D2775">
            <v>23</v>
          </cell>
          <cell r="E2775" t="str">
            <v>Wenatchee</v>
          </cell>
          <cell r="F2775">
            <v>42207</v>
          </cell>
          <cell r="G2775" t="str">
            <v>Wenatchee_Hitch_2015</v>
          </cell>
          <cell r="H2775" t="str">
            <v>van den Broek Crew</v>
          </cell>
          <cell r="I2775">
            <v>2015</v>
          </cell>
          <cell r="J2775">
            <v>5</v>
          </cell>
          <cell r="K2775" t="str">
            <v>Depositional-Public</v>
          </cell>
          <cell r="L2775" t="str">
            <v>Rotating Panel 2</v>
          </cell>
          <cell r="M2775">
            <v>42207</v>
          </cell>
          <cell r="N2775">
            <v>2020</v>
          </cell>
          <cell r="O2775">
            <v>1</v>
          </cell>
          <cell r="S2775" t="str">
            <v>Yes</v>
          </cell>
        </row>
        <row r="2776">
          <cell r="A2776">
            <v>3288</v>
          </cell>
          <cell r="B2776">
            <v>68046</v>
          </cell>
          <cell r="C2776" t="str">
            <v>WENMASTER-000330</v>
          </cell>
          <cell r="D2776">
            <v>23</v>
          </cell>
          <cell r="E2776" t="str">
            <v>Wenatchee</v>
          </cell>
          <cell r="F2776">
            <v>42209</v>
          </cell>
          <cell r="G2776" t="str">
            <v>Wenatchee_Hitch_2015</v>
          </cell>
          <cell r="H2776" t="str">
            <v>van den Broek Crew</v>
          </cell>
          <cell r="I2776">
            <v>2015</v>
          </cell>
          <cell r="J2776">
            <v>5</v>
          </cell>
          <cell r="K2776" t="str">
            <v>Depositional-Public</v>
          </cell>
          <cell r="L2776" t="str">
            <v>Rotating Panel 2</v>
          </cell>
          <cell r="M2776">
            <v>42209</v>
          </cell>
          <cell r="N2776">
            <v>2020</v>
          </cell>
          <cell r="O2776">
            <v>1</v>
          </cell>
          <cell r="S2776" t="str">
            <v>Yes</v>
          </cell>
        </row>
        <row r="2777">
          <cell r="A2777">
            <v>2567</v>
          </cell>
          <cell r="B2777">
            <v>68054</v>
          </cell>
          <cell r="C2777" t="str">
            <v>WENMASTER-000398</v>
          </cell>
          <cell r="D2777">
            <v>23</v>
          </cell>
          <cell r="E2777" t="str">
            <v>Wenatchee</v>
          </cell>
          <cell r="F2777">
            <v>41875</v>
          </cell>
          <cell r="G2777" t="str">
            <v>hitch_all_Aug6toend_Wenatchee</v>
          </cell>
          <cell r="H2777" t="str">
            <v>Steve Crew</v>
          </cell>
          <cell r="I2777">
            <v>2014</v>
          </cell>
          <cell r="J2777">
            <v>4</v>
          </cell>
          <cell r="K2777" t="str">
            <v>Depositional-Private</v>
          </cell>
          <cell r="L2777" t="str">
            <v>Rotating Panel 1</v>
          </cell>
          <cell r="M2777">
            <v>41875</v>
          </cell>
          <cell r="N2777">
            <v>2020</v>
          </cell>
          <cell r="O2777">
            <v>1</v>
          </cell>
          <cell r="S2777" t="str">
            <v>Yes</v>
          </cell>
        </row>
        <row r="2778">
          <cell r="A2778">
            <v>3289</v>
          </cell>
          <cell r="B2778">
            <v>68057</v>
          </cell>
          <cell r="C2778" t="str">
            <v>WENMASTER-000427</v>
          </cell>
          <cell r="D2778">
            <v>23</v>
          </cell>
          <cell r="E2778" t="str">
            <v>Wenatchee</v>
          </cell>
          <cell r="F2778">
            <v>42221</v>
          </cell>
          <cell r="G2778" t="str">
            <v>Wenatchee_Hitch_2015</v>
          </cell>
          <cell r="H2778" t="str">
            <v>van den Broek Crew</v>
          </cell>
          <cell r="I2778">
            <v>2015</v>
          </cell>
          <cell r="J2778">
            <v>5</v>
          </cell>
          <cell r="K2778" t="str">
            <v>Depositional-Public</v>
          </cell>
          <cell r="L2778" t="str">
            <v>Rotating Panel 2</v>
          </cell>
          <cell r="M2778">
            <v>42221</v>
          </cell>
          <cell r="N2778">
            <v>2020</v>
          </cell>
          <cell r="O2778">
            <v>1</v>
          </cell>
          <cell r="S2778" t="str">
            <v>Yes</v>
          </cell>
        </row>
        <row r="2779">
          <cell r="A2779">
            <v>3290</v>
          </cell>
          <cell r="B2779">
            <v>68058</v>
          </cell>
          <cell r="C2779" t="str">
            <v>WENMASTER-000430</v>
          </cell>
          <cell r="D2779">
            <v>23</v>
          </cell>
          <cell r="E2779" t="str">
            <v>Wenatchee</v>
          </cell>
          <cell r="F2779">
            <v>42211</v>
          </cell>
          <cell r="G2779" t="str">
            <v>Wenatchee_Hitch_2015</v>
          </cell>
          <cell r="H2779" t="str">
            <v>van den Broek Crew</v>
          </cell>
          <cell r="I2779">
            <v>2015</v>
          </cell>
          <cell r="J2779">
            <v>5</v>
          </cell>
          <cell r="K2779" t="str">
            <v>Depositional-Private</v>
          </cell>
          <cell r="L2779" t="str">
            <v>Rotating Panel 2</v>
          </cell>
          <cell r="M2779">
            <v>42211</v>
          </cell>
          <cell r="N2779">
            <v>2020</v>
          </cell>
          <cell r="O2779">
            <v>1</v>
          </cell>
          <cell r="S2779" t="str">
            <v>Yes</v>
          </cell>
        </row>
        <row r="2780">
          <cell r="A2780">
            <v>263</v>
          </cell>
          <cell r="B2780">
            <v>68062</v>
          </cell>
          <cell r="C2780" t="str">
            <v>WENMASTER-000487</v>
          </cell>
          <cell r="D2780">
            <v>23</v>
          </cell>
          <cell r="E2780" t="str">
            <v>Wenatchee</v>
          </cell>
          <cell r="F2780">
            <v>40752</v>
          </cell>
          <cell r="G2780" t="str">
            <v>2011- Terraqua - Local Crew</v>
          </cell>
          <cell r="H2780" t="str">
            <v>Local Crew</v>
          </cell>
          <cell r="I2780">
            <v>2011</v>
          </cell>
          <cell r="J2780">
            <v>1</v>
          </cell>
          <cell r="K2780" t="str">
            <v>Source-Public</v>
          </cell>
          <cell r="L2780" t="str">
            <v>Annual</v>
          </cell>
          <cell r="M2780">
            <v>40752</v>
          </cell>
          <cell r="N2780">
            <v>416</v>
          </cell>
          <cell r="O2780">
            <v>1</v>
          </cell>
          <cell r="S2780" t="str">
            <v>Yes</v>
          </cell>
          <cell r="V2780" t="str">
            <v>Yes</v>
          </cell>
        </row>
        <row r="2781">
          <cell r="A2781">
            <v>2344</v>
          </cell>
          <cell r="B2781">
            <v>68062</v>
          </cell>
          <cell r="C2781" t="str">
            <v>WENMASTER-000487</v>
          </cell>
          <cell r="D2781">
            <v>23</v>
          </cell>
          <cell r="E2781" t="str">
            <v>Wenatchee</v>
          </cell>
          <cell r="F2781">
            <v>41831</v>
          </cell>
          <cell r="G2781" t="str">
            <v>Hitch1_JE_July9toJuly16_Wenatchee</v>
          </cell>
          <cell r="H2781" t="str">
            <v>Joe Crew</v>
          </cell>
          <cell r="I2781">
            <v>2014</v>
          </cell>
          <cell r="J2781">
            <v>4</v>
          </cell>
          <cell r="K2781" t="str">
            <v>Source-Public</v>
          </cell>
          <cell r="L2781" t="str">
            <v>Rotating Panel 1</v>
          </cell>
          <cell r="M2781">
            <v>41831</v>
          </cell>
          <cell r="N2781">
            <v>2020</v>
          </cell>
          <cell r="O2781">
            <v>1</v>
          </cell>
          <cell r="S2781" t="str">
            <v>Yes</v>
          </cell>
        </row>
        <row r="2782">
          <cell r="A2782">
            <v>70</v>
          </cell>
          <cell r="B2782">
            <v>68063</v>
          </cell>
          <cell r="C2782" t="str">
            <v>WENMASTER-000493</v>
          </cell>
          <cell r="D2782">
            <v>23</v>
          </cell>
          <cell r="E2782" t="str">
            <v>Wenatchee</v>
          </cell>
          <cell r="F2782">
            <v>40745</v>
          </cell>
          <cell r="G2782" t="str">
            <v>2011- Terraqua - Local Crew</v>
          </cell>
          <cell r="H2782" t="str">
            <v>Local Crew</v>
          </cell>
          <cell r="I2782">
            <v>2011</v>
          </cell>
          <cell r="J2782">
            <v>1</v>
          </cell>
          <cell r="K2782" t="str">
            <v>Source-Public</v>
          </cell>
          <cell r="L2782" t="str">
            <v>Rotating Panel 1</v>
          </cell>
          <cell r="M2782">
            <v>40745</v>
          </cell>
          <cell r="N2782">
            <v>416</v>
          </cell>
          <cell r="O2782">
            <v>1</v>
          </cell>
          <cell r="S2782" t="str">
            <v>Yes</v>
          </cell>
          <cell r="V2782" t="str">
            <v>Yes</v>
          </cell>
        </row>
        <row r="2783">
          <cell r="A2783">
            <v>2340</v>
          </cell>
          <cell r="B2783">
            <v>68063</v>
          </cell>
          <cell r="C2783" t="str">
            <v>WENMASTER-000493</v>
          </cell>
          <cell r="D2783">
            <v>23</v>
          </cell>
          <cell r="E2783" t="str">
            <v>Wenatchee</v>
          </cell>
          <cell r="F2783">
            <v>41831</v>
          </cell>
          <cell r="G2783" t="str">
            <v>Hitch1_KW_July9toJuly16_Wenatchee</v>
          </cell>
          <cell r="H2783" t="str">
            <v>Steve Crew</v>
          </cell>
          <cell r="I2783">
            <v>2014</v>
          </cell>
          <cell r="J2783">
            <v>4</v>
          </cell>
          <cell r="K2783" t="str">
            <v>Source-Public</v>
          </cell>
          <cell r="L2783" t="str">
            <v>Rotating Panel 1</v>
          </cell>
          <cell r="M2783">
            <v>41831</v>
          </cell>
          <cell r="N2783">
            <v>2020</v>
          </cell>
          <cell r="O2783">
            <v>1</v>
          </cell>
          <cell r="S2783" t="str">
            <v>Yes</v>
          </cell>
        </row>
        <row r="2784">
          <cell r="A2784">
            <v>1533</v>
          </cell>
          <cell r="B2784">
            <v>68066</v>
          </cell>
          <cell r="C2784" t="str">
            <v>WENMASTER-000701</v>
          </cell>
          <cell r="D2784">
            <v>23</v>
          </cell>
          <cell r="E2784" t="str">
            <v>Wenatchee</v>
          </cell>
          <cell r="F2784">
            <v>41466</v>
          </cell>
          <cell r="G2784" t="str">
            <v>Hitch #2 (SD): July 10 to July 17 (Wenatchee)</v>
          </cell>
          <cell r="H2784" t="str">
            <v>Surya Crew</v>
          </cell>
          <cell r="I2784">
            <v>2013</v>
          </cell>
          <cell r="J2784">
            <v>3</v>
          </cell>
          <cell r="K2784" t="str">
            <v>Depositional-Private</v>
          </cell>
          <cell r="L2784" t="str">
            <v>Rotating Panel 3</v>
          </cell>
          <cell r="M2784">
            <v>41466</v>
          </cell>
          <cell r="N2784">
            <v>1966</v>
          </cell>
          <cell r="O2784">
            <v>1</v>
          </cell>
          <cell r="S2784" t="str">
            <v>Yes</v>
          </cell>
          <cell r="V2784" t="str">
            <v>Yes</v>
          </cell>
        </row>
        <row r="2785">
          <cell r="A2785">
            <v>4037</v>
          </cell>
          <cell r="B2785">
            <v>68066</v>
          </cell>
          <cell r="C2785" t="str">
            <v>WENMASTER-000701</v>
          </cell>
          <cell r="D2785">
            <v>23</v>
          </cell>
          <cell r="E2785" t="str">
            <v>Wenatchee</v>
          </cell>
          <cell r="F2785">
            <v>42558</v>
          </cell>
          <cell r="G2785" t="str">
            <v>Wenatchee_ST_2016</v>
          </cell>
          <cell r="H2785" t="str">
            <v>van den Broek Crew</v>
          </cell>
          <cell r="I2785">
            <v>2016</v>
          </cell>
          <cell r="J2785">
            <v>6</v>
          </cell>
          <cell r="K2785" t="str">
            <v>Depositional-Private</v>
          </cell>
          <cell r="L2785" t="str">
            <v>Rotating Panel 3</v>
          </cell>
          <cell r="M2785">
            <v>42558</v>
          </cell>
          <cell r="N2785">
            <v>2020</v>
          </cell>
          <cell r="O2785">
            <v>1</v>
          </cell>
          <cell r="S2785" t="str">
            <v>Yes</v>
          </cell>
        </row>
        <row r="2786">
          <cell r="A2786">
            <v>1433</v>
          </cell>
          <cell r="B2786">
            <v>71295</v>
          </cell>
          <cell r="C2786" t="str">
            <v>YFI00001-000106</v>
          </cell>
          <cell r="D2786">
            <v>30</v>
          </cell>
          <cell r="E2786" t="str">
            <v>Yankee Fork</v>
          </cell>
          <cell r="F2786">
            <v>41538</v>
          </cell>
          <cell r="G2786" t="str">
            <v>Scouting Hitch</v>
          </cell>
          <cell r="H2786" t="str">
            <v>Boyd Crew</v>
          </cell>
          <cell r="I2786">
            <v>2013</v>
          </cell>
          <cell r="J2786">
            <v>3</v>
          </cell>
          <cell r="K2786" t="str">
            <v>Transport</v>
          </cell>
          <cell r="L2786" t="str">
            <v>Rotating Panel 1</v>
          </cell>
          <cell r="M2786">
            <v>41538</v>
          </cell>
          <cell r="N2786">
            <v>1966</v>
          </cell>
          <cell r="O2786">
            <v>1</v>
          </cell>
          <cell r="V2786" t="str">
            <v>Yes</v>
          </cell>
        </row>
        <row r="2787">
          <cell r="A2787">
            <v>2711</v>
          </cell>
          <cell r="B2787">
            <v>71295</v>
          </cell>
          <cell r="C2787" t="str">
            <v>YFI00001-000106</v>
          </cell>
          <cell r="D2787">
            <v>30</v>
          </cell>
          <cell r="E2787" t="str">
            <v>Yankee Fork</v>
          </cell>
          <cell r="F2787">
            <v>41541</v>
          </cell>
          <cell r="G2787" t="str">
            <v>Yankee Fork Snorkel Hitch</v>
          </cell>
          <cell r="H2787" t="str">
            <v>Boyd Crew</v>
          </cell>
          <cell r="I2787">
            <v>2013</v>
          </cell>
          <cell r="J2787">
            <v>3</v>
          </cell>
          <cell r="K2787" t="str">
            <v>Transport</v>
          </cell>
          <cell r="L2787" t="str">
            <v>Rotating Panel 1</v>
          </cell>
          <cell r="M2787">
            <v>41541</v>
          </cell>
          <cell r="N2787">
            <v>2038</v>
          </cell>
          <cell r="O2787">
            <v>1</v>
          </cell>
          <cell r="P2787" t="str">
            <v>Yes</v>
          </cell>
          <cell r="V2787" t="str">
            <v>Yes</v>
          </cell>
        </row>
        <row r="2788">
          <cell r="A2788">
            <v>3974</v>
          </cell>
          <cell r="B2788">
            <v>71295</v>
          </cell>
          <cell r="C2788" t="str">
            <v>YFI00001-000106</v>
          </cell>
          <cell r="D2788">
            <v>30</v>
          </cell>
          <cell r="E2788" t="str">
            <v>Yankee Fork</v>
          </cell>
          <cell r="F2788">
            <v>42586</v>
          </cell>
          <cell r="G2788" t="str">
            <v>Yankee Fork 2016 Field Season</v>
          </cell>
          <cell r="H2788" t="str">
            <v>Jeremiah Crew</v>
          </cell>
          <cell r="I2788">
            <v>2016</v>
          </cell>
          <cell r="J2788">
            <v>6</v>
          </cell>
          <cell r="K2788" t="str">
            <v>Transport</v>
          </cell>
          <cell r="L2788" t="str">
            <v>Rotating Panel 1</v>
          </cell>
          <cell r="M2788">
            <v>42586</v>
          </cell>
          <cell r="N2788">
            <v>2020</v>
          </cell>
          <cell r="O2788">
            <v>1</v>
          </cell>
        </row>
        <row r="2789">
          <cell r="A2789">
            <v>1626</v>
          </cell>
          <cell r="B2789">
            <v>71262</v>
          </cell>
          <cell r="C2789" t="str">
            <v>YFI00001-000133</v>
          </cell>
          <cell r="D2789">
            <v>30</v>
          </cell>
          <cell r="E2789" t="str">
            <v>Yankee Fork</v>
          </cell>
          <cell r="F2789">
            <v>41490</v>
          </cell>
          <cell r="G2789" t="str">
            <v>Scouting Hitch</v>
          </cell>
          <cell r="H2789" t="str">
            <v>Boyd Crew</v>
          </cell>
          <cell r="I2789">
            <v>2013</v>
          </cell>
          <cell r="J2789">
            <v>3</v>
          </cell>
          <cell r="K2789" t="str">
            <v>Adaptive Management-Treatment</v>
          </cell>
          <cell r="L2789" t="str">
            <v>Annual</v>
          </cell>
          <cell r="M2789">
            <v>41490</v>
          </cell>
          <cell r="N2789">
            <v>1966</v>
          </cell>
          <cell r="O2789">
            <v>1</v>
          </cell>
          <cell r="U2789" t="str">
            <v>Yes</v>
          </cell>
          <cell r="V2789" t="str">
            <v>Yes</v>
          </cell>
        </row>
        <row r="2790">
          <cell r="A2790">
            <v>2211</v>
          </cell>
          <cell r="B2790">
            <v>71262</v>
          </cell>
          <cell r="C2790" t="str">
            <v>YFI00001-000133</v>
          </cell>
          <cell r="D2790">
            <v>30</v>
          </cell>
          <cell r="E2790" t="str">
            <v>Yankee Fork</v>
          </cell>
          <cell r="F2790">
            <v>41833</v>
          </cell>
          <cell r="G2790" t="str">
            <v>YF 2014 sites</v>
          </cell>
          <cell r="H2790" t="str">
            <v>Geoff Crew</v>
          </cell>
          <cell r="I2790">
            <v>2014</v>
          </cell>
          <cell r="J2790">
            <v>4</v>
          </cell>
          <cell r="K2790" t="str">
            <v>Adaptive Management-Treatment</v>
          </cell>
          <cell r="L2790" t="str">
            <v>Annual</v>
          </cell>
          <cell r="M2790">
            <v>41833</v>
          </cell>
          <cell r="N2790">
            <v>2020</v>
          </cell>
          <cell r="O2790">
            <v>1</v>
          </cell>
          <cell r="S2790" t="str">
            <v>Yes</v>
          </cell>
          <cell r="V2790" t="str">
            <v>Yes</v>
          </cell>
        </row>
        <row r="2791">
          <cell r="A2791">
            <v>2762</v>
          </cell>
          <cell r="B2791">
            <v>71262</v>
          </cell>
          <cell r="C2791" t="str">
            <v>YFI00001-000133</v>
          </cell>
          <cell r="D2791">
            <v>30</v>
          </cell>
          <cell r="E2791" t="str">
            <v>Yankee Fork</v>
          </cell>
          <cell r="F2791">
            <v>41829</v>
          </cell>
          <cell r="G2791" t="str">
            <v>SBT Snorkeling</v>
          </cell>
          <cell r="H2791" t="str">
            <v>Boyd Crew</v>
          </cell>
          <cell r="I2791">
            <v>2014</v>
          </cell>
          <cell r="J2791">
            <v>4</v>
          </cell>
          <cell r="K2791" t="str">
            <v>Adaptive Management-Treatment</v>
          </cell>
          <cell r="L2791" t="str">
            <v>Annual</v>
          </cell>
          <cell r="M2791">
            <v>41829</v>
          </cell>
          <cell r="N2791">
            <v>2038</v>
          </cell>
          <cell r="O2791">
            <v>1</v>
          </cell>
          <cell r="P2791" t="str">
            <v>Yes</v>
          </cell>
          <cell r="V2791" t="str">
            <v>Yes</v>
          </cell>
        </row>
        <row r="2792">
          <cell r="A2792">
            <v>3125</v>
          </cell>
          <cell r="B2792">
            <v>71262</v>
          </cell>
          <cell r="C2792" t="str">
            <v>YFI00001-000133</v>
          </cell>
          <cell r="D2792">
            <v>30</v>
          </cell>
          <cell r="E2792" t="str">
            <v>Yankee Fork</v>
          </cell>
          <cell r="F2792">
            <v>42226</v>
          </cell>
          <cell r="G2792" t="str">
            <v>YF_Annual_StepPanel_Sites</v>
          </cell>
          <cell r="H2792" t="str">
            <v>Boyd Crew</v>
          </cell>
          <cell r="I2792">
            <v>2015</v>
          </cell>
          <cell r="J2792">
            <v>5</v>
          </cell>
          <cell r="K2792" t="str">
            <v>Adaptive Management-Treatment</v>
          </cell>
          <cell r="L2792" t="str">
            <v>Annual</v>
          </cell>
          <cell r="M2792">
            <v>42226</v>
          </cell>
          <cell r="N2792">
            <v>2020</v>
          </cell>
          <cell r="O2792">
            <v>1</v>
          </cell>
          <cell r="S2792" t="str">
            <v>Yes</v>
          </cell>
          <cell r="V2792" t="str">
            <v>Yes</v>
          </cell>
        </row>
        <row r="2793">
          <cell r="A2793">
            <v>3667</v>
          </cell>
          <cell r="B2793">
            <v>71262</v>
          </cell>
          <cell r="C2793" t="str">
            <v>YFI00001-000133</v>
          </cell>
          <cell r="D2793">
            <v>30</v>
          </cell>
          <cell r="E2793" t="str">
            <v>Yankee Fork</v>
          </cell>
          <cell r="F2793">
            <v>42226</v>
          </cell>
          <cell r="G2793" t="str">
            <v>Evelyn</v>
          </cell>
          <cell r="H2793" t="str">
            <v>Boyd Crew</v>
          </cell>
          <cell r="I2793">
            <v>2015</v>
          </cell>
          <cell r="J2793">
            <v>5</v>
          </cell>
          <cell r="K2793" t="str">
            <v>Adaptive Management-Treatment</v>
          </cell>
          <cell r="L2793" t="str">
            <v>Annual</v>
          </cell>
          <cell r="M2793">
            <v>42226</v>
          </cell>
          <cell r="N2793">
            <v>2038</v>
          </cell>
          <cell r="O2793">
            <v>1</v>
          </cell>
        </row>
        <row r="2794">
          <cell r="A2794">
            <v>3973</v>
          </cell>
          <cell r="B2794">
            <v>71262</v>
          </cell>
          <cell r="C2794" t="str">
            <v>YFI00001-000133</v>
          </cell>
          <cell r="D2794">
            <v>30</v>
          </cell>
          <cell r="E2794" t="str">
            <v>Yankee Fork</v>
          </cell>
          <cell r="F2794">
            <v>42548</v>
          </cell>
          <cell r="G2794" t="str">
            <v>Yankee Fork 2016 Field Season</v>
          </cell>
          <cell r="H2794" t="str">
            <v>Jeremiah Crew</v>
          </cell>
          <cell r="I2794">
            <v>2016</v>
          </cell>
          <cell r="J2794">
            <v>6</v>
          </cell>
          <cell r="K2794" t="str">
            <v>Adaptive Management-Treatment</v>
          </cell>
          <cell r="L2794" t="str">
            <v>Annual</v>
          </cell>
          <cell r="M2794">
            <v>42548</v>
          </cell>
          <cell r="N2794">
            <v>2020</v>
          </cell>
          <cell r="O2794">
            <v>1</v>
          </cell>
        </row>
        <row r="2795">
          <cell r="A2795">
            <v>3147</v>
          </cell>
          <cell r="B2795">
            <v>71522</v>
          </cell>
          <cell r="C2795" t="str">
            <v>YFI00001-000174</v>
          </cell>
          <cell r="D2795">
            <v>30</v>
          </cell>
          <cell r="E2795" t="str">
            <v>Yankee Fork</v>
          </cell>
          <cell r="F2795">
            <v>42194</v>
          </cell>
          <cell r="G2795" t="str">
            <v>YF_Rotating_Panel_3_Sties</v>
          </cell>
          <cell r="H2795" t="str">
            <v>Boyd Crew</v>
          </cell>
          <cell r="I2795">
            <v>2015</v>
          </cell>
          <cell r="J2795">
            <v>5</v>
          </cell>
          <cell r="K2795" t="str">
            <v>Jordan Creek</v>
          </cell>
          <cell r="L2795" t="str">
            <v>Rotating Panel 3</v>
          </cell>
          <cell r="M2795">
            <v>42194</v>
          </cell>
          <cell r="N2795">
            <v>2020</v>
          </cell>
          <cell r="O2795">
            <v>1</v>
          </cell>
          <cell r="S2795" t="str">
            <v>Yes</v>
          </cell>
          <cell r="V2795" t="str">
            <v>Yes</v>
          </cell>
        </row>
        <row r="2796">
          <cell r="A2796">
            <v>3668</v>
          </cell>
          <cell r="B2796">
            <v>71522</v>
          </cell>
          <cell r="C2796" t="str">
            <v>YFI00001-000174</v>
          </cell>
          <cell r="D2796">
            <v>30</v>
          </cell>
          <cell r="E2796" t="str">
            <v>Yankee Fork</v>
          </cell>
          <cell r="F2796">
            <v>42194</v>
          </cell>
          <cell r="G2796" t="str">
            <v>Evelyn</v>
          </cell>
          <cell r="H2796" t="str">
            <v>Boyd Crew</v>
          </cell>
          <cell r="I2796">
            <v>2015</v>
          </cell>
          <cell r="J2796">
            <v>5</v>
          </cell>
          <cell r="K2796" t="str">
            <v>Jordan Creek</v>
          </cell>
          <cell r="L2796" t="str">
            <v>Rotating Panel 3</v>
          </cell>
          <cell r="M2796">
            <v>42194</v>
          </cell>
          <cell r="N2796">
            <v>2038</v>
          </cell>
          <cell r="O2796">
            <v>1</v>
          </cell>
        </row>
        <row r="2797">
          <cell r="A2797">
            <v>3148</v>
          </cell>
          <cell r="B2797">
            <v>71523</v>
          </cell>
          <cell r="C2797" t="str">
            <v>YFI00001-000175</v>
          </cell>
          <cell r="D2797">
            <v>30</v>
          </cell>
          <cell r="E2797" t="str">
            <v>Yankee Fork</v>
          </cell>
          <cell r="F2797">
            <v>42179</v>
          </cell>
          <cell r="I2797">
            <v>2015</v>
          </cell>
          <cell r="J2797">
            <v>5</v>
          </cell>
          <cell r="K2797" t="str">
            <v>Depositional</v>
          </cell>
          <cell r="L2797" t="str">
            <v>Annual</v>
          </cell>
          <cell r="M2797">
            <v>42179</v>
          </cell>
          <cell r="N2797">
            <v>2020</v>
          </cell>
          <cell r="O2797">
            <v>1</v>
          </cell>
          <cell r="S2797" t="str">
            <v>Yes</v>
          </cell>
          <cell r="V2797" t="str">
            <v>Yes</v>
          </cell>
        </row>
        <row r="2798">
          <cell r="A2798">
            <v>3669</v>
          </cell>
          <cell r="B2798">
            <v>71523</v>
          </cell>
          <cell r="C2798" t="str">
            <v>YFI00001-000175</v>
          </cell>
          <cell r="D2798">
            <v>30</v>
          </cell>
          <cell r="E2798" t="str">
            <v>Yankee Fork</v>
          </cell>
          <cell r="F2798">
            <v>42200</v>
          </cell>
          <cell r="G2798" t="str">
            <v>Evelyn</v>
          </cell>
          <cell r="H2798" t="str">
            <v>Boyd Crew</v>
          </cell>
          <cell r="I2798">
            <v>2015</v>
          </cell>
          <cell r="J2798">
            <v>5</v>
          </cell>
          <cell r="K2798" t="str">
            <v>Depositional</v>
          </cell>
          <cell r="L2798" t="str">
            <v>Annual</v>
          </cell>
          <cell r="M2798">
            <v>42200</v>
          </cell>
          <cell r="N2798">
            <v>2038</v>
          </cell>
          <cell r="O2798">
            <v>1</v>
          </cell>
        </row>
        <row r="2799">
          <cell r="A2799">
            <v>1224</v>
          </cell>
          <cell r="B2799">
            <v>71234</v>
          </cell>
          <cell r="C2799" t="str">
            <v>YFI00001-000213</v>
          </cell>
          <cell r="D2799">
            <v>30</v>
          </cell>
          <cell r="E2799" t="str">
            <v>Yankee Fork</v>
          </cell>
          <cell r="F2799">
            <v>41560</v>
          </cell>
          <cell r="G2799" t="str">
            <v>Yankee Fork Hitch</v>
          </cell>
          <cell r="H2799" t="str">
            <v>Boyd Crew</v>
          </cell>
          <cell r="I2799">
            <v>2013</v>
          </cell>
          <cell r="J2799">
            <v>3</v>
          </cell>
          <cell r="K2799" t="str">
            <v>Adaptive Management-Control</v>
          </cell>
          <cell r="L2799" t="str">
            <v>Annual</v>
          </cell>
          <cell r="M2799">
            <v>41560</v>
          </cell>
          <cell r="N2799">
            <v>1966</v>
          </cell>
          <cell r="O2799">
            <v>1</v>
          </cell>
          <cell r="U2799" t="str">
            <v>Yes</v>
          </cell>
          <cell r="V2799" t="str">
            <v>Yes</v>
          </cell>
        </row>
        <row r="2800">
          <cell r="A2800">
            <v>2210</v>
          </cell>
          <cell r="B2800">
            <v>71234</v>
          </cell>
          <cell r="C2800" t="str">
            <v>YFI00001-000213</v>
          </cell>
          <cell r="D2800">
            <v>30</v>
          </cell>
          <cell r="E2800" t="str">
            <v>Yankee Fork</v>
          </cell>
          <cell r="F2800">
            <v>41920</v>
          </cell>
          <cell r="G2800" t="str">
            <v>YF 2014 sites</v>
          </cell>
          <cell r="H2800" t="str">
            <v>Geoff Crew</v>
          </cell>
          <cell r="I2800">
            <v>2014</v>
          </cell>
          <cell r="J2800">
            <v>4</v>
          </cell>
          <cell r="K2800" t="str">
            <v>Adaptive Management-Control</v>
          </cell>
          <cell r="L2800" t="str">
            <v>Annual</v>
          </cell>
          <cell r="M2800">
            <v>41920</v>
          </cell>
          <cell r="N2800">
            <v>2020</v>
          </cell>
          <cell r="O2800">
            <v>1</v>
          </cell>
          <cell r="S2800" t="str">
            <v>Yes</v>
          </cell>
          <cell r="V2800" t="str">
            <v>Yes</v>
          </cell>
        </row>
        <row r="2801">
          <cell r="A2801">
            <v>2712</v>
          </cell>
          <cell r="B2801">
            <v>71234</v>
          </cell>
          <cell r="C2801" t="str">
            <v>YFI00001-000213</v>
          </cell>
          <cell r="D2801">
            <v>30</v>
          </cell>
          <cell r="E2801" t="str">
            <v>Yankee Fork</v>
          </cell>
          <cell r="F2801">
            <v>41555</v>
          </cell>
          <cell r="G2801" t="str">
            <v>Yankee Fork Snorkel Hitch</v>
          </cell>
          <cell r="H2801" t="str">
            <v>Boyd Crew</v>
          </cell>
          <cell r="I2801">
            <v>2013</v>
          </cell>
          <cell r="J2801">
            <v>3</v>
          </cell>
          <cell r="K2801" t="str">
            <v>Adaptive Management-Control</v>
          </cell>
          <cell r="L2801" t="str">
            <v>Annual</v>
          </cell>
          <cell r="M2801">
            <v>41555</v>
          </cell>
          <cell r="N2801">
            <v>2038</v>
          </cell>
          <cell r="O2801">
            <v>1</v>
          </cell>
          <cell r="P2801" t="str">
            <v>Yes</v>
          </cell>
          <cell r="V2801" t="str">
            <v>Yes</v>
          </cell>
        </row>
        <row r="2802">
          <cell r="A2802">
            <v>2761</v>
          </cell>
          <cell r="B2802">
            <v>71234</v>
          </cell>
          <cell r="C2802" t="str">
            <v>YFI00001-000213</v>
          </cell>
          <cell r="D2802">
            <v>30</v>
          </cell>
          <cell r="E2802" t="str">
            <v>Yankee Fork</v>
          </cell>
          <cell r="F2802">
            <v>41901</v>
          </cell>
          <cell r="G2802" t="str">
            <v>SBT Snorkeling</v>
          </cell>
          <cell r="H2802" t="str">
            <v>Boyd Crew</v>
          </cell>
          <cell r="I2802">
            <v>2014</v>
          </cell>
          <cell r="J2802">
            <v>4</v>
          </cell>
          <cell r="K2802" t="str">
            <v>Adaptive Management-Control</v>
          </cell>
          <cell r="L2802" t="str">
            <v>Annual</v>
          </cell>
          <cell r="M2802">
            <v>41901</v>
          </cell>
          <cell r="N2802">
            <v>2038</v>
          </cell>
          <cell r="O2802">
            <v>1</v>
          </cell>
          <cell r="P2802" t="str">
            <v>Yes</v>
          </cell>
          <cell r="V2802" t="str">
            <v>Yes</v>
          </cell>
        </row>
        <row r="2803">
          <cell r="A2803">
            <v>3124</v>
          </cell>
          <cell r="B2803">
            <v>71234</v>
          </cell>
          <cell r="C2803" t="str">
            <v>YFI00001-000213</v>
          </cell>
          <cell r="D2803">
            <v>30</v>
          </cell>
          <cell r="E2803" t="str">
            <v>Yankee Fork</v>
          </cell>
          <cell r="F2803">
            <v>42274</v>
          </cell>
          <cell r="G2803" t="str">
            <v>YF_Annual_StepPanel_Sites</v>
          </cell>
          <cell r="H2803" t="str">
            <v>Boyd Crew</v>
          </cell>
          <cell r="I2803">
            <v>2015</v>
          </cell>
          <cell r="J2803">
            <v>5</v>
          </cell>
          <cell r="K2803" t="str">
            <v>Adaptive Management-Control</v>
          </cell>
          <cell r="L2803" t="str">
            <v>Annual</v>
          </cell>
          <cell r="M2803">
            <v>42274</v>
          </cell>
          <cell r="N2803">
            <v>2020</v>
          </cell>
          <cell r="O2803">
            <v>1</v>
          </cell>
          <cell r="S2803" t="str">
            <v>Yes</v>
          </cell>
          <cell r="V2803" t="str">
            <v>Yes</v>
          </cell>
        </row>
        <row r="2804">
          <cell r="A2804">
            <v>3664</v>
          </cell>
          <cell r="B2804">
            <v>71234</v>
          </cell>
          <cell r="C2804" t="str">
            <v>YFI00001-000213</v>
          </cell>
          <cell r="D2804">
            <v>30</v>
          </cell>
          <cell r="E2804" t="str">
            <v>Yankee Fork</v>
          </cell>
          <cell r="F2804">
            <v>42193</v>
          </cell>
          <cell r="G2804" t="str">
            <v>Evelyn</v>
          </cell>
          <cell r="H2804" t="str">
            <v>Boyd Crew</v>
          </cell>
          <cell r="I2804">
            <v>2015</v>
          </cell>
          <cell r="J2804">
            <v>5</v>
          </cell>
          <cell r="K2804" t="str">
            <v>Adaptive Management-Control</v>
          </cell>
          <cell r="L2804" t="str">
            <v>Annual</v>
          </cell>
          <cell r="M2804">
            <v>42193</v>
          </cell>
          <cell r="N2804">
            <v>2038</v>
          </cell>
          <cell r="O2804">
            <v>1</v>
          </cell>
        </row>
        <row r="2805">
          <cell r="A2805">
            <v>3971</v>
          </cell>
          <cell r="B2805">
            <v>71234</v>
          </cell>
          <cell r="C2805" t="str">
            <v>YFI00001-000213</v>
          </cell>
          <cell r="D2805">
            <v>30</v>
          </cell>
          <cell r="E2805" t="str">
            <v>Yankee Fork</v>
          </cell>
          <cell r="F2805">
            <v>42635</v>
          </cell>
          <cell r="G2805" t="str">
            <v>Yankee Fork 2016 Field Season</v>
          </cell>
          <cell r="H2805" t="str">
            <v>Jeremiah Crew</v>
          </cell>
          <cell r="I2805">
            <v>2016</v>
          </cell>
          <cell r="J2805">
            <v>6</v>
          </cell>
          <cell r="K2805" t="str">
            <v>Mainstem Control</v>
          </cell>
          <cell r="L2805" t="str">
            <v>Annual</v>
          </cell>
          <cell r="M2805">
            <v>42635</v>
          </cell>
          <cell r="N2805">
            <v>2020</v>
          </cell>
          <cell r="O2805">
            <v>1</v>
          </cell>
        </row>
        <row r="2806">
          <cell r="A2806">
            <v>1432</v>
          </cell>
          <cell r="B2806">
            <v>71235</v>
          </cell>
          <cell r="C2806" t="str">
            <v>YFI00001-000214</v>
          </cell>
          <cell r="D2806">
            <v>30</v>
          </cell>
          <cell r="E2806" t="str">
            <v>Yankee Fork</v>
          </cell>
          <cell r="F2806">
            <v>41536</v>
          </cell>
          <cell r="G2806" t="str">
            <v>Scouting Hitch</v>
          </cell>
          <cell r="H2806" t="str">
            <v>Boyd Crew</v>
          </cell>
          <cell r="I2806">
            <v>2013</v>
          </cell>
          <cell r="J2806">
            <v>3</v>
          </cell>
          <cell r="K2806" t="str">
            <v>Source</v>
          </cell>
          <cell r="L2806" t="str">
            <v>Rotating Panel 1</v>
          </cell>
          <cell r="M2806">
            <v>41536</v>
          </cell>
          <cell r="N2806">
            <v>1966</v>
          </cell>
          <cell r="O2806">
            <v>1</v>
          </cell>
        </row>
        <row r="2807">
          <cell r="A2807">
            <v>2713</v>
          </cell>
          <cell r="B2807">
            <v>71235</v>
          </cell>
          <cell r="C2807" t="str">
            <v>YFI00001-000214</v>
          </cell>
          <cell r="D2807">
            <v>30</v>
          </cell>
          <cell r="E2807" t="str">
            <v>Yankee Fork</v>
          </cell>
          <cell r="F2807">
            <v>41549</v>
          </cell>
          <cell r="G2807" t="str">
            <v>Yankee Fork Snorkel Hitch</v>
          </cell>
          <cell r="H2807" t="str">
            <v>Boyd Crew</v>
          </cell>
          <cell r="I2807">
            <v>2013</v>
          </cell>
          <cell r="J2807">
            <v>3</v>
          </cell>
          <cell r="K2807" t="str">
            <v>Source</v>
          </cell>
          <cell r="L2807" t="str">
            <v>Rotating Panel 1</v>
          </cell>
          <cell r="M2807">
            <v>41549</v>
          </cell>
          <cell r="N2807">
            <v>2038</v>
          </cell>
          <cell r="O2807">
            <v>1</v>
          </cell>
          <cell r="P2807" t="str">
            <v>Yes</v>
          </cell>
          <cell r="V2807" t="str">
            <v>Yes</v>
          </cell>
        </row>
        <row r="2808">
          <cell r="A2808">
            <v>2209</v>
          </cell>
          <cell r="B2808">
            <v>71227</v>
          </cell>
          <cell r="C2808" t="str">
            <v>YFI00001-000218</v>
          </cell>
          <cell r="D2808">
            <v>30</v>
          </cell>
          <cell r="E2808" t="str">
            <v>Yankee Fork</v>
          </cell>
          <cell r="F2808">
            <v>41888</v>
          </cell>
          <cell r="G2808" t="str">
            <v>YF 2014 sites</v>
          </cell>
          <cell r="H2808" t="str">
            <v>Geoff Crew</v>
          </cell>
          <cell r="I2808">
            <v>2014</v>
          </cell>
          <cell r="J2808">
            <v>4</v>
          </cell>
          <cell r="K2808" t="str">
            <v>Transport</v>
          </cell>
          <cell r="L2808" t="str">
            <v>Rotating Panel 2</v>
          </cell>
          <cell r="M2808">
            <v>41888</v>
          </cell>
          <cell r="N2808">
            <v>2020</v>
          </cell>
          <cell r="O2808">
            <v>1</v>
          </cell>
          <cell r="S2808" t="str">
            <v>Yes</v>
          </cell>
        </row>
        <row r="2809">
          <cell r="A2809">
            <v>2760</v>
          </cell>
          <cell r="B2809">
            <v>71227</v>
          </cell>
          <cell r="C2809" t="str">
            <v>YFI00001-000218</v>
          </cell>
          <cell r="D2809">
            <v>30</v>
          </cell>
          <cell r="E2809" t="str">
            <v>Yankee Fork</v>
          </cell>
          <cell r="F2809">
            <v>41892</v>
          </cell>
          <cell r="G2809" t="str">
            <v>SBT Snorkeling</v>
          </cell>
          <cell r="H2809" t="str">
            <v>Boyd Crew</v>
          </cell>
          <cell r="I2809">
            <v>2014</v>
          </cell>
          <cell r="J2809">
            <v>4</v>
          </cell>
          <cell r="K2809" t="str">
            <v>Transport</v>
          </cell>
          <cell r="L2809" t="str">
            <v>Rotating Panel 2</v>
          </cell>
          <cell r="M2809">
            <v>41892</v>
          </cell>
          <cell r="N2809">
            <v>2038</v>
          </cell>
          <cell r="O2809">
            <v>1</v>
          </cell>
          <cell r="P2809" t="str">
            <v>Yes</v>
          </cell>
          <cell r="V2809" t="str">
            <v>Yes</v>
          </cell>
        </row>
        <row r="2810">
          <cell r="A2810">
            <v>2208</v>
          </cell>
          <cell r="B2810">
            <v>71216</v>
          </cell>
          <cell r="C2810" t="str">
            <v>YFI00001-000231</v>
          </cell>
          <cell r="D2810">
            <v>30</v>
          </cell>
          <cell r="E2810" t="str">
            <v>Yankee Fork</v>
          </cell>
          <cell r="F2810">
            <v>41820</v>
          </cell>
          <cell r="G2810" t="str">
            <v>YF 2014 sites</v>
          </cell>
          <cell r="H2810" t="str">
            <v>Geoff Crew</v>
          </cell>
          <cell r="I2810">
            <v>2014</v>
          </cell>
          <cell r="J2810">
            <v>4</v>
          </cell>
          <cell r="K2810" t="str">
            <v>Depositional</v>
          </cell>
          <cell r="L2810" t="str">
            <v>Rotating Panel 2</v>
          </cell>
          <cell r="M2810">
            <v>41820</v>
          </cell>
          <cell r="N2810">
            <v>2020</v>
          </cell>
          <cell r="O2810">
            <v>1</v>
          </cell>
          <cell r="S2810" t="str">
            <v>Yes</v>
          </cell>
          <cell r="V2810" t="str">
            <v>Yes</v>
          </cell>
        </row>
        <row r="2811">
          <cell r="A2811">
            <v>2759</v>
          </cell>
          <cell r="B2811">
            <v>71216</v>
          </cell>
          <cell r="C2811" t="str">
            <v>YFI00001-000231</v>
          </cell>
          <cell r="D2811">
            <v>30</v>
          </cell>
          <cell r="E2811" t="str">
            <v>Yankee Fork</v>
          </cell>
          <cell r="F2811">
            <v>41828</v>
          </cell>
          <cell r="G2811" t="str">
            <v>SBT Snorkeling</v>
          </cell>
          <cell r="H2811" t="str">
            <v>Boyd Crew</v>
          </cell>
          <cell r="I2811">
            <v>2014</v>
          </cell>
          <cell r="J2811">
            <v>4</v>
          </cell>
          <cell r="K2811" t="str">
            <v>Depositional</v>
          </cell>
          <cell r="L2811" t="str">
            <v>Rotating Panel 2</v>
          </cell>
          <cell r="M2811">
            <v>41828</v>
          </cell>
          <cell r="N2811">
            <v>2038</v>
          </cell>
          <cell r="O2811">
            <v>1</v>
          </cell>
          <cell r="P2811" t="str">
            <v>Yes</v>
          </cell>
          <cell r="V2811" t="str">
            <v>Yes</v>
          </cell>
        </row>
        <row r="2812">
          <cell r="A2812">
            <v>2206</v>
          </cell>
          <cell r="B2812">
            <v>71125</v>
          </cell>
          <cell r="C2812" t="str">
            <v>YFI00001-000320</v>
          </cell>
          <cell r="D2812">
            <v>30</v>
          </cell>
          <cell r="E2812" t="str">
            <v>Yankee Fork</v>
          </cell>
          <cell r="F2812">
            <v>41887</v>
          </cell>
          <cell r="G2812" t="str">
            <v>YF 2014 sites</v>
          </cell>
          <cell r="H2812" t="str">
            <v>Geoff Crew</v>
          </cell>
          <cell r="I2812">
            <v>2014</v>
          </cell>
          <cell r="J2812">
            <v>4</v>
          </cell>
          <cell r="K2812" t="str">
            <v>Transport</v>
          </cell>
          <cell r="L2812" t="str">
            <v>Rotating Panel 2</v>
          </cell>
          <cell r="M2812">
            <v>41887</v>
          </cell>
          <cell r="N2812">
            <v>2020</v>
          </cell>
          <cell r="O2812">
            <v>1</v>
          </cell>
          <cell r="S2812" t="str">
            <v>Yes</v>
          </cell>
        </row>
        <row r="2813">
          <cell r="A2813">
            <v>2757</v>
          </cell>
          <cell r="B2813">
            <v>71125</v>
          </cell>
          <cell r="C2813" t="str">
            <v>YFI00001-000320</v>
          </cell>
          <cell r="D2813">
            <v>30</v>
          </cell>
          <cell r="E2813" t="str">
            <v>Yankee Fork</v>
          </cell>
          <cell r="F2813">
            <v>41900</v>
          </cell>
          <cell r="G2813" t="str">
            <v>SBT Snorkeling</v>
          </cell>
          <cell r="H2813" t="str">
            <v>Boyd Crew</v>
          </cell>
          <cell r="I2813">
            <v>2014</v>
          </cell>
          <cell r="J2813">
            <v>4</v>
          </cell>
          <cell r="K2813" t="str">
            <v>Transport</v>
          </cell>
          <cell r="L2813" t="str">
            <v>Rotating Panel 2</v>
          </cell>
          <cell r="M2813">
            <v>41900</v>
          </cell>
          <cell r="N2813">
            <v>2038</v>
          </cell>
          <cell r="O2813">
            <v>1</v>
          </cell>
          <cell r="P2813" t="str">
            <v>Yes</v>
          </cell>
          <cell r="V2813" t="str">
            <v>Yes</v>
          </cell>
        </row>
        <row r="2814">
          <cell r="A2814">
            <v>2207</v>
          </cell>
          <cell r="B2814">
            <v>71128</v>
          </cell>
          <cell r="C2814" t="str">
            <v>YFI00001-000323</v>
          </cell>
          <cell r="D2814">
            <v>30</v>
          </cell>
          <cell r="E2814" t="str">
            <v>Yankee Fork</v>
          </cell>
          <cell r="F2814">
            <v>41818</v>
          </cell>
          <cell r="G2814" t="str">
            <v>YF 2014 sites</v>
          </cell>
          <cell r="H2814" t="str">
            <v>Geoff Crew</v>
          </cell>
          <cell r="I2814">
            <v>2014</v>
          </cell>
          <cell r="J2814">
            <v>4</v>
          </cell>
          <cell r="K2814" t="str">
            <v>Depositional</v>
          </cell>
          <cell r="L2814" t="str">
            <v>Rotating Panel 2</v>
          </cell>
          <cell r="M2814">
            <v>41818</v>
          </cell>
          <cell r="N2814">
            <v>2020</v>
          </cell>
          <cell r="O2814">
            <v>1</v>
          </cell>
          <cell r="S2814" t="str">
            <v>Yes</v>
          </cell>
        </row>
        <row r="2815">
          <cell r="A2815">
            <v>2758</v>
          </cell>
          <cell r="B2815">
            <v>71128</v>
          </cell>
          <cell r="C2815" t="str">
            <v>YFI00001-000323</v>
          </cell>
          <cell r="D2815">
            <v>30</v>
          </cell>
          <cell r="E2815" t="str">
            <v>Yankee Fork</v>
          </cell>
          <cell r="F2815">
            <v>41829</v>
          </cell>
          <cell r="G2815" t="str">
            <v>SBT Snorkeling</v>
          </cell>
          <cell r="H2815" t="str">
            <v>Boyd Crew</v>
          </cell>
          <cell r="I2815">
            <v>2014</v>
          </cell>
          <cell r="J2815">
            <v>4</v>
          </cell>
          <cell r="K2815" t="str">
            <v>Depositional</v>
          </cell>
          <cell r="L2815" t="str">
            <v>Rotating Panel 2</v>
          </cell>
          <cell r="M2815">
            <v>41829</v>
          </cell>
          <cell r="N2815">
            <v>2038</v>
          </cell>
          <cell r="O2815">
            <v>1</v>
          </cell>
          <cell r="P2815" t="str">
            <v>Yes</v>
          </cell>
          <cell r="V2815" t="str">
            <v>Yes</v>
          </cell>
        </row>
        <row r="2816">
          <cell r="A2816">
            <v>3354</v>
          </cell>
          <cell r="B2816">
            <v>71128</v>
          </cell>
          <cell r="C2816" t="str">
            <v>YFI00001-000323</v>
          </cell>
          <cell r="D2816">
            <v>30</v>
          </cell>
          <cell r="E2816" t="str">
            <v>Yankee Fork</v>
          </cell>
          <cell r="F2816">
            <v>42231</v>
          </cell>
          <cell r="G2816" t="str">
            <v>LWD_treatmeant_Sites</v>
          </cell>
          <cell r="H2816" t="str">
            <v>Boyd Crew</v>
          </cell>
          <cell r="I2816">
            <v>2015</v>
          </cell>
          <cell r="J2816">
            <v>5</v>
          </cell>
          <cell r="K2816" t="str">
            <v>Depositional</v>
          </cell>
          <cell r="L2816" t="str">
            <v>Annual</v>
          </cell>
          <cell r="M2816">
            <v>42231</v>
          </cell>
          <cell r="N2816">
            <v>2020</v>
          </cell>
          <cell r="O2816">
            <v>1</v>
          </cell>
          <cell r="S2816" t="str">
            <v>Yes</v>
          </cell>
          <cell r="V2816" t="str">
            <v>Yes</v>
          </cell>
        </row>
        <row r="2817">
          <cell r="A2817">
            <v>3663</v>
          </cell>
          <cell r="B2817">
            <v>71128</v>
          </cell>
          <cell r="C2817" t="str">
            <v>YFI00001-000323</v>
          </cell>
          <cell r="D2817">
            <v>30</v>
          </cell>
          <cell r="E2817" t="str">
            <v>Yankee Fork</v>
          </cell>
          <cell r="F2817">
            <v>42208</v>
          </cell>
          <cell r="G2817" t="str">
            <v>Evelyn</v>
          </cell>
          <cell r="H2817" t="str">
            <v>Boyd Crew</v>
          </cell>
          <cell r="I2817">
            <v>2015</v>
          </cell>
          <cell r="J2817">
            <v>5</v>
          </cell>
          <cell r="K2817" t="str">
            <v>Depositional</v>
          </cell>
          <cell r="L2817" t="str">
            <v>Annual</v>
          </cell>
          <cell r="M2817">
            <v>42208</v>
          </cell>
          <cell r="N2817">
            <v>2038</v>
          </cell>
          <cell r="O2817">
            <v>1</v>
          </cell>
        </row>
        <row r="2818">
          <cell r="A2818">
            <v>3145</v>
          </cell>
          <cell r="B2818">
            <v>71083</v>
          </cell>
          <cell r="C2818" t="str">
            <v>YFI00001-000362</v>
          </cell>
          <cell r="D2818">
            <v>30</v>
          </cell>
          <cell r="E2818" t="str">
            <v>Yankee Fork</v>
          </cell>
          <cell r="F2818">
            <v>42209</v>
          </cell>
          <cell r="G2818" t="str">
            <v>YF_Rotating_Panel_3_Sties</v>
          </cell>
          <cell r="H2818" t="str">
            <v>Boyd Crew</v>
          </cell>
          <cell r="I2818">
            <v>2015</v>
          </cell>
          <cell r="J2818">
            <v>5</v>
          </cell>
          <cell r="K2818" t="str">
            <v>Transport</v>
          </cell>
          <cell r="L2818" t="str">
            <v>Rotating Panel 3</v>
          </cell>
          <cell r="M2818">
            <v>42209</v>
          </cell>
          <cell r="N2818">
            <v>2020</v>
          </cell>
          <cell r="O2818">
            <v>1</v>
          </cell>
          <cell r="S2818" t="str">
            <v>Yes</v>
          </cell>
          <cell r="V2818" t="str">
            <v>Yes</v>
          </cell>
        </row>
        <row r="2819">
          <cell r="A2819">
            <v>3662</v>
          </cell>
          <cell r="B2819">
            <v>71083</v>
          </cell>
          <cell r="C2819" t="str">
            <v>YFI00001-000362</v>
          </cell>
          <cell r="D2819">
            <v>30</v>
          </cell>
          <cell r="E2819" t="str">
            <v>Yankee Fork</v>
          </cell>
          <cell r="F2819">
            <v>42209</v>
          </cell>
          <cell r="G2819" t="str">
            <v>Evelyn</v>
          </cell>
          <cell r="H2819" t="str">
            <v>Boyd Crew</v>
          </cell>
          <cell r="I2819">
            <v>2015</v>
          </cell>
          <cell r="J2819">
            <v>5</v>
          </cell>
          <cell r="K2819" t="str">
            <v>Transport</v>
          </cell>
          <cell r="L2819" t="str">
            <v>Rotating Panel 3</v>
          </cell>
          <cell r="M2819">
            <v>42209</v>
          </cell>
          <cell r="N2819">
            <v>2038</v>
          </cell>
          <cell r="O2819">
            <v>1</v>
          </cell>
        </row>
        <row r="2820">
          <cell r="A2820">
            <v>1429</v>
          </cell>
          <cell r="B2820">
            <v>71016</v>
          </cell>
          <cell r="C2820" t="str">
            <v>YFI00001-000427</v>
          </cell>
          <cell r="D2820">
            <v>30</v>
          </cell>
          <cell r="E2820" t="str">
            <v>Yankee Fork</v>
          </cell>
          <cell r="F2820">
            <v>41552</v>
          </cell>
          <cell r="G2820" t="str">
            <v>Scouting Hitch</v>
          </cell>
          <cell r="H2820" t="str">
            <v>Boyd Crew</v>
          </cell>
          <cell r="I2820">
            <v>2013</v>
          </cell>
          <cell r="J2820">
            <v>3</v>
          </cell>
          <cell r="K2820" t="str">
            <v>Depositional</v>
          </cell>
          <cell r="L2820" t="str">
            <v>Rotating Panel 1</v>
          </cell>
          <cell r="M2820">
            <v>41552</v>
          </cell>
          <cell r="N2820">
            <v>1966</v>
          </cell>
          <cell r="O2820">
            <v>1</v>
          </cell>
        </row>
        <row r="2821">
          <cell r="A2821">
            <v>2714</v>
          </cell>
          <cell r="B2821">
            <v>71016</v>
          </cell>
          <cell r="C2821" t="str">
            <v>YFI00001-000427</v>
          </cell>
          <cell r="D2821">
            <v>30</v>
          </cell>
          <cell r="E2821" t="str">
            <v>Yankee Fork</v>
          </cell>
          <cell r="F2821">
            <v>41555</v>
          </cell>
          <cell r="G2821" t="str">
            <v>Yankee Fork Snorkel Hitch</v>
          </cell>
          <cell r="H2821" t="str">
            <v>Boyd Crew</v>
          </cell>
          <cell r="I2821">
            <v>2013</v>
          </cell>
          <cell r="J2821">
            <v>3</v>
          </cell>
          <cell r="K2821" t="str">
            <v>Depositional</v>
          </cell>
          <cell r="L2821" t="str">
            <v>Rotating Panel 1</v>
          </cell>
          <cell r="M2821">
            <v>41555</v>
          </cell>
          <cell r="N2821">
            <v>2038</v>
          </cell>
          <cell r="O2821">
            <v>1</v>
          </cell>
          <cell r="P2821" t="str">
            <v>Yes</v>
          </cell>
          <cell r="V2821" t="str">
            <v>Yes</v>
          </cell>
        </row>
        <row r="2822">
          <cell r="A2822">
            <v>3353</v>
          </cell>
          <cell r="B2822">
            <v>71016</v>
          </cell>
          <cell r="C2822" t="str">
            <v>YFI00001-000427</v>
          </cell>
          <cell r="D2822">
            <v>30</v>
          </cell>
          <cell r="E2822" t="str">
            <v>Yankee Fork</v>
          </cell>
          <cell r="F2822">
            <v>42244</v>
          </cell>
          <cell r="G2822" t="str">
            <v>LWD_treatmeant_Sites</v>
          </cell>
          <cell r="H2822" t="str">
            <v>Boyd Crew</v>
          </cell>
          <cell r="I2822">
            <v>2015</v>
          </cell>
          <cell r="J2822">
            <v>5</v>
          </cell>
          <cell r="K2822" t="str">
            <v>Depositional</v>
          </cell>
          <cell r="L2822" t="str">
            <v>Annual</v>
          </cell>
          <cell r="M2822">
            <v>42244</v>
          </cell>
          <cell r="N2822">
            <v>2020</v>
          </cell>
          <cell r="O2822">
            <v>1</v>
          </cell>
          <cell r="S2822" t="str">
            <v>Yes</v>
          </cell>
          <cell r="V2822" t="str">
            <v>Yes</v>
          </cell>
        </row>
        <row r="2823">
          <cell r="A2823">
            <v>3661</v>
          </cell>
          <cell r="B2823">
            <v>71016</v>
          </cell>
          <cell r="C2823" t="str">
            <v>YFI00001-000427</v>
          </cell>
          <cell r="D2823">
            <v>30</v>
          </cell>
          <cell r="E2823" t="str">
            <v>Yankee Fork</v>
          </cell>
          <cell r="F2823">
            <v>42244</v>
          </cell>
          <cell r="G2823" t="str">
            <v>Evelyn</v>
          </cell>
          <cell r="H2823" t="str">
            <v>Boyd Crew</v>
          </cell>
          <cell r="I2823">
            <v>2015</v>
          </cell>
          <cell r="J2823">
            <v>5</v>
          </cell>
          <cell r="K2823" t="str">
            <v>Depositional</v>
          </cell>
          <cell r="L2823" t="str">
            <v>Annual</v>
          </cell>
          <cell r="M2823">
            <v>42244</v>
          </cell>
          <cell r="N2823">
            <v>2038</v>
          </cell>
          <cell r="O2823">
            <v>1</v>
          </cell>
        </row>
        <row r="2824">
          <cell r="A2824">
            <v>3970</v>
          </cell>
          <cell r="B2824">
            <v>71016</v>
          </cell>
          <cell r="C2824" t="str">
            <v>YFI00001-000427</v>
          </cell>
          <cell r="D2824">
            <v>30</v>
          </cell>
          <cell r="E2824" t="str">
            <v>Yankee Fork</v>
          </cell>
          <cell r="F2824">
            <v>42604</v>
          </cell>
          <cell r="G2824" t="str">
            <v>Yankee Fork 2016 Field Season</v>
          </cell>
          <cell r="H2824" t="str">
            <v>Jeremiah Crew</v>
          </cell>
          <cell r="I2824">
            <v>2016</v>
          </cell>
          <cell r="J2824">
            <v>6</v>
          </cell>
          <cell r="K2824" t="str">
            <v>Depositional</v>
          </cell>
          <cell r="L2824" t="str">
            <v>Annual</v>
          </cell>
          <cell r="M2824">
            <v>42604</v>
          </cell>
          <cell r="N2824">
            <v>2020</v>
          </cell>
          <cell r="O2824">
            <v>1</v>
          </cell>
        </row>
        <row r="2825">
          <cell r="A2825">
            <v>2205</v>
          </cell>
          <cell r="B2825">
            <v>71013</v>
          </cell>
          <cell r="C2825" t="str">
            <v>YFI00001-000436</v>
          </cell>
          <cell r="D2825">
            <v>30</v>
          </cell>
          <cell r="E2825" t="str">
            <v>Yankee Fork</v>
          </cell>
          <cell r="F2825">
            <v>41875</v>
          </cell>
          <cell r="G2825" t="str">
            <v>YF 2014 sites</v>
          </cell>
          <cell r="H2825" t="str">
            <v>Geoff Crew</v>
          </cell>
          <cell r="I2825">
            <v>2014</v>
          </cell>
          <cell r="J2825">
            <v>4</v>
          </cell>
          <cell r="K2825" t="str">
            <v>Source</v>
          </cell>
          <cell r="L2825" t="str">
            <v>Rotating Panel 2</v>
          </cell>
          <cell r="M2825">
            <v>41875</v>
          </cell>
          <cell r="N2825">
            <v>2020</v>
          </cell>
          <cell r="O2825">
            <v>1</v>
          </cell>
          <cell r="S2825" t="str">
            <v>Yes</v>
          </cell>
        </row>
        <row r="2826">
          <cell r="A2826">
            <v>2756</v>
          </cell>
          <cell r="B2826">
            <v>71013</v>
          </cell>
          <cell r="C2826" t="str">
            <v>YFI00001-000436</v>
          </cell>
          <cell r="D2826">
            <v>30</v>
          </cell>
          <cell r="E2826" t="str">
            <v>Yankee Fork</v>
          </cell>
          <cell r="F2826">
            <v>41905</v>
          </cell>
          <cell r="G2826" t="str">
            <v>SBT Snorkeling</v>
          </cell>
          <cell r="H2826" t="str">
            <v>Boyd Crew</v>
          </cell>
          <cell r="I2826">
            <v>2014</v>
          </cell>
          <cell r="J2826">
            <v>4</v>
          </cell>
          <cell r="K2826" t="str">
            <v>Source</v>
          </cell>
          <cell r="L2826" t="str">
            <v>Rotating Panel 2</v>
          </cell>
          <cell r="M2826">
            <v>41905</v>
          </cell>
          <cell r="N2826">
            <v>2038</v>
          </cell>
          <cell r="O2826">
            <v>1</v>
          </cell>
          <cell r="P2826" t="str">
            <v>Yes</v>
          </cell>
          <cell r="V2826" t="str">
            <v>Yes</v>
          </cell>
        </row>
        <row r="2827">
          <cell r="A2827">
            <v>1428</v>
          </cell>
          <cell r="B2827">
            <v>70963</v>
          </cell>
          <cell r="C2827" t="str">
            <v>YFI00001-000482</v>
          </cell>
          <cell r="D2827">
            <v>30</v>
          </cell>
          <cell r="E2827" t="str">
            <v>Yankee Fork</v>
          </cell>
          <cell r="F2827">
            <v>41535</v>
          </cell>
          <cell r="G2827" t="str">
            <v>Scouting Hitch</v>
          </cell>
          <cell r="H2827" t="str">
            <v>Boyd Crew</v>
          </cell>
          <cell r="I2827">
            <v>2013</v>
          </cell>
          <cell r="J2827">
            <v>3</v>
          </cell>
          <cell r="K2827" t="str">
            <v>Transport</v>
          </cell>
          <cell r="L2827" t="str">
            <v>Rotating Panel 1</v>
          </cell>
          <cell r="M2827">
            <v>41535</v>
          </cell>
          <cell r="N2827">
            <v>1966</v>
          </cell>
          <cell r="O2827">
            <v>1</v>
          </cell>
        </row>
        <row r="2828">
          <cell r="A2828">
            <v>2715</v>
          </cell>
          <cell r="B2828">
            <v>70963</v>
          </cell>
          <cell r="C2828" t="str">
            <v>YFI00001-000482</v>
          </cell>
          <cell r="D2828">
            <v>30</v>
          </cell>
          <cell r="E2828" t="str">
            <v>Yankee Fork</v>
          </cell>
          <cell r="F2828">
            <v>41541</v>
          </cell>
          <cell r="G2828" t="str">
            <v>Yankee Fork Snorkel Hitch</v>
          </cell>
          <cell r="H2828" t="str">
            <v>Boyd Crew</v>
          </cell>
          <cell r="I2828">
            <v>2013</v>
          </cell>
          <cell r="J2828">
            <v>3</v>
          </cell>
          <cell r="K2828" t="str">
            <v>Transport</v>
          </cell>
          <cell r="L2828" t="str">
            <v>Rotating Panel 1</v>
          </cell>
          <cell r="M2828">
            <v>41541</v>
          </cell>
          <cell r="N2828">
            <v>2038</v>
          </cell>
          <cell r="O2828">
            <v>1</v>
          </cell>
          <cell r="P2828" t="str">
            <v>Yes</v>
          </cell>
          <cell r="V2828" t="str">
            <v>Yes</v>
          </cell>
        </row>
        <row r="2829">
          <cell r="A2829">
            <v>3969</v>
          </cell>
          <cell r="B2829">
            <v>70963</v>
          </cell>
          <cell r="C2829" t="str">
            <v>YFI00001-000482</v>
          </cell>
          <cell r="D2829">
            <v>30</v>
          </cell>
          <cell r="E2829" t="str">
            <v>Yankee Fork</v>
          </cell>
          <cell r="F2829">
            <v>42587</v>
          </cell>
          <cell r="G2829" t="str">
            <v>Yankee Fork 2016 Field Season</v>
          </cell>
          <cell r="H2829" t="str">
            <v>Jeremiah Crew</v>
          </cell>
          <cell r="I2829">
            <v>2016</v>
          </cell>
          <cell r="J2829">
            <v>6</v>
          </cell>
          <cell r="K2829" t="str">
            <v>Transport</v>
          </cell>
          <cell r="L2829" t="str">
            <v>Rotating Panel 1</v>
          </cell>
          <cell r="M2829">
            <v>42587</v>
          </cell>
          <cell r="N2829">
            <v>2020</v>
          </cell>
          <cell r="O2829">
            <v>1</v>
          </cell>
        </row>
        <row r="2830">
          <cell r="A2830">
            <v>1550</v>
          </cell>
          <cell r="B2830">
            <v>70884</v>
          </cell>
          <cell r="C2830" t="str">
            <v>YFI00001-000559</v>
          </cell>
          <cell r="D2830">
            <v>30</v>
          </cell>
          <cell r="E2830" t="str">
            <v>Yankee Fork</v>
          </cell>
          <cell r="F2830">
            <v>41513</v>
          </cell>
          <cell r="G2830" t="str">
            <v>Scouting Hitch</v>
          </cell>
          <cell r="H2830" t="str">
            <v>Boyd Crew</v>
          </cell>
          <cell r="I2830">
            <v>2013</v>
          </cell>
          <cell r="J2830">
            <v>3</v>
          </cell>
          <cell r="K2830" t="str">
            <v>Depositional</v>
          </cell>
          <cell r="L2830" t="str">
            <v>Rotating Panel 1</v>
          </cell>
          <cell r="M2830">
            <v>41513</v>
          </cell>
          <cell r="N2830">
            <v>1966</v>
          </cell>
          <cell r="O2830">
            <v>1</v>
          </cell>
        </row>
        <row r="2831">
          <cell r="A2831">
            <v>2716</v>
          </cell>
          <cell r="B2831">
            <v>70884</v>
          </cell>
          <cell r="C2831" t="str">
            <v>YFI00001-000559</v>
          </cell>
          <cell r="D2831">
            <v>30</v>
          </cell>
          <cell r="E2831" t="str">
            <v>Yankee Fork</v>
          </cell>
          <cell r="F2831">
            <v>41535</v>
          </cell>
          <cell r="G2831" t="str">
            <v>Yankee Fork Snorkel Hitch</v>
          </cell>
          <cell r="H2831" t="str">
            <v>Boyd Crew</v>
          </cell>
          <cell r="I2831">
            <v>2013</v>
          </cell>
          <cell r="J2831">
            <v>3</v>
          </cell>
          <cell r="K2831" t="str">
            <v>Depositional</v>
          </cell>
          <cell r="L2831" t="str">
            <v>Rotating Panel 1</v>
          </cell>
          <cell r="M2831">
            <v>41535</v>
          </cell>
          <cell r="N2831">
            <v>2038</v>
          </cell>
          <cell r="O2831">
            <v>1</v>
          </cell>
          <cell r="P2831" t="str">
            <v>Yes</v>
          </cell>
          <cell r="V2831" t="str">
            <v>Yes</v>
          </cell>
        </row>
        <row r="2832">
          <cell r="A2832">
            <v>3352</v>
          </cell>
          <cell r="B2832">
            <v>70884</v>
          </cell>
          <cell r="C2832" t="str">
            <v>YFI00001-000559</v>
          </cell>
          <cell r="D2832">
            <v>30</v>
          </cell>
          <cell r="E2832" t="str">
            <v>Yankee Fork</v>
          </cell>
          <cell r="F2832">
            <v>42198</v>
          </cell>
          <cell r="G2832" t="str">
            <v>LWD_treatmeant_Sites</v>
          </cell>
          <cell r="H2832" t="str">
            <v>Boyd Crew</v>
          </cell>
          <cell r="I2832">
            <v>2015</v>
          </cell>
          <cell r="J2832">
            <v>5</v>
          </cell>
          <cell r="K2832" t="str">
            <v>Depositional</v>
          </cell>
          <cell r="L2832" t="str">
            <v>Annual</v>
          </cell>
          <cell r="M2832">
            <v>42198</v>
          </cell>
          <cell r="N2832">
            <v>2020</v>
          </cell>
          <cell r="O2832">
            <v>1</v>
          </cell>
          <cell r="S2832" t="str">
            <v>Yes</v>
          </cell>
          <cell r="V2832" t="str">
            <v>Yes</v>
          </cell>
        </row>
        <row r="2833">
          <cell r="A2833">
            <v>3660</v>
          </cell>
          <cell r="B2833">
            <v>70884</v>
          </cell>
          <cell r="C2833" t="str">
            <v>YFI00001-000559</v>
          </cell>
          <cell r="D2833">
            <v>30</v>
          </cell>
          <cell r="E2833" t="str">
            <v>Yankee Fork</v>
          </cell>
          <cell r="F2833">
            <v>42200</v>
          </cell>
          <cell r="G2833" t="str">
            <v>Evelyn</v>
          </cell>
          <cell r="H2833" t="str">
            <v>Boyd Crew</v>
          </cell>
          <cell r="I2833">
            <v>2015</v>
          </cell>
          <cell r="J2833">
            <v>5</v>
          </cell>
          <cell r="K2833" t="str">
            <v>Depositional</v>
          </cell>
          <cell r="L2833" t="str">
            <v>Annual</v>
          </cell>
          <cell r="M2833">
            <v>42200</v>
          </cell>
          <cell r="N2833">
            <v>2038</v>
          </cell>
          <cell r="O2833">
            <v>1</v>
          </cell>
        </row>
        <row r="2834">
          <cell r="A2834">
            <v>3968</v>
          </cell>
          <cell r="B2834">
            <v>70884</v>
          </cell>
          <cell r="C2834" t="str">
            <v>YFI00001-000559</v>
          </cell>
          <cell r="D2834">
            <v>30</v>
          </cell>
          <cell r="E2834" t="str">
            <v>Yankee Fork</v>
          </cell>
          <cell r="F2834">
            <v>42563</v>
          </cell>
          <cell r="G2834" t="str">
            <v>Yankee Fork 2016 Field Season</v>
          </cell>
          <cell r="H2834" t="str">
            <v>Jeremiah Crew</v>
          </cell>
          <cell r="I2834">
            <v>2016</v>
          </cell>
          <cell r="J2834">
            <v>6</v>
          </cell>
          <cell r="K2834" t="str">
            <v>Depositional</v>
          </cell>
          <cell r="L2834" t="str">
            <v>Annual</v>
          </cell>
          <cell r="M2834">
            <v>42563</v>
          </cell>
          <cell r="N2834">
            <v>2020</v>
          </cell>
          <cell r="O2834">
            <v>1</v>
          </cell>
        </row>
        <row r="2835">
          <cell r="A2835">
            <v>1220</v>
          </cell>
          <cell r="B2835">
            <v>70848</v>
          </cell>
          <cell r="C2835" t="str">
            <v>YFI00001-000595</v>
          </cell>
          <cell r="D2835">
            <v>30</v>
          </cell>
          <cell r="E2835" t="str">
            <v>Yankee Fork</v>
          </cell>
          <cell r="F2835">
            <v>41525</v>
          </cell>
          <cell r="G2835" t="str">
            <v>Yankee Fork Hitch</v>
          </cell>
          <cell r="H2835" t="str">
            <v>Boyd Crew</v>
          </cell>
          <cell r="I2835">
            <v>2013</v>
          </cell>
          <cell r="J2835">
            <v>3</v>
          </cell>
          <cell r="K2835" t="str">
            <v>Floodplain Enhancement-Treatment</v>
          </cell>
          <cell r="L2835" t="str">
            <v>Annual</v>
          </cell>
          <cell r="M2835">
            <v>41525</v>
          </cell>
          <cell r="N2835">
            <v>1966</v>
          </cell>
          <cell r="O2835">
            <v>1</v>
          </cell>
          <cell r="P2835" t="str">
            <v>Yes</v>
          </cell>
          <cell r="U2835" t="str">
            <v>Yes</v>
          </cell>
          <cell r="V2835" t="str">
            <v>Yes</v>
          </cell>
        </row>
        <row r="2836">
          <cell r="A2836">
            <v>2717</v>
          </cell>
          <cell r="B2836">
            <v>70848</v>
          </cell>
          <cell r="C2836" t="str">
            <v>YFI00001-000595</v>
          </cell>
          <cell r="D2836">
            <v>30</v>
          </cell>
          <cell r="E2836" t="str">
            <v>Yankee Fork</v>
          </cell>
          <cell r="F2836">
            <v>41534</v>
          </cell>
          <cell r="G2836" t="str">
            <v>Yankee Fork Snorkel Hitch</v>
          </cell>
          <cell r="H2836" t="str">
            <v>Boyd Crew</v>
          </cell>
          <cell r="I2836">
            <v>2013</v>
          </cell>
          <cell r="J2836">
            <v>3</v>
          </cell>
          <cell r="K2836" t="str">
            <v>Floodplain Enhancement-Treatment</v>
          </cell>
          <cell r="L2836" t="str">
            <v>Annual</v>
          </cell>
          <cell r="M2836">
            <v>41534</v>
          </cell>
          <cell r="N2836">
            <v>2038</v>
          </cell>
          <cell r="O2836">
            <v>1</v>
          </cell>
          <cell r="P2836" t="str">
            <v>Yes</v>
          </cell>
          <cell r="V2836" t="str">
            <v>Yes</v>
          </cell>
        </row>
        <row r="2837">
          <cell r="A2837">
            <v>2755</v>
          </cell>
          <cell r="B2837">
            <v>70848</v>
          </cell>
          <cell r="C2837" t="str">
            <v>YFI00001-000595</v>
          </cell>
          <cell r="D2837">
            <v>30</v>
          </cell>
          <cell r="E2837" t="str">
            <v>Yankee Fork</v>
          </cell>
          <cell r="F2837">
            <v>41899</v>
          </cell>
          <cell r="G2837" t="str">
            <v>SBT Snorkeling</v>
          </cell>
          <cell r="H2837" t="str">
            <v>Boyd Crew</v>
          </cell>
          <cell r="I2837">
            <v>2014</v>
          </cell>
          <cell r="J2837">
            <v>4</v>
          </cell>
          <cell r="K2837" t="str">
            <v>Floodplain Enhancement-Treatment</v>
          </cell>
          <cell r="L2837" t="str">
            <v>Annual</v>
          </cell>
          <cell r="M2837">
            <v>41899</v>
          </cell>
          <cell r="N2837">
            <v>2038</v>
          </cell>
          <cell r="O2837">
            <v>1</v>
          </cell>
          <cell r="P2837" t="str">
            <v>Yes</v>
          </cell>
          <cell r="V2837" t="str">
            <v>Yes</v>
          </cell>
        </row>
        <row r="2838">
          <cell r="A2838">
            <v>4182</v>
          </cell>
          <cell r="B2838">
            <v>70848</v>
          </cell>
          <cell r="C2838" t="str">
            <v>YFI00001-000595</v>
          </cell>
          <cell r="D2838">
            <v>30</v>
          </cell>
          <cell r="E2838" t="str">
            <v>Yankee Fork</v>
          </cell>
          <cell r="F2838">
            <v>42605</v>
          </cell>
          <cell r="G2838" t="str">
            <v>PS1_WF_reconnect</v>
          </cell>
          <cell r="H2838" t="str">
            <v>Boyd Crew</v>
          </cell>
          <cell r="I2838">
            <v>2016</v>
          </cell>
          <cell r="J2838">
            <v>6</v>
          </cell>
          <cell r="K2838" t="str">
            <v>Floodplain Enhancement-Treatment</v>
          </cell>
          <cell r="L2838" t="str">
            <v>Annual</v>
          </cell>
          <cell r="M2838">
            <v>42605</v>
          </cell>
          <cell r="N2838">
            <v>2020</v>
          </cell>
          <cell r="O2838">
            <v>1</v>
          </cell>
        </row>
        <row r="2839">
          <cell r="A2839">
            <v>2204</v>
          </cell>
          <cell r="B2839">
            <v>70848</v>
          </cell>
          <cell r="C2839" t="str">
            <v>YFI00001-000595</v>
          </cell>
          <cell r="D2839">
            <v>30</v>
          </cell>
          <cell r="E2839" t="str">
            <v>Yankee Fork</v>
          </cell>
          <cell r="F2839">
            <v>41902</v>
          </cell>
          <cell r="G2839" t="str">
            <v>YF 2014 sites</v>
          </cell>
          <cell r="H2839" t="str">
            <v>Geoff Crew</v>
          </cell>
          <cell r="I2839">
            <v>2014</v>
          </cell>
          <cell r="J2839">
            <v>4</v>
          </cell>
          <cell r="K2839" t="str">
            <v>Floodplain Enhancement-Treatment</v>
          </cell>
          <cell r="L2839" t="str">
            <v>Annual</v>
          </cell>
          <cell r="M2839">
            <v>41902</v>
          </cell>
          <cell r="N2839">
            <v>2030</v>
          </cell>
          <cell r="O2839">
            <v>1</v>
          </cell>
          <cell r="P2839" t="str">
            <v>Yes</v>
          </cell>
          <cell r="S2839" t="str">
            <v>Yes</v>
          </cell>
          <cell r="V2839" t="str">
            <v>Yes</v>
          </cell>
        </row>
        <row r="2840">
          <cell r="A2840">
            <v>3144</v>
          </cell>
          <cell r="B2840">
            <v>70837</v>
          </cell>
          <cell r="C2840" t="str">
            <v>YFI00001-000608</v>
          </cell>
          <cell r="D2840">
            <v>30</v>
          </cell>
          <cell r="E2840" t="str">
            <v>Yankee Fork</v>
          </cell>
          <cell r="F2840">
            <v>42211</v>
          </cell>
          <cell r="G2840" t="str">
            <v>YF_Rotating_Panel_3_Sties</v>
          </cell>
          <cell r="H2840" t="str">
            <v>Boyd Crew</v>
          </cell>
          <cell r="I2840">
            <v>2015</v>
          </cell>
          <cell r="J2840">
            <v>5</v>
          </cell>
          <cell r="K2840" t="str">
            <v>Source</v>
          </cell>
          <cell r="L2840" t="str">
            <v>Rotating Panel 3</v>
          </cell>
          <cell r="M2840">
            <v>42211</v>
          </cell>
          <cell r="N2840">
            <v>2020</v>
          </cell>
          <cell r="O2840">
            <v>1</v>
          </cell>
          <cell r="S2840" t="str">
            <v>Yes</v>
          </cell>
          <cell r="V2840" t="str">
            <v>Yes</v>
          </cell>
        </row>
        <row r="2841">
          <cell r="A2841">
            <v>3659</v>
          </cell>
          <cell r="B2841">
            <v>70837</v>
          </cell>
          <cell r="C2841" t="str">
            <v>YFI00001-000608</v>
          </cell>
          <cell r="D2841">
            <v>30</v>
          </cell>
          <cell r="E2841" t="str">
            <v>Yankee Fork</v>
          </cell>
          <cell r="F2841">
            <v>42211</v>
          </cell>
          <cell r="G2841" t="str">
            <v>Evelyn</v>
          </cell>
          <cell r="H2841" t="str">
            <v>Boyd Crew</v>
          </cell>
          <cell r="I2841">
            <v>2015</v>
          </cell>
          <cell r="J2841">
            <v>5</v>
          </cell>
          <cell r="K2841" t="str">
            <v>Source</v>
          </cell>
          <cell r="L2841" t="str">
            <v>Rotating Panel 3</v>
          </cell>
          <cell r="M2841">
            <v>42211</v>
          </cell>
          <cell r="N2841">
            <v>2038</v>
          </cell>
          <cell r="O2841">
            <v>1</v>
          </cell>
        </row>
        <row r="2842">
          <cell r="A2842">
            <v>3355</v>
          </cell>
          <cell r="B2842">
            <v>70800</v>
          </cell>
          <cell r="C2842" t="str">
            <v>YFI00001-000643</v>
          </cell>
          <cell r="D2842">
            <v>30</v>
          </cell>
          <cell r="E2842" t="str">
            <v>Yankee Fork</v>
          </cell>
          <cell r="F2842">
            <v>42257</v>
          </cell>
          <cell r="G2842" t="str">
            <v>YF_Rotating_Panel_3_Sties</v>
          </cell>
          <cell r="H2842" t="str">
            <v>Boyd Crew</v>
          </cell>
          <cell r="I2842">
            <v>2015</v>
          </cell>
          <cell r="J2842">
            <v>5</v>
          </cell>
          <cell r="K2842" t="str">
            <v>Depositional</v>
          </cell>
          <cell r="L2842" t="str">
            <v>Rotating Panel 3</v>
          </cell>
          <cell r="M2842">
            <v>42257</v>
          </cell>
          <cell r="N2842">
            <v>2020</v>
          </cell>
          <cell r="O2842">
            <v>1</v>
          </cell>
          <cell r="S2842" t="str">
            <v>Yes</v>
          </cell>
          <cell r="V2842" t="str">
            <v>Yes</v>
          </cell>
        </row>
        <row r="2843">
          <cell r="A2843">
            <v>3658</v>
          </cell>
          <cell r="B2843">
            <v>70800</v>
          </cell>
          <cell r="C2843" t="str">
            <v>YFI00001-000643</v>
          </cell>
          <cell r="D2843">
            <v>30</v>
          </cell>
          <cell r="E2843" t="str">
            <v>Yankee Fork</v>
          </cell>
          <cell r="F2843">
            <v>42257</v>
          </cell>
          <cell r="G2843" t="str">
            <v>Evelyn</v>
          </cell>
          <cell r="H2843" t="str">
            <v>Boyd Crew</v>
          </cell>
          <cell r="I2843">
            <v>2015</v>
          </cell>
          <cell r="J2843">
            <v>5</v>
          </cell>
          <cell r="K2843" t="str">
            <v>Depositional</v>
          </cell>
          <cell r="L2843" t="str">
            <v>Rotating Panel 3</v>
          </cell>
          <cell r="M2843">
            <v>42257</v>
          </cell>
          <cell r="N2843">
            <v>2038</v>
          </cell>
          <cell r="O2843">
            <v>1</v>
          </cell>
        </row>
        <row r="2844">
          <cell r="A2844">
            <v>4237</v>
          </cell>
          <cell r="B2844">
            <v>70799</v>
          </cell>
          <cell r="C2844" t="str">
            <v>YFI00001-000654</v>
          </cell>
          <cell r="D2844">
            <v>30</v>
          </cell>
          <cell r="E2844" t="str">
            <v>Yankee Fork</v>
          </cell>
          <cell r="F2844">
            <v>42615</v>
          </cell>
          <cell r="G2844" t="str">
            <v>Yankee Fork 2016 Field Season</v>
          </cell>
          <cell r="H2844" t="str">
            <v>Jeremiah Crew</v>
          </cell>
          <cell r="I2844">
            <v>2016</v>
          </cell>
          <cell r="J2844">
            <v>6</v>
          </cell>
          <cell r="K2844" t="str">
            <v>Lower WF Yankee Fork</v>
          </cell>
          <cell r="L2844" t="str">
            <v>Rotating Panel 1</v>
          </cell>
          <cell r="M2844">
            <v>42615</v>
          </cell>
          <cell r="N2844">
            <v>2020</v>
          </cell>
          <cell r="O2844">
            <v>1</v>
          </cell>
        </row>
        <row r="2845">
          <cell r="A2845">
            <v>4107</v>
          </cell>
          <cell r="B2845">
            <v>70441</v>
          </cell>
          <cell r="C2845" t="str">
            <v>YFI00001-000713</v>
          </cell>
          <cell r="D2845">
            <v>30</v>
          </cell>
          <cell r="E2845" t="str">
            <v>Yankee Fork</v>
          </cell>
          <cell r="F2845">
            <v>42562</v>
          </cell>
          <cell r="G2845" t="str">
            <v>PS1_WF_reconnect</v>
          </cell>
          <cell r="H2845" t="str">
            <v>Boyd Crew</v>
          </cell>
          <cell r="I2845">
            <v>2016</v>
          </cell>
          <cell r="J2845">
            <v>6</v>
          </cell>
          <cell r="K2845" t="str">
            <v>Adaptive Management-Treatment</v>
          </cell>
          <cell r="L2845" t="str">
            <v>Annual</v>
          </cell>
          <cell r="M2845">
            <v>42562</v>
          </cell>
          <cell r="N2845">
            <v>2020</v>
          </cell>
          <cell r="O2845">
            <v>1</v>
          </cell>
        </row>
        <row r="2846">
          <cell r="A2846">
            <v>1219</v>
          </cell>
          <cell r="B2846">
            <v>70429</v>
          </cell>
          <cell r="C2846" t="str">
            <v>YFI00001-000725</v>
          </cell>
          <cell r="D2846">
            <v>30</v>
          </cell>
          <cell r="E2846" t="str">
            <v>Yankee Fork</v>
          </cell>
          <cell r="F2846">
            <v>41492</v>
          </cell>
          <cell r="G2846" t="str">
            <v>Yankee Fork Hitch</v>
          </cell>
          <cell r="H2846" t="str">
            <v>Boyd Crew</v>
          </cell>
          <cell r="I2846">
            <v>2013</v>
          </cell>
          <cell r="J2846">
            <v>3</v>
          </cell>
          <cell r="K2846" t="str">
            <v>Adaptive Management-Control</v>
          </cell>
          <cell r="L2846" t="str">
            <v>Annual</v>
          </cell>
          <cell r="M2846">
            <v>41492</v>
          </cell>
          <cell r="N2846">
            <v>1966</v>
          </cell>
          <cell r="O2846">
            <v>1</v>
          </cell>
          <cell r="U2846" t="str">
            <v>Yes</v>
          </cell>
          <cell r="V2846" t="str">
            <v>Yes</v>
          </cell>
        </row>
        <row r="2847">
          <cell r="A2847">
            <v>2198</v>
          </cell>
          <cell r="B2847">
            <v>70429</v>
          </cell>
          <cell r="C2847" t="str">
            <v>YFI00001-000725</v>
          </cell>
          <cell r="D2847">
            <v>30</v>
          </cell>
          <cell r="E2847" t="str">
            <v>Yankee Fork</v>
          </cell>
          <cell r="F2847">
            <v>41904</v>
          </cell>
          <cell r="G2847" t="str">
            <v>YF 2014 sites</v>
          </cell>
          <cell r="H2847" t="str">
            <v>Geoff Crew</v>
          </cell>
          <cell r="I2847">
            <v>2014</v>
          </cell>
          <cell r="J2847">
            <v>4</v>
          </cell>
          <cell r="K2847" t="str">
            <v>Adaptive Management-Control</v>
          </cell>
          <cell r="L2847" t="str">
            <v>Annual</v>
          </cell>
          <cell r="M2847">
            <v>41904</v>
          </cell>
          <cell r="N2847">
            <v>2020</v>
          </cell>
          <cell r="O2847">
            <v>1</v>
          </cell>
          <cell r="S2847" t="str">
            <v>Yes</v>
          </cell>
          <cell r="V2847" t="str">
            <v>Yes</v>
          </cell>
        </row>
        <row r="2848">
          <cell r="A2848">
            <v>2718</v>
          </cell>
          <cell r="B2848">
            <v>70429</v>
          </cell>
          <cell r="C2848" t="str">
            <v>YFI00001-000725</v>
          </cell>
          <cell r="D2848">
            <v>30</v>
          </cell>
          <cell r="E2848" t="str">
            <v>Yankee Fork</v>
          </cell>
          <cell r="F2848">
            <v>41522</v>
          </cell>
          <cell r="G2848" t="str">
            <v>Yankee Fork Snorkel Hitch</v>
          </cell>
          <cell r="H2848" t="str">
            <v>Boyd Crew</v>
          </cell>
          <cell r="I2848">
            <v>2013</v>
          </cell>
          <cell r="J2848">
            <v>3</v>
          </cell>
          <cell r="K2848" t="str">
            <v>Adaptive Management-Control</v>
          </cell>
          <cell r="L2848" t="str">
            <v>Annual</v>
          </cell>
          <cell r="M2848">
            <v>41522</v>
          </cell>
          <cell r="N2848">
            <v>2038</v>
          </cell>
          <cell r="O2848">
            <v>1</v>
          </cell>
          <cell r="P2848" t="str">
            <v>Yes</v>
          </cell>
          <cell r="V2848" t="str">
            <v>Yes</v>
          </cell>
        </row>
        <row r="2849">
          <cell r="A2849">
            <v>2749</v>
          </cell>
          <cell r="B2849">
            <v>70429</v>
          </cell>
          <cell r="C2849" t="str">
            <v>YFI00001-000725</v>
          </cell>
          <cell r="D2849">
            <v>30</v>
          </cell>
          <cell r="E2849" t="str">
            <v>Yankee Fork</v>
          </cell>
          <cell r="F2849">
            <v>41901</v>
          </cell>
          <cell r="G2849" t="str">
            <v>SBT Snorkeling</v>
          </cell>
          <cell r="H2849" t="str">
            <v>Boyd Crew</v>
          </cell>
          <cell r="I2849">
            <v>2014</v>
          </cell>
          <cell r="J2849">
            <v>4</v>
          </cell>
          <cell r="K2849" t="str">
            <v>Adaptive Management-Control</v>
          </cell>
          <cell r="L2849" t="str">
            <v>Annual</v>
          </cell>
          <cell r="M2849">
            <v>41901</v>
          </cell>
          <cell r="N2849">
            <v>2038</v>
          </cell>
          <cell r="O2849">
            <v>1</v>
          </cell>
          <cell r="P2849" t="str">
            <v>Yes</v>
          </cell>
          <cell r="V2849" t="str">
            <v>Yes</v>
          </cell>
        </row>
        <row r="2850">
          <cell r="A2850">
            <v>3122</v>
          </cell>
          <cell r="B2850">
            <v>70429</v>
          </cell>
          <cell r="C2850" t="str">
            <v>YFI00001-000725</v>
          </cell>
          <cell r="D2850">
            <v>30</v>
          </cell>
          <cell r="E2850" t="str">
            <v>Yankee Fork</v>
          </cell>
          <cell r="F2850">
            <v>42273</v>
          </cell>
          <cell r="G2850" t="str">
            <v>YF_Annual_StepPanel_Sites</v>
          </cell>
          <cell r="H2850" t="str">
            <v>Boyd Crew</v>
          </cell>
          <cell r="I2850">
            <v>2015</v>
          </cell>
          <cell r="J2850">
            <v>5</v>
          </cell>
          <cell r="K2850" t="str">
            <v>Adaptive Management-Control</v>
          </cell>
          <cell r="L2850" t="str">
            <v>Annual</v>
          </cell>
          <cell r="M2850">
            <v>42273</v>
          </cell>
          <cell r="N2850">
            <v>2020</v>
          </cell>
          <cell r="O2850">
            <v>1</v>
          </cell>
          <cell r="S2850" t="str">
            <v>Yes</v>
          </cell>
          <cell r="V2850" t="str">
            <v>Yes</v>
          </cell>
        </row>
        <row r="2851">
          <cell r="A2851">
            <v>3655</v>
          </cell>
          <cell r="B2851">
            <v>70429</v>
          </cell>
          <cell r="C2851" t="str">
            <v>YFI00001-000725</v>
          </cell>
          <cell r="D2851">
            <v>30</v>
          </cell>
          <cell r="E2851" t="str">
            <v>Yankee Fork</v>
          </cell>
          <cell r="F2851">
            <v>42273</v>
          </cell>
          <cell r="G2851" t="str">
            <v>Evelyn</v>
          </cell>
          <cell r="H2851" t="str">
            <v>Boyd Crew</v>
          </cell>
          <cell r="I2851">
            <v>2015</v>
          </cell>
          <cell r="J2851">
            <v>5</v>
          </cell>
          <cell r="K2851" t="str">
            <v>Adaptive Management-Control</v>
          </cell>
          <cell r="L2851" t="str">
            <v>Annual</v>
          </cell>
          <cell r="M2851">
            <v>42273</v>
          </cell>
          <cell r="N2851">
            <v>2038</v>
          </cell>
          <cell r="O2851">
            <v>1</v>
          </cell>
        </row>
        <row r="2852">
          <cell r="A2852">
            <v>3967</v>
          </cell>
          <cell r="B2852">
            <v>70429</v>
          </cell>
          <cell r="C2852" t="str">
            <v>YFI00001-000725</v>
          </cell>
          <cell r="D2852">
            <v>30</v>
          </cell>
          <cell r="E2852" t="str">
            <v>Yankee Fork</v>
          </cell>
          <cell r="F2852">
            <v>42632</v>
          </cell>
          <cell r="G2852" t="str">
            <v>Yankee Fork 2016 Field Season</v>
          </cell>
          <cell r="H2852" t="str">
            <v>Jeremiah Crew</v>
          </cell>
          <cell r="I2852">
            <v>2016</v>
          </cell>
          <cell r="J2852">
            <v>6</v>
          </cell>
          <cell r="K2852" t="str">
            <v>Mainstem Control</v>
          </cell>
          <cell r="L2852" t="str">
            <v>Annual</v>
          </cell>
          <cell r="M2852">
            <v>42632</v>
          </cell>
          <cell r="N2852">
            <v>2020</v>
          </cell>
          <cell r="O2852">
            <v>1</v>
          </cell>
        </row>
        <row r="2853">
          <cell r="A2853">
            <v>2199</v>
          </cell>
          <cell r="B2853">
            <v>70431</v>
          </cell>
          <cell r="C2853" t="str">
            <v>YFI00001-000727</v>
          </cell>
          <cell r="D2853">
            <v>30</v>
          </cell>
          <cell r="E2853" t="str">
            <v>Yankee Fork</v>
          </cell>
          <cell r="F2853">
            <v>41876</v>
          </cell>
          <cell r="G2853" t="str">
            <v>YF 2014 sites</v>
          </cell>
          <cell r="H2853" t="str">
            <v>Geoff Crew</v>
          </cell>
          <cell r="I2853">
            <v>2014</v>
          </cell>
          <cell r="J2853">
            <v>4</v>
          </cell>
          <cell r="K2853" t="str">
            <v>Transport</v>
          </cell>
          <cell r="L2853" t="str">
            <v>Rotating Panel 2</v>
          </cell>
          <cell r="M2853">
            <v>41876</v>
          </cell>
          <cell r="N2853">
            <v>2020</v>
          </cell>
          <cell r="O2853">
            <v>1</v>
          </cell>
          <cell r="S2853" t="str">
            <v>Yes</v>
          </cell>
        </row>
        <row r="2854">
          <cell r="A2854">
            <v>2750</v>
          </cell>
          <cell r="B2854">
            <v>70431</v>
          </cell>
          <cell r="C2854" t="str">
            <v>YFI00001-000727</v>
          </cell>
          <cell r="D2854">
            <v>30</v>
          </cell>
          <cell r="E2854" t="str">
            <v>Yankee Fork</v>
          </cell>
          <cell r="F2854">
            <v>41905</v>
          </cell>
          <cell r="G2854" t="str">
            <v>SBT Snorkeling</v>
          </cell>
          <cell r="H2854" t="str">
            <v>Boyd Crew</v>
          </cell>
          <cell r="I2854">
            <v>2014</v>
          </cell>
          <cell r="J2854">
            <v>4</v>
          </cell>
          <cell r="K2854" t="str">
            <v>Transport</v>
          </cell>
          <cell r="L2854" t="str">
            <v>Rotating Panel 2</v>
          </cell>
          <cell r="M2854">
            <v>41905</v>
          </cell>
          <cell r="N2854">
            <v>2038</v>
          </cell>
          <cell r="O2854">
            <v>1</v>
          </cell>
          <cell r="P2854" t="str">
            <v>Yes</v>
          </cell>
          <cell r="V2854" t="str">
            <v>Yes</v>
          </cell>
        </row>
        <row r="2855">
          <cell r="A2855">
            <v>2719</v>
          </cell>
          <cell r="B2855">
            <v>70385</v>
          </cell>
          <cell r="C2855" t="str">
            <v>YFI00001-000777</v>
          </cell>
          <cell r="D2855">
            <v>30</v>
          </cell>
          <cell r="E2855" t="str">
            <v>Yankee Fork</v>
          </cell>
          <cell r="F2855">
            <v>41555</v>
          </cell>
          <cell r="G2855" t="str">
            <v>Yankee Fork Snorkel Hitch</v>
          </cell>
          <cell r="H2855" t="str">
            <v>Boyd Crew</v>
          </cell>
          <cell r="I2855">
            <v>2013</v>
          </cell>
          <cell r="J2855">
            <v>3</v>
          </cell>
          <cell r="K2855" t="str">
            <v>Floodplain Enhancement-Control</v>
          </cell>
          <cell r="L2855" t="str">
            <v>Annual</v>
          </cell>
          <cell r="M2855">
            <v>41555</v>
          </cell>
          <cell r="N2855">
            <v>2038</v>
          </cell>
          <cell r="O2855">
            <v>1</v>
          </cell>
          <cell r="P2855" t="str">
            <v>Yes</v>
          </cell>
          <cell r="V2855" t="str">
            <v>Yes</v>
          </cell>
        </row>
        <row r="2856">
          <cell r="A2856">
            <v>2748</v>
          </cell>
          <cell r="B2856">
            <v>70385</v>
          </cell>
          <cell r="C2856" t="str">
            <v>YFI00001-000777</v>
          </cell>
          <cell r="D2856">
            <v>30</v>
          </cell>
          <cell r="E2856" t="str">
            <v>Yankee Fork</v>
          </cell>
          <cell r="F2856">
            <v>41863</v>
          </cell>
          <cell r="G2856" t="str">
            <v>SBT Snorkeling</v>
          </cell>
          <cell r="H2856" t="str">
            <v>Boyd Crew</v>
          </cell>
          <cell r="I2856">
            <v>2014</v>
          </cell>
          <cell r="J2856">
            <v>4</v>
          </cell>
          <cell r="K2856" t="str">
            <v>Floodplain Enhancement-Control</v>
          </cell>
          <cell r="L2856" t="str">
            <v>Annual</v>
          </cell>
          <cell r="M2856">
            <v>41863</v>
          </cell>
          <cell r="N2856">
            <v>2038</v>
          </cell>
          <cell r="O2856">
            <v>1</v>
          </cell>
          <cell r="P2856" t="str">
            <v>Yes</v>
          </cell>
          <cell r="V2856" t="str">
            <v>Yes</v>
          </cell>
        </row>
        <row r="2857">
          <cell r="A2857">
            <v>3121</v>
          </cell>
          <cell r="B2857">
            <v>70385</v>
          </cell>
          <cell r="C2857" t="str">
            <v>YFI00001-000777</v>
          </cell>
          <cell r="D2857">
            <v>30</v>
          </cell>
          <cell r="E2857" t="str">
            <v>Yankee Fork</v>
          </cell>
          <cell r="F2857">
            <v>42241</v>
          </cell>
          <cell r="G2857" t="str">
            <v>YF_Annual_StepPanel_Sites</v>
          </cell>
          <cell r="H2857" t="str">
            <v>Boyd Crew</v>
          </cell>
          <cell r="I2857">
            <v>2015</v>
          </cell>
          <cell r="J2857">
            <v>5</v>
          </cell>
          <cell r="K2857" t="str">
            <v>Floodplain Enhancement-Control</v>
          </cell>
          <cell r="L2857" t="str">
            <v>Annual</v>
          </cell>
          <cell r="M2857">
            <v>42241</v>
          </cell>
          <cell r="N2857">
            <v>2030</v>
          </cell>
          <cell r="O2857">
            <v>1</v>
          </cell>
          <cell r="P2857" t="str">
            <v>Yes</v>
          </cell>
          <cell r="S2857" t="str">
            <v>Yes</v>
          </cell>
          <cell r="V2857" t="str">
            <v>Yes</v>
          </cell>
        </row>
        <row r="2858">
          <cell r="A2858">
            <v>3654</v>
          </cell>
          <cell r="B2858">
            <v>70385</v>
          </cell>
          <cell r="C2858" t="str">
            <v>YFI00001-000777</v>
          </cell>
          <cell r="D2858">
            <v>30</v>
          </cell>
          <cell r="E2858" t="str">
            <v>Yankee Fork</v>
          </cell>
          <cell r="F2858">
            <v>42206</v>
          </cell>
          <cell r="G2858" t="str">
            <v>Evelyn</v>
          </cell>
          <cell r="H2858" t="str">
            <v>Boyd Crew</v>
          </cell>
          <cell r="I2858">
            <v>2015</v>
          </cell>
          <cell r="J2858">
            <v>5</v>
          </cell>
          <cell r="K2858" t="str">
            <v>Floodplain Enhancement-Control</v>
          </cell>
          <cell r="L2858" t="str">
            <v>Annual</v>
          </cell>
          <cell r="M2858">
            <v>42206</v>
          </cell>
          <cell r="N2858">
            <v>2038</v>
          </cell>
          <cell r="O2858">
            <v>1</v>
          </cell>
          <cell r="P2858" t="str">
            <v>Yes</v>
          </cell>
        </row>
        <row r="2859">
          <cell r="A2859">
            <v>3966</v>
          </cell>
          <cell r="B2859">
            <v>70385</v>
          </cell>
          <cell r="C2859" t="str">
            <v>YFI00001-000777</v>
          </cell>
          <cell r="D2859">
            <v>30</v>
          </cell>
          <cell r="E2859" t="str">
            <v>Yankee Fork</v>
          </cell>
          <cell r="F2859">
            <v>42620</v>
          </cell>
          <cell r="G2859" t="str">
            <v>Yankee Fork 2016 Field Season</v>
          </cell>
          <cell r="H2859" t="str">
            <v>Jeremiah Crew</v>
          </cell>
          <cell r="I2859">
            <v>2016</v>
          </cell>
          <cell r="J2859">
            <v>6</v>
          </cell>
          <cell r="K2859" t="str">
            <v>Mainstem Control</v>
          </cell>
          <cell r="L2859" t="str">
            <v>Annual</v>
          </cell>
          <cell r="M2859">
            <v>42620</v>
          </cell>
          <cell r="N2859">
            <v>2020</v>
          </cell>
          <cell r="O2859">
            <v>1</v>
          </cell>
        </row>
        <row r="2860">
          <cell r="A2860">
            <v>4516</v>
          </cell>
          <cell r="B2860">
            <v>70385</v>
          </cell>
          <cell r="C2860" t="str">
            <v>YFI00001-000777</v>
          </cell>
          <cell r="D2860">
            <v>30</v>
          </cell>
          <cell r="E2860" t="str">
            <v>Yankee Fork</v>
          </cell>
          <cell r="F2860">
            <v>42629</v>
          </cell>
          <cell r="G2860" t="str">
            <v>AEM YF snorkel/macroinvertebrate surveys conducted by SBT</v>
          </cell>
          <cell r="H2860" t="str">
            <v>Boyd Crew</v>
          </cell>
          <cell r="I2860">
            <v>2016</v>
          </cell>
          <cell r="J2860">
            <v>6</v>
          </cell>
          <cell r="K2860" t="str">
            <v>Mainstem Control</v>
          </cell>
          <cell r="L2860" t="str">
            <v>Annual</v>
          </cell>
          <cell r="M2860">
            <v>42629</v>
          </cell>
          <cell r="N2860">
            <v>2038</v>
          </cell>
          <cell r="O2860">
            <v>1</v>
          </cell>
        </row>
        <row r="2861">
          <cell r="A2861">
            <v>1218</v>
          </cell>
          <cell r="B2861">
            <v>70385</v>
          </cell>
          <cell r="C2861" t="str">
            <v>YFI00001-000777</v>
          </cell>
          <cell r="D2861">
            <v>30</v>
          </cell>
          <cell r="E2861" t="str">
            <v>Yankee Fork</v>
          </cell>
          <cell r="F2861">
            <v>41560</v>
          </cell>
          <cell r="G2861" t="str">
            <v>Yankee Fork Hitch</v>
          </cell>
          <cell r="H2861" t="str">
            <v>Boyd Crew</v>
          </cell>
          <cell r="I2861">
            <v>2013</v>
          </cell>
          <cell r="J2861">
            <v>3</v>
          </cell>
          <cell r="K2861" t="str">
            <v>Floodplain Enhancement-Control</v>
          </cell>
          <cell r="L2861" t="str">
            <v>Annual</v>
          </cell>
          <cell r="M2861">
            <v>41560</v>
          </cell>
          <cell r="N2861">
            <v>1966</v>
          </cell>
          <cell r="O2861">
            <v>1</v>
          </cell>
          <cell r="P2861" t="str">
            <v>Yes</v>
          </cell>
          <cell r="U2861" t="str">
            <v>Yes</v>
          </cell>
          <cell r="V2861" t="str">
            <v>Yes</v>
          </cell>
        </row>
        <row r="2862">
          <cell r="A2862">
            <v>2197</v>
          </cell>
          <cell r="B2862">
            <v>70385</v>
          </cell>
          <cell r="C2862" t="str">
            <v>YFI00001-000777</v>
          </cell>
          <cell r="D2862">
            <v>30</v>
          </cell>
          <cell r="E2862" t="str">
            <v>Yankee Fork</v>
          </cell>
          <cell r="F2862">
            <v>41833</v>
          </cell>
          <cell r="G2862" t="str">
            <v>YF 2014 sites</v>
          </cell>
          <cell r="H2862" t="str">
            <v>Geoff Crew</v>
          </cell>
          <cell r="I2862">
            <v>2014</v>
          </cell>
          <cell r="J2862">
            <v>4</v>
          </cell>
          <cell r="K2862" t="str">
            <v>Floodplain Enhancement-Control</v>
          </cell>
          <cell r="L2862" t="str">
            <v>Annual</v>
          </cell>
          <cell r="M2862">
            <v>41833</v>
          </cell>
          <cell r="N2862">
            <v>2030</v>
          </cell>
          <cell r="O2862">
            <v>1</v>
          </cell>
          <cell r="P2862" t="str">
            <v>Yes</v>
          </cell>
          <cell r="S2862" t="str">
            <v>Yes</v>
          </cell>
          <cell r="V2862" t="str">
            <v>Yes</v>
          </cell>
        </row>
        <row r="2863">
          <cell r="A2863">
            <v>1549</v>
          </cell>
          <cell r="B2863">
            <v>70328</v>
          </cell>
          <cell r="C2863" t="str">
            <v>YFI00001-000828</v>
          </cell>
          <cell r="D2863">
            <v>30</v>
          </cell>
          <cell r="E2863" t="str">
            <v>Yankee Fork</v>
          </cell>
          <cell r="F2863">
            <v>41523</v>
          </cell>
          <cell r="G2863" t="str">
            <v>Scouting Hitch</v>
          </cell>
          <cell r="H2863" t="str">
            <v>Boyd Crew</v>
          </cell>
          <cell r="I2863">
            <v>2013</v>
          </cell>
          <cell r="J2863">
            <v>3</v>
          </cell>
          <cell r="K2863" t="str">
            <v>Source</v>
          </cell>
          <cell r="L2863" t="str">
            <v>Rotating Panel 1</v>
          </cell>
          <cell r="M2863">
            <v>41523</v>
          </cell>
          <cell r="N2863">
            <v>1966</v>
          </cell>
          <cell r="O2863">
            <v>1</v>
          </cell>
        </row>
        <row r="2864">
          <cell r="A2864">
            <v>2720</v>
          </cell>
          <cell r="B2864">
            <v>70328</v>
          </cell>
          <cell r="C2864" t="str">
            <v>YFI00001-000828</v>
          </cell>
          <cell r="D2864">
            <v>30</v>
          </cell>
          <cell r="E2864" t="str">
            <v>Yankee Fork</v>
          </cell>
          <cell r="F2864">
            <v>41536</v>
          </cell>
          <cell r="G2864" t="str">
            <v>Yankee Fork Snorkel Hitch</v>
          </cell>
          <cell r="H2864" t="str">
            <v>Boyd Crew</v>
          </cell>
          <cell r="I2864">
            <v>2013</v>
          </cell>
          <cell r="J2864">
            <v>3</v>
          </cell>
          <cell r="K2864" t="str">
            <v>Source</v>
          </cell>
          <cell r="L2864" t="str">
            <v>Rotating Panel 1</v>
          </cell>
          <cell r="M2864">
            <v>41536</v>
          </cell>
          <cell r="N2864">
            <v>2038</v>
          </cell>
          <cell r="O2864">
            <v>1</v>
          </cell>
          <cell r="P2864" t="str">
            <v>Yes</v>
          </cell>
          <cell r="V2864" t="str">
            <v>Yes</v>
          </cell>
        </row>
        <row r="2865">
          <cell r="A2865">
            <v>1216</v>
          </cell>
          <cell r="B2865">
            <v>70323</v>
          </cell>
          <cell r="C2865" t="str">
            <v>YFI00001-000835</v>
          </cell>
          <cell r="D2865">
            <v>30</v>
          </cell>
          <cell r="E2865" t="str">
            <v>Yankee Fork</v>
          </cell>
          <cell r="F2865">
            <v>41556</v>
          </cell>
          <cell r="G2865" t="str">
            <v>Yankee Fork Hitch</v>
          </cell>
          <cell r="H2865" t="str">
            <v>Boyd Crew</v>
          </cell>
          <cell r="I2865">
            <v>2013</v>
          </cell>
          <cell r="J2865">
            <v>3</v>
          </cell>
          <cell r="K2865" t="str">
            <v>Floodplain Enhancement-Treatment</v>
          </cell>
          <cell r="L2865" t="str">
            <v>Annual</v>
          </cell>
          <cell r="M2865">
            <v>41556</v>
          </cell>
          <cell r="N2865">
            <v>1966</v>
          </cell>
          <cell r="O2865">
            <v>1</v>
          </cell>
          <cell r="P2865" t="str">
            <v>Yes</v>
          </cell>
          <cell r="U2865" t="str">
            <v>Yes</v>
          </cell>
          <cell r="V2865" t="str">
            <v>Yes</v>
          </cell>
        </row>
        <row r="2866">
          <cell r="A2866">
            <v>2721</v>
          </cell>
          <cell r="B2866">
            <v>70323</v>
          </cell>
          <cell r="C2866" t="str">
            <v>YFI00001-000835</v>
          </cell>
          <cell r="D2866">
            <v>30</v>
          </cell>
          <cell r="E2866" t="str">
            <v>Yankee Fork</v>
          </cell>
          <cell r="F2866">
            <v>41556</v>
          </cell>
          <cell r="G2866" t="str">
            <v>Yankee Fork Snorkel Hitch</v>
          </cell>
          <cell r="H2866" t="str">
            <v>Boyd Crew</v>
          </cell>
          <cell r="I2866">
            <v>2013</v>
          </cell>
          <cell r="J2866">
            <v>3</v>
          </cell>
          <cell r="K2866" t="str">
            <v>Floodplain Enhancement-Treatment</v>
          </cell>
          <cell r="L2866" t="str">
            <v>Annual</v>
          </cell>
          <cell r="M2866">
            <v>41556</v>
          </cell>
          <cell r="N2866">
            <v>2038</v>
          </cell>
          <cell r="O2866">
            <v>1</v>
          </cell>
          <cell r="P2866" t="str">
            <v>Yes</v>
          </cell>
          <cell r="V2866" t="str">
            <v>Yes</v>
          </cell>
        </row>
        <row r="2867">
          <cell r="A2867">
            <v>2744</v>
          </cell>
          <cell r="B2867">
            <v>70323</v>
          </cell>
          <cell r="C2867" t="str">
            <v>YFI00001-000835</v>
          </cell>
          <cell r="D2867">
            <v>30</v>
          </cell>
          <cell r="E2867" t="str">
            <v>Yankee Fork</v>
          </cell>
          <cell r="F2867">
            <v>41862</v>
          </cell>
          <cell r="G2867" t="str">
            <v>SBT Snorkeling</v>
          </cell>
          <cell r="H2867" t="str">
            <v>Boyd Crew</v>
          </cell>
          <cell r="I2867">
            <v>2014</v>
          </cell>
          <cell r="J2867">
            <v>4</v>
          </cell>
          <cell r="K2867" t="str">
            <v>Floodplain Enhancement-Treatment</v>
          </cell>
          <cell r="L2867" t="str">
            <v>Annual</v>
          </cell>
          <cell r="M2867">
            <v>41862</v>
          </cell>
          <cell r="N2867">
            <v>2038</v>
          </cell>
          <cell r="O2867">
            <v>1</v>
          </cell>
          <cell r="P2867" t="str">
            <v>Yes</v>
          </cell>
          <cell r="V2867" t="str">
            <v>Yes</v>
          </cell>
        </row>
        <row r="2868">
          <cell r="A2868">
            <v>3653</v>
          </cell>
          <cell r="B2868">
            <v>70323</v>
          </cell>
          <cell r="C2868" t="str">
            <v>YFI00001-000835</v>
          </cell>
          <cell r="D2868">
            <v>30</v>
          </cell>
          <cell r="E2868" t="str">
            <v>Yankee Fork</v>
          </cell>
          <cell r="F2868">
            <v>42259</v>
          </cell>
          <cell r="G2868" t="str">
            <v>Evelyn</v>
          </cell>
          <cell r="H2868" t="str">
            <v>Boyd Crew</v>
          </cell>
          <cell r="I2868">
            <v>2015</v>
          </cell>
          <cell r="J2868">
            <v>5</v>
          </cell>
          <cell r="K2868" t="str">
            <v>Floodplain Enhancement-Treatment</v>
          </cell>
          <cell r="L2868" t="str">
            <v>Annual</v>
          </cell>
          <cell r="M2868">
            <v>42259</v>
          </cell>
          <cell r="N2868">
            <v>2038</v>
          </cell>
          <cell r="O2868">
            <v>1</v>
          </cell>
          <cell r="P2868" t="str">
            <v>Yes</v>
          </cell>
        </row>
        <row r="2869">
          <cell r="A2869">
            <v>3963</v>
          </cell>
          <cell r="B2869">
            <v>70323</v>
          </cell>
          <cell r="C2869" t="str">
            <v>YFI00001-000835</v>
          </cell>
          <cell r="D2869">
            <v>30</v>
          </cell>
          <cell r="E2869" t="str">
            <v>Yankee Fork</v>
          </cell>
          <cell r="F2869">
            <v>42616</v>
          </cell>
          <cell r="G2869" t="str">
            <v>Yankee Fork 2016 Field Season</v>
          </cell>
          <cell r="H2869" t="str">
            <v>Jeremiah Crew</v>
          </cell>
          <cell r="I2869">
            <v>2016</v>
          </cell>
          <cell r="J2869">
            <v>6</v>
          </cell>
          <cell r="K2869" t="str">
            <v>Floodplain Enhancement-Treatment</v>
          </cell>
          <cell r="L2869" t="str">
            <v>Annual</v>
          </cell>
          <cell r="M2869">
            <v>42616</v>
          </cell>
          <cell r="N2869">
            <v>2020</v>
          </cell>
          <cell r="O2869">
            <v>1</v>
          </cell>
        </row>
        <row r="2870">
          <cell r="A2870">
            <v>4515</v>
          </cell>
          <cell r="B2870">
            <v>70323</v>
          </cell>
          <cell r="C2870" t="str">
            <v>YFI00001-000835</v>
          </cell>
          <cell r="D2870">
            <v>30</v>
          </cell>
          <cell r="E2870" t="str">
            <v>Yankee Fork</v>
          </cell>
          <cell r="F2870">
            <v>42620</v>
          </cell>
          <cell r="G2870" t="str">
            <v>AEM YF snorkel/macroinvertebrate surveys conducted by SBT</v>
          </cell>
          <cell r="H2870" t="str">
            <v>Boyd Crew</v>
          </cell>
          <cell r="I2870">
            <v>2016</v>
          </cell>
          <cell r="J2870">
            <v>6</v>
          </cell>
          <cell r="K2870" t="str">
            <v>Floodplain Enhancement-Treatment</v>
          </cell>
          <cell r="L2870" t="str">
            <v>Annual</v>
          </cell>
          <cell r="M2870">
            <v>42620</v>
          </cell>
          <cell r="N2870">
            <v>2038</v>
          </cell>
          <cell r="O2870">
            <v>1</v>
          </cell>
        </row>
        <row r="2871">
          <cell r="A2871">
            <v>3120</v>
          </cell>
          <cell r="B2871">
            <v>70323</v>
          </cell>
          <cell r="C2871" t="str">
            <v>YFI00001-000835</v>
          </cell>
          <cell r="D2871">
            <v>30</v>
          </cell>
          <cell r="E2871" t="str">
            <v>Yankee Fork</v>
          </cell>
          <cell r="F2871">
            <v>42259</v>
          </cell>
          <cell r="G2871" t="str">
            <v>YF_Annual_StepPanel_Sites</v>
          </cell>
          <cell r="H2871" t="str">
            <v>Boyd Crew</v>
          </cell>
          <cell r="I2871">
            <v>2015</v>
          </cell>
          <cell r="J2871">
            <v>5</v>
          </cell>
          <cell r="K2871" t="str">
            <v>Floodplain Enhancement-Treatment</v>
          </cell>
          <cell r="L2871" t="str">
            <v>Annual</v>
          </cell>
          <cell r="M2871">
            <v>42259</v>
          </cell>
          <cell r="N2871">
            <v>2030</v>
          </cell>
          <cell r="O2871">
            <v>1</v>
          </cell>
          <cell r="P2871" t="str">
            <v>Yes</v>
          </cell>
          <cell r="S2871" t="str">
            <v>Yes</v>
          </cell>
          <cell r="V2871" t="str">
            <v>Yes</v>
          </cell>
        </row>
        <row r="2872">
          <cell r="A2872">
            <v>2193</v>
          </cell>
          <cell r="B2872">
            <v>70323</v>
          </cell>
          <cell r="C2872" t="str">
            <v>YFI00001-000835</v>
          </cell>
          <cell r="D2872">
            <v>30</v>
          </cell>
          <cell r="E2872" t="str">
            <v>Yankee Fork</v>
          </cell>
          <cell r="F2872">
            <v>41859</v>
          </cell>
          <cell r="G2872" t="str">
            <v>YF 2014 sites</v>
          </cell>
          <cell r="H2872" t="str">
            <v>Geoff Crew</v>
          </cell>
          <cell r="I2872">
            <v>2014</v>
          </cell>
          <cell r="J2872">
            <v>4</v>
          </cell>
          <cell r="K2872" t="str">
            <v>Floodplain Enhancement-Treatment</v>
          </cell>
          <cell r="L2872" t="str">
            <v>Annual</v>
          </cell>
          <cell r="M2872">
            <v>41859</v>
          </cell>
          <cell r="N2872">
            <v>2030</v>
          </cell>
          <cell r="O2872">
            <v>1</v>
          </cell>
          <cell r="P2872" t="str">
            <v>Yes</v>
          </cell>
          <cell r="S2872" t="str">
            <v>Yes</v>
          </cell>
          <cell r="V2872" t="str">
            <v>Yes</v>
          </cell>
        </row>
        <row r="2873">
          <cell r="A2873">
            <v>1217</v>
          </cell>
          <cell r="B2873">
            <v>70324</v>
          </cell>
          <cell r="C2873" t="str">
            <v>YFI00001-000836</v>
          </cell>
          <cell r="D2873">
            <v>30</v>
          </cell>
          <cell r="E2873" t="str">
            <v>Yankee Fork</v>
          </cell>
          <cell r="F2873">
            <v>41524</v>
          </cell>
          <cell r="G2873" t="str">
            <v>Yankee Fork Hitch</v>
          </cell>
          <cell r="H2873" t="str">
            <v>Boyd Crew</v>
          </cell>
          <cell r="I2873">
            <v>2013</v>
          </cell>
          <cell r="J2873">
            <v>3</v>
          </cell>
          <cell r="K2873" t="str">
            <v>Source</v>
          </cell>
          <cell r="L2873" t="str">
            <v>Rotating Panel 1</v>
          </cell>
          <cell r="M2873">
            <v>41524</v>
          </cell>
          <cell r="N2873">
            <v>1966</v>
          </cell>
          <cell r="O2873">
            <v>1</v>
          </cell>
        </row>
        <row r="2874">
          <cell r="A2874">
            <v>2722</v>
          </cell>
          <cell r="B2874">
            <v>70324</v>
          </cell>
          <cell r="C2874" t="str">
            <v>YFI00001-000836</v>
          </cell>
          <cell r="D2874">
            <v>30</v>
          </cell>
          <cell r="E2874" t="str">
            <v>Yankee Fork</v>
          </cell>
          <cell r="F2874">
            <v>41549</v>
          </cell>
          <cell r="G2874" t="str">
            <v>Yankee Fork Snorkel Hitch</v>
          </cell>
          <cell r="H2874" t="str">
            <v>Boyd Crew</v>
          </cell>
          <cell r="I2874">
            <v>2013</v>
          </cell>
          <cell r="J2874">
            <v>3</v>
          </cell>
          <cell r="K2874" t="str">
            <v>Source</v>
          </cell>
          <cell r="L2874" t="str">
            <v>Rotating Panel 1</v>
          </cell>
          <cell r="M2874">
            <v>41549</v>
          </cell>
          <cell r="N2874">
            <v>2038</v>
          </cell>
          <cell r="O2874">
            <v>1</v>
          </cell>
          <cell r="P2874" t="str">
            <v>Yes</v>
          </cell>
          <cell r="V2874" t="str">
            <v>Yes</v>
          </cell>
        </row>
        <row r="2875">
          <cell r="A2875">
            <v>3671</v>
          </cell>
          <cell r="B2875">
            <v>70316</v>
          </cell>
          <cell r="C2875" t="str">
            <v>YFI00001-000840</v>
          </cell>
          <cell r="D2875">
            <v>30</v>
          </cell>
          <cell r="E2875" t="str">
            <v>Yankee Fork</v>
          </cell>
          <cell r="F2875">
            <v>42214</v>
          </cell>
          <cell r="G2875" t="str">
            <v>Evelyn</v>
          </cell>
          <cell r="H2875" t="str">
            <v>Boyd Crew</v>
          </cell>
          <cell r="I2875">
            <v>2015</v>
          </cell>
          <cell r="J2875">
            <v>5</v>
          </cell>
          <cell r="K2875" t="str">
            <v>Transport</v>
          </cell>
          <cell r="L2875" t="str">
            <v>Rotating Panel 3</v>
          </cell>
          <cell r="M2875">
            <v>42214</v>
          </cell>
          <cell r="N2875">
            <v>2038</v>
          </cell>
          <cell r="O2875">
            <v>1</v>
          </cell>
        </row>
        <row r="2876">
          <cell r="A2876">
            <v>2192</v>
          </cell>
          <cell r="B2876">
            <v>70317</v>
          </cell>
          <cell r="C2876" t="str">
            <v>YFI00001-000841</v>
          </cell>
          <cell r="D2876">
            <v>30</v>
          </cell>
          <cell r="E2876" t="str">
            <v>Yankee Fork</v>
          </cell>
          <cell r="F2876">
            <v>41917</v>
          </cell>
          <cell r="G2876" t="str">
            <v>YF 2014 sites</v>
          </cell>
          <cell r="H2876" t="str">
            <v>Geoff Crew</v>
          </cell>
          <cell r="I2876">
            <v>2014</v>
          </cell>
          <cell r="J2876">
            <v>4</v>
          </cell>
          <cell r="K2876" t="str">
            <v>Depositional</v>
          </cell>
          <cell r="L2876" t="str">
            <v>Rotating Panel 2</v>
          </cell>
          <cell r="M2876">
            <v>41917</v>
          </cell>
          <cell r="N2876">
            <v>2020</v>
          </cell>
          <cell r="O2876">
            <v>1</v>
          </cell>
          <cell r="S2876" t="str">
            <v>Yes</v>
          </cell>
        </row>
        <row r="2877">
          <cell r="A2877">
            <v>2743</v>
          </cell>
          <cell r="B2877">
            <v>70317</v>
          </cell>
          <cell r="C2877" t="str">
            <v>YFI00001-000841</v>
          </cell>
          <cell r="D2877">
            <v>30</v>
          </cell>
          <cell r="E2877" t="str">
            <v>Yankee Fork</v>
          </cell>
          <cell r="F2877">
            <v>41902</v>
          </cell>
          <cell r="G2877" t="str">
            <v>SBT Snorkeling</v>
          </cell>
          <cell r="H2877" t="str">
            <v>Boyd Crew</v>
          </cell>
          <cell r="I2877">
            <v>2014</v>
          </cell>
          <cell r="J2877">
            <v>4</v>
          </cell>
          <cell r="K2877" t="str">
            <v>Depositional</v>
          </cell>
          <cell r="L2877" t="str">
            <v>Rotating Panel 2</v>
          </cell>
          <cell r="M2877">
            <v>41902</v>
          </cell>
          <cell r="N2877">
            <v>2038</v>
          </cell>
          <cell r="O2877">
            <v>1</v>
          </cell>
          <cell r="P2877" t="str">
            <v>Yes</v>
          </cell>
          <cell r="V2877" t="str">
            <v>Yes</v>
          </cell>
        </row>
        <row r="2878">
          <cell r="A2878">
            <v>1215</v>
          </cell>
          <cell r="B2878">
            <v>70303</v>
          </cell>
          <cell r="C2878" t="str">
            <v>YFI00001-000851</v>
          </cell>
          <cell r="D2878">
            <v>30</v>
          </cell>
          <cell r="E2878" t="str">
            <v>Yankee Fork</v>
          </cell>
          <cell r="F2878">
            <v>41525</v>
          </cell>
          <cell r="G2878" t="str">
            <v>Yankee Fork Hitch</v>
          </cell>
          <cell r="H2878" t="str">
            <v>Boyd Crew</v>
          </cell>
          <cell r="I2878">
            <v>2013</v>
          </cell>
          <cell r="J2878">
            <v>3</v>
          </cell>
          <cell r="K2878" t="str">
            <v>Floodplain Enhancement-Treatment</v>
          </cell>
          <cell r="L2878" t="str">
            <v>Step Panel 2013,2014,2016,2017,2018,2021</v>
          </cell>
          <cell r="M2878">
            <v>41525</v>
          </cell>
          <cell r="N2878">
            <v>1966</v>
          </cell>
          <cell r="O2878">
            <v>1</v>
          </cell>
          <cell r="P2878" t="str">
            <v>Yes</v>
          </cell>
          <cell r="U2878" t="str">
            <v>Yes</v>
          </cell>
          <cell r="V2878" t="str">
            <v>Yes</v>
          </cell>
        </row>
        <row r="2879">
          <cell r="A2879">
            <v>2723</v>
          </cell>
          <cell r="B2879">
            <v>70303</v>
          </cell>
          <cell r="C2879" t="str">
            <v>YFI00001-000851</v>
          </cell>
          <cell r="D2879">
            <v>30</v>
          </cell>
          <cell r="E2879" t="str">
            <v>Yankee Fork</v>
          </cell>
          <cell r="F2879">
            <v>41534</v>
          </cell>
          <cell r="G2879" t="str">
            <v>Yankee Fork Snorkel Hitch</v>
          </cell>
          <cell r="H2879" t="str">
            <v>Boyd Crew</v>
          </cell>
          <cell r="I2879">
            <v>2013</v>
          </cell>
          <cell r="J2879">
            <v>3</v>
          </cell>
          <cell r="K2879" t="str">
            <v>Floodplain Enhancement-Treatment</v>
          </cell>
          <cell r="L2879" t="str">
            <v>Step Panel 2013,2014,2016,2017,2018,2021</v>
          </cell>
          <cell r="M2879">
            <v>41534</v>
          </cell>
          <cell r="N2879">
            <v>2038</v>
          </cell>
          <cell r="O2879">
            <v>1</v>
          </cell>
          <cell r="P2879" t="str">
            <v>Yes</v>
          </cell>
          <cell r="V2879" t="str">
            <v>Yes</v>
          </cell>
        </row>
        <row r="2880">
          <cell r="A2880">
            <v>2742</v>
          </cell>
          <cell r="B2880">
            <v>70303</v>
          </cell>
          <cell r="C2880" t="str">
            <v>YFI00001-000851</v>
          </cell>
          <cell r="D2880">
            <v>30</v>
          </cell>
          <cell r="E2880" t="str">
            <v>Yankee Fork</v>
          </cell>
          <cell r="F2880">
            <v>41899</v>
          </cell>
          <cell r="G2880" t="str">
            <v>SBT Snorkeling</v>
          </cell>
          <cell r="H2880" t="str">
            <v>Boyd Crew</v>
          </cell>
          <cell r="I2880">
            <v>2014</v>
          </cell>
          <cell r="J2880">
            <v>4</v>
          </cell>
          <cell r="K2880" t="str">
            <v>Floodplain Enhancement-Treatment</v>
          </cell>
          <cell r="L2880" t="str">
            <v>Step Panel 2013,2014,2016,2017,2018,2021</v>
          </cell>
          <cell r="M2880">
            <v>41899</v>
          </cell>
          <cell r="N2880">
            <v>2038</v>
          </cell>
          <cell r="O2880">
            <v>1</v>
          </cell>
          <cell r="P2880" t="str">
            <v>Yes</v>
          </cell>
          <cell r="V2880" t="str">
            <v>Yes</v>
          </cell>
        </row>
        <row r="2881">
          <cell r="A2881">
            <v>4421</v>
          </cell>
          <cell r="B2881">
            <v>70303</v>
          </cell>
          <cell r="C2881" t="str">
            <v>YFI00001-000851</v>
          </cell>
          <cell r="D2881">
            <v>30</v>
          </cell>
          <cell r="E2881" t="str">
            <v>Yankee Fork</v>
          </cell>
          <cell r="F2881">
            <v>42634</v>
          </cell>
          <cell r="G2881" t="str">
            <v>Yankee Fork 2016 Field Season</v>
          </cell>
          <cell r="H2881" t="str">
            <v>Jeremiah Crew</v>
          </cell>
          <cell r="I2881">
            <v>2016</v>
          </cell>
          <cell r="J2881">
            <v>6</v>
          </cell>
          <cell r="K2881" t="str">
            <v>Floodplain Enhancement-Treatment</v>
          </cell>
          <cell r="L2881" t="str">
            <v>Step Panel 2013,2014,2016,2017,2018,2021</v>
          </cell>
          <cell r="M2881">
            <v>42634</v>
          </cell>
          <cell r="N2881">
            <v>2020</v>
          </cell>
          <cell r="O2881">
            <v>1</v>
          </cell>
        </row>
        <row r="2882">
          <cell r="A2882">
            <v>2191</v>
          </cell>
          <cell r="B2882">
            <v>70303</v>
          </cell>
          <cell r="C2882" t="str">
            <v>YFI00001-000851</v>
          </cell>
          <cell r="D2882">
            <v>30</v>
          </cell>
          <cell r="E2882" t="str">
            <v>Yankee Fork</v>
          </cell>
          <cell r="F2882">
            <v>41901</v>
          </cell>
          <cell r="G2882" t="str">
            <v>YF 2014 sites</v>
          </cell>
          <cell r="H2882" t="str">
            <v>Geoff Crew</v>
          </cell>
          <cell r="I2882">
            <v>2014</v>
          </cell>
          <cell r="J2882">
            <v>4</v>
          </cell>
          <cell r="K2882" t="str">
            <v>Floodplain Enhancement-Treatment</v>
          </cell>
          <cell r="L2882" t="str">
            <v>Step Panel 2013,2014,2016,2017,2018,2021</v>
          </cell>
          <cell r="M2882">
            <v>41901</v>
          </cell>
          <cell r="N2882">
            <v>2030</v>
          </cell>
          <cell r="O2882">
            <v>1</v>
          </cell>
          <cell r="P2882" t="str">
            <v>Yes</v>
          </cell>
          <cell r="S2882" t="str">
            <v>Yes</v>
          </cell>
          <cell r="V2882" t="str">
            <v>Yes</v>
          </cell>
        </row>
        <row r="2883">
          <cell r="A2883">
            <v>1214</v>
          </cell>
          <cell r="B2883">
            <v>70257</v>
          </cell>
          <cell r="C2883" t="str">
            <v>YFI00001-000901</v>
          </cell>
          <cell r="D2883">
            <v>30</v>
          </cell>
          <cell r="E2883" t="str">
            <v>Yankee Fork</v>
          </cell>
          <cell r="F2883">
            <v>41479</v>
          </cell>
          <cell r="G2883" t="str">
            <v>Yankee Fork Hitch</v>
          </cell>
          <cell r="H2883" t="str">
            <v>Boyd Crew</v>
          </cell>
          <cell r="I2883">
            <v>2013</v>
          </cell>
          <cell r="J2883">
            <v>3</v>
          </cell>
          <cell r="K2883" t="str">
            <v>Adaptive Management-Treatment</v>
          </cell>
          <cell r="L2883" t="str">
            <v>Step Panel 2013,2014,2015,2018,2021</v>
          </cell>
          <cell r="M2883">
            <v>41479</v>
          </cell>
          <cell r="N2883">
            <v>1966</v>
          </cell>
          <cell r="O2883">
            <v>1</v>
          </cell>
          <cell r="P2883" t="str">
            <v>Yes</v>
          </cell>
          <cell r="U2883" t="str">
            <v>Yes</v>
          </cell>
          <cell r="V2883" t="str">
            <v>Yes</v>
          </cell>
        </row>
        <row r="2884">
          <cell r="A2884">
            <v>2190</v>
          </cell>
          <cell r="B2884">
            <v>70257</v>
          </cell>
          <cell r="C2884" t="str">
            <v>YFI00001-000901</v>
          </cell>
          <cell r="D2884">
            <v>30</v>
          </cell>
          <cell r="E2884" t="str">
            <v>Yankee Fork</v>
          </cell>
          <cell r="F2884">
            <v>41835</v>
          </cell>
          <cell r="G2884" t="str">
            <v>YF 2014 sites</v>
          </cell>
          <cell r="H2884" t="str">
            <v>Geoff Crew</v>
          </cell>
          <cell r="I2884">
            <v>2014</v>
          </cell>
          <cell r="J2884">
            <v>4</v>
          </cell>
          <cell r="K2884" t="str">
            <v>Adaptive Management-Treatment</v>
          </cell>
          <cell r="L2884" t="str">
            <v>Step Panel 2013,2014,2015,2018,2021</v>
          </cell>
          <cell r="M2884">
            <v>41835</v>
          </cell>
          <cell r="N2884">
            <v>2020</v>
          </cell>
          <cell r="O2884">
            <v>1</v>
          </cell>
          <cell r="P2884" t="str">
            <v>Yes</v>
          </cell>
          <cell r="S2884" t="str">
            <v>Yes</v>
          </cell>
          <cell r="V2884" t="str">
            <v>Yes</v>
          </cell>
        </row>
        <row r="2885">
          <cell r="A2885">
            <v>2741</v>
          </cell>
          <cell r="B2885">
            <v>70257</v>
          </cell>
          <cell r="C2885" t="str">
            <v>YFI00001-000901</v>
          </cell>
          <cell r="D2885">
            <v>30</v>
          </cell>
          <cell r="E2885" t="str">
            <v>Yankee Fork</v>
          </cell>
          <cell r="F2885">
            <v>41842</v>
          </cell>
          <cell r="G2885" t="str">
            <v>SBT Snorkeling</v>
          </cell>
          <cell r="H2885" t="str">
            <v>Boyd Crew</v>
          </cell>
          <cell r="I2885">
            <v>2014</v>
          </cell>
          <cell r="J2885">
            <v>4</v>
          </cell>
          <cell r="K2885" t="str">
            <v>Adaptive Management-Treatment</v>
          </cell>
          <cell r="L2885" t="str">
            <v>Step Panel 2013,2014,2015,2018,2021</v>
          </cell>
          <cell r="M2885">
            <v>41842</v>
          </cell>
          <cell r="N2885">
            <v>2038</v>
          </cell>
          <cell r="O2885">
            <v>1</v>
          </cell>
          <cell r="P2885" t="str">
            <v>Yes</v>
          </cell>
          <cell r="V2885" t="str">
            <v>Yes</v>
          </cell>
        </row>
        <row r="2886">
          <cell r="A2886">
            <v>3470</v>
          </cell>
          <cell r="B2886">
            <v>70257</v>
          </cell>
          <cell r="C2886" t="str">
            <v>YFI00001-000901</v>
          </cell>
          <cell r="D2886">
            <v>30</v>
          </cell>
          <cell r="E2886" t="str">
            <v>Yankee Fork</v>
          </cell>
          <cell r="F2886">
            <v>42231</v>
          </cell>
          <cell r="G2886" t="str">
            <v>YF_Annual_StepPanel_Sites</v>
          </cell>
          <cell r="H2886" t="str">
            <v>Boyd Crew</v>
          </cell>
          <cell r="I2886">
            <v>2015</v>
          </cell>
          <cell r="J2886">
            <v>5</v>
          </cell>
          <cell r="K2886" t="str">
            <v>Adaptive Management-Treatment</v>
          </cell>
          <cell r="L2886" t="str">
            <v>Step Panel 2013,2014,2015,2018,2021</v>
          </cell>
          <cell r="M2886">
            <v>42231</v>
          </cell>
          <cell r="N2886">
            <v>2020</v>
          </cell>
          <cell r="O2886">
            <v>1</v>
          </cell>
          <cell r="P2886" t="str">
            <v>Yes</v>
          </cell>
          <cell r="S2886" t="str">
            <v>Yes</v>
          </cell>
          <cell r="V2886" t="str">
            <v>Yes</v>
          </cell>
        </row>
        <row r="2887">
          <cell r="A2887">
            <v>3652</v>
          </cell>
          <cell r="B2887">
            <v>70257</v>
          </cell>
          <cell r="C2887" t="str">
            <v>YFI00001-000901</v>
          </cell>
          <cell r="D2887">
            <v>30</v>
          </cell>
          <cell r="E2887" t="str">
            <v>Yankee Fork</v>
          </cell>
          <cell r="F2887">
            <v>42227</v>
          </cell>
          <cell r="G2887" t="str">
            <v>Evelyn</v>
          </cell>
          <cell r="H2887" t="str">
            <v>Boyd Crew</v>
          </cell>
          <cell r="I2887">
            <v>2015</v>
          </cell>
          <cell r="J2887">
            <v>5</v>
          </cell>
          <cell r="K2887" t="str">
            <v>Adaptive Management-Treatment</v>
          </cell>
          <cell r="L2887" t="str">
            <v>Step Panel 2013,2014,2015,2018,2021</v>
          </cell>
          <cell r="M2887">
            <v>42227</v>
          </cell>
          <cell r="N2887">
            <v>2038</v>
          </cell>
          <cell r="O2887">
            <v>1</v>
          </cell>
          <cell r="P2887" t="str">
            <v>Yes</v>
          </cell>
        </row>
        <row r="2888">
          <cell r="A2888">
            <v>3139</v>
          </cell>
          <cell r="B2888">
            <v>70210</v>
          </cell>
          <cell r="C2888" t="str">
            <v>YFI00001-000950</v>
          </cell>
          <cell r="D2888">
            <v>30</v>
          </cell>
          <cell r="E2888" t="str">
            <v>Yankee Fork</v>
          </cell>
          <cell r="F2888">
            <v>42208</v>
          </cell>
          <cell r="G2888" t="str">
            <v>YF_Rotating_Panel_3_Sties</v>
          </cell>
          <cell r="H2888" t="str">
            <v>Boyd Crew</v>
          </cell>
          <cell r="I2888">
            <v>2015</v>
          </cell>
          <cell r="J2888">
            <v>5</v>
          </cell>
          <cell r="K2888" t="str">
            <v>Transport</v>
          </cell>
          <cell r="L2888" t="str">
            <v>Rotating Panel 3</v>
          </cell>
          <cell r="M2888">
            <v>42208</v>
          </cell>
          <cell r="N2888">
            <v>2020</v>
          </cell>
          <cell r="O2888">
            <v>1</v>
          </cell>
          <cell r="S2888" t="str">
            <v>Yes</v>
          </cell>
          <cell r="V2888" t="str">
            <v>Yes</v>
          </cell>
        </row>
        <row r="2889">
          <cell r="A2889">
            <v>3651</v>
          </cell>
          <cell r="B2889">
            <v>70210</v>
          </cell>
          <cell r="C2889" t="str">
            <v>YFI00001-000950</v>
          </cell>
          <cell r="D2889">
            <v>30</v>
          </cell>
          <cell r="E2889" t="str">
            <v>Yankee Fork</v>
          </cell>
          <cell r="F2889">
            <v>42221</v>
          </cell>
          <cell r="G2889" t="str">
            <v>Evelyn</v>
          </cell>
          <cell r="H2889" t="str">
            <v>Boyd Crew</v>
          </cell>
          <cell r="I2889">
            <v>2015</v>
          </cell>
          <cell r="J2889">
            <v>5</v>
          </cell>
          <cell r="K2889" t="str">
            <v>Transport</v>
          </cell>
          <cell r="L2889" t="str">
            <v>Rotating Panel 3</v>
          </cell>
          <cell r="M2889">
            <v>42221</v>
          </cell>
          <cell r="N2889">
            <v>2038</v>
          </cell>
          <cell r="O2889">
            <v>1</v>
          </cell>
        </row>
        <row r="2890">
          <cell r="A2890">
            <v>3146</v>
          </cell>
          <cell r="B2890">
            <v>71400</v>
          </cell>
          <cell r="C2890" t="str">
            <v>YFI00001-001078</v>
          </cell>
          <cell r="D2890">
            <v>30</v>
          </cell>
          <cell r="E2890" t="str">
            <v>Yankee Fork</v>
          </cell>
          <cell r="F2890">
            <v>42181</v>
          </cell>
          <cell r="G2890" t="str">
            <v>YF_Rotating_Panel_3_Sties</v>
          </cell>
          <cell r="H2890" t="str">
            <v>Boyd Crew</v>
          </cell>
          <cell r="I2890">
            <v>2015</v>
          </cell>
          <cell r="J2890">
            <v>5</v>
          </cell>
          <cell r="K2890" t="str">
            <v>Depositional</v>
          </cell>
          <cell r="L2890" t="str">
            <v>Rotating Panel 3</v>
          </cell>
          <cell r="M2890">
            <v>42181</v>
          </cell>
          <cell r="N2890">
            <v>2020</v>
          </cell>
          <cell r="O2890">
            <v>1</v>
          </cell>
          <cell r="S2890" t="str">
            <v>Yes</v>
          </cell>
          <cell r="V2890" t="str">
            <v>Yes</v>
          </cell>
        </row>
        <row r="2891">
          <cell r="A2891">
            <v>3666</v>
          </cell>
          <cell r="B2891">
            <v>71400</v>
          </cell>
          <cell r="C2891" t="str">
            <v>YFI00001-001078</v>
          </cell>
          <cell r="D2891">
            <v>30</v>
          </cell>
          <cell r="E2891" t="str">
            <v>Yankee Fork</v>
          </cell>
          <cell r="F2891">
            <v>42200</v>
          </cell>
          <cell r="G2891" t="str">
            <v>Evelyn</v>
          </cell>
          <cell r="H2891" t="str">
            <v>Boyd Crew</v>
          </cell>
          <cell r="I2891">
            <v>2015</v>
          </cell>
          <cell r="J2891">
            <v>5</v>
          </cell>
          <cell r="K2891" t="str">
            <v>Depositional</v>
          </cell>
          <cell r="L2891" t="str">
            <v>Rotating Panel 3</v>
          </cell>
          <cell r="M2891">
            <v>42200</v>
          </cell>
          <cell r="N2891">
            <v>2038</v>
          </cell>
          <cell r="O2891">
            <v>1</v>
          </cell>
        </row>
        <row r="2892">
          <cell r="A2892">
            <v>3665</v>
          </cell>
          <cell r="B2892">
            <v>71355</v>
          </cell>
          <cell r="C2892" t="str">
            <v>YFI00001-001129</v>
          </cell>
          <cell r="D2892">
            <v>30</v>
          </cell>
          <cell r="E2892" t="str">
            <v>Yankee Fork</v>
          </cell>
          <cell r="F2892">
            <v>42269</v>
          </cell>
          <cell r="G2892" t="str">
            <v>Evelyn</v>
          </cell>
          <cell r="H2892" t="str">
            <v>Boyd Crew</v>
          </cell>
          <cell r="I2892">
            <v>2015</v>
          </cell>
          <cell r="J2892">
            <v>5</v>
          </cell>
          <cell r="K2892" t="str">
            <v>Adaptive Management-Treatment</v>
          </cell>
          <cell r="L2892" t="str">
            <v>Annual</v>
          </cell>
          <cell r="M2892">
            <v>42269</v>
          </cell>
          <cell r="N2892">
            <v>2038</v>
          </cell>
          <cell r="O2892">
            <v>1</v>
          </cell>
        </row>
        <row r="2893">
          <cell r="A2893">
            <v>3975</v>
          </cell>
          <cell r="B2893">
            <v>71355</v>
          </cell>
          <cell r="C2893" t="str">
            <v>YFI00001-001129</v>
          </cell>
          <cell r="D2893">
            <v>30</v>
          </cell>
          <cell r="E2893" t="str">
            <v>Yankee Fork</v>
          </cell>
          <cell r="F2893">
            <v>42604</v>
          </cell>
          <cell r="G2893" t="str">
            <v>Yankee Fork 2016 Field Season</v>
          </cell>
          <cell r="H2893" t="str">
            <v>Jeremiah Crew</v>
          </cell>
          <cell r="I2893">
            <v>2016</v>
          </cell>
          <cell r="J2893">
            <v>6</v>
          </cell>
          <cell r="K2893" t="str">
            <v>Adaptive Management-Treatment</v>
          </cell>
          <cell r="L2893" t="str">
            <v>Annual</v>
          </cell>
          <cell r="M2893">
            <v>42604</v>
          </cell>
          <cell r="N2893">
            <v>2020</v>
          </cell>
          <cell r="O2893">
            <v>1</v>
          </cell>
        </row>
        <row r="2894">
          <cell r="A2894">
            <v>1227</v>
          </cell>
          <cell r="B2894">
            <v>71355</v>
          </cell>
          <cell r="C2894" t="str">
            <v>YFI00001-001129</v>
          </cell>
          <cell r="D2894">
            <v>30</v>
          </cell>
          <cell r="E2894" t="str">
            <v>Yankee Fork</v>
          </cell>
          <cell r="F2894">
            <v>41470</v>
          </cell>
          <cell r="G2894" t="str">
            <v>Yankee Fork Hitch</v>
          </cell>
          <cell r="H2894" t="str">
            <v>Boyd Crew</v>
          </cell>
          <cell r="I2894">
            <v>2013</v>
          </cell>
          <cell r="J2894">
            <v>3</v>
          </cell>
          <cell r="K2894" t="str">
            <v>Adaptive Management-Treatment</v>
          </cell>
          <cell r="L2894" t="str">
            <v>Annual</v>
          </cell>
          <cell r="M2894">
            <v>41470</v>
          </cell>
          <cell r="N2894">
            <v>1966</v>
          </cell>
          <cell r="O2894">
            <v>1</v>
          </cell>
          <cell r="U2894" t="str">
            <v>Yes</v>
          </cell>
          <cell r="V2894" t="str">
            <v>Yes</v>
          </cell>
        </row>
        <row r="2895">
          <cell r="A2895">
            <v>2212</v>
          </cell>
          <cell r="B2895">
            <v>71355</v>
          </cell>
          <cell r="C2895" t="str">
            <v>YFI00001-001129</v>
          </cell>
          <cell r="D2895">
            <v>30</v>
          </cell>
          <cell r="E2895" t="str">
            <v>Yankee Fork</v>
          </cell>
          <cell r="F2895">
            <v>41818</v>
          </cell>
          <cell r="G2895" t="str">
            <v>YF 2014 sites</v>
          </cell>
          <cell r="H2895" t="str">
            <v>Geoff Crew</v>
          </cell>
          <cell r="I2895">
            <v>2014</v>
          </cell>
          <cell r="J2895">
            <v>4</v>
          </cell>
          <cell r="K2895" t="str">
            <v>Adaptive Management-Treatment</v>
          </cell>
          <cell r="L2895" t="str">
            <v>Annual</v>
          </cell>
          <cell r="M2895">
            <v>41818</v>
          </cell>
          <cell r="N2895">
            <v>2020</v>
          </cell>
          <cell r="O2895">
            <v>1</v>
          </cell>
          <cell r="S2895" t="str">
            <v>Yes</v>
          </cell>
          <cell r="V2895" t="str">
            <v>Yes</v>
          </cell>
        </row>
        <row r="2896">
          <cell r="A2896">
            <v>2724</v>
          </cell>
          <cell r="B2896">
            <v>71355</v>
          </cell>
          <cell r="C2896" t="str">
            <v>YFI00001-001129</v>
          </cell>
          <cell r="D2896">
            <v>30</v>
          </cell>
          <cell r="E2896" t="str">
            <v>Yankee Fork</v>
          </cell>
          <cell r="F2896">
            <v>41577</v>
          </cell>
          <cell r="G2896" t="str">
            <v>Yankee Fork Snorkel Hitch</v>
          </cell>
          <cell r="H2896" t="str">
            <v>Boyd Crew</v>
          </cell>
          <cell r="I2896">
            <v>2013</v>
          </cell>
          <cell r="J2896">
            <v>3</v>
          </cell>
          <cell r="K2896" t="str">
            <v>Adaptive Management-Treatment</v>
          </cell>
          <cell r="L2896" t="str">
            <v>Annual</v>
          </cell>
          <cell r="M2896">
            <v>41577</v>
          </cell>
          <cell r="N2896">
            <v>2038</v>
          </cell>
          <cell r="O2896">
            <v>1</v>
          </cell>
          <cell r="P2896" t="str">
            <v>Yes</v>
          </cell>
          <cell r="V2896" t="str">
            <v>Yes</v>
          </cell>
        </row>
        <row r="2897">
          <cell r="A2897">
            <v>2725</v>
          </cell>
          <cell r="B2897">
            <v>71355</v>
          </cell>
          <cell r="C2897" t="str">
            <v>YFI00001-001129</v>
          </cell>
          <cell r="D2897">
            <v>30</v>
          </cell>
          <cell r="E2897" t="str">
            <v>Yankee Fork</v>
          </cell>
          <cell r="F2897">
            <v>41564</v>
          </cell>
          <cell r="G2897" t="str">
            <v>Yankee Fork Snorkel Hitch</v>
          </cell>
          <cell r="H2897" t="str">
            <v>Boyd Crew</v>
          </cell>
          <cell r="I2897">
            <v>2013</v>
          </cell>
          <cell r="J2897">
            <v>3</v>
          </cell>
          <cell r="K2897" t="str">
            <v>Adaptive Management-Treatment</v>
          </cell>
          <cell r="L2897" t="str">
            <v>Annual</v>
          </cell>
          <cell r="M2897">
            <v>41564</v>
          </cell>
          <cell r="N2897">
            <v>2038</v>
          </cell>
          <cell r="O2897">
            <v>1</v>
          </cell>
          <cell r="P2897" t="str">
            <v>Yes</v>
          </cell>
          <cell r="V2897" t="str">
            <v>Yes</v>
          </cell>
        </row>
        <row r="2898">
          <cell r="A2898">
            <v>2763</v>
          </cell>
          <cell r="B2898">
            <v>71355</v>
          </cell>
          <cell r="C2898" t="str">
            <v>YFI00001-001129</v>
          </cell>
          <cell r="D2898">
            <v>30</v>
          </cell>
          <cell r="E2898" t="str">
            <v>Yankee Fork</v>
          </cell>
          <cell r="F2898">
            <v>41827</v>
          </cell>
          <cell r="G2898" t="str">
            <v>SBT Snorkeling</v>
          </cell>
          <cell r="H2898" t="str">
            <v>Boyd Crew</v>
          </cell>
          <cell r="I2898">
            <v>2014</v>
          </cell>
          <cell r="J2898">
            <v>4</v>
          </cell>
          <cell r="K2898" t="str">
            <v>Adaptive Management-Treatment</v>
          </cell>
          <cell r="L2898" t="str">
            <v>Annual</v>
          </cell>
          <cell r="M2898">
            <v>41827</v>
          </cell>
          <cell r="N2898">
            <v>2038</v>
          </cell>
          <cell r="O2898">
            <v>1</v>
          </cell>
          <cell r="P2898" t="str">
            <v>Yes</v>
          </cell>
          <cell r="V2898" t="str">
            <v>Yes</v>
          </cell>
        </row>
        <row r="2899">
          <cell r="A2899">
            <v>3129</v>
          </cell>
          <cell r="B2899">
            <v>71355</v>
          </cell>
          <cell r="C2899" t="str">
            <v>YFI00001-001129</v>
          </cell>
          <cell r="D2899">
            <v>30</v>
          </cell>
          <cell r="E2899" t="str">
            <v>Yankee Fork</v>
          </cell>
          <cell r="F2899">
            <v>42230</v>
          </cell>
          <cell r="G2899" t="str">
            <v>YF_Annual_StepPanel_Sites</v>
          </cell>
          <cell r="H2899" t="str">
            <v>Boyd Crew</v>
          </cell>
          <cell r="I2899">
            <v>2015</v>
          </cell>
          <cell r="J2899">
            <v>5</v>
          </cell>
          <cell r="K2899" t="str">
            <v>Adaptive Management-Treatment</v>
          </cell>
          <cell r="L2899" t="str">
            <v>Annual</v>
          </cell>
          <cell r="M2899">
            <v>42230</v>
          </cell>
          <cell r="N2899">
            <v>2030</v>
          </cell>
          <cell r="O2899">
            <v>1</v>
          </cell>
          <cell r="P2899" t="str">
            <v>Yes</v>
          </cell>
          <cell r="S2899" t="str">
            <v>Yes</v>
          </cell>
          <cell r="V2899" t="str">
            <v>Yes</v>
          </cell>
        </row>
        <row r="2900">
          <cell r="A2900">
            <v>3592</v>
          </cell>
          <cell r="B2900">
            <v>71340</v>
          </cell>
          <cell r="C2900" t="str">
            <v>YFI00001-001138</v>
          </cell>
          <cell r="D2900">
            <v>30</v>
          </cell>
          <cell r="E2900" t="str">
            <v>Yankee Fork</v>
          </cell>
          <cell r="F2900">
            <v>42275</v>
          </cell>
          <cell r="G2900" t="str">
            <v>YF_Rotating_Panel_3_Sties</v>
          </cell>
          <cell r="H2900" t="str">
            <v>Boyd Crew</v>
          </cell>
          <cell r="I2900">
            <v>2015</v>
          </cell>
          <cell r="J2900">
            <v>5</v>
          </cell>
          <cell r="K2900" t="str">
            <v>Transport</v>
          </cell>
          <cell r="L2900" t="str">
            <v>Rotating Panel 3</v>
          </cell>
          <cell r="M2900">
            <v>42275</v>
          </cell>
          <cell r="N2900">
            <v>2020</v>
          </cell>
          <cell r="O2900">
            <v>1</v>
          </cell>
          <cell r="P2900" t="str">
            <v>Yes</v>
          </cell>
          <cell r="S2900" t="str">
            <v>Yes</v>
          </cell>
          <cell r="V2900" t="str">
            <v>Yes</v>
          </cell>
        </row>
        <row r="2901">
          <cell r="A2901">
            <v>3670</v>
          </cell>
          <cell r="B2901">
            <v>71340</v>
          </cell>
          <cell r="C2901" t="str">
            <v>YFI00001-001138</v>
          </cell>
          <cell r="D2901">
            <v>30</v>
          </cell>
          <cell r="E2901" t="str">
            <v>Yankee Fork</v>
          </cell>
          <cell r="F2901">
            <v>42277</v>
          </cell>
          <cell r="G2901" t="str">
            <v>Evelyn</v>
          </cell>
          <cell r="H2901" t="str">
            <v>Boyd Crew</v>
          </cell>
          <cell r="I2901">
            <v>2015</v>
          </cell>
          <cell r="J2901">
            <v>5</v>
          </cell>
          <cell r="K2901" t="str">
            <v>Transport</v>
          </cell>
          <cell r="L2901" t="str">
            <v>Rotating Panel 3</v>
          </cell>
          <cell r="M2901">
            <v>42277</v>
          </cell>
          <cell r="N2901">
            <v>2038</v>
          </cell>
          <cell r="O2901">
            <v>1</v>
          </cell>
        </row>
        <row r="2902">
          <cell r="A2902">
            <v>2201</v>
          </cell>
          <cell r="B2902">
            <v>70608</v>
          </cell>
          <cell r="C2902" t="str">
            <v>YFI00001-001288</v>
          </cell>
          <cell r="D2902">
            <v>30</v>
          </cell>
          <cell r="E2902" t="str">
            <v>Yankee Fork</v>
          </cell>
          <cell r="F2902">
            <v>41890</v>
          </cell>
          <cell r="G2902" t="str">
            <v>YF 2014 sites</v>
          </cell>
          <cell r="H2902" t="str">
            <v>Geoff Crew</v>
          </cell>
          <cell r="I2902">
            <v>2014</v>
          </cell>
          <cell r="J2902">
            <v>4</v>
          </cell>
          <cell r="K2902" t="str">
            <v>Source</v>
          </cell>
          <cell r="L2902" t="str">
            <v>Rotating Panel 2</v>
          </cell>
          <cell r="M2902">
            <v>41890</v>
          </cell>
          <cell r="N2902">
            <v>2020</v>
          </cell>
          <cell r="O2902">
            <v>1</v>
          </cell>
          <cell r="S2902" t="str">
            <v>Yes</v>
          </cell>
        </row>
        <row r="2903">
          <cell r="A2903">
            <v>2752</v>
          </cell>
          <cell r="B2903">
            <v>70608</v>
          </cell>
          <cell r="C2903" t="str">
            <v>YFI00001-001288</v>
          </cell>
          <cell r="D2903">
            <v>30</v>
          </cell>
          <cell r="E2903" t="str">
            <v>Yankee Fork</v>
          </cell>
          <cell r="F2903">
            <v>41878</v>
          </cell>
          <cell r="G2903" t="str">
            <v>SBT Snorkeling</v>
          </cell>
          <cell r="H2903" t="str">
            <v>Boyd Crew</v>
          </cell>
          <cell r="I2903">
            <v>2014</v>
          </cell>
          <cell r="J2903">
            <v>4</v>
          </cell>
          <cell r="K2903" t="str">
            <v>Source</v>
          </cell>
          <cell r="L2903" t="str">
            <v>Rotating Panel 2</v>
          </cell>
          <cell r="M2903">
            <v>41878</v>
          </cell>
          <cell r="N2903">
            <v>2038</v>
          </cell>
          <cell r="O2903">
            <v>1</v>
          </cell>
          <cell r="P2903" t="str">
            <v>Yes</v>
          </cell>
          <cell r="V2903" t="str">
            <v>Yes</v>
          </cell>
        </row>
        <row r="2904">
          <cell r="A2904">
            <v>3351</v>
          </cell>
          <cell r="B2904">
            <v>70576</v>
          </cell>
          <cell r="C2904" t="str">
            <v>YFI00001-001328</v>
          </cell>
          <cell r="D2904">
            <v>30</v>
          </cell>
          <cell r="E2904" t="str">
            <v>Yankee Fork</v>
          </cell>
          <cell r="F2904">
            <v>42196</v>
          </cell>
          <cell r="G2904" t="str">
            <v>LWD_treatmeant_Sites</v>
          </cell>
          <cell r="H2904" t="str">
            <v>Boyd Crew</v>
          </cell>
          <cell r="I2904">
            <v>2015</v>
          </cell>
          <cell r="J2904">
            <v>5</v>
          </cell>
          <cell r="K2904" t="str">
            <v>Depositional</v>
          </cell>
          <cell r="L2904" t="str">
            <v>Annual</v>
          </cell>
          <cell r="M2904">
            <v>42196</v>
          </cell>
          <cell r="N2904">
            <v>2020</v>
          </cell>
          <cell r="O2904">
            <v>1</v>
          </cell>
          <cell r="S2904" t="str">
            <v>Yes</v>
          </cell>
          <cell r="V2904" t="str">
            <v>Yes</v>
          </cell>
        </row>
        <row r="2905">
          <cell r="A2905">
            <v>3657</v>
          </cell>
          <cell r="B2905">
            <v>70576</v>
          </cell>
          <cell r="C2905" t="str">
            <v>YFI00001-001328</v>
          </cell>
          <cell r="D2905">
            <v>30</v>
          </cell>
          <cell r="E2905" t="str">
            <v>Yankee Fork</v>
          </cell>
          <cell r="F2905">
            <v>42234</v>
          </cell>
          <cell r="G2905" t="str">
            <v>Evelyn</v>
          </cell>
          <cell r="H2905" t="str">
            <v>Boyd Crew</v>
          </cell>
          <cell r="I2905">
            <v>2015</v>
          </cell>
          <cell r="J2905">
            <v>5</v>
          </cell>
          <cell r="K2905" t="str">
            <v>Depositional</v>
          </cell>
          <cell r="L2905" t="str">
            <v>Annual</v>
          </cell>
          <cell r="M2905">
            <v>42234</v>
          </cell>
          <cell r="N2905">
            <v>2038</v>
          </cell>
          <cell r="O2905">
            <v>1</v>
          </cell>
        </row>
        <row r="2906">
          <cell r="A2906">
            <v>3141</v>
          </cell>
          <cell r="B2906">
            <v>70488</v>
          </cell>
          <cell r="C2906" t="str">
            <v>YFI00001-001408</v>
          </cell>
          <cell r="D2906">
            <v>30</v>
          </cell>
          <cell r="E2906" t="str">
            <v>Yankee Fork</v>
          </cell>
          <cell r="F2906">
            <v>42182</v>
          </cell>
          <cell r="G2906" t="str">
            <v>YF_Rotating_Panel_3_Sties</v>
          </cell>
          <cell r="H2906" t="str">
            <v>Boyd Crew</v>
          </cell>
          <cell r="I2906">
            <v>2015</v>
          </cell>
          <cell r="J2906">
            <v>5</v>
          </cell>
          <cell r="K2906" t="str">
            <v>Jordan Creek</v>
          </cell>
          <cell r="L2906" t="str">
            <v>Rotating Panel 3</v>
          </cell>
          <cell r="M2906">
            <v>42182</v>
          </cell>
          <cell r="N2906">
            <v>2020</v>
          </cell>
          <cell r="O2906">
            <v>1</v>
          </cell>
          <cell r="S2906" t="str">
            <v>Yes</v>
          </cell>
          <cell r="V2906" t="str">
            <v>Yes</v>
          </cell>
        </row>
        <row r="2907">
          <cell r="A2907">
            <v>3656</v>
          </cell>
          <cell r="B2907">
            <v>70488</v>
          </cell>
          <cell r="C2907" t="str">
            <v>YFI00001-001408</v>
          </cell>
          <cell r="D2907">
            <v>30</v>
          </cell>
          <cell r="E2907" t="str">
            <v>Yankee Fork</v>
          </cell>
          <cell r="F2907">
            <v>42201</v>
          </cell>
          <cell r="G2907" t="str">
            <v>Evelyn</v>
          </cell>
          <cell r="H2907" t="str">
            <v>Boyd Crew</v>
          </cell>
          <cell r="I2907">
            <v>2015</v>
          </cell>
          <cell r="J2907">
            <v>5</v>
          </cell>
          <cell r="K2907" t="str">
            <v>Jordan Creek</v>
          </cell>
          <cell r="L2907" t="str">
            <v>Rotating Panel 3</v>
          </cell>
          <cell r="M2907">
            <v>42201</v>
          </cell>
          <cell r="N2907">
            <v>2038</v>
          </cell>
          <cell r="O2907">
            <v>1</v>
          </cell>
        </row>
        <row r="2908">
          <cell r="A2908">
            <v>2200</v>
          </cell>
          <cell r="B2908">
            <v>70491</v>
          </cell>
          <cell r="C2908" t="str">
            <v>YFI00001-001411</v>
          </cell>
          <cell r="D2908">
            <v>30</v>
          </cell>
          <cell r="E2908" t="str">
            <v>Yankee Fork</v>
          </cell>
          <cell r="F2908">
            <v>41889</v>
          </cell>
          <cell r="G2908" t="str">
            <v>YF 2014 sites</v>
          </cell>
          <cell r="H2908" t="str">
            <v>Geoff Crew</v>
          </cell>
          <cell r="I2908">
            <v>2014</v>
          </cell>
          <cell r="J2908">
            <v>4</v>
          </cell>
          <cell r="K2908" t="str">
            <v>Depositional</v>
          </cell>
          <cell r="L2908" t="str">
            <v>Rotating Panel 2</v>
          </cell>
          <cell r="M2908">
            <v>41889</v>
          </cell>
          <cell r="N2908">
            <v>2020</v>
          </cell>
          <cell r="O2908">
            <v>1</v>
          </cell>
          <cell r="S2908" t="str">
            <v>Yes</v>
          </cell>
        </row>
        <row r="2909">
          <cell r="A2909">
            <v>2751</v>
          </cell>
          <cell r="B2909">
            <v>70491</v>
          </cell>
          <cell r="C2909" t="str">
            <v>YFI00001-001411</v>
          </cell>
          <cell r="D2909">
            <v>30</v>
          </cell>
          <cell r="E2909" t="str">
            <v>Yankee Fork</v>
          </cell>
          <cell r="F2909">
            <v>41891</v>
          </cell>
          <cell r="G2909" t="str">
            <v>SBT Snorkeling</v>
          </cell>
          <cell r="H2909" t="str">
            <v>Boyd Crew</v>
          </cell>
          <cell r="I2909">
            <v>2014</v>
          </cell>
          <cell r="J2909">
            <v>4</v>
          </cell>
          <cell r="K2909" t="str">
            <v>Depositional</v>
          </cell>
          <cell r="L2909" t="str">
            <v>Rotating Panel 2</v>
          </cell>
          <cell r="M2909">
            <v>41891</v>
          </cell>
          <cell r="N2909">
            <v>2038</v>
          </cell>
          <cell r="O2909">
            <v>1</v>
          </cell>
          <cell r="P2909" t="str">
            <v>Yes</v>
          </cell>
          <cell r="V2909" t="str">
            <v>Yes</v>
          </cell>
        </row>
        <row r="2910">
          <cell r="A2910">
            <v>1213</v>
          </cell>
          <cell r="B2910">
            <v>70106</v>
          </cell>
          <cell r="C2910" t="str">
            <v>YFI00001-001503</v>
          </cell>
          <cell r="D2910">
            <v>30</v>
          </cell>
          <cell r="E2910" t="str">
            <v>Yankee Fork</v>
          </cell>
          <cell r="F2910">
            <v>41491</v>
          </cell>
          <cell r="G2910" t="str">
            <v>Yankee Fork Hitch</v>
          </cell>
          <cell r="H2910" t="str">
            <v>Boyd Crew</v>
          </cell>
          <cell r="I2910">
            <v>2013</v>
          </cell>
          <cell r="J2910">
            <v>3</v>
          </cell>
          <cell r="K2910" t="str">
            <v>Adaptive Management-Control</v>
          </cell>
          <cell r="L2910" t="str">
            <v>Annual</v>
          </cell>
          <cell r="M2910">
            <v>41491</v>
          </cell>
          <cell r="N2910">
            <v>1966</v>
          </cell>
          <cell r="O2910">
            <v>1</v>
          </cell>
          <cell r="P2910" t="str">
            <v>Yes</v>
          </cell>
          <cell r="U2910" t="str">
            <v>Yes</v>
          </cell>
          <cell r="V2910" t="str">
            <v>Yes</v>
          </cell>
        </row>
        <row r="2911">
          <cell r="A2911">
            <v>2189</v>
          </cell>
          <cell r="B2911">
            <v>70106</v>
          </cell>
          <cell r="C2911" t="str">
            <v>YFI00001-001503</v>
          </cell>
          <cell r="D2911">
            <v>30</v>
          </cell>
          <cell r="E2911" t="str">
            <v>Yankee Fork</v>
          </cell>
          <cell r="F2911">
            <v>41914</v>
          </cell>
          <cell r="G2911" t="str">
            <v>YF 2014 sites</v>
          </cell>
          <cell r="H2911" t="str">
            <v>Geoff Crew</v>
          </cell>
          <cell r="I2911">
            <v>2014</v>
          </cell>
          <cell r="J2911">
            <v>4</v>
          </cell>
          <cell r="K2911" t="str">
            <v>Adaptive Management-Control</v>
          </cell>
          <cell r="L2911" t="str">
            <v>Annual</v>
          </cell>
          <cell r="M2911">
            <v>41914</v>
          </cell>
          <cell r="N2911">
            <v>2020</v>
          </cell>
          <cell r="O2911">
            <v>1</v>
          </cell>
          <cell r="P2911" t="str">
            <v>Yes</v>
          </cell>
          <cell r="S2911" t="str">
            <v>Yes</v>
          </cell>
          <cell r="V2911" t="str">
            <v>Yes</v>
          </cell>
        </row>
        <row r="2912">
          <cell r="A2912">
            <v>2726</v>
          </cell>
          <cell r="B2912">
            <v>70106</v>
          </cell>
          <cell r="C2912" t="str">
            <v>YFI00001-001503</v>
          </cell>
          <cell r="D2912">
            <v>30</v>
          </cell>
          <cell r="E2912" t="str">
            <v>Yankee Fork</v>
          </cell>
          <cell r="F2912">
            <v>41543</v>
          </cell>
          <cell r="G2912" t="str">
            <v>Yankee Fork Snorkel Hitch</v>
          </cell>
          <cell r="H2912" t="str">
            <v>Boyd Crew</v>
          </cell>
          <cell r="I2912">
            <v>2013</v>
          </cell>
          <cell r="J2912">
            <v>3</v>
          </cell>
          <cell r="K2912" t="str">
            <v>Adaptive Management-Control</v>
          </cell>
          <cell r="L2912" t="str">
            <v>Annual</v>
          </cell>
          <cell r="M2912">
            <v>41543</v>
          </cell>
          <cell r="N2912">
            <v>2038</v>
          </cell>
          <cell r="O2912">
            <v>1</v>
          </cell>
          <cell r="P2912" t="str">
            <v>Yes</v>
          </cell>
          <cell r="V2912" t="str">
            <v>Yes</v>
          </cell>
        </row>
        <row r="2913">
          <cell r="A2913">
            <v>2740</v>
          </cell>
          <cell r="B2913">
            <v>70106</v>
          </cell>
          <cell r="C2913" t="str">
            <v>YFI00001-001503</v>
          </cell>
          <cell r="D2913">
            <v>30</v>
          </cell>
          <cell r="E2913" t="str">
            <v>Yankee Fork</v>
          </cell>
          <cell r="F2913">
            <v>41900</v>
          </cell>
          <cell r="G2913" t="str">
            <v>SBT Snorkeling</v>
          </cell>
          <cell r="H2913" t="str">
            <v>Boyd Crew</v>
          </cell>
          <cell r="I2913">
            <v>2014</v>
          </cell>
          <cell r="J2913">
            <v>4</v>
          </cell>
          <cell r="K2913" t="str">
            <v>Adaptive Management-Control</v>
          </cell>
          <cell r="L2913" t="str">
            <v>Annual</v>
          </cell>
          <cell r="M2913">
            <v>41900</v>
          </cell>
          <cell r="N2913">
            <v>2038</v>
          </cell>
          <cell r="O2913">
            <v>1</v>
          </cell>
          <cell r="P2913" t="str">
            <v>Yes</v>
          </cell>
          <cell r="V2913" t="str">
            <v>Yes</v>
          </cell>
        </row>
        <row r="2914">
          <cell r="A2914">
            <v>3119</v>
          </cell>
          <cell r="B2914">
            <v>70106</v>
          </cell>
          <cell r="C2914" t="str">
            <v>YFI00001-001503</v>
          </cell>
          <cell r="D2914">
            <v>30</v>
          </cell>
          <cell r="E2914" t="str">
            <v>Yankee Fork</v>
          </cell>
          <cell r="F2914">
            <v>42271</v>
          </cell>
          <cell r="G2914" t="str">
            <v>YF_Annual_StepPanel_Sites</v>
          </cell>
          <cell r="H2914" t="str">
            <v>Boyd Crew</v>
          </cell>
          <cell r="I2914">
            <v>2015</v>
          </cell>
          <cell r="J2914">
            <v>5</v>
          </cell>
          <cell r="K2914" t="str">
            <v>Adaptive Management-Control</v>
          </cell>
          <cell r="L2914" t="str">
            <v>Annual</v>
          </cell>
          <cell r="M2914">
            <v>42271</v>
          </cell>
          <cell r="N2914">
            <v>2020</v>
          </cell>
          <cell r="O2914">
            <v>1</v>
          </cell>
          <cell r="P2914" t="str">
            <v>Yes</v>
          </cell>
          <cell r="S2914" t="str">
            <v>Yes</v>
          </cell>
          <cell r="V2914" t="str">
            <v>Yes</v>
          </cell>
        </row>
        <row r="2915">
          <cell r="A2915">
            <v>3650</v>
          </cell>
          <cell r="B2915">
            <v>70106</v>
          </cell>
          <cell r="C2915" t="str">
            <v>YFI00001-001503</v>
          </cell>
          <cell r="D2915">
            <v>30</v>
          </cell>
          <cell r="E2915" t="str">
            <v>Yankee Fork</v>
          </cell>
          <cell r="F2915">
            <v>42234</v>
          </cell>
          <cell r="G2915" t="str">
            <v>Evelyn</v>
          </cell>
          <cell r="H2915" t="str">
            <v>Boyd Crew</v>
          </cell>
          <cell r="I2915">
            <v>2015</v>
          </cell>
          <cell r="J2915">
            <v>5</v>
          </cell>
          <cell r="K2915" t="str">
            <v>Adaptive Management-Control</v>
          </cell>
          <cell r="L2915" t="str">
            <v>Annual</v>
          </cell>
          <cell r="M2915">
            <v>42234</v>
          </cell>
          <cell r="N2915">
            <v>2038</v>
          </cell>
          <cell r="O2915">
            <v>1</v>
          </cell>
          <cell r="P2915" t="str">
            <v>Yes</v>
          </cell>
        </row>
        <row r="2916">
          <cell r="A2916">
            <v>3961</v>
          </cell>
          <cell r="B2916">
            <v>70106</v>
          </cell>
          <cell r="C2916" t="str">
            <v>YFI00001-001503</v>
          </cell>
          <cell r="D2916">
            <v>30</v>
          </cell>
          <cell r="E2916" t="str">
            <v>Yankee Fork</v>
          </cell>
          <cell r="F2916">
            <v>42549</v>
          </cell>
          <cell r="G2916" t="str">
            <v>Yankee Fork 2016 Field Season</v>
          </cell>
          <cell r="H2916" t="str">
            <v>Jeremiah Crew</v>
          </cell>
          <cell r="I2916">
            <v>2016</v>
          </cell>
          <cell r="J2916">
            <v>6</v>
          </cell>
          <cell r="K2916" t="str">
            <v>Mainstem Control</v>
          </cell>
          <cell r="L2916" t="str">
            <v>Annual</v>
          </cell>
          <cell r="M2916">
            <v>42549</v>
          </cell>
          <cell r="N2916">
            <v>2020</v>
          </cell>
          <cell r="O2916">
            <v>1</v>
          </cell>
          <cell r="P2916" t="str">
            <v>Yes</v>
          </cell>
        </row>
        <row r="2917">
          <cell r="A2917">
            <v>4514</v>
          </cell>
          <cell r="B2917">
            <v>70106</v>
          </cell>
          <cell r="C2917" t="str">
            <v>YFI00001-001503</v>
          </cell>
          <cell r="D2917">
            <v>30</v>
          </cell>
          <cell r="E2917" t="str">
            <v>Yankee Fork</v>
          </cell>
          <cell r="F2917">
            <v>42576</v>
          </cell>
          <cell r="G2917" t="str">
            <v>AEM YF snorkel/macroinvertebrate surveys conducted by SBT</v>
          </cell>
          <cell r="H2917" t="str">
            <v>Boyd Crew</v>
          </cell>
          <cell r="I2917">
            <v>2016</v>
          </cell>
          <cell r="J2917">
            <v>6</v>
          </cell>
          <cell r="K2917" t="str">
            <v>Mainstem Control</v>
          </cell>
          <cell r="L2917" t="str">
            <v>Annual</v>
          </cell>
          <cell r="M2917">
            <v>42576</v>
          </cell>
          <cell r="N2917">
            <v>2038</v>
          </cell>
          <cell r="O2917">
            <v>1</v>
          </cell>
        </row>
        <row r="2918">
          <cell r="A2918">
            <v>1419</v>
          </cell>
          <cell r="B2918">
            <v>70103</v>
          </cell>
          <cell r="C2918" t="str">
            <v>YFI00001-001512</v>
          </cell>
          <cell r="D2918">
            <v>30</v>
          </cell>
          <cell r="E2918" t="str">
            <v>Yankee Fork</v>
          </cell>
          <cell r="F2918">
            <v>41512</v>
          </cell>
          <cell r="G2918" t="str">
            <v>Scouting Hitch</v>
          </cell>
          <cell r="H2918" t="str">
            <v>Boyd Crew</v>
          </cell>
          <cell r="I2918">
            <v>2013</v>
          </cell>
          <cell r="J2918">
            <v>3</v>
          </cell>
          <cell r="K2918" t="str">
            <v>Transport</v>
          </cell>
          <cell r="L2918" t="str">
            <v>Rotating Panel 1</v>
          </cell>
          <cell r="M2918">
            <v>41512</v>
          </cell>
          <cell r="N2918">
            <v>1966</v>
          </cell>
          <cell r="O2918">
            <v>1</v>
          </cell>
        </row>
        <row r="2919">
          <cell r="A2919">
            <v>2727</v>
          </cell>
          <cell r="B2919">
            <v>70103</v>
          </cell>
          <cell r="C2919" t="str">
            <v>YFI00001-001512</v>
          </cell>
          <cell r="D2919">
            <v>30</v>
          </cell>
          <cell r="E2919" t="str">
            <v>Yankee Fork</v>
          </cell>
          <cell r="F2919">
            <v>41535</v>
          </cell>
          <cell r="G2919" t="str">
            <v>Yankee Fork Snorkel Hitch</v>
          </cell>
          <cell r="H2919" t="str">
            <v>Boyd Crew</v>
          </cell>
          <cell r="I2919">
            <v>2013</v>
          </cell>
          <cell r="J2919">
            <v>3</v>
          </cell>
          <cell r="K2919" t="str">
            <v>Transport</v>
          </cell>
          <cell r="L2919" t="str">
            <v>Rotating Panel 1</v>
          </cell>
          <cell r="M2919">
            <v>41535</v>
          </cell>
          <cell r="N2919">
            <v>2038</v>
          </cell>
          <cell r="O2919">
            <v>1</v>
          </cell>
          <cell r="P2919" t="str">
            <v>Yes</v>
          </cell>
          <cell r="V2919" t="str">
            <v>Yes</v>
          </cell>
        </row>
        <row r="2920">
          <cell r="A2920">
            <v>3960</v>
          </cell>
          <cell r="B2920">
            <v>70103</v>
          </cell>
          <cell r="C2920" t="str">
            <v>YFI00001-001512</v>
          </cell>
          <cell r="D2920">
            <v>30</v>
          </cell>
          <cell r="E2920" t="str">
            <v>Yankee Fork</v>
          </cell>
          <cell r="F2920">
            <v>42576</v>
          </cell>
          <cell r="G2920" t="str">
            <v>Yankee Fork 2016 Field Season</v>
          </cell>
          <cell r="H2920" t="str">
            <v>Jeremiah Crew</v>
          </cell>
          <cell r="I2920">
            <v>2016</v>
          </cell>
          <cell r="J2920">
            <v>6</v>
          </cell>
          <cell r="K2920" t="str">
            <v>Transport</v>
          </cell>
          <cell r="L2920" t="str">
            <v>Rotating Panel 1</v>
          </cell>
          <cell r="M2920">
            <v>42576</v>
          </cell>
          <cell r="N2920">
            <v>2020</v>
          </cell>
          <cell r="O2920">
            <v>1</v>
          </cell>
        </row>
        <row r="2921">
          <cell r="A2921">
            <v>1418</v>
          </cell>
          <cell r="B2921">
            <v>70091</v>
          </cell>
          <cell r="C2921" t="str">
            <v>YFI00001-001524</v>
          </cell>
          <cell r="D2921">
            <v>30</v>
          </cell>
          <cell r="E2921" t="str">
            <v>Yankee Fork</v>
          </cell>
          <cell r="F2921">
            <v>41534</v>
          </cell>
          <cell r="G2921" t="str">
            <v>Scouting Hitch</v>
          </cell>
          <cell r="H2921" t="str">
            <v>Boyd Crew</v>
          </cell>
          <cell r="I2921">
            <v>2013</v>
          </cell>
          <cell r="J2921">
            <v>3</v>
          </cell>
          <cell r="K2921" t="str">
            <v>Depositional</v>
          </cell>
          <cell r="L2921" t="str">
            <v>Rotating Panel 1</v>
          </cell>
          <cell r="M2921">
            <v>41534</v>
          </cell>
          <cell r="N2921">
            <v>1966</v>
          </cell>
          <cell r="O2921">
            <v>1</v>
          </cell>
        </row>
        <row r="2922">
          <cell r="A2922">
            <v>2728</v>
          </cell>
          <cell r="B2922">
            <v>70091</v>
          </cell>
          <cell r="C2922" t="str">
            <v>YFI00001-001524</v>
          </cell>
          <cell r="D2922">
            <v>30</v>
          </cell>
          <cell r="E2922" t="str">
            <v>Yankee Fork</v>
          </cell>
          <cell r="F2922">
            <v>41535</v>
          </cell>
          <cell r="G2922" t="str">
            <v>Yankee Fork Snorkel Hitch</v>
          </cell>
          <cell r="H2922" t="str">
            <v>Boyd Crew</v>
          </cell>
          <cell r="I2922">
            <v>2013</v>
          </cell>
          <cell r="J2922">
            <v>3</v>
          </cell>
          <cell r="K2922" t="str">
            <v>Depositional</v>
          </cell>
          <cell r="L2922" t="str">
            <v>Rotating Panel 1</v>
          </cell>
          <cell r="M2922">
            <v>41535</v>
          </cell>
          <cell r="N2922">
            <v>2038</v>
          </cell>
          <cell r="O2922">
            <v>1</v>
          </cell>
          <cell r="P2922" t="str">
            <v>Yes</v>
          </cell>
          <cell r="V2922" t="str">
            <v>Yes</v>
          </cell>
        </row>
        <row r="2923">
          <cell r="A2923">
            <v>3959</v>
          </cell>
          <cell r="B2923">
            <v>70091</v>
          </cell>
          <cell r="C2923" t="str">
            <v>YFI00001-001524</v>
          </cell>
          <cell r="D2923">
            <v>30</v>
          </cell>
          <cell r="E2923" t="str">
            <v>Yankee Fork</v>
          </cell>
          <cell r="F2923">
            <v>42575</v>
          </cell>
          <cell r="G2923" t="str">
            <v>Yankee Fork 2016 Field Season</v>
          </cell>
          <cell r="H2923" t="str">
            <v>Jeremiah Crew</v>
          </cell>
          <cell r="I2923">
            <v>2016</v>
          </cell>
          <cell r="J2923">
            <v>6</v>
          </cell>
          <cell r="K2923" t="str">
            <v>Depositional</v>
          </cell>
          <cell r="L2923" t="str">
            <v>Rotating Panel 1</v>
          </cell>
          <cell r="M2923">
            <v>42575</v>
          </cell>
          <cell r="N2923">
            <v>2020</v>
          </cell>
          <cell r="O2923">
            <v>1</v>
          </cell>
        </row>
        <row r="2924">
          <cell r="A2924">
            <v>4168</v>
          </cell>
          <cell r="B2924">
            <v>70084</v>
          </cell>
          <cell r="C2924" t="str">
            <v>YFI00001-001529</v>
          </cell>
          <cell r="D2924">
            <v>30</v>
          </cell>
          <cell r="E2924" t="str">
            <v>Yankee Fork</v>
          </cell>
          <cell r="F2924">
            <v>42577</v>
          </cell>
          <cell r="G2924" t="str">
            <v>Yankee Fork 2016 Field Season</v>
          </cell>
          <cell r="H2924" t="str">
            <v>Jeremiah Crew</v>
          </cell>
          <cell r="I2924">
            <v>2016</v>
          </cell>
          <cell r="J2924">
            <v>6</v>
          </cell>
          <cell r="K2924" t="str">
            <v>Depositional</v>
          </cell>
          <cell r="L2924" t="str">
            <v>Rotating Panel 1</v>
          </cell>
          <cell r="M2924">
            <v>42577</v>
          </cell>
          <cell r="N2924">
            <v>2020</v>
          </cell>
          <cell r="O2924">
            <v>1</v>
          </cell>
        </row>
        <row r="2925">
          <cell r="A2925">
            <v>2188</v>
          </cell>
          <cell r="B2925">
            <v>70029</v>
          </cell>
          <cell r="C2925" t="str">
            <v>YFI00001-001582</v>
          </cell>
          <cell r="D2925">
            <v>30</v>
          </cell>
          <cell r="E2925" t="str">
            <v>Yankee Fork</v>
          </cell>
          <cell r="F2925">
            <v>41877</v>
          </cell>
          <cell r="G2925" t="str">
            <v>YF 2014 sites</v>
          </cell>
          <cell r="H2925" t="str">
            <v>Geoff Crew</v>
          </cell>
          <cell r="I2925">
            <v>2014</v>
          </cell>
          <cell r="J2925">
            <v>4</v>
          </cell>
          <cell r="K2925" t="str">
            <v>Source</v>
          </cell>
          <cell r="L2925" t="str">
            <v>Rotating Panel 2</v>
          </cell>
          <cell r="M2925">
            <v>41877</v>
          </cell>
          <cell r="N2925">
            <v>2020</v>
          </cell>
          <cell r="O2925">
            <v>1</v>
          </cell>
          <cell r="S2925" t="str">
            <v>Yes</v>
          </cell>
        </row>
        <row r="2926">
          <cell r="A2926">
            <v>2739</v>
          </cell>
          <cell r="B2926">
            <v>70029</v>
          </cell>
          <cell r="C2926" t="str">
            <v>YFI00001-001582</v>
          </cell>
          <cell r="D2926">
            <v>30</v>
          </cell>
          <cell r="E2926" t="str">
            <v>Yankee Fork</v>
          </cell>
          <cell r="F2926">
            <v>41842</v>
          </cell>
          <cell r="G2926" t="str">
            <v>SBT Snorkeling</v>
          </cell>
          <cell r="H2926" t="str">
            <v>Boyd Crew</v>
          </cell>
          <cell r="I2926">
            <v>2014</v>
          </cell>
          <cell r="J2926">
            <v>4</v>
          </cell>
          <cell r="K2926" t="str">
            <v>Source</v>
          </cell>
          <cell r="L2926" t="str">
            <v>Rotating Panel 2</v>
          </cell>
          <cell r="M2926">
            <v>41842</v>
          </cell>
          <cell r="N2926">
            <v>2038</v>
          </cell>
          <cell r="O2926">
            <v>1</v>
          </cell>
          <cell r="P2926" t="str">
            <v>Yes</v>
          </cell>
          <cell r="V2926" t="str">
            <v>Yes</v>
          </cell>
        </row>
        <row r="2927">
          <cell r="A2927">
            <v>4181</v>
          </cell>
          <cell r="B2927">
            <v>69972</v>
          </cell>
          <cell r="C2927" t="str">
            <v>YFI00001-001633</v>
          </cell>
          <cell r="D2927">
            <v>30</v>
          </cell>
          <cell r="E2927" t="str">
            <v>Yankee Fork</v>
          </cell>
          <cell r="F2927">
            <v>42588</v>
          </cell>
          <cell r="G2927" t="str">
            <v>PS1_WF_reconnect</v>
          </cell>
          <cell r="H2927" t="str">
            <v>Boyd Crew</v>
          </cell>
          <cell r="I2927">
            <v>2016</v>
          </cell>
          <cell r="J2927">
            <v>6</v>
          </cell>
          <cell r="K2927" t="str">
            <v>Lower WF Yankee Fork</v>
          </cell>
          <cell r="L2927" t="str">
            <v>Rotating Panel 1</v>
          </cell>
          <cell r="M2927">
            <v>42588</v>
          </cell>
          <cell r="N2927">
            <v>2020</v>
          </cell>
          <cell r="O2927">
            <v>1</v>
          </cell>
        </row>
        <row r="2928">
          <cell r="A2928">
            <v>1417</v>
          </cell>
          <cell r="B2928">
            <v>69904</v>
          </cell>
          <cell r="C2928" t="str">
            <v>YFI00001-001709</v>
          </cell>
          <cell r="D2928">
            <v>30</v>
          </cell>
          <cell r="E2928" t="str">
            <v>Yankee Fork</v>
          </cell>
          <cell r="F2928">
            <v>41550</v>
          </cell>
          <cell r="G2928" t="str">
            <v>Scouting Hitch</v>
          </cell>
          <cell r="H2928" t="str">
            <v>Boyd Crew</v>
          </cell>
          <cell r="I2928">
            <v>2013</v>
          </cell>
          <cell r="J2928">
            <v>3</v>
          </cell>
          <cell r="K2928" t="str">
            <v>Reconnection-Control</v>
          </cell>
          <cell r="L2928" t="str">
            <v>Annual</v>
          </cell>
          <cell r="M2928">
            <v>41550</v>
          </cell>
          <cell r="N2928">
            <v>1966</v>
          </cell>
          <cell r="O2928">
            <v>1</v>
          </cell>
          <cell r="U2928" t="str">
            <v>Yes</v>
          </cell>
          <cell r="V2928" t="str">
            <v>Yes</v>
          </cell>
        </row>
        <row r="2929">
          <cell r="A2929">
            <v>2187</v>
          </cell>
          <cell r="B2929">
            <v>69904</v>
          </cell>
          <cell r="C2929" t="str">
            <v>YFI00001-001709</v>
          </cell>
          <cell r="D2929">
            <v>30</v>
          </cell>
          <cell r="E2929" t="str">
            <v>Yankee Fork</v>
          </cell>
          <cell r="F2929">
            <v>41872</v>
          </cell>
          <cell r="G2929" t="str">
            <v>YF 2014 sites</v>
          </cell>
          <cell r="H2929" t="str">
            <v>Geoff Crew</v>
          </cell>
          <cell r="I2929">
            <v>2014</v>
          </cell>
          <cell r="J2929">
            <v>4</v>
          </cell>
          <cell r="K2929" t="str">
            <v>Reconnection-Control</v>
          </cell>
          <cell r="L2929" t="str">
            <v>Annual</v>
          </cell>
          <cell r="M2929">
            <v>41872</v>
          </cell>
          <cell r="N2929">
            <v>2020</v>
          </cell>
          <cell r="O2929">
            <v>1</v>
          </cell>
          <cell r="P2929" t="str">
            <v>Yes</v>
          </cell>
          <cell r="S2929" t="str">
            <v>Yes</v>
          </cell>
          <cell r="V2929" t="str">
            <v>Yes</v>
          </cell>
        </row>
        <row r="2930">
          <cell r="A2930">
            <v>2729</v>
          </cell>
          <cell r="B2930">
            <v>69904</v>
          </cell>
          <cell r="C2930" t="str">
            <v>YFI00001-001709</v>
          </cell>
          <cell r="D2930">
            <v>30</v>
          </cell>
          <cell r="E2930" t="str">
            <v>Yankee Fork</v>
          </cell>
          <cell r="F2930">
            <v>41555</v>
          </cell>
          <cell r="G2930" t="str">
            <v>Yankee Fork Snorkel Hitch</v>
          </cell>
          <cell r="H2930" t="str">
            <v>Boyd Crew</v>
          </cell>
          <cell r="I2930">
            <v>2013</v>
          </cell>
          <cell r="J2930">
            <v>3</v>
          </cell>
          <cell r="K2930" t="str">
            <v>Reconnection-Control</v>
          </cell>
          <cell r="L2930" t="str">
            <v>Annual</v>
          </cell>
          <cell r="M2930">
            <v>41555</v>
          </cell>
          <cell r="N2930">
            <v>2038</v>
          </cell>
          <cell r="O2930">
            <v>1</v>
          </cell>
          <cell r="P2930" t="str">
            <v>Yes</v>
          </cell>
          <cell r="V2930" t="str">
            <v>Yes</v>
          </cell>
        </row>
        <row r="2931">
          <cell r="A2931">
            <v>2738</v>
          </cell>
          <cell r="B2931">
            <v>69904</v>
          </cell>
          <cell r="C2931" t="str">
            <v>YFI00001-001709</v>
          </cell>
          <cell r="D2931">
            <v>30</v>
          </cell>
          <cell r="E2931" t="str">
            <v>Yankee Fork</v>
          </cell>
          <cell r="F2931">
            <v>41885</v>
          </cell>
          <cell r="G2931" t="str">
            <v>SBT Snorkeling</v>
          </cell>
          <cell r="H2931" t="str">
            <v>Boyd Crew</v>
          </cell>
          <cell r="I2931">
            <v>2014</v>
          </cell>
          <cell r="J2931">
            <v>4</v>
          </cell>
          <cell r="K2931" t="str">
            <v>Reconnection-Control</v>
          </cell>
          <cell r="L2931" t="str">
            <v>Annual</v>
          </cell>
          <cell r="M2931">
            <v>41885</v>
          </cell>
          <cell r="N2931">
            <v>2038</v>
          </cell>
          <cell r="O2931">
            <v>1</v>
          </cell>
          <cell r="P2931" t="str">
            <v>Yes</v>
          </cell>
          <cell r="V2931" t="str">
            <v>Yes</v>
          </cell>
        </row>
        <row r="2932">
          <cell r="A2932">
            <v>3118</v>
          </cell>
          <cell r="B2932">
            <v>69904</v>
          </cell>
          <cell r="C2932" t="str">
            <v>YFI00001-001709</v>
          </cell>
          <cell r="D2932">
            <v>30</v>
          </cell>
          <cell r="E2932" t="str">
            <v>Yankee Fork</v>
          </cell>
          <cell r="F2932">
            <v>42245</v>
          </cell>
          <cell r="G2932" t="str">
            <v>YF_Annual_StepPanel_Sites</v>
          </cell>
          <cell r="H2932" t="str">
            <v>Boyd Crew</v>
          </cell>
          <cell r="I2932">
            <v>2015</v>
          </cell>
          <cell r="J2932">
            <v>5</v>
          </cell>
          <cell r="K2932" t="str">
            <v>Reconnection-Control</v>
          </cell>
          <cell r="L2932" t="str">
            <v>Annual</v>
          </cell>
          <cell r="M2932">
            <v>42245</v>
          </cell>
          <cell r="N2932">
            <v>2020</v>
          </cell>
          <cell r="O2932">
            <v>1</v>
          </cell>
          <cell r="P2932" t="str">
            <v>Yes</v>
          </cell>
          <cell r="S2932" t="str">
            <v>Yes</v>
          </cell>
          <cell r="V2932" t="str">
            <v>Yes</v>
          </cell>
        </row>
        <row r="2933">
          <cell r="A2933">
            <v>3649</v>
          </cell>
          <cell r="B2933">
            <v>69904</v>
          </cell>
          <cell r="C2933" t="str">
            <v>YFI00001-001709</v>
          </cell>
          <cell r="D2933">
            <v>30</v>
          </cell>
          <cell r="E2933" t="str">
            <v>Yankee Fork</v>
          </cell>
          <cell r="F2933">
            <v>42206</v>
          </cell>
          <cell r="G2933" t="str">
            <v>Evelyn</v>
          </cell>
          <cell r="H2933" t="str">
            <v>Boyd Crew</v>
          </cell>
          <cell r="I2933">
            <v>2015</v>
          </cell>
          <cell r="J2933">
            <v>5</v>
          </cell>
          <cell r="K2933" t="str">
            <v>Reconnection-Control</v>
          </cell>
          <cell r="L2933" t="str">
            <v>Annual</v>
          </cell>
          <cell r="M2933">
            <v>42206</v>
          </cell>
          <cell r="N2933">
            <v>2038</v>
          </cell>
          <cell r="O2933">
            <v>1</v>
          </cell>
          <cell r="P2933" t="str">
            <v>Yes</v>
          </cell>
        </row>
        <row r="2934">
          <cell r="A2934">
            <v>3958</v>
          </cell>
          <cell r="B2934">
            <v>69904</v>
          </cell>
          <cell r="C2934" t="str">
            <v>YFI00001-001709</v>
          </cell>
          <cell r="D2934">
            <v>30</v>
          </cell>
          <cell r="E2934" t="str">
            <v>Yankee Fork</v>
          </cell>
          <cell r="F2934">
            <v>42633</v>
          </cell>
          <cell r="G2934" t="str">
            <v>Yankee Fork 2016 Field Season</v>
          </cell>
          <cell r="H2934" t="str">
            <v>Jeremiah Crew</v>
          </cell>
          <cell r="I2934">
            <v>2016</v>
          </cell>
          <cell r="J2934">
            <v>6</v>
          </cell>
          <cell r="K2934" t="str">
            <v>Reconnection-Control</v>
          </cell>
          <cell r="L2934" t="str">
            <v>Annual</v>
          </cell>
          <cell r="M2934">
            <v>42633</v>
          </cell>
          <cell r="N2934">
            <v>2020</v>
          </cell>
          <cell r="O2934">
            <v>1</v>
          </cell>
          <cell r="P2934" t="str">
            <v>Yes</v>
          </cell>
        </row>
        <row r="2935">
          <cell r="A2935">
            <v>4513</v>
          </cell>
          <cell r="B2935">
            <v>69904</v>
          </cell>
          <cell r="C2935" t="str">
            <v>YFI00001-001709</v>
          </cell>
          <cell r="D2935">
            <v>30</v>
          </cell>
          <cell r="E2935" t="str">
            <v>Yankee Fork</v>
          </cell>
          <cell r="F2935">
            <v>42654</v>
          </cell>
          <cell r="G2935" t="str">
            <v>AEM YF snorkel/macroinvertebrate surveys conducted by SBT</v>
          </cell>
          <cell r="H2935" t="str">
            <v>Boyd Crew</v>
          </cell>
          <cell r="I2935">
            <v>2016</v>
          </cell>
          <cell r="J2935">
            <v>6</v>
          </cell>
          <cell r="K2935" t="str">
            <v>Reconnection-Control</v>
          </cell>
          <cell r="L2935" t="str">
            <v>Annual</v>
          </cell>
          <cell r="M2935">
            <v>42654</v>
          </cell>
          <cell r="N2935">
            <v>2038</v>
          </cell>
          <cell r="O2935">
            <v>1</v>
          </cell>
        </row>
        <row r="2936">
          <cell r="A2936">
            <v>1416</v>
          </cell>
          <cell r="B2936">
            <v>69894</v>
          </cell>
          <cell r="C2936" t="str">
            <v>YFI00001-001711</v>
          </cell>
          <cell r="D2936">
            <v>30</v>
          </cell>
          <cell r="E2936" t="str">
            <v>Yankee Fork</v>
          </cell>
          <cell r="F2936">
            <v>41539</v>
          </cell>
          <cell r="G2936" t="str">
            <v>Scouting Hitch</v>
          </cell>
          <cell r="H2936" t="str">
            <v>Boyd Crew</v>
          </cell>
          <cell r="I2936">
            <v>2013</v>
          </cell>
          <cell r="J2936">
            <v>3</v>
          </cell>
          <cell r="K2936" t="str">
            <v>Depositional</v>
          </cell>
          <cell r="L2936" t="str">
            <v>Rotating Panel 1</v>
          </cell>
          <cell r="M2936">
            <v>41539</v>
          </cell>
          <cell r="N2936">
            <v>1966</v>
          </cell>
          <cell r="O2936">
            <v>1</v>
          </cell>
        </row>
        <row r="2937">
          <cell r="A2937">
            <v>2730</v>
          </cell>
          <cell r="B2937">
            <v>69894</v>
          </cell>
          <cell r="C2937" t="str">
            <v>YFI00001-001711</v>
          </cell>
          <cell r="D2937">
            <v>30</v>
          </cell>
          <cell r="E2937" t="str">
            <v>Yankee Fork</v>
          </cell>
          <cell r="F2937">
            <v>41542</v>
          </cell>
          <cell r="G2937" t="str">
            <v>Yankee Fork Snorkel Hitch</v>
          </cell>
          <cell r="H2937" t="str">
            <v>Boyd Crew</v>
          </cell>
          <cell r="I2937">
            <v>2013</v>
          </cell>
          <cell r="J2937">
            <v>3</v>
          </cell>
          <cell r="K2937" t="str">
            <v>Depositional</v>
          </cell>
          <cell r="L2937" t="str">
            <v>Rotating Panel 1</v>
          </cell>
          <cell r="M2937">
            <v>41542</v>
          </cell>
          <cell r="N2937">
            <v>2038</v>
          </cell>
          <cell r="O2937">
            <v>1</v>
          </cell>
          <cell r="P2937" t="str">
            <v>Yes</v>
          </cell>
          <cell r="V2937" t="str">
            <v>Yes</v>
          </cell>
        </row>
        <row r="2938">
          <cell r="A2938">
            <v>3957</v>
          </cell>
          <cell r="B2938">
            <v>69894</v>
          </cell>
          <cell r="C2938" t="str">
            <v>YFI00001-001711</v>
          </cell>
          <cell r="D2938">
            <v>30</v>
          </cell>
          <cell r="E2938" t="str">
            <v>Yankee Fork</v>
          </cell>
          <cell r="F2938">
            <v>42589</v>
          </cell>
          <cell r="G2938" t="str">
            <v>Yankee Fork 2016 Field Season</v>
          </cell>
          <cell r="H2938" t="str">
            <v>Jeremiah Crew</v>
          </cell>
          <cell r="I2938">
            <v>2016</v>
          </cell>
          <cell r="J2938">
            <v>6</v>
          </cell>
          <cell r="K2938" t="str">
            <v>Depositional</v>
          </cell>
          <cell r="L2938" t="str">
            <v>Rotating Panel 1</v>
          </cell>
          <cell r="M2938">
            <v>42589</v>
          </cell>
          <cell r="N2938">
            <v>2020</v>
          </cell>
          <cell r="O2938">
            <v>1</v>
          </cell>
        </row>
        <row r="2939">
          <cell r="A2939">
            <v>3135</v>
          </cell>
          <cell r="B2939">
            <v>69205</v>
          </cell>
          <cell r="C2939" t="str">
            <v>YFI00001-001840</v>
          </cell>
          <cell r="D2939">
            <v>30</v>
          </cell>
          <cell r="E2939" t="str">
            <v>Yankee Fork</v>
          </cell>
          <cell r="F2939">
            <v>42213</v>
          </cell>
          <cell r="G2939" t="str">
            <v>YF_Rotating_Panel_3_Sties</v>
          </cell>
          <cell r="H2939" t="str">
            <v>Boyd Crew</v>
          </cell>
          <cell r="I2939">
            <v>2015</v>
          </cell>
          <cell r="J2939">
            <v>5</v>
          </cell>
          <cell r="K2939" t="str">
            <v>Source</v>
          </cell>
          <cell r="L2939" t="str">
            <v>Rotating Panel 3</v>
          </cell>
          <cell r="M2939">
            <v>42213</v>
          </cell>
          <cell r="N2939">
            <v>2020</v>
          </cell>
          <cell r="O2939">
            <v>1</v>
          </cell>
          <cell r="S2939" t="str">
            <v>Yes</v>
          </cell>
          <cell r="V2939" t="str">
            <v>Yes</v>
          </cell>
        </row>
        <row r="2940">
          <cell r="A2940">
            <v>3646</v>
          </cell>
          <cell r="B2940">
            <v>69205</v>
          </cell>
          <cell r="C2940" t="str">
            <v>YFI00001-001840</v>
          </cell>
          <cell r="D2940">
            <v>30</v>
          </cell>
          <cell r="E2940" t="str">
            <v>Yankee Fork</v>
          </cell>
          <cell r="F2940">
            <v>42213</v>
          </cell>
          <cell r="G2940" t="str">
            <v>Evelyn</v>
          </cell>
          <cell r="H2940" t="str">
            <v>Boyd Crew</v>
          </cell>
          <cell r="I2940">
            <v>2015</v>
          </cell>
          <cell r="J2940">
            <v>5</v>
          </cell>
          <cell r="K2940" t="str">
            <v>Source</v>
          </cell>
          <cell r="L2940" t="str">
            <v>Rotating Panel 3</v>
          </cell>
          <cell r="M2940">
            <v>42213</v>
          </cell>
          <cell r="N2940">
            <v>2038</v>
          </cell>
          <cell r="O2940">
            <v>1</v>
          </cell>
        </row>
        <row r="2941">
          <cell r="A2941">
            <v>4180</v>
          </cell>
          <cell r="B2941">
            <v>69072</v>
          </cell>
          <cell r="C2941" t="str">
            <v>YFI00001-001971</v>
          </cell>
          <cell r="D2941">
            <v>30</v>
          </cell>
          <cell r="E2941" t="str">
            <v>Yankee Fork</v>
          </cell>
          <cell r="F2941">
            <v>42575</v>
          </cell>
          <cell r="G2941" t="str">
            <v>PS1_WF_reconnect</v>
          </cell>
          <cell r="H2941" t="str">
            <v>Boyd Crew</v>
          </cell>
          <cell r="I2941">
            <v>2016</v>
          </cell>
          <cell r="J2941">
            <v>6</v>
          </cell>
          <cell r="K2941" t="str">
            <v>Reconnection-Treatment</v>
          </cell>
          <cell r="L2941" t="str">
            <v>Step Panel 2016,2017,2020</v>
          </cell>
          <cell r="M2941">
            <v>42575</v>
          </cell>
          <cell r="N2941">
            <v>2020</v>
          </cell>
          <cell r="O2941">
            <v>1</v>
          </cell>
        </row>
        <row r="2942">
          <cell r="A2942">
            <v>4238</v>
          </cell>
          <cell r="B2942">
            <v>69846</v>
          </cell>
          <cell r="C2942" t="str">
            <v>YFI00001-002010</v>
          </cell>
          <cell r="D2942">
            <v>30</v>
          </cell>
          <cell r="E2942" t="str">
            <v>Yankee Fork</v>
          </cell>
          <cell r="F2942">
            <v>42602</v>
          </cell>
          <cell r="G2942" t="str">
            <v>Yankee Fork 2016 Field Season</v>
          </cell>
          <cell r="H2942" t="str">
            <v>Jeremiah Crew</v>
          </cell>
          <cell r="I2942">
            <v>2016</v>
          </cell>
          <cell r="J2942">
            <v>6</v>
          </cell>
          <cell r="K2942" t="str">
            <v>Transport</v>
          </cell>
          <cell r="L2942" t="str">
            <v>Rotating Panel 2</v>
          </cell>
          <cell r="M2942">
            <v>42602</v>
          </cell>
          <cell r="N2942">
            <v>2020</v>
          </cell>
          <cell r="O2942">
            <v>1</v>
          </cell>
        </row>
        <row r="2943">
          <cell r="A2943">
            <v>3136</v>
          </cell>
          <cell r="B2943">
            <v>69820</v>
          </cell>
          <cell r="C2943" t="str">
            <v>YFI00001-002044</v>
          </cell>
          <cell r="D2943">
            <v>30</v>
          </cell>
          <cell r="E2943" t="str">
            <v>Yankee Fork</v>
          </cell>
          <cell r="F2943">
            <v>42214</v>
          </cell>
          <cell r="G2943" t="str">
            <v>YF_Rotating_Panel_3_Sties</v>
          </cell>
          <cell r="H2943" t="str">
            <v>Boyd Crew</v>
          </cell>
          <cell r="I2943">
            <v>2015</v>
          </cell>
          <cell r="J2943">
            <v>5</v>
          </cell>
          <cell r="K2943" t="str">
            <v>Source</v>
          </cell>
          <cell r="L2943" t="str">
            <v>Rotating Panel 3</v>
          </cell>
          <cell r="M2943">
            <v>42214</v>
          </cell>
          <cell r="N2943">
            <v>2020</v>
          </cell>
          <cell r="O2943">
            <v>1</v>
          </cell>
          <cell r="S2943" t="str">
            <v>Yes</v>
          </cell>
          <cell r="V2943" t="str">
            <v>Yes</v>
          </cell>
        </row>
        <row r="2944">
          <cell r="A2944">
            <v>3648</v>
          </cell>
          <cell r="B2944">
            <v>69820</v>
          </cell>
          <cell r="C2944" t="str">
            <v>YFI00001-002044</v>
          </cell>
          <cell r="D2944">
            <v>30</v>
          </cell>
          <cell r="E2944" t="str">
            <v>Yankee Fork</v>
          </cell>
          <cell r="F2944">
            <v>42214</v>
          </cell>
          <cell r="G2944" t="str">
            <v>Evelyn</v>
          </cell>
          <cell r="H2944" t="str">
            <v>Boyd Crew</v>
          </cell>
          <cell r="I2944">
            <v>2015</v>
          </cell>
          <cell r="J2944">
            <v>5</v>
          </cell>
          <cell r="K2944" t="str">
            <v>Source</v>
          </cell>
          <cell r="L2944" t="str">
            <v>Rotating Panel 3</v>
          </cell>
          <cell r="M2944">
            <v>42214</v>
          </cell>
          <cell r="N2944">
            <v>2038</v>
          </cell>
          <cell r="O2944">
            <v>1</v>
          </cell>
        </row>
        <row r="2945">
          <cell r="A2945">
            <v>1208</v>
          </cell>
          <cell r="B2945">
            <v>69707</v>
          </cell>
          <cell r="C2945" t="str">
            <v>YFI00001-002159</v>
          </cell>
          <cell r="D2945">
            <v>30</v>
          </cell>
          <cell r="E2945" t="str">
            <v>Yankee Fork</v>
          </cell>
          <cell r="F2945">
            <v>41477</v>
          </cell>
          <cell r="G2945" t="str">
            <v>Yankee Fork Hitch</v>
          </cell>
          <cell r="H2945" t="str">
            <v>Boyd Crew</v>
          </cell>
          <cell r="I2945">
            <v>2013</v>
          </cell>
          <cell r="J2945">
            <v>3</v>
          </cell>
          <cell r="K2945" t="str">
            <v>Adaptive Management-Treatment</v>
          </cell>
          <cell r="L2945" t="str">
            <v>Step Panel 2013,2014,2017,2020</v>
          </cell>
          <cell r="M2945">
            <v>41477</v>
          </cell>
          <cell r="N2945">
            <v>1966</v>
          </cell>
          <cell r="O2945">
            <v>1</v>
          </cell>
          <cell r="U2945" t="str">
            <v>Yes</v>
          </cell>
          <cell r="V2945" t="str">
            <v>Yes</v>
          </cell>
        </row>
        <row r="2946">
          <cell r="A2946">
            <v>2186</v>
          </cell>
          <cell r="B2946">
            <v>69707</v>
          </cell>
          <cell r="C2946" t="str">
            <v>YFI00001-002159</v>
          </cell>
          <cell r="D2946">
            <v>30</v>
          </cell>
          <cell r="E2946" t="str">
            <v>Yankee Fork</v>
          </cell>
          <cell r="F2946">
            <v>41823</v>
          </cell>
          <cell r="G2946" t="str">
            <v>YF 2014 sites</v>
          </cell>
          <cell r="H2946" t="str">
            <v>Geoff Crew</v>
          </cell>
          <cell r="I2946">
            <v>2014</v>
          </cell>
          <cell r="J2946">
            <v>4</v>
          </cell>
          <cell r="K2946" t="str">
            <v>Adaptive Management-Treatment</v>
          </cell>
          <cell r="L2946" t="str">
            <v>Step Panel 2013,2014,2017,2020</v>
          </cell>
          <cell r="M2946">
            <v>41823</v>
          </cell>
          <cell r="N2946">
            <v>2020</v>
          </cell>
          <cell r="O2946">
            <v>1</v>
          </cell>
          <cell r="S2946" t="str">
            <v>Yes</v>
          </cell>
          <cell r="V2946" t="str">
            <v>Yes</v>
          </cell>
        </row>
        <row r="2947">
          <cell r="A2947">
            <v>2731</v>
          </cell>
          <cell r="B2947">
            <v>69707</v>
          </cell>
          <cell r="C2947" t="str">
            <v>YFI00001-002159</v>
          </cell>
          <cell r="D2947">
            <v>30</v>
          </cell>
          <cell r="E2947" t="str">
            <v>Yankee Fork</v>
          </cell>
          <cell r="F2947">
            <v>41577</v>
          </cell>
          <cell r="G2947" t="str">
            <v>Yankee Fork Snorkel Hitch</v>
          </cell>
          <cell r="H2947" t="str">
            <v>Boyd Crew</v>
          </cell>
          <cell r="I2947">
            <v>2013</v>
          </cell>
          <cell r="J2947">
            <v>3</v>
          </cell>
          <cell r="K2947" t="str">
            <v>Adaptive Management-Treatment</v>
          </cell>
          <cell r="L2947" t="str">
            <v>Step Panel 2013,2014,2017,2020</v>
          </cell>
          <cell r="M2947">
            <v>41577</v>
          </cell>
          <cell r="N2947">
            <v>2038</v>
          </cell>
          <cell r="O2947">
            <v>1</v>
          </cell>
          <cell r="P2947" t="str">
            <v>Yes</v>
          </cell>
          <cell r="V2947" t="str">
            <v>Yes</v>
          </cell>
        </row>
        <row r="2948">
          <cell r="A2948">
            <v>2732</v>
          </cell>
          <cell r="B2948">
            <v>69707</v>
          </cell>
          <cell r="C2948" t="str">
            <v>YFI00001-002159</v>
          </cell>
          <cell r="D2948">
            <v>30</v>
          </cell>
          <cell r="E2948" t="str">
            <v>Yankee Fork</v>
          </cell>
          <cell r="F2948">
            <v>41564</v>
          </cell>
          <cell r="G2948" t="str">
            <v>Yankee Fork Snorkel Hitch</v>
          </cell>
          <cell r="H2948" t="str">
            <v>Boyd Crew</v>
          </cell>
          <cell r="I2948">
            <v>2013</v>
          </cell>
          <cell r="J2948">
            <v>3</v>
          </cell>
          <cell r="K2948" t="str">
            <v>Adaptive Management-Treatment</v>
          </cell>
          <cell r="L2948" t="str">
            <v>Step Panel 2013,2014,2017,2020</v>
          </cell>
          <cell r="M2948">
            <v>41564</v>
          </cell>
          <cell r="N2948">
            <v>2038</v>
          </cell>
          <cell r="O2948">
            <v>1</v>
          </cell>
          <cell r="P2948" t="str">
            <v>Yes</v>
          </cell>
          <cell r="V2948" t="str">
            <v>Yes</v>
          </cell>
        </row>
        <row r="2949">
          <cell r="A2949">
            <v>2737</v>
          </cell>
          <cell r="B2949">
            <v>69707</v>
          </cell>
          <cell r="C2949" t="str">
            <v>YFI00001-002159</v>
          </cell>
          <cell r="D2949">
            <v>30</v>
          </cell>
          <cell r="E2949" t="str">
            <v>Yankee Fork</v>
          </cell>
          <cell r="F2949">
            <v>41830</v>
          </cell>
          <cell r="G2949" t="str">
            <v>SBT Snorkeling</v>
          </cell>
          <cell r="H2949" t="str">
            <v>Boyd Crew</v>
          </cell>
          <cell r="I2949">
            <v>2014</v>
          </cell>
          <cell r="J2949">
            <v>4</v>
          </cell>
          <cell r="K2949" t="str">
            <v>Adaptive Management-Treatment</v>
          </cell>
          <cell r="L2949" t="str">
            <v>Step Panel 2013,2014,2017,2020</v>
          </cell>
          <cell r="M2949">
            <v>41830</v>
          </cell>
          <cell r="N2949">
            <v>2038</v>
          </cell>
          <cell r="O2949">
            <v>1</v>
          </cell>
          <cell r="P2949" t="str">
            <v>Yes</v>
          </cell>
          <cell r="V2949" t="str">
            <v>Yes</v>
          </cell>
        </row>
        <row r="2950">
          <cell r="A2950">
            <v>1207</v>
          </cell>
          <cell r="B2950">
            <v>69690</v>
          </cell>
          <cell r="C2950" t="str">
            <v>YFI00001-002166</v>
          </cell>
          <cell r="D2950">
            <v>30</v>
          </cell>
          <cell r="E2950" t="str">
            <v>Yankee Fork</v>
          </cell>
          <cell r="F2950">
            <v>41555</v>
          </cell>
          <cell r="G2950" t="str">
            <v>Yankee Fork Hitch</v>
          </cell>
          <cell r="H2950" t="str">
            <v>Boyd Crew</v>
          </cell>
          <cell r="I2950">
            <v>2013</v>
          </cell>
          <cell r="J2950">
            <v>3</v>
          </cell>
          <cell r="K2950" t="str">
            <v>Floodplain Enhancement-Treatment</v>
          </cell>
          <cell r="L2950" t="str">
            <v>Step Panel 2013,2014,2015,2016,2019</v>
          </cell>
          <cell r="M2950">
            <v>41555</v>
          </cell>
          <cell r="N2950">
            <v>1966</v>
          </cell>
          <cell r="O2950">
            <v>1</v>
          </cell>
          <cell r="P2950" t="str">
            <v>Yes</v>
          </cell>
          <cell r="U2950" t="str">
            <v>Yes</v>
          </cell>
          <cell r="V2950" t="str">
            <v>Yes</v>
          </cell>
        </row>
        <row r="2951">
          <cell r="A2951">
            <v>2733</v>
          </cell>
          <cell r="B2951">
            <v>69690</v>
          </cell>
          <cell r="C2951" t="str">
            <v>YFI00001-002166</v>
          </cell>
          <cell r="D2951">
            <v>30</v>
          </cell>
          <cell r="E2951" t="str">
            <v>Yankee Fork</v>
          </cell>
          <cell r="F2951">
            <v>41556</v>
          </cell>
          <cell r="G2951" t="str">
            <v>Yankee Fork Snorkel Hitch</v>
          </cell>
          <cell r="H2951" t="str">
            <v>Boyd Crew</v>
          </cell>
          <cell r="I2951">
            <v>2013</v>
          </cell>
          <cell r="J2951">
            <v>3</v>
          </cell>
          <cell r="K2951" t="str">
            <v>Floodplain Enhancement-Treatment</v>
          </cell>
          <cell r="L2951" t="str">
            <v>Step Panel 2013,2014,2015,2016,2019</v>
          </cell>
          <cell r="M2951">
            <v>41556</v>
          </cell>
          <cell r="N2951">
            <v>2038</v>
          </cell>
          <cell r="O2951">
            <v>1</v>
          </cell>
          <cell r="P2951" t="str">
            <v>Yes</v>
          </cell>
          <cell r="V2951" t="str">
            <v>Yes</v>
          </cell>
        </row>
        <row r="2952">
          <cell r="A2952">
            <v>2736</v>
          </cell>
          <cell r="B2952">
            <v>69690</v>
          </cell>
          <cell r="C2952" t="str">
            <v>YFI00001-002166</v>
          </cell>
          <cell r="D2952">
            <v>30</v>
          </cell>
          <cell r="E2952" t="str">
            <v>Yankee Fork</v>
          </cell>
          <cell r="F2952">
            <v>41864</v>
          </cell>
          <cell r="G2952" t="str">
            <v>SBT Snorkeling</v>
          </cell>
          <cell r="H2952" t="str">
            <v>Boyd Crew</v>
          </cell>
          <cell r="I2952">
            <v>2014</v>
          </cell>
          <cell r="J2952">
            <v>4</v>
          </cell>
          <cell r="K2952" t="str">
            <v>Floodplain Enhancement-Treatment</v>
          </cell>
          <cell r="L2952" t="str">
            <v>Step Panel 2013,2014,2015,2016,2019</v>
          </cell>
          <cell r="M2952">
            <v>41864</v>
          </cell>
          <cell r="N2952">
            <v>2038</v>
          </cell>
          <cell r="O2952">
            <v>1</v>
          </cell>
          <cell r="P2952" t="str">
            <v>Yes</v>
          </cell>
          <cell r="V2952" t="str">
            <v>Yes</v>
          </cell>
        </row>
        <row r="2953">
          <cell r="A2953">
            <v>3647</v>
          </cell>
          <cell r="B2953">
            <v>69690</v>
          </cell>
          <cell r="C2953" t="str">
            <v>YFI00001-002166</v>
          </cell>
          <cell r="D2953">
            <v>30</v>
          </cell>
          <cell r="E2953" t="str">
            <v>Yankee Fork</v>
          </cell>
          <cell r="F2953">
            <v>42264</v>
          </cell>
          <cell r="G2953" t="str">
            <v>Evelyn</v>
          </cell>
          <cell r="H2953" t="str">
            <v>Boyd Crew</v>
          </cell>
          <cell r="I2953">
            <v>2015</v>
          </cell>
          <cell r="J2953">
            <v>5</v>
          </cell>
          <cell r="K2953" t="str">
            <v>Floodplain Enhancement-Treatment</v>
          </cell>
          <cell r="L2953" t="str">
            <v>Step Panel 2013,2014,2015,2016,2019</v>
          </cell>
          <cell r="M2953">
            <v>42264</v>
          </cell>
          <cell r="N2953">
            <v>2038</v>
          </cell>
          <cell r="O2953">
            <v>1</v>
          </cell>
          <cell r="P2953" t="str">
            <v>Yes</v>
          </cell>
        </row>
        <row r="2954">
          <cell r="A2954">
            <v>3955</v>
          </cell>
          <cell r="B2954">
            <v>69690</v>
          </cell>
          <cell r="C2954" t="str">
            <v>YFI00001-002166</v>
          </cell>
          <cell r="D2954">
            <v>30</v>
          </cell>
          <cell r="E2954" t="str">
            <v>Yankee Fork</v>
          </cell>
          <cell r="F2954">
            <v>42619</v>
          </cell>
          <cell r="G2954" t="str">
            <v>Yankee Fork 2016 Field Season</v>
          </cell>
          <cell r="H2954" t="str">
            <v>Jeremiah Crew</v>
          </cell>
          <cell r="I2954">
            <v>2016</v>
          </cell>
          <cell r="J2954">
            <v>6</v>
          </cell>
          <cell r="K2954" t="str">
            <v>Floodplain Enhancement-Treatment</v>
          </cell>
          <cell r="L2954" t="str">
            <v>Step Panel 2013,2014,2015,2016,2019</v>
          </cell>
          <cell r="M2954">
            <v>42619</v>
          </cell>
          <cell r="N2954">
            <v>2020</v>
          </cell>
          <cell r="O2954">
            <v>1</v>
          </cell>
        </row>
        <row r="2955">
          <cell r="A2955">
            <v>4512</v>
          </cell>
          <cell r="B2955">
            <v>69690</v>
          </cell>
          <cell r="C2955" t="str">
            <v>YFI00001-002166</v>
          </cell>
          <cell r="D2955">
            <v>30</v>
          </cell>
          <cell r="E2955" t="str">
            <v>Yankee Fork</v>
          </cell>
          <cell r="F2955">
            <v>42640</v>
          </cell>
          <cell r="G2955" t="str">
            <v>AEM YF snorkel/macroinvertebrate surveys conducted by SBT</v>
          </cell>
          <cell r="H2955" t="str">
            <v>Boyd Crew</v>
          </cell>
          <cell r="I2955">
            <v>2016</v>
          </cell>
          <cell r="J2955">
            <v>6</v>
          </cell>
          <cell r="K2955" t="str">
            <v>Floodplain Enhancement-Treatment</v>
          </cell>
          <cell r="L2955" t="str">
            <v>Step Panel 2013,2014,2015,2016,2019</v>
          </cell>
          <cell r="M2955">
            <v>42640</v>
          </cell>
          <cell r="N2955">
            <v>2038</v>
          </cell>
          <cell r="O2955">
            <v>1</v>
          </cell>
        </row>
        <row r="2956">
          <cell r="A2956">
            <v>2185</v>
          </cell>
          <cell r="B2956">
            <v>69690</v>
          </cell>
          <cell r="C2956" t="str">
            <v>YFI00001-002166</v>
          </cell>
          <cell r="D2956">
            <v>30</v>
          </cell>
          <cell r="E2956" t="str">
            <v>Yankee Fork</v>
          </cell>
          <cell r="F2956">
            <v>41844</v>
          </cell>
          <cell r="G2956" t="str">
            <v>YF 2014 sites</v>
          </cell>
          <cell r="H2956" t="str">
            <v>Geoff Crew</v>
          </cell>
          <cell r="I2956">
            <v>2014</v>
          </cell>
          <cell r="J2956">
            <v>4</v>
          </cell>
          <cell r="K2956" t="str">
            <v>Floodplain Enhancement-Treatment</v>
          </cell>
          <cell r="L2956" t="str">
            <v>Step Panel 2013,2014,2015,2016,2019</v>
          </cell>
          <cell r="M2956">
            <v>41844</v>
          </cell>
          <cell r="N2956">
            <v>2030</v>
          </cell>
          <cell r="O2956">
            <v>1</v>
          </cell>
          <cell r="P2956" t="str">
            <v>Yes</v>
          </cell>
          <cell r="S2956" t="str">
            <v>Yes</v>
          </cell>
          <cell r="V2956" t="str">
            <v>Yes</v>
          </cell>
        </row>
        <row r="2957">
          <cell r="A2957">
            <v>3127</v>
          </cell>
          <cell r="B2957">
            <v>69690</v>
          </cell>
          <cell r="C2957" t="str">
            <v>YFI00001-002166</v>
          </cell>
          <cell r="D2957">
            <v>30</v>
          </cell>
          <cell r="E2957" t="str">
            <v>Yankee Fork</v>
          </cell>
          <cell r="F2957">
            <v>42264</v>
          </cell>
          <cell r="G2957" t="str">
            <v>YF_Annual_StepPanel_Sites</v>
          </cell>
          <cell r="H2957" t="str">
            <v>Boyd Crew</v>
          </cell>
          <cell r="I2957">
            <v>2015</v>
          </cell>
          <cell r="J2957">
            <v>5</v>
          </cell>
          <cell r="K2957" t="str">
            <v>Floodplain Enhancement-Treatment</v>
          </cell>
          <cell r="L2957" t="str">
            <v>Step Panel 2013,2014,2015,2016,2019</v>
          </cell>
          <cell r="M2957">
            <v>42264</v>
          </cell>
          <cell r="N2957">
            <v>2030</v>
          </cell>
          <cell r="O2957">
            <v>1</v>
          </cell>
          <cell r="P2957" t="str">
            <v>Yes</v>
          </cell>
          <cell r="S2957" t="str">
            <v>Yes</v>
          </cell>
          <cell r="V2957" t="str">
            <v>Yes</v>
          </cell>
        </row>
        <row r="2958">
          <cell r="A2958">
            <v>1228</v>
          </cell>
          <cell r="B2958">
            <v>71616</v>
          </cell>
          <cell r="C2958" t="str">
            <v>YFT00001-001013</v>
          </cell>
          <cell r="D2958">
            <v>30</v>
          </cell>
          <cell r="E2958" t="str">
            <v>Yankee Fork</v>
          </cell>
          <cell r="F2958">
            <v>41510</v>
          </cell>
          <cell r="G2958" t="str">
            <v>Yankee Fork Hitch</v>
          </cell>
          <cell r="H2958" t="str">
            <v>Boyd Crew</v>
          </cell>
          <cell r="I2958">
            <v>2013</v>
          </cell>
          <cell r="J2958">
            <v>3</v>
          </cell>
          <cell r="K2958" t="str">
            <v>Reconnection-Control</v>
          </cell>
          <cell r="L2958" t="str">
            <v>Step Panel 2013,2016,2019</v>
          </cell>
          <cell r="M2958">
            <v>41510</v>
          </cell>
          <cell r="N2958">
            <v>1966</v>
          </cell>
          <cell r="O2958">
            <v>1</v>
          </cell>
          <cell r="U2958" t="str">
            <v>Yes</v>
          </cell>
          <cell r="V2958" t="str">
            <v>Yes</v>
          </cell>
        </row>
        <row r="2959">
          <cell r="A2959">
            <v>2734</v>
          </cell>
          <cell r="B2959">
            <v>71616</v>
          </cell>
          <cell r="C2959" t="str">
            <v>YFT00001-001013</v>
          </cell>
          <cell r="D2959">
            <v>30</v>
          </cell>
          <cell r="E2959" t="str">
            <v>Yankee Fork</v>
          </cell>
          <cell r="F2959">
            <v>41522</v>
          </cell>
          <cell r="G2959" t="str">
            <v>Yankee Fork Snorkel Hitch</v>
          </cell>
          <cell r="H2959" t="str">
            <v>Boyd Crew</v>
          </cell>
          <cell r="I2959">
            <v>2013</v>
          </cell>
          <cell r="J2959">
            <v>3</v>
          </cell>
          <cell r="K2959" t="str">
            <v>Reconnection-Control</v>
          </cell>
          <cell r="L2959" t="str">
            <v>Step Panel 2013,2016,2019</v>
          </cell>
          <cell r="M2959">
            <v>41522</v>
          </cell>
          <cell r="N2959">
            <v>2038</v>
          </cell>
          <cell r="O2959">
            <v>1</v>
          </cell>
          <cell r="P2959" t="str">
            <v>Yes</v>
          </cell>
          <cell r="V2959" t="str">
            <v>Yes</v>
          </cell>
        </row>
        <row r="2960">
          <cell r="A2960">
            <v>2764</v>
          </cell>
          <cell r="B2960">
            <v>71616</v>
          </cell>
          <cell r="C2960" t="str">
            <v>YFT00001-001013</v>
          </cell>
          <cell r="D2960">
            <v>30</v>
          </cell>
          <cell r="E2960" t="str">
            <v>Yankee Fork</v>
          </cell>
          <cell r="F2960">
            <v>41858</v>
          </cell>
          <cell r="G2960" t="str">
            <v>SBT Snorkeling</v>
          </cell>
          <cell r="H2960" t="str">
            <v>Boyd Crew</v>
          </cell>
          <cell r="I2960">
            <v>2014</v>
          </cell>
          <cell r="J2960">
            <v>4</v>
          </cell>
          <cell r="K2960" t="str">
            <v>Reconnection-Control</v>
          </cell>
          <cell r="L2960" t="str">
            <v>Step Panel 2013,2014,2015,2019</v>
          </cell>
          <cell r="M2960">
            <v>41858</v>
          </cell>
          <cell r="N2960">
            <v>2038</v>
          </cell>
          <cell r="O2960">
            <v>1</v>
          </cell>
          <cell r="P2960" t="str">
            <v>Yes</v>
          </cell>
          <cell r="V2960" t="str">
            <v>Yes</v>
          </cell>
        </row>
        <row r="2961">
          <cell r="A2961">
            <v>3976</v>
          </cell>
          <cell r="B2961">
            <v>71616</v>
          </cell>
          <cell r="C2961" t="str">
            <v>YFT00001-001013</v>
          </cell>
          <cell r="D2961">
            <v>30</v>
          </cell>
          <cell r="E2961" t="str">
            <v>Yankee Fork</v>
          </cell>
          <cell r="F2961">
            <v>42550</v>
          </cell>
          <cell r="G2961" t="str">
            <v>Yankee Fork 2016 Field Season</v>
          </cell>
          <cell r="H2961" t="str">
            <v>Jeremiah Crew</v>
          </cell>
          <cell r="I2961">
            <v>2016</v>
          </cell>
          <cell r="J2961">
            <v>6</v>
          </cell>
          <cell r="K2961" t="str">
            <v>Reconnection-Control</v>
          </cell>
          <cell r="L2961" t="str">
            <v>Step Panel 2013,2014,2015,2019</v>
          </cell>
          <cell r="M2961">
            <v>42550</v>
          </cell>
          <cell r="N2961">
            <v>2020</v>
          </cell>
          <cell r="O2961">
            <v>1</v>
          </cell>
          <cell r="P2961" t="str">
            <v>Yes</v>
          </cell>
        </row>
        <row r="2962">
          <cell r="A2962">
            <v>4517</v>
          </cell>
          <cell r="B2962">
            <v>71616</v>
          </cell>
          <cell r="C2962" t="str">
            <v>YFT00001-001013</v>
          </cell>
          <cell r="D2962">
            <v>30</v>
          </cell>
          <cell r="E2962" t="str">
            <v>Yankee Fork</v>
          </cell>
          <cell r="F2962">
            <v>42583</v>
          </cell>
          <cell r="G2962" t="str">
            <v>AEM YF snorkel/macroinvertebrate surveys conducted by SBT</v>
          </cell>
          <cell r="H2962" t="str">
            <v>Boyd Crew</v>
          </cell>
          <cell r="I2962">
            <v>2016</v>
          </cell>
          <cell r="J2962">
            <v>6</v>
          </cell>
          <cell r="K2962" t="str">
            <v>Reconnection-Control</v>
          </cell>
          <cell r="L2962" t="str">
            <v>Step Panel 2013,2014,2015,2019</v>
          </cell>
          <cell r="M2962">
            <v>42583</v>
          </cell>
          <cell r="N2962">
            <v>2038</v>
          </cell>
          <cell r="O2962">
            <v>1</v>
          </cell>
        </row>
        <row r="2963">
          <cell r="A2963">
            <v>2703</v>
          </cell>
          <cell r="B2963">
            <v>71616</v>
          </cell>
          <cell r="C2963" t="str">
            <v>YFT00001-001013</v>
          </cell>
          <cell r="D2963">
            <v>30</v>
          </cell>
          <cell r="E2963" t="str">
            <v>Yankee Fork</v>
          </cell>
          <cell r="F2963">
            <v>41919</v>
          </cell>
          <cell r="G2963" t="str">
            <v>YF 2014 sites</v>
          </cell>
          <cell r="H2963" t="str">
            <v>Geoff Crew</v>
          </cell>
          <cell r="I2963">
            <v>2014</v>
          </cell>
          <cell r="J2963">
            <v>4</v>
          </cell>
          <cell r="K2963" t="str">
            <v>Reconnection-Control</v>
          </cell>
          <cell r="L2963" t="str">
            <v>Step Panel 2013,2014,2015,2019</v>
          </cell>
          <cell r="M2963">
            <v>41919</v>
          </cell>
          <cell r="N2963">
            <v>2030</v>
          </cell>
          <cell r="O2963">
            <v>1</v>
          </cell>
          <cell r="P2963" t="str">
            <v>Yes</v>
          </cell>
          <cell r="S2963" t="str">
            <v>Yes</v>
          </cell>
          <cell r="V2963" t="str">
            <v>Yes</v>
          </cell>
        </row>
        <row r="2964">
          <cell r="A2964">
            <v>2735</v>
          </cell>
          <cell r="B2964">
            <v>71626</v>
          </cell>
          <cell r="C2964" t="str">
            <v>YFT00001-001196</v>
          </cell>
          <cell r="D2964">
            <v>30</v>
          </cell>
          <cell r="E2964" t="str">
            <v>Yankee Fork</v>
          </cell>
          <cell r="F2964">
            <v>41536</v>
          </cell>
          <cell r="G2964" t="str">
            <v>Yankee Fork Snorkel Hitch</v>
          </cell>
          <cell r="H2964" t="str">
            <v>Boyd Crew</v>
          </cell>
          <cell r="I2964">
            <v>2013</v>
          </cell>
          <cell r="J2964">
            <v>3</v>
          </cell>
          <cell r="K2964" t="str">
            <v>Floodplain Enhancement-Control</v>
          </cell>
          <cell r="L2964" t="str">
            <v>Step Panel 2013,2014,2015</v>
          </cell>
          <cell r="M2964">
            <v>41536</v>
          </cell>
          <cell r="N2964">
            <v>2038</v>
          </cell>
          <cell r="O2964">
            <v>1</v>
          </cell>
          <cell r="P2964" t="str">
            <v>Yes</v>
          </cell>
          <cell r="V2964" t="str">
            <v>Yes</v>
          </cell>
        </row>
        <row r="2965">
          <cell r="A2965">
            <v>2765</v>
          </cell>
          <cell r="B2965">
            <v>71626</v>
          </cell>
          <cell r="C2965" t="str">
            <v>YFT00001-001196</v>
          </cell>
          <cell r="D2965">
            <v>30</v>
          </cell>
          <cell r="E2965" t="str">
            <v>Yankee Fork</v>
          </cell>
          <cell r="F2965">
            <v>41899</v>
          </cell>
          <cell r="G2965" t="str">
            <v>SBT Snorkeling</v>
          </cell>
          <cell r="H2965" t="str">
            <v>Boyd Crew</v>
          </cell>
          <cell r="I2965">
            <v>2014</v>
          </cell>
          <cell r="J2965">
            <v>4</v>
          </cell>
          <cell r="K2965" t="str">
            <v>Floodplain Enhancement-Control</v>
          </cell>
          <cell r="L2965" t="str">
            <v>Step Panel 2013,2014,2015</v>
          </cell>
          <cell r="M2965">
            <v>41899</v>
          </cell>
          <cell r="N2965">
            <v>2038</v>
          </cell>
          <cell r="O2965">
            <v>1</v>
          </cell>
          <cell r="P2965" t="str">
            <v>Yes</v>
          </cell>
          <cell r="V2965" t="str">
            <v>Yes</v>
          </cell>
        </row>
        <row r="2966">
          <cell r="A2966">
            <v>1229</v>
          </cell>
          <cell r="B2966">
            <v>71626</v>
          </cell>
          <cell r="C2966" t="str">
            <v>YFT00001-001196</v>
          </cell>
          <cell r="D2966">
            <v>30</v>
          </cell>
          <cell r="E2966" t="str">
            <v>Yankee Fork</v>
          </cell>
          <cell r="F2966">
            <v>41527</v>
          </cell>
          <cell r="G2966" t="str">
            <v>Yankee Fork Hitch</v>
          </cell>
          <cell r="H2966" t="str">
            <v>Boyd Crew</v>
          </cell>
          <cell r="I2966">
            <v>2013</v>
          </cell>
          <cell r="J2966">
            <v>3</v>
          </cell>
          <cell r="K2966" t="str">
            <v>Floodplain Enhancement-Control</v>
          </cell>
          <cell r="L2966" t="str">
            <v>Step Panel 2013,2014,2015</v>
          </cell>
          <cell r="M2966">
            <v>41527</v>
          </cell>
          <cell r="N2966">
            <v>1966</v>
          </cell>
          <cell r="O2966">
            <v>1</v>
          </cell>
          <cell r="P2966" t="str">
            <v>Yes</v>
          </cell>
          <cell r="U2966" t="str">
            <v>Yes</v>
          </cell>
          <cell r="V2966" t="str">
            <v>Yes</v>
          </cell>
        </row>
        <row r="2967">
          <cell r="A2967">
            <v>2213</v>
          </cell>
          <cell r="B2967">
            <v>71626</v>
          </cell>
          <cell r="C2967" t="str">
            <v>YFT00001-001196</v>
          </cell>
          <cell r="D2967">
            <v>30</v>
          </cell>
          <cell r="E2967" t="str">
            <v>Yankee Fork</v>
          </cell>
          <cell r="F2967">
            <v>41903</v>
          </cell>
          <cell r="G2967" t="str">
            <v>YF 2014 sites</v>
          </cell>
          <cell r="H2967" t="str">
            <v>Geoff Crew</v>
          </cell>
          <cell r="I2967">
            <v>2014</v>
          </cell>
          <cell r="J2967">
            <v>4</v>
          </cell>
          <cell r="K2967" t="str">
            <v>Floodplain Enhancement-Control</v>
          </cell>
          <cell r="L2967" t="str">
            <v>Step Panel 2013,2014,2015</v>
          </cell>
          <cell r="M2967">
            <v>41903</v>
          </cell>
          <cell r="N2967">
            <v>2030</v>
          </cell>
          <cell r="O2967">
            <v>1</v>
          </cell>
          <cell r="P2967" t="str">
            <v>Yes</v>
          </cell>
          <cell r="S2967" t="str">
            <v>Yes</v>
          </cell>
          <cell r="V2967" t="str">
            <v>Yes</v>
          </cell>
        </row>
        <row r="2968">
          <cell r="A2968">
            <v>4766</v>
          </cell>
          <cell r="C2968" t="str">
            <v>ASW00001-CC-F2 P1BR</v>
          </cell>
          <cell r="E2968" t="str">
            <v>Asotin</v>
          </cell>
          <cell r="I2968">
            <v>2017</v>
          </cell>
        </row>
        <row r="2969">
          <cell r="A2969">
            <v>4767</v>
          </cell>
          <cell r="C2969" t="str">
            <v>ASW00001-CC-F3 P1BR</v>
          </cell>
          <cell r="E2969" t="str">
            <v>Asotin</v>
          </cell>
          <cell r="I2969">
            <v>2017</v>
          </cell>
        </row>
        <row r="2970">
          <cell r="A2970">
            <v>4768</v>
          </cell>
          <cell r="C2970" t="str">
            <v>ASW00001-CC-F3 P2BR</v>
          </cell>
          <cell r="E2970" t="str">
            <v>Asotin</v>
          </cell>
          <cell r="I2970">
            <v>2017</v>
          </cell>
        </row>
        <row r="2971">
          <cell r="A2971">
            <v>4769</v>
          </cell>
          <cell r="C2971" t="str">
            <v>ASW00001-CC-F4 P2BR</v>
          </cell>
          <cell r="E2971" t="str">
            <v>Asotin</v>
          </cell>
          <cell r="I2971">
            <v>2017</v>
          </cell>
        </row>
        <row r="2972">
          <cell r="A2972">
            <v>4770</v>
          </cell>
          <cell r="C2972" t="str">
            <v>ASW00001-CC-F4 P3BR</v>
          </cell>
          <cell r="E2972" t="str">
            <v>Asotin</v>
          </cell>
          <cell r="I2972">
            <v>2017</v>
          </cell>
        </row>
        <row r="2973">
          <cell r="A2973">
            <v>4771</v>
          </cell>
          <cell r="C2973" t="str">
            <v>ASW00001-CC-F5 P1BR</v>
          </cell>
          <cell r="E2973" t="str">
            <v>Asotin</v>
          </cell>
          <cell r="I2973">
            <v>2017</v>
          </cell>
        </row>
        <row r="2974">
          <cell r="A2974">
            <v>4772</v>
          </cell>
          <cell r="C2974" t="str">
            <v>ASW00001-NF-F1 P1BR</v>
          </cell>
          <cell r="E2974" t="str">
            <v>Asotin</v>
          </cell>
          <cell r="I2974">
            <v>2017</v>
          </cell>
        </row>
        <row r="2975">
          <cell r="A2975">
            <v>4773</v>
          </cell>
          <cell r="C2975" t="str">
            <v>ASW00001-NF-F1 P2BR</v>
          </cell>
          <cell r="E2975" t="str">
            <v>Asotin</v>
          </cell>
          <cell r="I2975">
            <v>2017</v>
          </cell>
        </row>
        <row r="2976">
          <cell r="A2976">
            <v>4774</v>
          </cell>
          <cell r="C2976" t="str">
            <v>ASW00001-NF-F4 P1BR</v>
          </cell>
          <cell r="E2976" t="str">
            <v>Asotin</v>
          </cell>
          <cell r="I2976">
            <v>2017</v>
          </cell>
        </row>
        <row r="2977">
          <cell r="A2977">
            <v>4775</v>
          </cell>
          <cell r="C2977" t="str">
            <v>ASW00001-NF-F6 P2BR</v>
          </cell>
          <cell r="E2977" t="str">
            <v>Asotin</v>
          </cell>
          <cell r="I2977">
            <v>2017</v>
          </cell>
        </row>
        <row r="2978">
          <cell r="A2978">
            <v>4776</v>
          </cell>
          <cell r="C2978" t="str">
            <v>ASW00001-SF-F2 P2BR</v>
          </cell>
          <cell r="E2978" t="str">
            <v>Asotin</v>
          </cell>
          <cell r="I2978">
            <v>2017</v>
          </cell>
        </row>
        <row r="2979">
          <cell r="A2979">
            <v>4777</v>
          </cell>
          <cell r="C2979" t="str">
            <v>ASW00001-SF-F3 P2BR</v>
          </cell>
          <cell r="E2979" t="str">
            <v>Asotin</v>
          </cell>
          <cell r="I2979">
            <v>2017</v>
          </cell>
        </row>
        <row r="2980">
          <cell r="A2980">
            <v>4778</v>
          </cell>
          <cell r="C2980" t="str">
            <v>ASW00001-SF-F3 P3BR</v>
          </cell>
          <cell r="E2980" t="str">
            <v>Asotin</v>
          </cell>
          <cell r="I2980">
            <v>2017</v>
          </cell>
        </row>
        <row r="2981">
          <cell r="A2981">
            <v>4779</v>
          </cell>
          <cell r="C2981" t="str">
            <v>ASW00001-SF-F5 P3BR</v>
          </cell>
          <cell r="E2981" t="str">
            <v>Asotin</v>
          </cell>
          <cell r="I2981">
            <v>2017</v>
          </cell>
        </row>
        <row r="2982">
          <cell r="A2982">
            <v>4780</v>
          </cell>
          <cell r="C2982" t="str">
            <v>ASW00001-NF-F2 P1</v>
          </cell>
          <cell r="E2982" t="str">
            <v>Asotin</v>
          </cell>
          <cell r="I2982">
            <v>2017</v>
          </cell>
        </row>
        <row r="2983">
          <cell r="A2983">
            <v>4781</v>
          </cell>
          <cell r="C2983" t="str">
            <v>ASW00001-NF-F2 P2</v>
          </cell>
          <cell r="E2983" t="str">
            <v>Asotin</v>
          </cell>
          <cell r="I2983">
            <v>2017</v>
          </cell>
        </row>
        <row r="2984">
          <cell r="A2984">
            <v>4782</v>
          </cell>
          <cell r="C2984" t="str">
            <v>ASW00001-SF-F4 P1</v>
          </cell>
          <cell r="E2984" t="str">
            <v>Asotin</v>
          </cell>
          <cell r="I2984">
            <v>2017</v>
          </cell>
        </row>
        <row r="2985">
          <cell r="A2985">
            <v>4783</v>
          </cell>
          <cell r="C2985" t="str">
            <v>ASW00001-SF-F4 P2</v>
          </cell>
          <cell r="E2985" t="str">
            <v>Asotin</v>
          </cell>
          <cell r="I2985">
            <v>2017</v>
          </cell>
        </row>
        <row r="2986">
          <cell r="A2986">
            <v>5043</v>
          </cell>
          <cell r="C2986" t="str">
            <v>CAL00001-013349</v>
          </cell>
          <cell r="E2986" t="str">
            <v>Big-Navarro-Garcia (CA)</v>
          </cell>
          <cell r="I2986">
            <v>2017</v>
          </cell>
        </row>
        <row r="2987">
          <cell r="A2987">
            <v>5044</v>
          </cell>
          <cell r="C2987" t="str">
            <v>CAL00001-132211</v>
          </cell>
          <cell r="E2987" t="str">
            <v>Big-Navarro-Garcia (CA)</v>
          </cell>
          <cell r="I2987">
            <v>2017</v>
          </cell>
        </row>
        <row r="2988">
          <cell r="A2988">
            <v>5046</v>
          </cell>
          <cell r="C2988" t="str">
            <v>CAL00001-137177</v>
          </cell>
          <cell r="E2988" t="str">
            <v>Big-Navarro-Garcia (CA)</v>
          </cell>
          <cell r="I2988">
            <v>2017</v>
          </cell>
        </row>
        <row r="2989">
          <cell r="A2989">
            <v>5047</v>
          </cell>
          <cell r="C2989" t="str">
            <v>CAL00001-006756</v>
          </cell>
          <cell r="E2989" t="str">
            <v>Big-Navarro-Garcia (CA)</v>
          </cell>
          <cell r="I2989">
            <v>2017</v>
          </cell>
        </row>
        <row r="2990">
          <cell r="A2990">
            <v>5048</v>
          </cell>
          <cell r="C2990" t="str">
            <v>CAL00001-069184</v>
          </cell>
          <cell r="E2990" t="str">
            <v>Big-Navarro-Garcia (CA)</v>
          </cell>
          <cell r="I2990">
            <v>2017</v>
          </cell>
        </row>
        <row r="2991">
          <cell r="A2991">
            <v>5049</v>
          </cell>
          <cell r="C2991" t="str">
            <v>CAL00001-070161</v>
          </cell>
          <cell r="E2991" t="str">
            <v>Big-Navarro-Garcia (CA)</v>
          </cell>
          <cell r="I2991">
            <v>2017</v>
          </cell>
        </row>
        <row r="2992">
          <cell r="A2992">
            <v>5050</v>
          </cell>
          <cell r="C2992" t="str">
            <v>CAL00001-075130</v>
          </cell>
          <cell r="E2992" t="str">
            <v>Big-Navarro-Garcia (CA)</v>
          </cell>
          <cell r="I2992">
            <v>2017</v>
          </cell>
        </row>
        <row r="2993">
          <cell r="A2993">
            <v>5051</v>
          </cell>
          <cell r="C2993" t="str">
            <v>CAL00001-071248</v>
          </cell>
          <cell r="E2993" t="str">
            <v>Big-Navarro-Garcia (CA)</v>
          </cell>
          <cell r="I2993">
            <v>2017</v>
          </cell>
        </row>
        <row r="2994">
          <cell r="A2994">
            <v>4820</v>
          </cell>
          <cell r="C2994" t="str">
            <v>CBW05583-043691</v>
          </cell>
          <cell r="E2994" t="str">
            <v>Entiat</v>
          </cell>
          <cell r="I2994">
            <v>2017</v>
          </cell>
        </row>
        <row r="2995">
          <cell r="A2995">
            <v>4821</v>
          </cell>
          <cell r="C2995" t="str">
            <v>CBW05583-092843</v>
          </cell>
          <cell r="E2995" t="str">
            <v>Entiat</v>
          </cell>
          <cell r="I2995">
            <v>2017</v>
          </cell>
        </row>
        <row r="2996">
          <cell r="A2996">
            <v>4822</v>
          </cell>
          <cell r="C2996" t="str">
            <v>CBW05583-167595</v>
          </cell>
          <cell r="E2996" t="str">
            <v>Entiat</v>
          </cell>
          <cell r="I2996">
            <v>2017</v>
          </cell>
        </row>
        <row r="2997">
          <cell r="A2997">
            <v>4823</v>
          </cell>
          <cell r="C2997" t="str">
            <v>CBW05583-407211</v>
          </cell>
          <cell r="E2997" t="str">
            <v>Entiat</v>
          </cell>
          <cell r="I2997">
            <v>2017</v>
          </cell>
        </row>
        <row r="2998">
          <cell r="A2998">
            <v>4824</v>
          </cell>
          <cell r="C2998" t="str">
            <v>CBW05583-503467</v>
          </cell>
          <cell r="E2998" t="str">
            <v>Entiat</v>
          </cell>
          <cell r="I2998">
            <v>2017</v>
          </cell>
        </row>
        <row r="2999">
          <cell r="A2999">
            <v>4825</v>
          </cell>
          <cell r="C2999" t="str">
            <v>CBW05583-529899</v>
          </cell>
          <cell r="E2999" t="str">
            <v>Entiat</v>
          </cell>
          <cell r="I2999">
            <v>2017</v>
          </cell>
        </row>
        <row r="3000">
          <cell r="A3000">
            <v>4826</v>
          </cell>
          <cell r="C3000" t="str">
            <v>ENT00001-1BC4</v>
          </cell>
          <cell r="E3000" t="str">
            <v>Entiat</v>
          </cell>
          <cell r="I3000">
            <v>2017</v>
          </cell>
        </row>
        <row r="3001">
          <cell r="A3001">
            <v>4827</v>
          </cell>
          <cell r="C3001" t="str">
            <v>ENT00001-1D4</v>
          </cell>
          <cell r="E3001" t="str">
            <v>Entiat</v>
          </cell>
          <cell r="I3001">
            <v>2017</v>
          </cell>
        </row>
        <row r="3002">
          <cell r="A3002">
            <v>4828</v>
          </cell>
          <cell r="C3002" t="str">
            <v>ENT00001-1E3</v>
          </cell>
          <cell r="E3002" t="str">
            <v>Entiat</v>
          </cell>
          <cell r="I3002">
            <v>2017</v>
          </cell>
        </row>
        <row r="3003">
          <cell r="A3003">
            <v>4829</v>
          </cell>
          <cell r="C3003" t="str">
            <v>ENT00001-2A5</v>
          </cell>
          <cell r="E3003" t="str">
            <v>Entiat</v>
          </cell>
          <cell r="I3003">
            <v>2017</v>
          </cell>
        </row>
        <row r="3004">
          <cell r="A3004">
            <v>4832</v>
          </cell>
          <cell r="C3004" t="str">
            <v>ENT00001-3D2</v>
          </cell>
          <cell r="E3004" t="str">
            <v>Entiat</v>
          </cell>
          <cell r="I3004">
            <v>2017</v>
          </cell>
        </row>
        <row r="3005">
          <cell r="A3005">
            <v>4833</v>
          </cell>
          <cell r="C3005" t="str">
            <v>ENT00001-3D5</v>
          </cell>
          <cell r="E3005" t="str">
            <v>Entiat</v>
          </cell>
          <cell r="I3005">
            <v>2017</v>
          </cell>
        </row>
        <row r="3006">
          <cell r="A3006">
            <v>4834</v>
          </cell>
          <cell r="C3006" t="str">
            <v>ENT00001-Mad4</v>
          </cell>
          <cell r="E3006" t="str">
            <v>Entiat</v>
          </cell>
          <cell r="I3006">
            <v>2017</v>
          </cell>
        </row>
        <row r="3007">
          <cell r="A3007">
            <v>5069</v>
          </cell>
          <cell r="C3007" t="str">
            <v>ENT00001-3A2</v>
          </cell>
          <cell r="E3007" t="str">
            <v>Entiat</v>
          </cell>
          <cell r="I3007">
            <v>2017</v>
          </cell>
        </row>
        <row r="3008">
          <cell r="A3008">
            <v>5072</v>
          </cell>
          <cell r="C3008" t="str">
            <v>ENT00001-2C4</v>
          </cell>
          <cell r="E3008" t="str">
            <v>Entiat</v>
          </cell>
          <cell r="I3008">
            <v>2017</v>
          </cell>
        </row>
        <row r="3009">
          <cell r="A3009">
            <v>4896</v>
          </cell>
          <cell r="C3009" t="str">
            <v>CBW05583-085362</v>
          </cell>
          <cell r="E3009" t="str">
            <v>John Day</v>
          </cell>
          <cell r="I3009">
            <v>2017</v>
          </cell>
        </row>
        <row r="3010">
          <cell r="A3010">
            <v>4897</v>
          </cell>
          <cell r="C3010" t="str">
            <v>CBW05583-134002</v>
          </cell>
          <cell r="E3010" t="str">
            <v>John Day</v>
          </cell>
          <cell r="I3010">
            <v>2017</v>
          </cell>
        </row>
        <row r="3011">
          <cell r="A3011">
            <v>4898</v>
          </cell>
          <cell r="C3011" t="str">
            <v>CBW05583-150898</v>
          </cell>
          <cell r="E3011" t="str">
            <v>John Day</v>
          </cell>
          <cell r="I3011">
            <v>2017</v>
          </cell>
        </row>
        <row r="3012">
          <cell r="A3012">
            <v>4899</v>
          </cell>
          <cell r="C3012" t="str">
            <v>CBW05583-183666</v>
          </cell>
          <cell r="E3012" t="str">
            <v>John Day</v>
          </cell>
          <cell r="I3012">
            <v>2017</v>
          </cell>
        </row>
        <row r="3013">
          <cell r="A3013">
            <v>4905</v>
          </cell>
          <cell r="C3013" t="str">
            <v>CBW05583-050162</v>
          </cell>
          <cell r="E3013" t="str">
            <v>John Day</v>
          </cell>
          <cell r="I3013">
            <v>2017</v>
          </cell>
        </row>
        <row r="3014">
          <cell r="A3014">
            <v>4906</v>
          </cell>
          <cell r="C3014" t="str">
            <v>CBW05583-290034</v>
          </cell>
          <cell r="E3014" t="str">
            <v>John Day</v>
          </cell>
          <cell r="I3014">
            <v>2017</v>
          </cell>
        </row>
        <row r="3015">
          <cell r="A3015">
            <v>4907</v>
          </cell>
          <cell r="C3015" t="str">
            <v>CBW05583-314610</v>
          </cell>
          <cell r="E3015" t="str">
            <v>John Day</v>
          </cell>
          <cell r="I3015">
            <v>2017</v>
          </cell>
        </row>
        <row r="3016">
          <cell r="A3016">
            <v>4908</v>
          </cell>
          <cell r="C3016" t="str">
            <v>CBW05583-469746</v>
          </cell>
          <cell r="E3016" t="str">
            <v>John Day</v>
          </cell>
          <cell r="I3016">
            <v>2017</v>
          </cell>
        </row>
        <row r="3017">
          <cell r="A3017">
            <v>4909</v>
          </cell>
          <cell r="C3017" t="str">
            <v>OJD03458-000505</v>
          </cell>
          <cell r="E3017" t="str">
            <v>John Day</v>
          </cell>
          <cell r="I3017">
            <v>2017</v>
          </cell>
        </row>
        <row r="3018">
          <cell r="A3018">
            <v>4910</v>
          </cell>
          <cell r="C3018" t="str">
            <v>OJD03458-000534</v>
          </cell>
          <cell r="E3018" t="str">
            <v>John Day</v>
          </cell>
          <cell r="I3018">
            <v>2017</v>
          </cell>
        </row>
        <row r="3019">
          <cell r="A3019">
            <v>4927</v>
          </cell>
          <cell r="C3019" t="str">
            <v>CBW05583-054130</v>
          </cell>
          <cell r="E3019" t="str">
            <v>John Day</v>
          </cell>
          <cell r="I3019">
            <v>2017</v>
          </cell>
        </row>
        <row r="3020">
          <cell r="A3020">
            <v>4928</v>
          </cell>
          <cell r="C3020" t="str">
            <v>CBW05583-226674</v>
          </cell>
          <cell r="E3020" t="str">
            <v>John Day</v>
          </cell>
          <cell r="I3020">
            <v>2017</v>
          </cell>
        </row>
        <row r="3021">
          <cell r="A3021">
            <v>4930</v>
          </cell>
          <cell r="C3021" t="str">
            <v>CBW05583-345970</v>
          </cell>
          <cell r="E3021" t="str">
            <v>John Day</v>
          </cell>
          <cell r="I3021">
            <v>2017</v>
          </cell>
        </row>
        <row r="3022">
          <cell r="A3022">
            <v>4931</v>
          </cell>
          <cell r="C3022" t="str">
            <v>OJD03458-000032</v>
          </cell>
          <cell r="E3022" t="str">
            <v>John Day</v>
          </cell>
          <cell r="I3022">
            <v>2017</v>
          </cell>
        </row>
        <row r="3023">
          <cell r="A3023">
            <v>4932</v>
          </cell>
          <cell r="C3023" t="str">
            <v>OJD03458-000532</v>
          </cell>
          <cell r="E3023" t="str">
            <v>John Day</v>
          </cell>
          <cell r="I3023">
            <v>2017</v>
          </cell>
        </row>
        <row r="3024">
          <cell r="A3024">
            <v>4934</v>
          </cell>
          <cell r="C3024" t="str">
            <v>CBW05583-437106</v>
          </cell>
          <cell r="E3024" t="str">
            <v>John Day</v>
          </cell>
          <cell r="I3024">
            <v>2017</v>
          </cell>
        </row>
        <row r="3025">
          <cell r="A3025">
            <v>4935</v>
          </cell>
          <cell r="C3025" t="str">
            <v>CBW05583-460402</v>
          </cell>
          <cell r="E3025" t="str">
            <v>John Day</v>
          </cell>
          <cell r="I3025">
            <v>2017</v>
          </cell>
        </row>
        <row r="3026">
          <cell r="A3026">
            <v>4937</v>
          </cell>
          <cell r="C3026" t="str">
            <v>JDW00001-MRU1</v>
          </cell>
          <cell r="E3026" t="str">
            <v>John Day</v>
          </cell>
          <cell r="I3026">
            <v>2017</v>
          </cell>
        </row>
        <row r="3027">
          <cell r="A3027">
            <v>4941</v>
          </cell>
          <cell r="C3027" t="str">
            <v>CBW05583-232178</v>
          </cell>
          <cell r="E3027" t="str">
            <v>John Day</v>
          </cell>
          <cell r="I3027">
            <v>2017</v>
          </cell>
        </row>
        <row r="3028">
          <cell r="A3028">
            <v>4943</v>
          </cell>
          <cell r="C3028" t="str">
            <v>CBW05583-316426</v>
          </cell>
          <cell r="E3028" t="str">
            <v>John Day</v>
          </cell>
          <cell r="I3028">
            <v>2017</v>
          </cell>
        </row>
        <row r="3029">
          <cell r="A3029">
            <v>4944</v>
          </cell>
          <cell r="C3029" t="str">
            <v>CBW05583-353778</v>
          </cell>
          <cell r="E3029" t="str">
            <v>John Day</v>
          </cell>
          <cell r="I3029">
            <v>2017</v>
          </cell>
        </row>
        <row r="3030">
          <cell r="A3030">
            <v>4946</v>
          </cell>
          <cell r="C3030" t="str">
            <v>CBW05583-518642</v>
          </cell>
          <cell r="E3030" t="str">
            <v>John Day</v>
          </cell>
          <cell r="I3030">
            <v>2017</v>
          </cell>
        </row>
        <row r="3031">
          <cell r="A3031">
            <v>4947</v>
          </cell>
          <cell r="C3031" t="str">
            <v>CBW05583-531698</v>
          </cell>
          <cell r="E3031" t="str">
            <v>John Day</v>
          </cell>
          <cell r="I3031">
            <v>2017</v>
          </cell>
        </row>
        <row r="3032">
          <cell r="A3032">
            <v>5068</v>
          </cell>
          <cell r="C3032" t="str">
            <v>OJD03458-000147</v>
          </cell>
          <cell r="E3032" t="str">
            <v>John Day</v>
          </cell>
          <cell r="I3032">
            <v>2017</v>
          </cell>
        </row>
        <row r="3033">
          <cell r="A3033">
            <v>5075</v>
          </cell>
          <cell r="C3033" t="str">
            <v>CBW05583-423282</v>
          </cell>
          <cell r="E3033" t="str">
            <v>John Day</v>
          </cell>
          <cell r="I3033">
            <v>2017</v>
          </cell>
        </row>
        <row r="3034">
          <cell r="A3034">
            <v>4687</v>
          </cell>
          <cell r="C3034" t="str">
            <v>CBW05583-001487</v>
          </cell>
          <cell r="E3034" t="str">
            <v>Lemhi</v>
          </cell>
          <cell r="I3034">
            <v>2017</v>
          </cell>
        </row>
        <row r="3035">
          <cell r="A3035">
            <v>4689</v>
          </cell>
          <cell r="C3035" t="str">
            <v>CBW05583-035679</v>
          </cell>
          <cell r="E3035" t="str">
            <v>Lemhi</v>
          </cell>
          <cell r="I3035">
            <v>2017</v>
          </cell>
        </row>
        <row r="3036">
          <cell r="A3036">
            <v>4690</v>
          </cell>
          <cell r="C3036" t="str">
            <v>CBW05583-029103</v>
          </cell>
          <cell r="E3036" t="str">
            <v>Lemhi</v>
          </cell>
          <cell r="I3036">
            <v>2017</v>
          </cell>
        </row>
        <row r="3037">
          <cell r="A3037">
            <v>4691</v>
          </cell>
          <cell r="C3037" t="str">
            <v>CBW05583-029535</v>
          </cell>
          <cell r="E3037" t="str">
            <v>Lemhi</v>
          </cell>
          <cell r="I3037">
            <v>2017</v>
          </cell>
        </row>
        <row r="3038">
          <cell r="A3038">
            <v>4692</v>
          </cell>
          <cell r="C3038" t="str">
            <v>CBW05583-048847</v>
          </cell>
          <cell r="E3038" t="str">
            <v>Lemhi</v>
          </cell>
          <cell r="I3038">
            <v>2017</v>
          </cell>
        </row>
        <row r="3039">
          <cell r="A3039">
            <v>4693</v>
          </cell>
          <cell r="C3039" t="str">
            <v>CBW05583-068047</v>
          </cell>
          <cell r="E3039" t="str">
            <v>Lemhi</v>
          </cell>
          <cell r="I3039">
            <v>2017</v>
          </cell>
        </row>
        <row r="3040">
          <cell r="A3040">
            <v>4694</v>
          </cell>
          <cell r="C3040" t="str">
            <v>CBW05583-078287</v>
          </cell>
          <cell r="E3040" t="str">
            <v>Lemhi</v>
          </cell>
          <cell r="I3040">
            <v>2017</v>
          </cell>
        </row>
        <row r="3041">
          <cell r="A3041">
            <v>4695</v>
          </cell>
          <cell r="C3041" t="str">
            <v>CBW05583-080735</v>
          </cell>
          <cell r="E3041" t="str">
            <v>Lemhi</v>
          </cell>
          <cell r="I3041">
            <v>2017</v>
          </cell>
        </row>
        <row r="3042">
          <cell r="A3042">
            <v>4696</v>
          </cell>
          <cell r="C3042" t="str">
            <v>CBW05583-058207</v>
          </cell>
          <cell r="E3042" t="str">
            <v>Lemhi</v>
          </cell>
          <cell r="I3042">
            <v>2017</v>
          </cell>
        </row>
        <row r="3043">
          <cell r="A3043">
            <v>4697</v>
          </cell>
          <cell r="C3043" t="str">
            <v>CBW05583-091599</v>
          </cell>
          <cell r="E3043" t="str">
            <v>Lemhi</v>
          </cell>
          <cell r="I3043">
            <v>2017</v>
          </cell>
        </row>
        <row r="3044">
          <cell r="A3044">
            <v>4698</v>
          </cell>
          <cell r="C3044" t="str">
            <v>CBW05583-102239</v>
          </cell>
          <cell r="E3044" t="str">
            <v>Lemhi</v>
          </cell>
          <cell r="I3044">
            <v>2017</v>
          </cell>
        </row>
        <row r="3045">
          <cell r="A3045">
            <v>4699</v>
          </cell>
          <cell r="C3045" t="str">
            <v>CBW05583-121695</v>
          </cell>
          <cell r="E3045" t="str">
            <v>Lemhi</v>
          </cell>
          <cell r="I3045">
            <v>2017</v>
          </cell>
        </row>
        <row r="3046">
          <cell r="A3046">
            <v>4700</v>
          </cell>
          <cell r="C3046" t="str">
            <v>CBW05583-207711</v>
          </cell>
          <cell r="E3046" t="str">
            <v>Lemhi</v>
          </cell>
          <cell r="I3046">
            <v>2017</v>
          </cell>
        </row>
        <row r="3047">
          <cell r="A3047">
            <v>4701</v>
          </cell>
          <cell r="C3047" t="str">
            <v>CBW05583-440159</v>
          </cell>
          <cell r="E3047" t="str">
            <v>Lemhi</v>
          </cell>
          <cell r="I3047">
            <v>2017</v>
          </cell>
        </row>
        <row r="3048">
          <cell r="A3048">
            <v>4702</v>
          </cell>
          <cell r="C3048" t="str">
            <v>LEM00001-Big0Springs-4</v>
          </cell>
          <cell r="E3048" t="str">
            <v>Lemhi</v>
          </cell>
          <cell r="I3048">
            <v>2017</v>
          </cell>
        </row>
        <row r="3049">
          <cell r="A3049">
            <v>4703</v>
          </cell>
          <cell r="C3049" t="str">
            <v>LEM00002-00001B</v>
          </cell>
          <cell r="E3049" t="str">
            <v>Lemhi</v>
          </cell>
          <cell r="I3049">
            <v>2017</v>
          </cell>
        </row>
        <row r="3050">
          <cell r="A3050">
            <v>4704</v>
          </cell>
          <cell r="C3050" t="str">
            <v>CBW05583-006575</v>
          </cell>
          <cell r="E3050" t="str">
            <v>Lemhi</v>
          </cell>
          <cell r="I3050">
            <v>2017</v>
          </cell>
        </row>
        <row r="3051">
          <cell r="A3051">
            <v>4835</v>
          </cell>
          <cell r="C3051" t="str">
            <v>CBW05583-009049</v>
          </cell>
          <cell r="E3051" t="str">
            <v xml:space="preserve">Methow </v>
          </cell>
          <cell r="I3051">
            <v>2017</v>
          </cell>
        </row>
        <row r="3052">
          <cell r="A3052">
            <v>4836</v>
          </cell>
          <cell r="C3052" t="str">
            <v>CBW05583-014793</v>
          </cell>
          <cell r="E3052" t="str">
            <v xml:space="preserve">Methow </v>
          </cell>
          <cell r="I3052">
            <v>2017</v>
          </cell>
        </row>
        <row r="3053">
          <cell r="A3053">
            <v>4838</v>
          </cell>
          <cell r="C3053" t="str">
            <v>CBW05583-009753</v>
          </cell>
          <cell r="E3053" t="str">
            <v xml:space="preserve">Methow </v>
          </cell>
          <cell r="I3053">
            <v>2017</v>
          </cell>
        </row>
        <row r="3054">
          <cell r="A3054">
            <v>4839</v>
          </cell>
          <cell r="C3054" t="str">
            <v>CBW05583-014169</v>
          </cell>
          <cell r="E3054" t="str">
            <v xml:space="preserve">Methow </v>
          </cell>
          <cell r="I3054">
            <v>2017</v>
          </cell>
        </row>
        <row r="3055">
          <cell r="A3055">
            <v>4840</v>
          </cell>
          <cell r="C3055" t="str">
            <v>CBW05583-015641</v>
          </cell>
          <cell r="E3055" t="str">
            <v xml:space="preserve">Methow </v>
          </cell>
          <cell r="I3055">
            <v>2017</v>
          </cell>
        </row>
        <row r="3056">
          <cell r="A3056">
            <v>4841</v>
          </cell>
          <cell r="C3056" t="str">
            <v>CBW05583-035097</v>
          </cell>
          <cell r="E3056" t="str">
            <v xml:space="preserve">Methow </v>
          </cell>
          <cell r="I3056">
            <v>2017</v>
          </cell>
        </row>
        <row r="3057">
          <cell r="A3057">
            <v>4842</v>
          </cell>
          <cell r="C3057" t="str">
            <v>CBW05583-041497</v>
          </cell>
          <cell r="E3057" t="str">
            <v xml:space="preserve">Methow </v>
          </cell>
          <cell r="I3057">
            <v>2017</v>
          </cell>
        </row>
        <row r="3058">
          <cell r="A3058">
            <v>4843</v>
          </cell>
          <cell r="C3058" t="str">
            <v>CBW05583-055753</v>
          </cell>
          <cell r="E3058" t="str">
            <v xml:space="preserve">Methow </v>
          </cell>
          <cell r="I3058">
            <v>2017</v>
          </cell>
        </row>
        <row r="3059">
          <cell r="A3059">
            <v>4844</v>
          </cell>
          <cell r="C3059" t="str">
            <v>CBW05583-081177</v>
          </cell>
          <cell r="E3059" t="str">
            <v xml:space="preserve">Methow </v>
          </cell>
          <cell r="I3059">
            <v>2017</v>
          </cell>
        </row>
        <row r="3060">
          <cell r="A3060">
            <v>4845</v>
          </cell>
          <cell r="C3060" t="str">
            <v>CBW05583-187337</v>
          </cell>
          <cell r="E3060" t="str">
            <v xml:space="preserve">Methow </v>
          </cell>
          <cell r="I3060">
            <v>2017</v>
          </cell>
        </row>
        <row r="3061">
          <cell r="A3061">
            <v>4846</v>
          </cell>
          <cell r="C3061" t="str">
            <v>CBW05583-249113</v>
          </cell>
          <cell r="E3061" t="str">
            <v xml:space="preserve">Methow </v>
          </cell>
          <cell r="I3061">
            <v>2017</v>
          </cell>
        </row>
        <row r="3062">
          <cell r="A3062">
            <v>4847</v>
          </cell>
          <cell r="C3062" t="str">
            <v>CBW05583-361417</v>
          </cell>
          <cell r="E3062" t="str">
            <v xml:space="preserve">Methow </v>
          </cell>
          <cell r="I3062">
            <v>2017</v>
          </cell>
        </row>
        <row r="3063">
          <cell r="A3063">
            <v>4848</v>
          </cell>
          <cell r="C3063" t="str">
            <v>CBW05583-409033</v>
          </cell>
          <cell r="E3063" t="str">
            <v xml:space="preserve">Methow </v>
          </cell>
          <cell r="I3063">
            <v>2017</v>
          </cell>
        </row>
        <row r="3064">
          <cell r="A3064">
            <v>4913</v>
          </cell>
          <cell r="C3064" t="str">
            <v>CBW05583-266521</v>
          </cell>
          <cell r="E3064" t="str">
            <v xml:space="preserve">Methow </v>
          </cell>
          <cell r="I3064">
            <v>2017</v>
          </cell>
        </row>
        <row r="3065">
          <cell r="A3065">
            <v>5082</v>
          </cell>
          <cell r="C3065" t="str">
            <v>CBW05583-312265</v>
          </cell>
          <cell r="E3065" t="str">
            <v xml:space="preserve">Methow </v>
          </cell>
          <cell r="I3065">
            <v>2017</v>
          </cell>
        </row>
        <row r="3066">
          <cell r="A3066">
            <v>5014</v>
          </cell>
          <cell r="C3066" t="str">
            <v>MSW_TR2</v>
          </cell>
          <cell r="E3066" t="str">
            <v>Region 17</v>
          </cell>
          <cell r="I3066">
            <v>2017</v>
          </cell>
        </row>
        <row r="3067">
          <cell r="A3067">
            <v>5015</v>
          </cell>
          <cell r="C3067" t="str">
            <v>MSW_CR1</v>
          </cell>
          <cell r="E3067" t="str">
            <v>Region 17</v>
          </cell>
          <cell r="I3067">
            <v>2017</v>
          </cell>
        </row>
        <row r="3068">
          <cell r="A3068">
            <v>5016</v>
          </cell>
          <cell r="C3068" t="str">
            <v>MSW_RTR</v>
          </cell>
          <cell r="E3068" t="str">
            <v>Region 17</v>
          </cell>
          <cell r="I3068">
            <v>2017</v>
          </cell>
        </row>
        <row r="3069">
          <cell r="A3069">
            <v>5018</v>
          </cell>
          <cell r="C3069" t="str">
            <v>MSW_TR1</v>
          </cell>
          <cell r="E3069" t="str">
            <v>Region 17</v>
          </cell>
          <cell r="I3069">
            <v>2017</v>
          </cell>
        </row>
        <row r="3070">
          <cell r="A3070">
            <v>5019</v>
          </cell>
          <cell r="C3070" t="str">
            <v>HWY24_TR2</v>
          </cell>
          <cell r="E3070" t="str">
            <v>Region 17</v>
          </cell>
          <cell r="I3070">
            <v>2017</v>
          </cell>
        </row>
        <row r="3071">
          <cell r="A3071">
            <v>5020</v>
          </cell>
          <cell r="C3071" t="str">
            <v>HWY24_CR1</v>
          </cell>
          <cell r="E3071" t="str">
            <v>Region 17</v>
          </cell>
          <cell r="I3071">
            <v>2017</v>
          </cell>
        </row>
        <row r="3072">
          <cell r="A3072">
            <v>5021</v>
          </cell>
          <cell r="C3072" t="str">
            <v>HWY24_TR1</v>
          </cell>
          <cell r="E3072" t="str">
            <v>Region 17</v>
          </cell>
          <cell r="I3072">
            <v>2017</v>
          </cell>
        </row>
        <row r="3073">
          <cell r="A3073">
            <v>5022</v>
          </cell>
          <cell r="C3073" t="str">
            <v>HWY24_RCR</v>
          </cell>
          <cell r="E3073" t="str">
            <v>Region 17</v>
          </cell>
          <cell r="I3073">
            <v>2017</v>
          </cell>
        </row>
        <row r="3074">
          <cell r="A3074">
            <v>5023</v>
          </cell>
          <cell r="C3074" t="str">
            <v>HWY24_RTR</v>
          </cell>
          <cell r="E3074" t="str">
            <v>Region 17</v>
          </cell>
          <cell r="I3074">
            <v>2017</v>
          </cell>
        </row>
        <row r="3075">
          <cell r="A3075">
            <v>4705</v>
          </cell>
          <cell r="C3075" t="str">
            <v>CBW05583-159007</v>
          </cell>
          <cell r="E3075" t="str">
            <v>South Fork Salmon</v>
          </cell>
          <cell r="I3075">
            <v>2017</v>
          </cell>
        </row>
        <row r="3076">
          <cell r="A3076">
            <v>4706</v>
          </cell>
          <cell r="C3076" t="str">
            <v>CBW05583-181535</v>
          </cell>
          <cell r="E3076" t="str">
            <v>South Fork Salmon</v>
          </cell>
          <cell r="I3076">
            <v>2017</v>
          </cell>
        </row>
        <row r="3077">
          <cell r="A3077">
            <v>4707</v>
          </cell>
          <cell r="C3077" t="str">
            <v>CBW05583-206111</v>
          </cell>
          <cell r="E3077" t="str">
            <v>South Fork Salmon</v>
          </cell>
          <cell r="I3077">
            <v>2017</v>
          </cell>
        </row>
        <row r="3078">
          <cell r="A3078">
            <v>4708</v>
          </cell>
          <cell r="C3078" t="str">
            <v>CBW05583-345375</v>
          </cell>
          <cell r="E3078" t="str">
            <v>South Fork Salmon</v>
          </cell>
          <cell r="I3078">
            <v>2017</v>
          </cell>
        </row>
        <row r="3079">
          <cell r="A3079">
            <v>4709</v>
          </cell>
          <cell r="C3079" t="str">
            <v>CBW05583-073682</v>
          </cell>
          <cell r="E3079" t="str">
            <v>South Fork Salmon</v>
          </cell>
          <cell r="I3079">
            <v>2017</v>
          </cell>
        </row>
        <row r="3080">
          <cell r="A3080">
            <v>4710</v>
          </cell>
          <cell r="C3080" t="str">
            <v>CBW05583-079506</v>
          </cell>
          <cell r="E3080" t="str">
            <v>South Fork Salmon</v>
          </cell>
          <cell r="I3080">
            <v>2017</v>
          </cell>
        </row>
        <row r="3081">
          <cell r="A3081">
            <v>4711</v>
          </cell>
          <cell r="C3081" t="str">
            <v>CBW05583-235154</v>
          </cell>
          <cell r="E3081" t="str">
            <v>South Fork Salmon</v>
          </cell>
          <cell r="I3081">
            <v>2017</v>
          </cell>
        </row>
        <row r="3082">
          <cell r="A3082">
            <v>4712</v>
          </cell>
          <cell r="C3082" t="str">
            <v>CBW05583-241618</v>
          </cell>
          <cell r="E3082" t="str">
            <v>South Fork Salmon</v>
          </cell>
          <cell r="I3082">
            <v>2017</v>
          </cell>
        </row>
        <row r="3083">
          <cell r="A3083">
            <v>4713</v>
          </cell>
          <cell r="C3083" t="str">
            <v>CBW05583-317074</v>
          </cell>
          <cell r="E3083" t="str">
            <v>South Fork Salmon</v>
          </cell>
          <cell r="I3083">
            <v>2017</v>
          </cell>
        </row>
        <row r="3084">
          <cell r="A3084">
            <v>4714</v>
          </cell>
          <cell r="C3084" t="str">
            <v>CBW05583-358687</v>
          </cell>
          <cell r="E3084" t="str">
            <v>South Fork Salmon</v>
          </cell>
          <cell r="I3084">
            <v>2017</v>
          </cell>
        </row>
        <row r="3085">
          <cell r="A3085">
            <v>4715</v>
          </cell>
          <cell r="C3085" t="str">
            <v>CBW05583-412050</v>
          </cell>
          <cell r="E3085" t="str">
            <v>South Fork Salmon</v>
          </cell>
          <cell r="I3085">
            <v>2017</v>
          </cell>
        </row>
        <row r="3086">
          <cell r="A3086">
            <v>4717</v>
          </cell>
          <cell r="C3086" t="str">
            <v>CBW05583-428434</v>
          </cell>
          <cell r="E3086" t="str">
            <v>South Fork Salmon</v>
          </cell>
          <cell r="I3086">
            <v>2017</v>
          </cell>
        </row>
        <row r="3087">
          <cell r="A3087">
            <v>4718</v>
          </cell>
          <cell r="C3087" t="str">
            <v>CBW05583-444818</v>
          </cell>
          <cell r="E3087" t="str">
            <v>South Fork Salmon</v>
          </cell>
          <cell r="I3087">
            <v>2017</v>
          </cell>
        </row>
        <row r="3088">
          <cell r="A3088">
            <v>4719</v>
          </cell>
          <cell r="C3088" t="str">
            <v>CBW05583-505490</v>
          </cell>
          <cell r="E3088" t="str">
            <v>South Fork Salmon</v>
          </cell>
          <cell r="I3088">
            <v>2017</v>
          </cell>
        </row>
        <row r="3089">
          <cell r="A3089">
            <v>4720</v>
          </cell>
          <cell r="C3089" t="str">
            <v>CBW05583-514335</v>
          </cell>
          <cell r="E3089" t="str">
            <v>South Fork Salmon</v>
          </cell>
          <cell r="I3089">
            <v>2017</v>
          </cell>
        </row>
        <row r="3090">
          <cell r="A3090">
            <v>4784</v>
          </cell>
          <cell r="C3090" t="str">
            <v>CBW05583-007039</v>
          </cell>
          <cell r="E3090" t="str">
            <v>Tucannon</v>
          </cell>
          <cell r="I3090">
            <v>2017</v>
          </cell>
        </row>
        <row r="3091">
          <cell r="A3091">
            <v>4785</v>
          </cell>
          <cell r="C3091" t="str">
            <v>CBW05583-010495</v>
          </cell>
          <cell r="E3091" t="str">
            <v>Tucannon</v>
          </cell>
          <cell r="I3091">
            <v>2017</v>
          </cell>
        </row>
        <row r="3092">
          <cell r="A3092">
            <v>4786</v>
          </cell>
          <cell r="C3092" t="str">
            <v>CBW05583-038783</v>
          </cell>
          <cell r="E3092" t="str">
            <v>Tucannon</v>
          </cell>
          <cell r="I3092">
            <v>2017</v>
          </cell>
        </row>
        <row r="3093">
          <cell r="A3093">
            <v>4788</v>
          </cell>
          <cell r="C3093" t="str">
            <v>CBW05583-072139</v>
          </cell>
          <cell r="E3093" t="str">
            <v>Tucannon</v>
          </cell>
          <cell r="I3093">
            <v>2017</v>
          </cell>
        </row>
        <row r="3094">
          <cell r="A3094">
            <v>4789</v>
          </cell>
          <cell r="C3094" t="str">
            <v>CBW05583-168191</v>
          </cell>
          <cell r="E3094" t="str">
            <v>Tucannon</v>
          </cell>
          <cell r="I3094">
            <v>2017</v>
          </cell>
        </row>
        <row r="3095">
          <cell r="A3095">
            <v>4790</v>
          </cell>
          <cell r="C3095" t="str">
            <v>CBW05583-169855</v>
          </cell>
          <cell r="E3095" t="str">
            <v>Tucannon</v>
          </cell>
          <cell r="I3095">
            <v>2017</v>
          </cell>
        </row>
        <row r="3096">
          <cell r="A3096">
            <v>4791</v>
          </cell>
          <cell r="C3096" t="str">
            <v>CBW05583-170443</v>
          </cell>
          <cell r="E3096" t="str">
            <v>Tucannon</v>
          </cell>
          <cell r="I3096">
            <v>2017</v>
          </cell>
        </row>
        <row r="3097">
          <cell r="A3097">
            <v>4792</v>
          </cell>
          <cell r="C3097" t="str">
            <v>CBW05583-178047</v>
          </cell>
          <cell r="E3097" t="str">
            <v>Tucannon</v>
          </cell>
          <cell r="I3097">
            <v>2017</v>
          </cell>
        </row>
        <row r="3098">
          <cell r="A3098">
            <v>4793</v>
          </cell>
          <cell r="C3098" t="str">
            <v>CBW05583-203211</v>
          </cell>
          <cell r="E3098" t="str">
            <v>Tucannon</v>
          </cell>
          <cell r="I3098">
            <v>2017</v>
          </cell>
        </row>
        <row r="3099">
          <cell r="A3099">
            <v>4794</v>
          </cell>
          <cell r="C3099" t="str">
            <v>CBW05583-208767</v>
          </cell>
          <cell r="E3099" t="str">
            <v>Tucannon</v>
          </cell>
          <cell r="I3099">
            <v>2017</v>
          </cell>
        </row>
        <row r="3100">
          <cell r="A3100">
            <v>4795</v>
          </cell>
          <cell r="C3100" t="str">
            <v>CBW05583-212787</v>
          </cell>
          <cell r="E3100" t="str">
            <v>Tucannon</v>
          </cell>
          <cell r="I3100">
            <v>2017</v>
          </cell>
        </row>
        <row r="3101">
          <cell r="A3101">
            <v>4796</v>
          </cell>
          <cell r="C3101" t="str">
            <v>CBW05583-222251</v>
          </cell>
          <cell r="E3101" t="str">
            <v>Tucannon</v>
          </cell>
          <cell r="I3101">
            <v>2017</v>
          </cell>
        </row>
        <row r="3102">
          <cell r="A3102">
            <v>4797</v>
          </cell>
          <cell r="C3102" t="str">
            <v>CBW05583-248063</v>
          </cell>
          <cell r="E3102" t="str">
            <v>Tucannon</v>
          </cell>
          <cell r="I3102">
            <v>2017</v>
          </cell>
        </row>
        <row r="3103">
          <cell r="A3103">
            <v>4798</v>
          </cell>
          <cell r="C3103" t="str">
            <v>CBW05583-256895</v>
          </cell>
          <cell r="E3103" t="str">
            <v>Tucannon</v>
          </cell>
          <cell r="I3103">
            <v>2017</v>
          </cell>
        </row>
        <row r="3104">
          <cell r="A3104">
            <v>4799</v>
          </cell>
          <cell r="C3104" t="str">
            <v>CBW05583-310143</v>
          </cell>
          <cell r="E3104" t="str">
            <v>Tucannon</v>
          </cell>
          <cell r="I3104">
            <v>2017</v>
          </cell>
        </row>
        <row r="3105">
          <cell r="A3105">
            <v>4800</v>
          </cell>
          <cell r="C3105" t="str">
            <v>CBW05583-327859</v>
          </cell>
          <cell r="E3105" t="str">
            <v>Tucannon</v>
          </cell>
          <cell r="I3105">
            <v>2017</v>
          </cell>
        </row>
        <row r="3106">
          <cell r="A3106">
            <v>4801</v>
          </cell>
          <cell r="C3106" t="str">
            <v>CBW05583-413951</v>
          </cell>
          <cell r="E3106" t="str">
            <v>Tucannon</v>
          </cell>
          <cell r="I3106">
            <v>2017</v>
          </cell>
        </row>
        <row r="3107">
          <cell r="A3107">
            <v>4802</v>
          </cell>
          <cell r="C3107" t="str">
            <v>CBW05583-481459</v>
          </cell>
          <cell r="E3107" t="str">
            <v>Tucannon</v>
          </cell>
          <cell r="I3107">
            <v>2017</v>
          </cell>
        </row>
        <row r="3108">
          <cell r="A3108">
            <v>4911</v>
          </cell>
          <cell r="C3108" t="str">
            <v>CBW05583-079743</v>
          </cell>
          <cell r="E3108" t="str">
            <v>Tucannon</v>
          </cell>
          <cell r="I3108">
            <v>2017</v>
          </cell>
        </row>
        <row r="3109">
          <cell r="A3109">
            <v>4912</v>
          </cell>
          <cell r="C3109" t="str">
            <v>CBW05583-276351</v>
          </cell>
          <cell r="E3109" t="str">
            <v>Tucannon</v>
          </cell>
          <cell r="I3109">
            <v>2017</v>
          </cell>
        </row>
        <row r="3110">
          <cell r="A3110">
            <v>5025</v>
          </cell>
          <cell r="C3110" t="str">
            <v>CBW05583-100223</v>
          </cell>
          <cell r="E3110" t="str">
            <v>Tucannon</v>
          </cell>
          <cell r="I3110">
            <v>2017</v>
          </cell>
        </row>
        <row r="3111">
          <cell r="A3111">
            <v>5026</v>
          </cell>
          <cell r="C3111" t="str">
            <v>CBW05583-214911</v>
          </cell>
          <cell r="E3111" t="str">
            <v>Tucannon</v>
          </cell>
          <cell r="I3111">
            <v>2017</v>
          </cell>
        </row>
        <row r="3112">
          <cell r="A3112">
            <v>5027</v>
          </cell>
          <cell r="C3112" t="str">
            <v>CBW05583-427903</v>
          </cell>
          <cell r="E3112" t="str">
            <v>Tucannon</v>
          </cell>
          <cell r="I3112">
            <v>2017</v>
          </cell>
        </row>
        <row r="3113">
          <cell r="A3113">
            <v>5029</v>
          </cell>
          <cell r="C3113" t="str">
            <v>CBW05583-018303</v>
          </cell>
          <cell r="E3113" t="str">
            <v>Tucannon</v>
          </cell>
          <cell r="I3113">
            <v>2017</v>
          </cell>
        </row>
        <row r="3114">
          <cell r="A3114">
            <v>5030</v>
          </cell>
          <cell r="C3114" t="str">
            <v>CBW05583-051659</v>
          </cell>
          <cell r="E3114" t="str">
            <v>Tucannon</v>
          </cell>
          <cell r="I3114">
            <v>2017</v>
          </cell>
        </row>
        <row r="3115">
          <cell r="A3115">
            <v>5031</v>
          </cell>
          <cell r="C3115" t="str">
            <v>CBW05583-214475</v>
          </cell>
          <cell r="E3115" t="str">
            <v>Tucannon</v>
          </cell>
          <cell r="I3115">
            <v>2017</v>
          </cell>
        </row>
        <row r="3116">
          <cell r="A3116">
            <v>5032</v>
          </cell>
          <cell r="C3116" t="str">
            <v>CBW05583-465355</v>
          </cell>
          <cell r="E3116" t="str">
            <v>Tucannon</v>
          </cell>
          <cell r="I3116">
            <v>2017</v>
          </cell>
        </row>
        <row r="3117">
          <cell r="A3117">
            <v>5040</v>
          </cell>
          <cell r="C3117" t="str">
            <v>CBW05583-339839</v>
          </cell>
          <cell r="E3117" t="str">
            <v>Tucannon</v>
          </cell>
          <cell r="I3117">
            <v>2017</v>
          </cell>
        </row>
        <row r="3118">
          <cell r="A3118">
            <v>5041</v>
          </cell>
          <cell r="C3118" t="str">
            <v>CBW05583-519039</v>
          </cell>
          <cell r="E3118" t="str">
            <v>Tucannon</v>
          </cell>
          <cell r="I3118">
            <v>2017</v>
          </cell>
        </row>
        <row r="3119">
          <cell r="A3119">
            <v>5063</v>
          </cell>
          <cell r="C3119" t="str">
            <v>CBW05583-460671</v>
          </cell>
          <cell r="E3119" t="str">
            <v>Tucannon</v>
          </cell>
          <cell r="I3119">
            <v>2017</v>
          </cell>
        </row>
        <row r="3120">
          <cell r="A3120">
            <v>4531</v>
          </cell>
          <cell r="C3120" t="str">
            <v>CBW05583-013882</v>
          </cell>
          <cell r="E3120" t="str">
            <v>Upper Grande Ronde</v>
          </cell>
          <cell r="I3120">
            <v>2017</v>
          </cell>
        </row>
        <row r="3121">
          <cell r="A3121">
            <v>4532</v>
          </cell>
          <cell r="C3121" t="str">
            <v>CBW05583-092986</v>
          </cell>
          <cell r="E3121" t="str">
            <v>Upper Grande Ronde</v>
          </cell>
          <cell r="I3121">
            <v>2017</v>
          </cell>
        </row>
        <row r="3122">
          <cell r="A3122">
            <v>4533</v>
          </cell>
          <cell r="C3122" t="str">
            <v>CBW05583-095642</v>
          </cell>
          <cell r="E3122" t="str">
            <v>Upper Grande Ronde</v>
          </cell>
          <cell r="I3122">
            <v>2017</v>
          </cell>
        </row>
        <row r="3123">
          <cell r="A3123">
            <v>4534</v>
          </cell>
          <cell r="C3123" t="str">
            <v>CBW05583-142490</v>
          </cell>
          <cell r="E3123" t="str">
            <v>Upper Grande Ronde</v>
          </cell>
          <cell r="I3123">
            <v>2017</v>
          </cell>
        </row>
        <row r="3124">
          <cell r="A3124">
            <v>4535</v>
          </cell>
          <cell r="C3124" t="str">
            <v>CBW05583-149594</v>
          </cell>
          <cell r="E3124" t="str">
            <v>Upper Grande Ronde</v>
          </cell>
          <cell r="I3124">
            <v>2017</v>
          </cell>
        </row>
        <row r="3125">
          <cell r="A3125">
            <v>4537</v>
          </cell>
          <cell r="C3125" t="str">
            <v>CBW05583-275866</v>
          </cell>
          <cell r="E3125" t="str">
            <v>Upper Grande Ronde</v>
          </cell>
          <cell r="I3125">
            <v>2017</v>
          </cell>
        </row>
        <row r="3126">
          <cell r="A3126">
            <v>4538</v>
          </cell>
          <cell r="C3126" t="str">
            <v>CBW05583-288410</v>
          </cell>
          <cell r="E3126" t="str">
            <v>Upper Grande Ronde</v>
          </cell>
          <cell r="I3126">
            <v>2017</v>
          </cell>
        </row>
        <row r="3127">
          <cell r="A3127">
            <v>4539</v>
          </cell>
          <cell r="C3127" t="str">
            <v>CBW05583-449626</v>
          </cell>
          <cell r="E3127" t="str">
            <v>Upper Grande Ronde</v>
          </cell>
          <cell r="I3127">
            <v>2017</v>
          </cell>
        </row>
        <row r="3128">
          <cell r="A3128">
            <v>4540</v>
          </cell>
          <cell r="C3128" t="str">
            <v>CBW05583-480666</v>
          </cell>
          <cell r="E3128" t="str">
            <v>Upper Grande Ronde</v>
          </cell>
          <cell r="I3128">
            <v>2017</v>
          </cell>
        </row>
        <row r="3129">
          <cell r="A3129">
            <v>4541</v>
          </cell>
          <cell r="C3129" t="str">
            <v>CBW05583-489882</v>
          </cell>
          <cell r="E3129" t="str">
            <v>Upper Grande Ronde</v>
          </cell>
          <cell r="I3129">
            <v>2017</v>
          </cell>
        </row>
        <row r="3130">
          <cell r="A3130">
            <v>4542</v>
          </cell>
          <cell r="C3130" t="str">
            <v>CBW05583-514458</v>
          </cell>
          <cell r="E3130" t="str">
            <v>Upper Grande Ronde</v>
          </cell>
          <cell r="I3130">
            <v>2017</v>
          </cell>
        </row>
        <row r="3131">
          <cell r="A3131">
            <v>4543</v>
          </cell>
          <cell r="C3131" t="str">
            <v>CBW05583-531546</v>
          </cell>
          <cell r="E3131" t="str">
            <v>Upper Grande Ronde</v>
          </cell>
          <cell r="I3131">
            <v>2017</v>
          </cell>
        </row>
        <row r="3132">
          <cell r="A3132">
            <v>4544</v>
          </cell>
          <cell r="C3132" t="str">
            <v>dsgn4-000006</v>
          </cell>
          <cell r="E3132" t="str">
            <v>Upper Grande Ronde</v>
          </cell>
          <cell r="I3132">
            <v>2017</v>
          </cell>
        </row>
        <row r="3133">
          <cell r="A3133">
            <v>4545</v>
          </cell>
          <cell r="C3133" t="str">
            <v>dsgn4-000092</v>
          </cell>
          <cell r="E3133" t="str">
            <v>Upper Grande Ronde</v>
          </cell>
          <cell r="I3133">
            <v>2017</v>
          </cell>
        </row>
        <row r="3134">
          <cell r="A3134">
            <v>4546</v>
          </cell>
          <cell r="C3134" t="str">
            <v>dsgn4-000094</v>
          </cell>
          <cell r="E3134" t="str">
            <v>Upper Grande Ronde</v>
          </cell>
          <cell r="I3134">
            <v>2017</v>
          </cell>
        </row>
        <row r="3135">
          <cell r="A3135">
            <v>4547</v>
          </cell>
          <cell r="C3135" t="str">
            <v>CBW05583-252730</v>
          </cell>
          <cell r="E3135" t="str">
            <v>Upper Grande Ronde</v>
          </cell>
          <cell r="I3135">
            <v>2017</v>
          </cell>
        </row>
        <row r="3136">
          <cell r="A3136">
            <v>4548</v>
          </cell>
          <cell r="C3136" t="str">
            <v>CBW05583-420954</v>
          </cell>
          <cell r="E3136" t="str">
            <v>Upper Grande Ronde</v>
          </cell>
          <cell r="I3136">
            <v>2017</v>
          </cell>
        </row>
        <row r="3137">
          <cell r="A3137">
            <v>4549</v>
          </cell>
          <cell r="C3137" t="str">
            <v>dsgn4-000161</v>
          </cell>
          <cell r="E3137" t="str">
            <v>Upper Grande Ronde</v>
          </cell>
          <cell r="I3137">
            <v>2017</v>
          </cell>
        </row>
        <row r="3138">
          <cell r="A3138">
            <v>4550</v>
          </cell>
          <cell r="C3138" t="str">
            <v>dsgn4-000168</v>
          </cell>
          <cell r="E3138" t="str">
            <v>Upper Grande Ronde</v>
          </cell>
          <cell r="I3138">
            <v>2017</v>
          </cell>
        </row>
        <row r="3139">
          <cell r="A3139">
            <v>4551</v>
          </cell>
          <cell r="C3139" t="str">
            <v>dsgn4-000205</v>
          </cell>
          <cell r="E3139" t="str">
            <v>Upper Grande Ronde</v>
          </cell>
          <cell r="I3139">
            <v>2017</v>
          </cell>
        </row>
        <row r="3140">
          <cell r="A3140">
            <v>4552</v>
          </cell>
          <cell r="C3140" t="str">
            <v>dsgn4-000213</v>
          </cell>
          <cell r="E3140" t="str">
            <v>Upper Grande Ronde</v>
          </cell>
          <cell r="I3140">
            <v>2017</v>
          </cell>
        </row>
        <row r="3141">
          <cell r="A3141">
            <v>4553</v>
          </cell>
          <cell r="C3141" t="str">
            <v>ORW03446-101560</v>
          </cell>
          <cell r="E3141" t="str">
            <v>Upper Grande Ronde</v>
          </cell>
          <cell r="I3141">
            <v>2017</v>
          </cell>
        </row>
        <row r="3142">
          <cell r="A3142">
            <v>4554</v>
          </cell>
          <cell r="C3142" t="str">
            <v>ORW03446-125832</v>
          </cell>
          <cell r="E3142" t="str">
            <v>Upper Grande Ronde</v>
          </cell>
          <cell r="I3142">
            <v>2017</v>
          </cell>
        </row>
        <row r="3143">
          <cell r="A3143">
            <v>4555</v>
          </cell>
          <cell r="C3143" t="str">
            <v>Stky-P5-Ex3</v>
          </cell>
          <cell r="E3143" t="str">
            <v>Upper Grande Ronde</v>
          </cell>
          <cell r="I3143">
            <v>2017</v>
          </cell>
        </row>
        <row r="3144">
          <cell r="A3144">
            <v>4556</v>
          </cell>
          <cell r="C3144" t="str">
            <v>Stky-P5-Ex2</v>
          </cell>
          <cell r="E3144" t="str">
            <v>Upper Grande Ronde</v>
          </cell>
          <cell r="I3144">
            <v>2017</v>
          </cell>
        </row>
        <row r="3145">
          <cell r="A3145">
            <v>4557</v>
          </cell>
          <cell r="C3145" t="str">
            <v>Stky-P5-Ex1</v>
          </cell>
          <cell r="E3145" t="str">
            <v>Upper Grande Ronde</v>
          </cell>
          <cell r="I3145">
            <v>2017</v>
          </cell>
        </row>
        <row r="3146">
          <cell r="A3146">
            <v>4558</v>
          </cell>
          <cell r="C3146" t="str">
            <v>Stky-P3-Ex1</v>
          </cell>
          <cell r="E3146" t="str">
            <v>Upper Grande Ronde</v>
          </cell>
          <cell r="I3146">
            <v>2017</v>
          </cell>
        </row>
        <row r="3147">
          <cell r="A3147">
            <v>4559</v>
          </cell>
          <cell r="C3147" t="str">
            <v>Stky-P3-Ex2</v>
          </cell>
          <cell r="E3147" t="str">
            <v>Upper Grande Ronde</v>
          </cell>
          <cell r="I3147">
            <v>2017</v>
          </cell>
        </row>
        <row r="3148">
          <cell r="A3148">
            <v>4560</v>
          </cell>
          <cell r="C3148" t="str">
            <v>Stky-P3-Ex3</v>
          </cell>
          <cell r="E3148" t="str">
            <v>Upper Grande Ronde</v>
          </cell>
          <cell r="I3148">
            <v>2017</v>
          </cell>
        </row>
        <row r="3149">
          <cell r="A3149">
            <v>4561</v>
          </cell>
          <cell r="C3149" t="str">
            <v>Stky-P2-Ex2</v>
          </cell>
          <cell r="E3149" t="str">
            <v>Upper Grande Ronde</v>
          </cell>
          <cell r="I3149">
            <v>2017</v>
          </cell>
        </row>
        <row r="3150">
          <cell r="A3150">
            <v>4562</v>
          </cell>
          <cell r="C3150" t="str">
            <v>Stky-P2-Ex3</v>
          </cell>
          <cell r="E3150" t="str">
            <v>Upper Grande Ronde</v>
          </cell>
          <cell r="I3150">
            <v>2017</v>
          </cell>
        </row>
        <row r="3151">
          <cell r="A3151">
            <v>4563</v>
          </cell>
          <cell r="C3151" t="str">
            <v>Stky-P2-Cntrl</v>
          </cell>
          <cell r="E3151" t="str">
            <v>Upper Grande Ronde</v>
          </cell>
          <cell r="I3151">
            <v>2017</v>
          </cell>
        </row>
        <row r="3152">
          <cell r="A3152">
            <v>4564</v>
          </cell>
          <cell r="C3152" t="str">
            <v>Stky-P2-Ex1</v>
          </cell>
          <cell r="E3152" t="str">
            <v>Upper Grande Ronde</v>
          </cell>
          <cell r="I3152">
            <v>2017</v>
          </cell>
        </row>
        <row r="3153">
          <cell r="A3153">
            <v>4565</v>
          </cell>
          <cell r="C3153" t="str">
            <v>CBW05583-360346</v>
          </cell>
          <cell r="E3153" t="str">
            <v>Upper Grande Ronde</v>
          </cell>
          <cell r="I3153">
            <v>2017</v>
          </cell>
        </row>
        <row r="3154">
          <cell r="A3154">
            <v>4566</v>
          </cell>
          <cell r="C3154" t="str">
            <v>CBW05583-442266</v>
          </cell>
          <cell r="E3154" t="str">
            <v>Upper Grande Ronde</v>
          </cell>
          <cell r="I3154">
            <v>2017</v>
          </cell>
        </row>
        <row r="3155">
          <cell r="A3155">
            <v>4724</v>
          </cell>
          <cell r="C3155" t="str">
            <v>CBW05583-108010</v>
          </cell>
          <cell r="E3155" t="str">
            <v>Upper Grande Ronde</v>
          </cell>
          <cell r="I3155">
            <v>2017</v>
          </cell>
        </row>
        <row r="3156">
          <cell r="A3156">
            <v>4725</v>
          </cell>
          <cell r="C3156" t="str">
            <v>CBW05583-148970</v>
          </cell>
          <cell r="E3156" t="str">
            <v>Upper Grande Ronde</v>
          </cell>
          <cell r="I3156">
            <v>2017</v>
          </cell>
        </row>
        <row r="3157">
          <cell r="A3157">
            <v>4726</v>
          </cell>
          <cell r="C3157" t="str">
            <v>CBW05583-138554</v>
          </cell>
          <cell r="E3157" t="str">
            <v>Upper Grande Ronde</v>
          </cell>
          <cell r="I3157">
            <v>2017</v>
          </cell>
        </row>
        <row r="3158">
          <cell r="A3158">
            <v>4727</v>
          </cell>
          <cell r="C3158" t="str">
            <v>CBW05583-138666</v>
          </cell>
          <cell r="E3158" t="str">
            <v>Upper Grande Ronde</v>
          </cell>
          <cell r="I3158">
            <v>2017</v>
          </cell>
        </row>
        <row r="3159">
          <cell r="A3159">
            <v>4728</v>
          </cell>
          <cell r="C3159" t="str">
            <v>CBW05583-155818</v>
          </cell>
          <cell r="E3159" t="str">
            <v>Upper Grande Ronde</v>
          </cell>
          <cell r="I3159">
            <v>2017</v>
          </cell>
        </row>
        <row r="3160">
          <cell r="A3160">
            <v>4729</v>
          </cell>
          <cell r="C3160" t="str">
            <v>CBW05583-206314</v>
          </cell>
          <cell r="E3160" t="str">
            <v>Upper Grande Ronde</v>
          </cell>
          <cell r="I3160">
            <v>2017</v>
          </cell>
        </row>
        <row r="3161">
          <cell r="A3161">
            <v>4730</v>
          </cell>
          <cell r="C3161" t="str">
            <v>CBW05583-217258</v>
          </cell>
          <cell r="E3161" t="str">
            <v>Upper Grande Ronde</v>
          </cell>
          <cell r="I3161">
            <v>2017</v>
          </cell>
        </row>
        <row r="3162">
          <cell r="A3162">
            <v>4731</v>
          </cell>
          <cell r="C3162" t="str">
            <v>CBW05583-228666</v>
          </cell>
          <cell r="E3162" t="str">
            <v>Upper Grande Ronde</v>
          </cell>
          <cell r="I3162">
            <v>2017</v>
          </cell>
        </row>
        <row r="3163">
          <cell r="A3163">
            <v>4732</v>
          </cell>
          <cell r="C3163" t="str">
            <v>CBW05583-235322</v>
          </cell>
          <cell r="E3163" t="str">
            <v>Upper Grande Ronde</v>
          </cell>
          <cell r="I3163">
            <v>2017</v>
          </cell>
        </row>
        <row r="3164">
          <cell r="A3164">
            <v>4733</v>
          </cell>
          <cell r="C3164" t="str">
            <v>CBW05583-269114</v>
          </cell>
          <cell r="E3164" t="str">
            <v>Upper Grande Ronde</v>
          </cell>
          <cell r="I3164">
            <v>2017</v>
          </cell>
        </row>
        <row r="3165">
          <cell r="A3165">
            <v>4734</v>
          </cell>
          <cell r="C3165" t="str">
            <v>CBW05583-280042</v>
          </cell>
          <cell r="E3165" t="str">
            <v>Upper Grande Ronde</v>
          </cell>
          <cell r="I3165">
            <v>2017</v>
          </cell>
        </row>
        <row r="3166">
          <cell r="A3166">
            <v>4735</v>
          </cell>
          <cell r="C3166" t="str">
            <v>CBW05583-321338</v>
          </cell>
          <cell r="E3166" t="str">
            <v>Upper Grande Ronde</v>
          </cell>
          <cell r="I3166">
            <v>2017</v>
          </cell>
        </row>
        <row r="3167">
          <cell r="A3167">
            <v>4736</v>
          </cell>
          <cell r="C3167" t="str">
            <v>CBW05583-368042</v>
          </cell>
          <cell r="E3167" t="str">
            <v>Upper Grande Ronde</v>
          </cell>
          <cell r="I3167">
            <v>2017</v>
          </cell>
        </row>
        <row r="3168">
          <cell r="A3168">
            <v>4737</v>
          </cell>
          <cell r="C3168" t="str">
            <v>CBW05583-405674</v>
          </cell>
          <cell r="E3168" t="str">
            <v>Upper Grande Ronde</v>
          </cell>
          <cell r="I3168">
            <v>2017</v>
          </cell>
        </row>
        <row r="3169">
          <cell r="A3169">
            <v>4739</v>
          </cell>
          <cell r="C3169" t="str">
            <v>CBW05583-456106</v>
          </cell>
          <cell r="E3169" t="str">
            <v>Upper Grande Ronde</v>
          </cell>
          <cell r="I3169">
            <v>2017</v>
          </cell>
        </row>
        <row r="3170">
          <cell r="A3170">
            <v>4740</v>
          </cell>
          <cell r="C3170" t="str">
            <v>CBW05583-457530</v>
          </cell>
          <cell r="E3170" t="str">
            <v>Upper Grande Ronde</v>
          </cell>
          <cell r="I3170">
            <v>2017</v>
          </cell>
        </row>
        <row r="3171">
          <cell r="A3171">
            <v>4741</v>
          </cell>
          <cell r="C3171" t="str">
            <v>CBW05583-490810</v>
          </cell>
          <cell r="E3171" t="str">
            <v>Upper Grande Ronde</v>
          </cell>
          <cell r="I3171">
            <v>2017</v>
          </cell>
        </row>
        <row r="3172">
          <cell r="A3172">
            <v>4742</v>
          </cell>
          <cell r="C3172" t="str">
            <v>CBW05583-491690</v>
          </cell>
          <cell r="E3172" t="str">
            <v>Upper Grande Ronde</v>
          </cell>
          <cell r="I3172">
            <v>2017</v>
          </cell>
        </row>
        <row r="3173">
          <cell r="A3173">
            <v>4743</v>
          </cell>
          <cell r="C3173" t="str">
            <v>CBW05583-512938</v>
          </cell>
          <cell r="E3173" t="str">
            <v>Upper Grande Ronde</v>
          </cell>
          <cell r="I3173">
            <v>2017</v>
          </cell>
        </row>
        <row r="3174">
          <cell r="A3174">
            <v>4744</v>
          </cell>
          <cell r="C3174" t="str">
            <v>dsgn4-000009</v>
          </cell>
          <cell r="E3174" t="str">
            <v>Upper Grande Ronde</v>
          </cell>
          <cell r="I3174">
            <v>2017</v>
          </cell>
        </row>
        <row r="3175">
          <cell r="A3175">
            <v>4745</v>
          </cell>
          <cell r="C3175" t="str">
            <v>dsgn4-000010</v>
          </cell>
          <cell r="E3175" t="str">
            <v>Upper Grande Ronde</v>
          </cell>
          <cell r="I3175">
            <v>2017</v>
          </cell>
        </row>
        <row r="3176">
          <cell r="A3176">
            <v>4746</v>
          </cell>
          <cell r="C3176" t="str">
            <v>dsgn4-000202</v>
          </cell>
          <cell r="E3176" t="str">
            <v>Upper Grande Ronde</v>
          </cell>
          <cell r="I3176">
            <v>2017</v>
          </cell>
        </row>
        <row r="3177">
          <cell r="A3177">
            <v>4747</v>
          </cell>
          <cell r="C3177" t="str">
            <v>dsgn4-000245</v>
          </cell>
          <cell r="E3177" t="str">
            <v>Upper Grande Ronde</v>
          </cell>
          <cell r="I3177">
            <v>2017</v>
          </cell>
        </row>
        <row r="3178">
          <cell r="A3178">
            <v>4748</v>
          </cell>
          <cell r="C3178" t="str">
            <v>dsgn4-000277</v>
          </cell>
          <cell r="E3178" t="str">
            <v>Upper Grande Ronde</v>
          </cell>
          <cell r="I3178">
            <v>2017</v>
          </cell>
        </row>
        <row r="3179">
          <cell r="A3179">
            <v>5013</v>
          </cell>
          <cell r="C3179" t="str">
            <v>CBW05583-504634</v>
          </cell>
          <cell r="E3179" t="str">
            <v>Upper Grande Ronde</v>
          </cell>
          <cell r="I3179">
            <v>2017</v>
          </cell>
        </row>
        <row r="3180">
          <cell r="A3180">
            <v>5024</v>
          </cell>
          <cell r="C3180" t="str">
            <v>CBW05583-384154</v>
          </cell>
          <cell r="E3180" t="str">
            <v>Upper Grande Ronde</v>
          </cell>
          <cell r="I3180">
            <v>2017</v>
          </cell>
        </row>
        <row r="3181">
          <cell r="A3181">
            <v>5033</v>
          </cell>
          <cell r="C3181" t="str">
            <v>CBW05583-316330</v>
          </cell>
          <cell r="E3181" t="str">
            <v>Upper Grande Ronde</v>
          </cell>
          <cell r="I3181">
            <v>2017</v>
          </cell>
        </row>
        <row r="3182">
          <cell r="A3182">
            <v>5034</v>
          </cell>
          <cell r="C3182" t="str">
            <v>CBW05583-527786</v>
          </cell>
          <cell r="E3182" t="str">
            <v>Upper Grande Ronde</v>
          </cell>
          <cell r="I3182">
            <v>2017</v>
          </cell>
        </row>
        <row r="3183">
          <cell r="A3183">
            <v>5035</v>
          </cell>
          <cell r="C3183" t="str">
            <v>dsgn4-000001</v>
          </cell>
          <cell r="E3183" t="str">
            <v>Upper Grande Ronde</v>
          </cell>
          <cell r="I3183">
            <v>2017</v>
          </cell>
        </row>
        <row r="3184">
          <cell r="A3184">
            <v>5070</v>
          </cell>
          <cell r="C3184" t="str">
            <v>CBW05583-090282</v>
          </cell>
          <cell r="E3184" t="str">
            <v>Upper Grande Ronde</v>
          </cell>
          <cell r="I3184">
            <v>2017</v>
          </cell>
        </row>
        <row r="3185">
          <cell r="A3185">
            <v>5071</v>
          </cell>
          <cell r="C3185" t="str">
            <v>CBW05583-446634</v>
          </cell>
          <cell r="E3185" t="str">
            <v>Upper Grande Ronde</v>
          </cell>
          <cell r="I3185">
            <v>2017</v>
          </cell>
        </row>
        <row r="3186">
          <cell r="A3186">
            <v>5085</v>
          </cell>
          <cell r="C3186" t="str">
            <v>CBW05583-430250</v>
          </cell>
          <cell r="E3186" t="str">
            <v>Upper Grande Ronde</v>
          </cell>
          <cell r="I3186">
            <v>2017</v>
          </cell>
        </row>
        <row r="3187">
          <cell r="A3187">
            <v>5096</v>
          </cell>
          <cell r="C3187" t="str">
            <v>CBW05583-456106</v>
          </cell>
          <cell r="E3187" t="str">
            <v>Upper Grande Ronde</v>
          </cell>
          <cell r="I3187">
            <v>2017</v>
          </cell>
        </row>
        <row r="3188">
          <cell r="A3188">
            <v>4805</v>
          </cell>
          <cell r="C3188" t="str">
            <v>WC503432-000049</v>
          </cell>
          <cell r="E3188" t="str">
            <v>Wenatchee</v>
          </cell>
          <cell r="I3188">
            <v>2017</v>
          </cell>
        </row>
        <row r="3189">
          <cell r="A3189">
            <v>4806</v>
          </cell>
          <cell r="C3189" t="str">
            <v>CBW05583-161963</v>
          </cell>
          <cell r="E3189" t="str">
            <v>Wenatchee</v>
          </cell>
          <cell r="I3189">
            <v>2017</v>
          </cell>
        </row>
        <row r="3190">
          <cell r="A3190">
            <v>4807</v>
          </cell>
          <cell r="C3190" t="str">
            <v>CBW05583-334443</v>
          </cell>
          <cell r="E3190" t="str">
            <v>Wenatchee</v>
          </cell>
          <cell r="I3190">
            <v>2017</v>
          </cell>
        </row>
        <row r="3191">
          <cell r="A3191">
            <v>4808</v>
          </cell>
          <cell r="C3191" t="str">
            <v>CBW05583-365227</v>
          </cell>
          <cell r="E3191" t="str">
            <v>Wenatchee</v>
          </cell>
          <cell r="I3191">
            <v>2017</v>
          </cell>
        </row>
        <row r="3192">
          <cell r="A3192">
            <v>4809</v>
          </cell>
          <cell r="C3192" t="str">
            <v>CBW05583-382123</v>
          </cell>
          <cell r="E3192" t="str">
            <v>Wenatchee</v>
          </cell>
          <cell r="I3192">
            <v>2017</v>
          </cell>
        </row>
        <row r="3193">
          <cell r="A3193">
            <v>4810</v>
          </cell>
          <cell r="C3193" t="str">
            <v>WC503432-000016</v>
          </cell>
          <cell r="E3193" t="str">
            <v>Wenatchee</v>
          </cell>
          <cell r="I3193">
            <v>2017</v>
          </cell>
        </row>
        <row r="3194">
          <cell r="A3194">
            <v>4811</v>
          </cell>
          <cell r="C3194" t="str">
            <v>WC503432-000032</v>
          </cell>
          <cell r="E3194" t="str">
            <v>Wenatchee</v>
          </cell>
          <cell r="I3194">
            <v>2017</v>
          </cell>
        </row>
        <row r="3195">
          <cell r="A3195">
            <v>4812</v>
          </cell>
          <cell r="C3195" t="str">
            <v>WC503432-000039</v>
          </cell>
          <cell r="E3195" t="str">
            <v>Wenatchee</v>
          </cell>
          <cell r="I3195">
            <v>2017</v>
          </cell>
        </row>
        <row r="3196">
          <cell r="A3196">
            <v>4813</v>
          </cell>
          <cell r="C3196" t="str">
            <v>WC503432-000155</v>
          </cell>
          <cell r="E3196" t="str">
            <v>Wenatchee</v>
          </cell>
          <cell r="I3196">
            <v>2017</v>
          </cell>
        </row>
        <row r="3197">
          <cell r="A3197">
            <v>4814</v>
          </cell>
          <cell r="C3197" t="str">
            <v>WC503432-000166</v>
          </cell>
          <cell r="E3197" t="str">
            <v>Wenatchee</v>
          </cell>
          <cell r="I3197">
            <v>2017</v>
          </cell>
        </row>
        <row r="3198">
          <cell r="A3198">
            <v>4815</v>
          </cell>
          <cell r="C3198" t="str">
            <v>WENMASTER-000002</v>
          </cell>
          <cell r="E3198" t="str">
            <v>Wenatchee</v>
          </cell>
          <cell r="I3198">
            <v>2017</v>
          </cell>
        </row>
        <row r="3199">
          <cell r="A3199">
            <v>4816</v>
          </cell>
          <cell r="C3199" t="str">
            <v>WENMASTER-000119</v>
          </cell>
          <cell r="E3199" t="str">
            <v>Wenatchee</v>
          </cell>
          <cell r="I3199">
            <v>2017</v>
          </cell>
        </row>
        <row r="3200">
          <cell r="A3200">
            <v>4817</v>
          </cell>
          <cell r="C3200" t="str">
            <v>WENMASTER-000195</v>
          </cell>
          <cell r="E3200" t="str">
            <v>Wenatchee</v>
          </cell>
          <cell r="I3200">
            <v>2017</v>
          </cell>
        </row>
        <row r="3201">
          <cell r="A3201">
            <v>4818</v>
          </cell>
          <cell r="C3201" t="str">
            <v>WENMASTER-000398</v>
          </cell>
          <cell r="E3201" t="str">
            <v>Wenatchee</v>
          </cell>
          <cell r="I3201">
            <v>2017</v>
          </cell>
        </row>
        <row r="3202">
          <cell r="A3202">
            <v>4819</v>
          </cell>
          <cell r="C3202" t="str">
            <v>WENMASTER-000487</v>
          </cell>
          <cell r="E3202" t="str">
            <v>Wenatchee</v>
          </cell>
          <cell r="I3202">
            <v>2017</v>
          </cell>
        </row>
        <row r="3203">
          <cell r="A3203">
            <v>4668</v>
          </cell>
          <cell r="C3203" t="str">
            <v>YFI00001-000777</v>
          </cell>
          <cell r="E3203" t="str">
            <v>Yankee Fork</v>
          </cell>
          <cell r="I3203">
            <v>2017</v>
          </cell>
        </row>
        <row r="3204">
          <cell r="A3204">
            <v>4862</v>
          </cell>
          <cell r="C3204" t="str">
            <v>YFI00001-001971</v>
          </cell>
          <cell r="E3204" t="str">
            <v>Yankee Fork</v>
          </cell>
          <cell r="I3204">
            <v>2017</v>
          </cell>
        </row>
        <row r="3205">
          <cell r="A3205">
            <v>4863</v>
          </cell>
          <cell r="C3205" t="str">
            <v>YFI00001-002159</v>
          </cell>
          <cell r="E3205" t="str">
            <v>Yankee Fork</v>
          </cell>
          <cell r="I3205">
            <v>2017</v>
          </cell>
        </row>
        <row r="3206">
          <cell r="A3206">
            <v>4864</v>
          </cell>
          <cell r="C3206" t="str">
            <v>YFI00001-001709</v>
          </cell>
          <cell r="E3206" t="str">
            <v>Yankee Fork</v>
          </cell>
          <cell r="I3206">
            <v>2017</v>
          </cell>
        </row>
        <row r="3207">
          <cell r="A3207">
            <v>4865</v>
          </cell>
          <cell r="C3207" t="str">
            <v>YFI00001-001582</v>
          </cell>
          <cell r="E3207" t="str">
            <v>Yankee Fork</v>
          </cell>
          <cell r="I3207">
            <v>2017</v>
          </cell>
        </row>
        <row r="3208">
          <cell r="A3208">
            <v>4866</v>
          </cell>
          <cell r="C3208" t="str">
            <v>YFI00001-001503</v>
          </cell>
          <cell r="E3208" t="str">
            <v>Yankee Fork</v>
          </cell>
          <cell r="I3208">
            <v>2017</v>
          </cell>
        </row>
        <row r="3209">
          <cell r="A3209">
            <v>4867</v>
          </cell>
          <cell r="C3209" t="str">
            <v>YFI00001-000851</v>
          </cell>
          <cell r="E3209" t="str">
            <v>Yankee Fork</v>
          </cell>
          <cell r="I3209">
            <v>2017</v>
          </cell>
        </row>
        <row r="3210">
          <cell r="A3210">
            <v>4868</v>
          </cell>
          <cell r="C3210" t="str">
            <v>YFI00001-000841</v>
          </cell>
          <cell r="E3210" t="str">
            <v>Yankee Fork</v>
          </cell>
          <cell r="I3210">
            <v>2017</v>
          </cell>
        </row>
        <row r="3211">
          <cell r="A3211">
            <v>4869</v>
          </cell>
          <cell r="C3211" t="str">
            <v>YFI00001-000835</v>
          </cell>
          <cell r="E3211" t="str">
            <v>Yankee Fork</v>
          </cell>
          <cell r="I3211">
            <v>2017</v>
          </cell>
        </row>
        <row r="3212">
          <cell r="A3212">
            <v>4870</v>
          </cell>
          <cell r="C3212" t="str">
            <v>YFI00001-000725</v>
          </cell>
          <cell r="E3212" t="str">
            <v>Yankee Fork</v>
          </cell>
          <cell r="I3212">
            <v>2017</v>
          </cell>
        </row>
        <row r="3213">
          <cell r="A3213">
            <v>4871</v>
          </cell>
          <cell r="C3213" t="str">
            <v>YFI00001-000727</v>
          </cell>
          <cell r="E3213" t="str">
            <v>Yankee Fork</v>
          </cell>
          <cell r="I3213">
            <v>2017</v>
          </cell>
        </row>
        <row r="3214">
          <cell r="A3214">
            <v>4872</v>
          </cell>
          <cell r="C3214" t="str">
            <v>YFI00001-000713</v>
          </cell>
          <cell r="E3214" t="str">
            <v>Yankee Fork</v>
          </cell>
          <cell r="I3214">
            <v>2017</v>
          </cell>
        </row>
        <row r="3215">
          <cell r="A3215">
            <v>4873</v>
          </cell>
          <cell r="C3215" t="str">
            <v>YFI00001-001411</v>
          </cell>
          <cell r="E3215" t="str">
            <v>Yankee Fork</v>
          </cell>
          <cell r="I3215">
            <v>2017</v>
          </cell>
        </row>
        <row r="3216">
          <cell r="A3216">
            <v>4874</v>
          </cell>
          <cell r="C3216" t="str">
            <v>YFI00001-001288</v>
          </cell>
          <cell r="E3216" t="str">
            <v>Yankee Fork</v>
          </cell>
          <cell r="I3216">
            <v>2017</v>
          </cell>
        </row>
        <row r="3217">
          <cell r="A3217">
            <v>4875</v>
          </cell>
          <cell r="C3217" t="str">
            <v>YFI00001-000595</v>
          </cell>
          <cell r="E3217" t="str">
            <v>Yankee Fork</v>
          </cell>
          <cell r="I3217">
            <v>2017</v>
          </cell>
        </row>
        <row r="3218">
          <cell r="A3218">
            <v>4876</v>
          </cell>
          <cell r="C3218" t="str">
            <v>YFI00001-000436</v>
          </cell>
          <cell r="E3218" t="str">
            <v>Yankee Fork</v>
          </cell>
          <cell r="I3218">
            <v>2017</v>
          </cell>
        </row>
        <row r="3219">
          <cell r="A3219">
            <v>4877</v>
          </cell>
          <cell r="C3219" t="str">
            <v>YFI00001-000320</v>
          </cell>
          <cell r="E3219" t="str">
            <v>Yankee Fork</v>
          </cell>
          <cell r="I3219">
            <v>2017</v>
          </cell>
        </row>
        <row r="3220">
          <cell r="A3220">
            <v>4878</v>
          </cell>
          <cell r="C3220" t="str">
            <v>YFI00001-000323</v>
          </cell>
          <cell r="E3220" t="str">
            <v>Yankee Fork</v>
          </cell>
          <cell r="I3220">
            <v>2017</v>
          </cell>
        </row>
        <row r="3221">
          <cell r="A3221">
            <v>4879</v>
          </cell>
          <cell r="C3221" t="str">
            <v>YFI00001-000231</v>
          </cell>
          <cell r="E3221" t="str">
            <v>Yankee Fork</v>
          </cell>
          <cell r="I3221">
            <v>2017</v>
          </cell>
        </row>
        <row r="3222">
          <cell r="A3222">
            <v>4880</v>
          </cell>
          <cell r="C3222" t="str">
            <v>YFI00001-000218</v>
          </cell>
          <cell r="E3222" t="str">
            <v>Yankee Fork</v>
          </cell>
          <cell r="I3222">
            <v>2017</v>
          </cell>
        </row>
        <row r="3223">
          <cell r="A3223">
            <v>4881</v>
          </cell>
          <cell r="C3223" t="str">
            <v>YFI00001-000213</v>
          </cell>
          <cell r="E3223" t="str">
            <v>Yankee Fork</v>
          </cell>
          <cell r="I3223">
            <v>2017</v>
          </cell>
        </row>
        <row r="3224">
          <cell r="A3224">
            <v>4882</v>
          </cell>
          <cell r="C3224" t="str">
            <v>YFI00001-000133</v>
          </cell>
          <cell r="E3224" t="str">
            <v>Yankee Fork</v>
          </cell>
          <cell r="I3224">
            <v>2017</v>
          </cell>
        </row>
        <row r="3225">
          <cell r="A3225">
            <v>4883</v>
          </cell>
          <cell r="C3225" t="str">
            <v>YFI00001-001129</v>
          </cell>
          <cell r="E3225" t="str">
            <v>Yankee Fork</v>
          </cell>
          <cell r="I3225">
            <v>2017</v>
          </cell>
        </row>
        <row r="3226">
          <cell r="A3226">
            <v>5012</v>
          </cell>
          <cell r="C3226" t="str">
            <v>YFT00001-001013</v>
          </cell>
          <cell r="E3226" t="str">
            <v>Yankee Fork</v>
          </cell>
          <cell r="I3226">
            <v>2017</v>
          </cell>
        </row>
        <row r="3227">
          <cell r="A3227">
            <v>5111</v>
          </cell>
          <cell r="C3227" t="str">
            <v>YFT00001-001196</v>
          </cell>
          <cell r="E3227" t="str">
            <v>Yankee Fork</v>
          </cell>
          <cell r="I3227">
            <v>2017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cannonHydroModel_List2017"/>
    </sheetNames>
    <sheetDataSet>
      <sheetData sheetId="0">
        <row r="1">
          <cell r="A1" t="str">
            <v>VisitID</v>
          </cell>
          <cell r="B1" t="str">
            <v>SiteName</v>
          </cell>
        </row>
        <row r="2">
          <cell r="A2">
            <v>777</v>
          </cell>
          <cell r="B2" t="str">
            <v>CBW05583-345983</v>
          </cell>
        </row>
        <row r="3">
          <cell r="A3">
            <v>786</v>
          </cell>
          <cell r="B3" t="str">
            <v>CBW05583-522111</v>
          </cell>
        </row>
        <row r="4">
          <cell r="A4">
            <v>763</v>
          </cell>
          <cell r="B4" t="str">
            <v>CBW05583-141771</v>
          </cell>
        </row>
        <row r="5">
          <cell r="A5">
            <v>764</v>
          </cell>
          <cell r="B5" t="str">
            <v>CBW05583-169855</v>
          </cell>
        </row>
        <row r="6">
          <cell r="A6">
            <v>769</v>
          </cell>
          <cell r="B6" t="str">
            <v>CBW05583-196787</v>
          </cell>
        </row>
        <row r="7">
          <cell r="A7">
            <v>1487</v>
          </cell>
          <cell r="B7" t="str">
            <v>CBW05583-353323</v>
          </cell>
        </row>
        <row r="8">
          <cell r="A8">
            <v>1499</v>
          </cell>
          <cell r="B8" t="str">
            <v>CBW05583-072139</v>
          </cell>
        </row>
        <row r="9">
          <cell r="A9">
            <v>1472</v>
          </cell>
          <cell r="B9" t="str">
            <v>CBW05583-079743</v>
          </cell>
        </row>
        <row r="10">
          <cell r="A10">
            <v>1478</v>
          </cell>
          <cell r="B10" t="str">
            <v>CBW05583-203211</v>
          </cell>
        </row>
        <row r="11">
          <cell r="A11">
            <v>1483</v>
          </cell>
          <cell r="B11" t="str">
            <v>CBW05583-274303</v>
          </cell>
        </row>
        <row r="12">
          <cell r="A12">
            <v>1491</v>
          </cell>
          <cell r="B12" t="str">
            <v>CBW05583-415923</v>
          </cell>
        </row>
        <row r="13">
          <cell r="A13">
            <v>1493</v>
          </cell>
          <cell r="B13" t="str">
            <v>CBW05583-432587</v>
          </cell>
        </row>
        <row r="14">
          <cell r="A14">
            <v>1496</v>
          </cell>
          <cell r="B14" t="str">
            <v>CBW05583-460671</v>
          </cell>
        </row>
        <row r="15">
          <cell r="A15">
            <v>1495</v>
          </cell>
          <cell r="B15" t="str">
            <v>CBW05583-465355</v>
          </cell>
        </row>
        <row r="16">
          <cell r="A16">
            <v>2384</v>
          </cell>
          <cell r="B16" t="str">
            <v>CBW05583-007039</v>
          </cell>
        </row>
        <row r="17">
          <cell r="A17">
            <v>2179</v>
          </cell>
          <cell r="B17" t="str">
            <v>CBW05583-519039</v>
          </cell>
        </row>
        <row r="18">
          <cell r="A18">
            <v>2471</v>
          </cell>
          <cell r="B18" t="str">
            <v>CBW05583-038783</v>
          </cell>
        </row>
        <row r="19">
          <cell r="A19">
            <v>2262</v>
          </cell>
          <cell r="B19" t="str">
            <v>CBW05583-010495</v>
          </cell>
        </row>
        <row r="20">
          <cell r="A20">
            <v>2263</v>
          </cell>
          <cell r="B20" t="str">
            <v>CBW05583-208767</v>
          </cell>
        </row>
        <row r="21">
          <cell r="A21">
            <v>2265</v>
          </cell>
          <cell r="B21" t="str">
            <v>CBW05583-248063</v>
          </cell>
        </row>
        <row r="22">
          <cell r="A22">
            <v>2266</v>
          </cell>
          <cell r="B22" t="str">
            <v>CBW05583-386091</v>
          </cell>
        </row>
        <row r="23">
          <cell r="A23">
            <v>2651</v>
          </cell>
          <cell r="B23" t="str">
            <v>CBW05583-339839</v>
          </cell>
        </row>
        <row r="24">
          <cell r="A24">
            <v>2689</v>
          </cell>
          <cell r="B24" t="str">
            <v>CBW05583-168191</v>
          </cell>
        </row>
        <row r="25">
          <cell r="A25">
            <v>2691</v>
          </cell>
          <cell r="B25" t="str">
            <v>CBW05583-327859</v>
          </cell>
        </row>
        <row r="26">
          <cell r="A26">
            <v>2697</v>
          </cell>
          <cell r="B26" t="str">
            <v>CBW05583-481459</v>
          </cell>
        </row>
        <row r="27">
          <cell r="A27">
            <v>2694</v>
          </cell>
          <cell r="B27" t="str">
            <v>CBW05583-178047</v>
          </cell>
        </row>
        <row r="28">
          <cell r="A28">
            <v>2690</v>
          </cell>
          <cell r="B28" t="str">
            <v>CBW05583-212787</v>
          </cell>
        </row>
        <row r="29">
          <cell r="A29">
            <v>2706</v>
          </cell>
          <cell r="B29" t="str">
            <v>CBW05583-222251</v>
          </cell>
        </row>
        <row r="30">
          <cell r="A30">
            <v>2306</v>
          </cell>
          <cell r="B30" t="str">
            <v>CBW05583-276351</v>
          </cell>
        </row>
        <row r="31">
          <cell r="A31">
            <v>2480</v>
          </cell>
          <cell r="B31" t="str">
            <v>CBW05583-384819</v>
          </cell>
        </row>
        <row r="32">
          <cell r="A32">
            <v>2473</v>
          </cell>
          <cell r="B32" t="str">
            <v>CBW05583-413951</v>
          </cell>
        </row>
        <row r="33">
          <cell r="A33">
            <v>2696</v>
          </cell>
          <cell r="B33" t="str">
            <v>CBW05583-432587</v>
          </cell>
        </row>
        <row r="34">
          <cell r="A34">
            <v>2997</v>
          </cell>
          <cell r="B34" t="str">
            <v>CBW05583-018303</v>
          </cell>
        </row>
        <row r="35">
          <cell r="A35">
            <v>3002</v>
          </cell>
          <cell r="B35" t="str">
            <v>CBW05583-170443</v>
          </cell>
        </row>
        <row r="36">
          <cell r="A36">
            <v>2999</v>
          </cell>
          <cell r="B36" t="str">
            <v>CBW05583-051659</v>
          </cell>
        </row>
        <row r="37">
          <cell r="A37">
            <v>3000</v>
          </cell>
          <cell r="B37" t="str">
            <v>CBW05583-100223</v>
          </cell>
        </row>
        <row r="38">
          <cell r="A38">
            <v>3001</v>
          </cell>
          <cell r="B38" t="str">
            <v>CBW05583-141771</v>
          </cell>
        </row>
        <row r="39">
          <cell r="A39">
            <v>3006</v>
          </cell>
          <cell r="B39" t="str">
            <v>CBW05583-196787</v>
          </cell>
        </row>
        <row r="40">
          <cell r="A40">
            <v>3005</v>
          </cell>
          <cell r="B40" t="str">
            <v>CBW05583-214475</v>
          </cell>
        </row>
        <row r="41">
          <cell r="A41">
            <v>3007</v>
          </cell>
          <cell r="B41" t="str">
            <v>CBW05583-214911</v>
          </cell>
        </row>
        <row r="42">
          <cell r="A42">
            <v>3011</v>
          </cell>
          <cell r="B42" t="str">
            <v>CBW05583-339839</v>
          </cell>
        </row>
        <row r="43">
          <cell r="A43">
            <v>3012</v>
          </cell>
          <cell r="B43" t="str">
            <v>CBW05583-345983</v>
          </cell>
        </row>
        <row r="44">
          <cell r="A44">
            <v>3014</v>
          </cell>
          <cell r="B44" t="str">
            <v>CBW05583-432587</v>
          </cell>
        </row>
        <row r="45">
          <cell r="A45">
            <v>3018</v>
          </cell>
          <cell r="B45" t="str">
            <v>CBW05583-522111</v>
          </cell>
        </row>
        <row r="46">
          <cell r="A46">
            <v>4152</v>
          </cell>
          <cell r="B46" t="str">
            <v>CBW05583-274303</v>
          </cell>
        </row>
        <row r="47">
          <cell r="A47">
            <v>4155</v>
          </cell>
          <cell r="B47" t="str">
            <v>CBW05583-384819</v>
          </cell>
        </row>
        <row r="48">
          <cell r="A48">
            <v>4157</v>
          </cell>
          <cell r="B48" t="str">
            <v>CBW05583-415923</v>
          </cell>
        </row>
        <row r="49">
          <cell r="A49">
            <v>4154</v>
          </cell>
          <cell r="B49" t="str">
            <v>CBW05583-353323</v>
          </cell>
        </row>
        <row r="50">
          <cell r="A50">
            <v>4156</v>
          </cell>
          <cell r="B50" t="str">
            <v>CBW05583-386091</v>
          </cell>
        </row>
        <row r="51">
          <cell r="A51">
            <v>4784</v>
          </cell>
          <cell r="B51" t="str">
            <v>CBW05583-007039</v>
          </cell>
        </row>
        <row r="52">
          <cell r="A52">
            <v>4785</v>
          </cell>
          <cell r="B52" t="str">
            <v>CBW05583-010495</v>
          </cell>
        </row>
        <row r="53">
          <cell r="A53">
            <v>4786</v>
          </cell>
          <cell r="B53" t="str">
            <v>CBW05583-038783</v>
          </cell>
        </row>
        <row r="54">
          <cell r="A54">
            <v>4788</v>
          </cell>
          <cell r="B54" t="str">
            <v>CBW05583-072139</v>
          </cell>
        </row>
        <row r="55">
          <cell r="A55">
            <v>4789</v>
          </cell>
          <cell r="B55" t="str">
            <v>CBW05583-168191</v>
          </cell>
        </row>
        <row r="56">
          <cell r="A56">
            <v>4790</v>
          </cell>
          <cell r="B56" t="str">
            <v>CBW05583-169855</v>
          </cell>
        </row>
        <row r="57">
          <cell r="A57">
            <v>4791</v>
          </cell>
          <cell r="B57" t="str">
            <v>CBW05583-170443</v>
          </cell>
        </row>
        <row r="58">
          <cell r="A58">
            <v>4792</v>
          </cell>
          <cell r="B58" t="str">
            <v>CBW05583-178047</v>
          </cell>
        </row>
        <row r="59">
          <cell r="A59">
            <v>4793</v>
          </cell>
          <cell r="B59" t="str">
            <v>CBW05583-203211</v>
          </cell>
        </row>
        <row r="60">
          <cell r="A60">
            <v>4794</v>
          </cell>
          <cell r="B60" t="str">
            <v>CBW05583-208767</v>
          </cell>
        </row>
        <row r="61">
          <cell r="A61">
            <v>4795</v>
          </cell>
          <cell r="B61" t="str">
            <v>CBW05583-212787</v>
          </cell>
        </row>
        <row r="62">
          <cell r="A62">
            <v>4796</v>
          </cell>
          <cell r="B62" t="str">
            <v>CBW05583-222251</v>
          </cell>
        </row>
        <row r="63">
          <cell r="A63">
            <v>4797</v>
          </cell>
          <cell r="B63" t="str">
            <v>CBW05583-248063</v>
          </cell>
        </row>
        <row r="64">
          <cell r="A64">
            <v>4800</v>
          </cell>
          <cell r="B64" t="str">
            <v>CBW05583-327859</v>
          </cell>
        </row>
        <row r="65">
          <cell r="A65">
            <v>4801</v>
          </cell>
          <cell r="B65" t="str">
            <v>CBW05583-413951</v>
          </cell>
        </row>
        <row r="66">
          <cell r="A66">
            <v>4802</v>
          </cell>
          <cell r="B66" t="str">
            <v>CBW05583-481459</v>
          </cell>
        </row>
        <row r="67">
          <cell r="A67">
            <v>4911</v>
          </cell>
          <cell r="B67" t="str">
            <v>CBW05583-079743</v>
          </cell>
        </row>
        <row r="68">
          <cell r="A68">
            <v>4912</v>
          </cell>
          <cell r="B68" t="str">
            <v>CBW05583-276351</v>
          </cell>
        </row>
        <row r="69">
          <cell r="A69">
            <v>5025</v>
          </cell>
          <cell r="B69" t="str">
            <v>CBW05583-100223</v>
          </cell>
        </row>
        <row r="70">
          <cell r="A70">
            <v>5026</v>
          </cell>
          <cell r="B70" t="str">
            <v>CBW05583-214911</v>
          </cell>
        </row>
        <row r="71">
          <cell r="A71">
            <v>5029</v>
          </cell>
          <cell r="B71" t="str">
            <v>CBW05583-018303</v>
          </cell>
        </row>
        <row r="72">
          <cell r="A72">
            <v>5030</v>
          </cell>
          <cell r="B72" t="str">
            <v>CBW05583-051659</v>
          </cell>
        </row>
        <row r="73">
          <cell r="A73">
            <v>5031</v>
          </cell>
          <cell r="B73" t="str">
            <v>CBW05583-214475</v>
          </cell>
        </row>
        <row r="74">
          <cell r="A74">
            <v>5032</v>
          </cell>
          <cell r="B74" t="str">
            <v>CBW05583-465355</v>
          </cell>
        </row>
        <row r="75">
          <cell r="A75">
            <v>5040</v>
          </cell>
          <cell r="B75" t="str">
            <v>CBW05583-339839</v>
          </cell>
        </row>
        <row r="76">
          <cell r="A76">
            <v>5041</v>
          </cell>
          <cell r="B76" t="str">
            <v>CBW05583-519039</v>
          </cell>
        </row>
        <row r="77">
          <cell r="A77">
            <v>5063</v>
          </cell>
          <cell r="B77" t="str">
            <v>CBW05583-460671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visits</v>
          </cell>
          <cell r="B1" t="str">
            <v>Project</v>
          </cell>
          <cell r="C1" t="str">
            <v>Site ID</v>
          </cell>
        </row>
        <row r="2">
          <cell r="A2">
            <v>2197</v>
          </cell>
          <cell r="B2" t="str">
            <v>Preachers Cove</v>
          </cell>
          <cell r="C2" t="str">
            <v>YFI00001-000777</v>
          </cell>
        </row>
        <row r="3">
          <cell r="A3">
            <v>2193</v>
          </cell>
          <cell r="B3" t="str">
            <v>Preachers Cove</v>
          </cell>
          <cell r="C3" t="str">
            <v>YFI00001-000835</v>
          </cell>
        </row>
        <row r="4">
          <cell r="A4">
            <v>3295</v>
          </cell>
          <cell r="B4" t="str">
            <v>Southern Cross</v>
          </cell>
          <cell r="C4" t="str">
            <v>CBW05583-456106</v>
          </cell>
        </row>
        <row r="5">
          <cell r="A5">
            <v>3767</v>
          </cell>
          <cell r="B5" t="str">
            <v>Southern Cross</v>
          </cell>
          <cell r="C5" t="str">
            <v>CBW05583-456106</v>
          </cell>
        </row>
        <row r="6">
          <cell r="A6">
            <v>3002</v>
          </cell>
          <cell r="B6" t="str">
            <v>Tucannon PA 24</v>
          </cell>
          <cell r="C6" t="str">
            <v>CBW05583-170443</v>
          </cell>
        </row>
        <row r="7">
          <cell r="A7">
            <v>3011</v>
          </cell>
          <cell r="B7" t="str">
            <v>Tucannon PA 24</v>
          </cell>
          <cell r="C7" t="str">
            <v>CBW05583-339839</v>
          </cell>
        </row>
        <row r="8">
          <cell r="A8">
            <v>4153</v>
          </cell>
          <cell r="B8" t="str">
            <v>Tucannon PA 24</v>
          </cell>
          <cell r="C8" t="str">
            <v>CBW05583-339839</v>
          </cell>
        </row>
        <row r="9">
          <cell r="A9">
            <v>4100</v>
          </cell>
          <cell r="B9" t="str">
            <v>Desolation Cr</v>
          </cell>
          <cell r="C9" t="str">
            <v>DesolationCreek_Control2</v>
          </cell>
        </row>
        <row r="10">
          <cell r="A10">
            <v>4101</v>
          </cell>
          <cell r="B10" t="str">
            <v>Desolation Cr</v>
          </cell>
          <cell r="C10" t="str">
            <v>DesolationCreek_Treatment2</v>
          </cell>
        </row>
        <row r="11">
          <cell r="A11">
            <v>2256</v>
          </cell>
          <cell r="B11" t="str">
            <v>Mill Cr</v>
          </cell>
          <cell r="C11" t="str">
            <v>AEM001-Mill_Control</v>
          </cell>
        </row>
        <row r="12">
          <cell r="A12">
            <v>2255</v>
          </cell>
          <cell r="B12" t="str">
            <v>Mill Cr</v>
          </cell>
          <cell r="C12" t="str">
            <v>AEM001-Mill_Treatment</v>
          </cell>
        </row>
        <row r="13">
          <cell r="A13">
            <v>4082</v>
          </cell>
          <cell r="B13" t="str">
            <v>Newsome</v>
          </cell>
          <cell r="C13" t="str">
            <v>AEM001-NewsomeCreek_Treatment</v>
          </cell>
        </row>
        <row r="14">
          <cell r="A14">
            <v>3176</v>
          </cell>
          <cell r="B14" t="str">
            <v>Newsome</v>
          </cell>
          <cell r="C14" t="str">
            <v>AEM001-NewsomeCreek_Control</v>
          </cell>
        </row>
        <row r="15">
          <cell r="A15">
            <v>3177</v>
          </cell>
          <cell r="B15" t="str">
            <v>Newsome</v>
          </cell>
          <cell r="C15" t="str">
            <v>AEM001-NewsomeCreek_Treatment</v>
          </cell>
        </row>
        <row r="16">
          <cell r="A16">
            <v>3346</v>
          </cell>
          <cell r="B16" t="str">
            <v>Red River</v>
          </cell>
          <cell r="C16" t="str">
            <v>AEM001-RedRiverMeanders_Control</v>
          </cell>
        </row>
        <row r="17">
          <cell r="A17">
            <v>3347</v>
          </cell>
          <cell r="B17" t="str">
            <v>Red River</v>
          </cell>
          <cell r="C17" t="str">
            <v>AEM001-RedRiverMeanders_Treatment</v>
          </cell>
        </row>
        <row r="18">
          <cell r="A18">
            <v>3503</v>
          </cell>
          <cell r="B18" t="str">
            <v>SF Touchet RM7</v>
          </cell>
          <cell r="C18" t="str">
            <v>AEM001-SFTouchetRM7_Control</v>
          </cell>
        </row>
        <row r="19">
          <cell r="A19">
            <v>3465</v>
          </cell>
          <cell r="B19" t="str">
            <v>SF Touchet RM7</v>
          </cell>
          <cell r="C19" t="str">
            <v>AEM001-SFTouchetRM7_Treatment</v>
          </cell>
        </row>
        <row r="20">
          <cell r="A20">
            <v>3279</v>
          </cell>
          <cell r="B20" t="str">
            <v>Southern Cross</v>
          </cell>
          <cell r="C20" t="str">
            <v>AEM001-SouthernCross_Treatment</v>
          </cell>
        </row>
        <row r="21">
          <cell r="A21">
            <v>3088</v>
          </cell>
          <cell r="B21" t="str">
            <v>Upper White Pine</v>
          </cell>
          <cell r="C21" t="str">
            <v>AEM001-UpperWhitePine_Control</v>
          </cell>
        </row>
        <row r="22">
          <cell r="A22">
            <v>4061</v>
          </cell>
          <cell r="B22" t="str">
            <v>Upper White Pine</v>
          </cell>
          <cell r="C22" t="str">
            <v>AEM001-UpperWhitePine_Control</v>
          </cell>
        </row>
        <row r="23">
          <cell r="A23">
            <v>3089</v>
          </cell>
          <cell r="B23" t="str">
            <v>Upper White Pine</v>
          </cell>
          <cell r="C23" t="str">
            <v>AEM001-UpperWhitePine_Treatment</v>
          </cell>
        </row>
        <row r="24">
          <cell r="A24">
            <v>4062</v>
          </cell>
          <cell r="B24" t="str">
            <v>Upper White Pine</v>
          </cell>
          <cell r="C24" t="str">
            <v>AEM001-UpperWhitePine_Treatment</v>
          </cell>
        </row>
        <row r="25">
          <cell r="A25">
            <v>4920</v>
          </cell>
          <cell r="B25" t="str">
            <v>Desolation Cr</v>
          </cell>
          <cell r="C25" t="str">
            <v>DesolationCreek_Control2</v>
          </cell>
        </row>
        <row r="26">
          <cell r="A26">
            <v>4921</v>
          </cell>
          <cell r="B26" t="str">
            <v>Desolation Cr</v>
          </cell>
          <cell r="C26" t="str">
            <v>DesolationCreek_Treatment2</v>
          </cell>
        </row>
        <row r="27">
          <cell r="A27">
            <v>4096</v>
          </cell>
          <cell r="B27" t="str">
            <v>Southern Cross</v>
          </cell>
          <cell r="C27" t="str">
            <v>AEM001-SouthernCross_Treatment</v>
          </cell>
        </row>
        <row r="28">
          <cell r="A28">
            <v>4976</v>
          </cell>
          <cell r="B28" t="str">
            <v>Red River</v>
          </cell>
          <cell r="C28" t="str">
            <v>AEM001-RedRiverMeanders_Control</v>
          </cell>
        </row>
        <row r="29">
          <cell r="A29">
            <v>4977</v>
          </cell>
          <cell r="B29" t="str">
            <v>Red River</v>
          </cell>
          <cell r="C29" t="str">
            <v>AEM001-RedRiverMeanders_Treatment</v>
          </cell>
        </row>
        <row r="30">
          <cell r="A30">
            <v>4916</v>
          </cell>
          <cell r="B30" t="str">
            <v>SF Touchet RM7</v>
          </cell>
          <cell r="C30" t="str">
            <v>AEM001-SFTouchetRM7_Control</v>
          </cell>
        </row>
        <row r="31">
          <cell r="A31">
            <v>4147</v>
          </cell>
          <cell r="B31" t="str">
            <v>Tucannon PA 24</v>
          </cell>
          <cell r="C31" t="str">
            <v>CBW05583-170443</v>
          </cell>
        </row>
        <row r="32">
          <cell r="A32">
            <v>4803</v>
          </cell>
          <cell r="B32" t="str">
            <v>SF Touchet RM7</v>
          </cell>
          <cell r="C32" t="str">
            <v>AEM001-SFTouchetRM7_Treatment</v>
          </cell>
        </row>
        <row r="33">
          <cell r="A33">
            <v>5117</v>
          </cell>
          <cell r="B33" t="str">
            <v>Mill Cr</v>
          </cell>
          <cell r="C33" t="str">
            <v>AEM001-Mill_Control</v>
          </cell>
        </row>
        <row r="34">
          <cell r="A34">
            <v>5116</v>
          </cell>
          <cell r="B34" t="str">
            <v>Mill Cr</v>
          </cell>
          <cell r="C34" t="str">
            <v>AEM001-Mill_Treatment</v>
          </cell>
        </row>
        <row r="35">
          <cell r="A35">
            <v>4081</v>
          </cell>
          <cell r="B35" t="str">
            <v>Newsome</v>
          </cell>
          <cell r="C35" t="str">
            <v>AEM001-NewsomeCreek_Control</v>
          </cell>
        </row>
        <row r="36">
          <cell r="A36">
            <v>4668</v>
          </cell>
          <cell r="B36" t="str">
            <v>Preachers Cove</v>
          </cell>
          <cell r="C36" t="str">
            <v>YFI00001-000777</v>
          </cell>
        </row>
        <row r="37">
          <cell r="A37">
            <v>4869</v>
          </cell>
          <cell r="B37" t="str">
            <v>Preachers Cove</v>
          </cell>
          <cell r="C37" t="str">
            <v>YFI00001-000835</v>
          </cell>
        </row>
        <row r="39">
          <cell r="A39">
            <v>4884</v>
          </cell>
          <cell r="C39" t="str">
            <v>AEM001-SilverSideChannel_Treatment</v>
          </cell>
        </row>
        <row r="40">
          <cell r="A40">
            <v>3002</v>
          </cell>
          <cell r="C40" t="str">
            <v>CBW05583-170443</v>
          </cell>
        </row>
        <row r="41">
          <cell r="A41">
            <v>3011</v>
          </cell>
          <cell r="C41" t="str">
            <v>CBW05583-339839</v>
          </cell>
        </row>
        <row r="42">
          <cell r="A42">
            <v>4147</v>
          </cell>
          <cell r="C42" t="str">
            <v>CBW05583-170443</v>
          </cell>
        </row>
        <row r="43">
          <cell r="A43">
            <v>4153</v>
          </cell>
          <cell r="C43" t="str">
            <v>CBW05583-339839</v>
          </cell>
        </row>
        <row r="44">
          <cell r="A44">
            <v>3465</v>
          </cell>
          <cell r="C44" t="str">
            <v>AEM001-SFTouchetRM7_Treatment</v>
          </cell>
        </row>
        <row r="45">
          <cell r="A45">
            <v>3503</v>
          </cell>
          <cell r="C45" t="str">
            <v>AEM001-SFTouchetRM7_Control</v>
          </cell>
        </row>
        <row r="46">
          <cell r="A46">
            <v>4803</v>
          </cell>
          <cell r="C46" t="str">
            <v>AEM001-SFTouchetRM7_Treatment</v>
          </cell>
        </row>
        <row r="47">
          <cell r="A47">
            <v>4916</v>
          </cell>
          <cell r="C47" t="str">
            <v>AEM001-SFTouchetRM7_Control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otinHydraulicModelInputs20170"/>
    </sheetNames>
    <sheetDataSet>
      <sheetData sheetId="0" refreshError="1">
        <row r="1">
          <cell r="A1" t="str">
            <v>VisitID</v>
          </cell>
          <cell r="B1" t="str">
            <v>SiteName</v>
          </cell>
          <cell r="C1" t="str">
            <v>VisitYear</v>
          </cell>
        </row>
        <row r="2">
          <cell r="A2">
            <v>1567</v>
          </cell>
          <cell r="B2" t="str">
            <v>ASW00001-CC-F2 P1BR</v>
          </cell>
          <cell r="C2">
            <v>2013</v>
          </cell>
        </row>
        <row r="3">
          <cell r="A3">
            <v>2428</v>
          </cell>
          <cell r="B3" t="str">
            <v>ASW00001-CC-F2 P1BR</v>
          </cell>
          <cell r="C3">
            <v>2014</v>
          </cell>
        </row>
        <row r="4">
          <cell r="A4">
            <v>3934</v>
          </cell>
          <cell r="B4" t="str">
            <v>ASW00001-CC-F2 P1BR</v>
          </cell>
          <cell r="C4">
            <v>2016</v>
          </cell>
        </row>
        <row r="5">
          <cell r="A5">
            <v>1568</v>
          </cell>
          <cell r="B5" t="str">
            <v>ASW00001-CC-F3 P1BR</v>
          </cell>
          <cell r="C5">
            <v>2013</v>
          </cell>
        </row>
        <row r="6">
          <cell r="A6">
            <v>1405</v>
          </cell>
          <cell r="B6" t="str">
            <v>ASW00001-CC-F3 P2BR</v>
          </cell>
          <cell r="C6">
            <v>2013</v>
          </cell>
        </row>
        <row r="7">
          <cell r="A7">
            <v>1377</v>
          </cell>
          <cell r="B7" t="str">
            <v>ASW00001-CC-F4 P2BR</v>
          </cell>
          <cell r="C7">
            <v>2013</v>
          </cell>
        </row>
        <row r="8">
          <cell r="A8">
            <v>1382</v>
          </cell>
          <cell r="B8" t="str">
            <v>ASW00001-CC-F4 P3BR</v>
          </cell>
          <cell r="C8">
            <v>2013</v>
          </cell>
        </row>
        <row r="9">
          <cell r="A9">
            <v>1569</v>
          </cell>
          <cell r="B9" t="str">
            <v>ASW00001-CC-F5 P1BR</v>
          </cell>
          <cell r="C9">
            <v>2013</v>
          </cell>
        </row>
        <row r="10">
          <cell r="A10">
            <v>2429</v>
          </cell>
          <cell r="B10" t="str">
            <v>ASW00001-CC-F5 P1BR</v>
          </cell>
          <cell r="C10">
            <v>2014</v>
          </cell>
        </row>
        <row r="11">
          <cell r="A11">
            <v>2422</v>
          </cell>
          <cell r="B11" t="str">
            <v>ASW00001-NF-F1 P1BR</v>
          </cell>
          <cell r="C11">
            <v>2014</v>
          </cell>
        </row>
        <row r="12">
          <cell r="A12">
            <v>2423</v>
          </cell>
          <cell r="B12" t="str">
            <v>ASW00001-NF-F1 P2BR</v>
          </cell>
          <cell r="C12">
            <v>2014</v>
          </cell>
        </row>
        <row r="13">
          <cell r="A13">
            <v>2426</v>
          </cell>
          <cell r="B13" t="str">
            <v>ASW00001-NF-F2 P1</v>
          </cell>
          <cell r="C13">
            <v>2014</v>
          </cell>
        </row>
        <row r="14">
          <cell r="A14">
            <v>2427</v>
          </cell>
          <cell r="B14" t="str">
            <v>ASW00001-NF-F2 P2</v>
          </cell>
          <cell r="C14">
            <v>2014</v>
          </cell>
        </row>
        <row r="15">
          <cell r="A15">
            <v>2424</v>
          </cell>
          <cell r="B15" t="str">
            <v>ASW00001-NF-F4 P1BR</v>
          </cell>
          <cell r="C15">
            <v>2014</v>
          </cell>
        </row>
        <row r="16">
          <cell r="A16">
            <v>3054</v>
          </cell>
          <cell r="B16" t="str">
            <v>ASW00001-NF-F4 P1BR</v>
          </cell>
          <cell r="C16">
            <v>2015</v>
          </cell>
        </row>
        <row r="17">
          <cell r="A17">
            <v>3942</v>
          </cell>
          <cell r="B17" t="str">
            <v>ASW00001-NF-F4 P1BR</v>
          </cell>
          <cell r="C17">
            <v>2016</v>
          </cell>
        </row>
        <row r="18">
          <cell r="A18">
            <v>2425</v>
          </cell>
          <cell r="B18" t="str">
            <v>ASW00001-NF-F6 P2BR</v>
          </cell>
          <cell r="C18">
            <v>2014</v>
          </cell>
        </row>
        <row r="19">
          <cell r="A19">
            <v>3943</v>
          </cell>
          <cell r="B19" t="str">
            <v>ASW00001-NF-F6 P2BR</v>
          </cell>
          <cell r="C19">
            <v>2016</v>
          </cell>
        </row>
        <row r="20">
          <cell r="A20">
            <v>934</v>
          </cell>
          <cell r="B20" t="str">
            <v>ASW00001-SF-F2 P2BR</v>
          </cell>
          <cell r="C20">
            <v>2012</v>
          </cell>
        </row>
        <row r="21">
          <cell r="A21">
            <v>1407</v>
          </cell>
          <cell r="B21" t="str">
            <v>ASW00001-SF-F2 P2BR</v>
          </cell>
          <cell r="C21">
            <v>2013</v>
          </cell>
        </row>
        <row r="22">
          <cell r="A22">
            <v>3944</v>
          </cell>
          <cell r="B22" t="str">
            <v>ASW00001-SF-F2 P2BR</v>
          </cell>
          <cell r="C22">
            <v>2016</v>
          </cell>
        </row>
        <row r="23">
          <cell r="A23">
            <v>884</v>
          </cell>
          <cell r="B23" t="str">
            <v>ASW00001-SF-F3 P2BR</v>
          </cell>
          <cell r="C23">
            <v>2012</v>
          </cell>
        </row>
        <row r="24">
          <cell r="A24">
            <v>885</v>
          </cell>
          <cell r="B24" t="str">
            <v>ASW00001-SF-F3 P3BR</v>
          </cell>
          <cell r="C24">
            <v>2012</v>
          </cell>
        </row>
        <row r="25">
          <cell r="A25">
            <v>927</v>
          </cell>
          <cell r="B25" t="str">
            <v>ASW00001-SF-F4 P1</v>
          </cell>
          <cell r="C25">
            <v>2012</v>
          </cell>
        </row>
        <row r="26">
          <cell r="A26">
            <v>928</v>
          </cell>
          <cell r="B26" t="str">
            <v>ASW00001-SF-F4 P2</v>
          </cell>
          <cell r="C26">
            <v>2012</v>
          </cell>
        </row>
        <row r="27">
          <cell r="A27">
            <v>935</v>
          </cell>
          <cell r="B27" t="str">
            <v>ASW00001-SF-F5 P3BR</v>
          </cell>
          <cell r="C27">
            <v>2012</v>
          </cell>
        </row>
        <row r="28">
          <cell r="A28">
            <v>1570</v>
          </cell>
          <cell r="B28" t="str">
            <v>ASW00001-SF-F3 P2BR</v>
          </cell>
          <cell r="C28">
            <v>2013</v>
          </cell>
        </row>
        <row r="29">
          <cell r="A29">
            <v>1571</v>
          </cell>
          <cell r="B29" t="str">
            <v>ASW00001-SF-F3 P3BR</v>
          </cell>
          <cell r="C29">
            <v>2013</v>
          </cell>
        </row>
        <row r="30">
          <cell r="A30">
            <v>1572</v>
          </cell>
          <cell r="B30" t="str">
            <v>ASW00001-SF-F5 P3BR</v>
          </cell>
          <cell r="C30">
            <v>2013</v>
          </cell>
        </row>
        <row r="31">
          <cell r="A31">
            <v>1573</v>
          </cell>
          <cell r="B31" t="str">
            <v>ASW00001-SF-F4 P1</v>
          </cell>
          <cell r="C31">
            <v>2013</v>
          </cell>
        </row>
        <row r="32">
          <cell r="A32">
            <v>1574</v>
          </cell>
          <cell r="B32" t="str">
            <v>ASW00001-SF-F4 P2</v>
          </cell>
          <cell r="C32">
            <v>2013</v>
          </cell>
        </row>
        <row r="33">
          <cell r="A33">
            <v>2164</v>
          </cell>
          <cell r="B33" t="str">
            <v>ASW00001-CC-F3 P1BR</v>
          </cell>
          <cell r="C33">
            <v>2014</v>
          </cell>
        </row>
        <row r="34">
          <cell r="A34">
            <v>2165</v>
          </cell>
          <cell r="B34" t="str">
            <v>ASW00001-CC-F3 P2BR</v>
          </cell>
          <cell r="C34">
            <v>2014</v>
          </cell>
        </row>
        <row r="35">
          <cell r="A35">
            <v>2166</v>
          </cell>
          <cell r="B35" t="str">
            <v>ASW00001-CC-F4 P2BR</v>
          </cell>
          <cell r="C35">
            <v>2014</v>
          </cell>
        </row>
        <row r="36">
          <cell r="A36">
            <v>2167</v>
          </cell>
          <cell r="B36" t="str">
            <v>ASW00001-CC-F4 P3BR</v>
          </cell>
          <cell r="C36">
            <v>2014</v>
          </cell>
        </row>
        <row r="37">
          <cell r="A37">
            <v>3048</v>
          </cell>
          <cell r="B37" t="str">
            <v>ASW00001-CC-F3 P2BR</v>
          </cell>
          <cell r="C37">
            <v>2015</v>
          </cell>
        </row>
        <row r="38">
          <cell r="A38">
            <v>3052</v>
          </cell>
          <cell r="B38" t="str">
            <v>ASW00001-NF-F1 P1BR</v>
          </cell>
          <cell r="C38">
            <v>2015</v>
          </cell>
        </row>
        <row r="39">
          <cell r="A39">
            <v>3053</v>
          </cell>
          <cell r="B39" t="str">
            <v>ASW00001-NF-F1 P2BR</v>
          </cell>
          <cell r="C39">
            <v>2015</v>
          </cell>
        </row>
        <row r="40">
          <cell r="A40">
            <v>3059</v>
          </cell>
          <cell r="B40" t="str">
            <v>ASW00001-NF-F2 P1</v>
          </cell>
          <cell r="C40">
            <v>2015</v>
          </cell>
        </row>
        <row r="41">
          <cell r="A41">
            <v>3060</v>
          </cell>
          <cell r="B41" t="str">
            <v>ASW00001-NF-F2 P2</v>
          </cell>
          <cell r="C41">
            <v>2015</v>
          </cell>
        </row>
        <row r="42">
          <cell r="A42">
            <v>3062</v>
          </cell>
          <cell r="B42" t="str">
            <v>ASW00001-SF-F4 P2</v>
          </cell>
          <cell r="C42">
            <v>2015</v>
          </cell>
        </row>
        <row r="43">
          <cell r="A43">
            <v>3935</v>
          </cell>
          <cell r="B43" t="str">
            <v>ASW00001-CC-F3 P1BR</v>
          </cell>
          <cell r="C43">
            <v>2016</v>
          </cell>
        </row>
        <row r="44">
          <cell r="A44">
            <v>3937</v>
          </cell>
          <cell r="B44" t="str">
            <v>ASW00001-CC-F4 P2BR</v>
          </cell>
          <cell r="C44">
            <v>2016</v>
          </cell>
        </row>
        <row r="45">
          <cell r="A45">
            <v>3938</v>
          </cell>
          <cell r="B45" t="str">
            <v>ASW00001-CC-F4 P3BR</v>
          </cell>
          <cell r="C45">
            <v>2016</v>
          </cell>
        </row>
        <row r="46">
          <cell r="A46">
            <v>3940</v>
          </cell>
          <cell r="B46" t="str">
            <v>ASW00001-NF-F1 P1BR</v>
          </cell>
          <cell r="C46">
            <v>2016</v>
          </cell>
        </row>
        <row r="47">
          <cell r="A47">
            <v>3941</v>
          </cell>
          <cell r="B47" t="str">
            <v>ASW00001-NF-F1 P2BR</v>
          </cell>
          <cell r="C47">
            <v>2016</v>
          </cell>
        </row>
        <row r="48">
          <cell r="A48">
            <v>3941</v>
          </cell>
          <cell r="B48" t="str">
            <v>ASW00001-NF-F1 P2BR</v>
          </cell>
          <cell r="C48">
            <v>2016</v>
          </cell>
        </row>
        <row r="49">
          <cell r="A49">
            <v>3945</v>
          </cell>
          <cell r="B49" t="str">
            <v>ASW00001-SF-F3 P2BR</v>
          </cell>
          <cell r="C49">
            <v>2016</v>
          </cell>
        </row>
        <row r="50">
          <cell r="A50">
            <v>3946</v>
          </cell>
          <cell r="B50" t="str">
            <v>ASW00001-SF-F3 P3BR</v>
          </cell>
          <cell r="C50">
            <v>2016</v>
          </cell>
        </row>
        <row r="51">
          <cell r="A51">
            <v>3947</v>
          </cell>
          <cell r="B51" t="str">
            <v>ASW00001-SF-F5 P3BR</v>
          </cell>
          <cell r="C51">
            <v>2016</v>
          </cell>
        </row>
        <row r="52">
          <cell r="A52">
            <v>3948</v>
          </cell>
          <cell r="B52" t="str">
            <v>ASW00001-NF-F2 P1</v>
          </cell>
          <cell r="C52">
            <v>2016</v>
          </cell>
        </row>
        <row r="53">
          <cell r="A53">
            <v>3948</v>
          </cell>
          <cell r="B53" t="str">
            <v>ASW00001-NF-F2 P1</v>
          </cell>
          <cell r="C53">
            <v>2016</v>
          </cell>
        </row>
        <row r="54">
          <cell r="A54">
            <v>3949</v>
          </cell>
          <cell r="B54" t="str">
            <v>ASW00001-NF-F2 P2</v>
          </cell>
          <cell r="C54">
            <v>2016</v>
          </cell>
        </row>
        <row r="55">
          <cell r="A55">
            <v>3950</v>
          </cell>
          <cell r="B55" t="str">
            <v>ASW00001-SF-F4 P1</v>
          </cell>
          <cell r="C55">
            <v>2016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2"/>
  <sheetViews>
    <sheetView tabSelected="1" zoomScale="85" zoomScaleNormal="85" workbookViewId="0">
      <pane ySplit="1" topLeftCell="A563" activePane="bottomLeft" state="frozen"/>
      <selection pane="bottomLeft" activeCell="A593" sqref="A593"/>
    </sheetView>
  </sheetViews>
  <sheetFormatPr defaultRowHeight="15" x14ac:dyDescent="0.25"/>
  <cols>
    <col min="2" max="2" width="30.140625" customWidth="1"/>
    <col min="3" max="3" width="30.85546875" style="4" customWidth="1"/>
    <col min="4" max="4" width="18.5703125" customWidth="1"/>
    <col min="5" max="5" width="14.42578125" customWidth="1"/>
    <col min="6" max="6" width="35.42578125" customWidth="1"/>
    <col min="7" max="7" width="6.5703125" customWidth="1"/>
    <col min="8" max="8" width="30.42578125" customWidth="1"/>
    <col min="9" max="9" width="6.140625" customWidth="1"/>
    <col min="10" max="10" width="4.140625" customWidth="1"/>
    <col min="11" max="11" width="4.28515625" customWidth="1"/>
    <col min="12" max="12" width="20.7109375" style="4" customWidth="1"/>
    <col min="13" max="13" width="220.5703125" customWidth="1"/>
  </cols>
  <sheetData>
    <row r="1" spans="1:13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18</v>
      </c>
      <c r="M1" s="1" t="s">
        <v>7</v>
      </c>
    </row>
    <row r="2" spans="1:13" ht="18" x14ac:dyDescent="0.3">
      <c r="A2" s="9">
        <v>537</v>
      </c>
      <c r="B2" s="9" t="str">
        <f>VLOOKUP(A2,[1]CHaMP_and_AEM_Metrics!$A:$Y,3,FALSE)</f>
        <v>CBW05583-152381</v>
      </c>
      <c r="C2" s="5" t="str">
        <f t="shared" ref="C2" si="0">SUBSTITUTE(B2," ","")</f>
        <v>CBW05583-152381</v>
      </c>
      <c r="D2" s="6" t="str">
        <f>VLOOKUP(A2,[1]CHaMP_and_AEM_Metrics!$A:$Y,5,FALSE)</f>
        <v>John Day</v>
      </c>
      <c r="E2" s="9">
        <f>VLOOKUP(A2,[1]CHaMP_and_AEM_Metrics!$A:$Y,9,FALSE)</f>
        <v>2012</v>
      </c>
      <c r="F2" s="8" t="s">
        <v>11</v>
      </c>
      <c r="G2" s="3" t="s">
        <v>8</v>
      </c>
      <c r="H2" s="12" t="s">
        <v>34</v>
      </c>
      <c r="I2" s="3" t="str">
        <f t="shared" ref="I2" si="1">CONCATENATE(E2,"/",SUBSTITUTE(D2," ",""),"/",C2,"/VISIT_",A2," ")</f>
        <v xml:space="preserve">2012/JohnDay/CBW05583-152381/VISIT_537 </v>
      </c>
      <c r="J2" s="3" t="s">
        <v>6</v>
      </c>
      <c r="K2" s="3" t="str">
        <f t="shared" ref="K2" si="2">CONCATENATE(E2,"\",SUBSTITUTE(D2," ",""),"\",C2,"\VISIT_",A2,"""")</f>
        <v>2012\JohnDay\CBW05583-152381\VISIT_537"</v>
      </c>
      <c r="L2" s="9" t="s">
        <v>14</v>
      </c>
      <c r="M2" s="2" t="str">
        <f t="shared" ref="M2" si="3">CONCATENATE(G2,H2,I2,J2,K2, L2)</f>
        <v>aws s3 sync s3://sfr-champdata/QA/2012/JohnDay/CBW05583-152381/VISIT_537 "C:\Matt-SFR Files\Hydraulic Modeling\champ data from bucket\2012\JohnDay\CBW05583-152381\VISIT_537" --exclude "*" --include "*\HydroModelInputs\*"</v>
      </c>
    </row>
    <row r="3" spans="1:13" ht="18" x14ac:dyDescent="0.3">
      <c r="A3" s="9">
        <v>134</v>
      </c>
      <c r="B3" s="9" t="str">
        <f>VLOOKUP(A3,[1]CHaMP_and_AEM_Metrics!$A:$Y,3,FALSE)</f>
        <v>OJD03458-000535</v>
      </c>
      <c r="C3" s="5" t="str">
        <f t="shared" ref="C3:C66" si="4">SUBSTITUTE(B3," ","")</f>
        <v>OJD03458-000535</v>
      </c>
      <c r="D3" s="6" t="str">
        <f>VLOOKUP(A3,[1]CHaMP_and_AEM_Metrics!$A:$Y,5,FALSE)</f>
        <v>John Day</v>
      </c>
      <c r="E3" s="9">
        <f>VLOOKUP(A3,[1]CHaMP_and_AEM_Metrics!$A:$Y,9,FALSE)</f>
        <v>2011</v>
      </c>
      <c r="F3" s="8" t="s">
        <v>11</v>
      </c>
      <c r="G3" s="3" t="s">
        <v>8</v>
      </c>
      <c r="H3" s="12" t="s">
        <v>34</v>
      </c>
      <c r="I3" s="3" t="str">
        <f t="shared" ref="I3:I66" si="5">CONCATENATE(E3,"/",SUBSTITUTE(D3," ",""),"/",C3,"/VISIT_",A3," ")</f>
        <v xml:space="preserve">2011/JohnDay/OJD03458-000535/VISIT_134 </v>
      </c>
      <c r="J3" s="3" t="s">
        <v>6</v>
      </c>
      <c r="K3" s="3" t="str">
        <f t="shared" ref="K3:K66" si="6">CONCATENATE(E3,"\",SUBSTITUTE(D3," ",""),"\",C3,"\VISIT_",A3,"""")</f>
        <v>2011\JohnDay\OJD03458-000535\VISIT_134"</v>
      </c>
      <c r="L3" s="9" t="s">
        <v>14</v>
      </c>
      <c r="M3" s="2" t="str">
        <f t="shared" ref="M3:M66" si="7">CONCATENATE(G3,H3,I3,J3,K3, L3)</f>
        <v>aws s3 sync s3://sfr-champdata/QA/2011/JohnDay/OJD03458-000535/VISIT_134 "C:\Matt-SFR Files\Hydraulic Modeling\champ data from bucket\2011\JohnDay\OJD03458-000535\VISIT_134" --exclude "*" --include "*\HydroModelInputs\*"</v>
      </c>
    </row>
    <row r="4" spans="1:13" ht="18" x14ac:dyDescent="0.3">
      <c r="A4" s="9">
        <v>735</v>
      </c>
      <c r="B4" s="9" t="str">
        <f>VLOOKUP(A4,[1]CHaMP_and_AEM_Metrics!$A:$Y,3,FALSE)</f>
        <v>OJD03458-000019</v>
      </c>
      <c r="C4" s="5" t="str">
        <f t="shared" si="4"/>
        <v>OJD03458-000019</v>
      </c>
      <c r="D4" s="6" t="str">
        <f>VLOOKUP(A4,[1]CHaMP_and_AEM_Metrics!$A:$Y,5,FALSE)</f>
        <v>John Day</v>
      </c>
      <c r="E4" s="9">
        <f>VLOOKUP(A4,[1]CHaMP_and_AEM_Metrics!$A:$Y,9,FALSE)</f>
        <v>2012</v>
      </c>
      <c r="F4" s="8" t="s">
        <v>11</v>
      </c>
      <c r="G4" s="3" t="s">
        <v>8</v>
      </c>
      <c r="H4" s="12" t="s">
        <v>34</v>
      </c>
      <c r="I4" s="3" t="str">
        <f t="shared" si="5"/>
        <v xml:space="preserve">2012/JohnDay/OJD03458-000019/VISIT_735 </v>
      </c>
      <c r="J4" s="3" t="s">
        <v>6</v>
      </c>
      <c r="K4" s="3" t="str">
        <f t="shared" si="6"/>
        <v>2012\JohnDay\OJD03458-000019\VISIT_735"</v>
      </c>
      <c r="L4" s="9" t="s">
        <v>14</v>
      </c>
      <c r="M4" s="2" t="str">
        <f t="shared" si="7"/>
        <v>aws s3 sync s3://sfr-champdata/QA/2012/JohnDay/OJD03458-000019/VISIT_735 "C:\Matt-SFR Files\Hydraulic Modeling\champ data from bucket\2012\JohnDay\OJD03458-000019\VISIT_735" --exclude "*" --include "*\HydroModelInputs\*"</v>
      </c>
    </row>
    <row r="5" spans="1:13" ht="18" x14ac:dyDescent="0.3">
      <c r="A5" s="9">
        <v>163</v>
      </c>
      <c r="B5" s="9" t="str">
        <f>VLOOKUP(A5,[1]CHaMP_and_AEM_Metrics!$A:$Y,3,FALSE)</f>
        <v>OJD03458-000553</v>
      </c>
      <c r="C5" s="5" t="str">
        <f t="shared" si="4"/>
        <v>OJD03458-000553</v>
      </c>
      <c r="D5" s="6" t="str">
        <f>VLOOKUP(A5,[1]CHaMP_and_AEM_Metrics!$A:$Y,5,FALSE)</f>
        <v>John Day</v>
      </c>
      <c r="E5" s="9">
        <f>VLOOKUP(A5,[1]CHaMP_and_AEM_Metrics!$A:$Y,9,FALSE)</f>
        <v>2011</v>
      </c>
      <c r="F5" s="8" t="s">
        <v>11</v>
      </c>
      <c r="G5" s="3" t="s">
        <v>8</v>
      </c>
      <c r="H5" s="12" t="s">
        <v>34</v>
      </c>
      <c r="I5" s="3" t="str">
        <f t="shared" si="5"/>
        <v xml:space="preserve">2011/JohnDay/OJD03458-000553/VISIT_163 </v>
      </c>
      <c r="J5" s="3" t="s">
        <v>6</v>
      </c>
      <c r="K5" s="3" t="str">
        <f t="shared" si="6"/>
        <v>2011\JohnDay\OJD03458-000553\VISIT_163"</v>
      </c>
      <c r="L5" s="9" t="s">
        <v>14</v>
      </c>
      <c r="M5" s="2" t="str">
        <f t="shared" si="7"/>
        <v>aws s3 sync s3://sfr-champdata/QA/2011/JohnDay/OJD03458-000553/VISIT_163 "C:\Matt-SFR Files\Hydraulic Modeling\champ data from bucket\2011\JohnDay\OJD03458-000553\VISIT_163" --exclude "*" --include "*\HydroModelInputs\*"</v>
      </c>
    </row>
    <row r="6" spans="1:13" ht="18" x14ac:dyDescent="0.3">
      <c r="A6" s="9">
        <v>739</v>
      </c>
      <c r="B6" s="9" t="str">
        <f>VLOOKUP(A6,[1]CHaMP_and_AEM_Metrics!$A:$Y,3,FALSE)</f>
        <v>OJD03458-000085</v>
      </c>
      <c r="C6" s="5" t="str">
        <f t="shared" si="4"/>
        <v>OJD03458-000085</v>
      </c>
      <c r="D6" s="6" t="str">
        <f>VLOOKUP(A6,[1]CHaMP_and_AEM_Metrics!$A:$Y,5,FALSE)</f>
        <v>John Day</v>
      </c>
      <c r="E6" s="9">
        <f>VLOOKUP(A6,[1]CHaMP_and_AEM_Metrics!$A:$Y,9,FALSE)</f>
        <v>2012</v>
      </c>
      <c r="F6" s="8" t="s">
        <v>11</v>
      </c>
      <c r="G6" s="3" t="s">
        <v>8</v>
      </c>
      <c r="H6" s="12" t="s">
        <v>34</v>
      </c>
      <c r="I6" s="3" t="str">
        <f t="shared" si="5"/>
        <v xml:space="preserve">2012/JohnDay/OJD03458-000085/VISIT_739 </v>
      </c>
      <c r="J6" s="3" t="s">
        <v>6</v>
      </c>
      <c r="K6" s="3" t="str">
        <f t="shared" si="6"/>
        <v>2012\JohnDay\OJD03458-000085\VISIT_739"</v>
      </c>
      <c r="L6" s="9" t="s">
        <v>14</v>
      </c>
      <c r="M6" s="2" t="str">
        <f t="shared" si="7"/>
        <v>aws s3 sync s3://sfr-champdata/QA/2012/JohnDay/OJD03458-000085/VISIT_739 "C:\Matt-SFR Files\Hydraulic Modeling\champ data from bucket\2012\JohnDay\OJD03458-000085\VISIT_739" --exclude "*" --include "*\HydroModelInputs\*"</v>
      </c>
    </row>
    <row r="7" spans="1:13" ht="18" x14ac:dyDescent="0.3">
      <c r="A7" s="9">
        <v>76</v>
      </c>
      <c r="B7" s="9" t="str">
        <f>VLOOKUP(A7,[1]CHaMP_and_AEM_Metrics!$A:$Y,3,FALSE)</f>
        <v>CBW05583-022570</v>
      </c>
      <c r="C7" s="5" t="str">
        <f t="shared" si="4"/>
        <v>CBW05583-022570</v>
      </c>
      <c r="D7" s="6" t="str">
        <f>VLOOKUP(A7,[1]CHaMP_and_AEM_Metrics!$A:$Y,5,FALSE)</f>
        <v>John Day</v>
      </c>
      <c r="E7" s="9">
        <f>VLOOKUP(A7,[1]CHaMP_and_AEM_Metrics!$A:$Y,9,FALSE)</f>
        <v>2011</v>
      </c>
      <c r="F7" s="8" t="s">
        <v>11</v>
      </c>
      <c r="G7" s="3" t="s">
        <v>8</v>
      </c>
      <c r="H7" s="12" t="s">
        <v>34</v>
      </c>
      <c r="I7" s="3" t="str">
        <f t="shared" si="5"/>
        <v xml:space="preserve">2011/JohnDay/CBW05583-022570/VISIT_76 </v>
      </c>
      <c r="J7" s="3" t="s">
        <v>6</v>
      </c>
      <c r="K7" s="3" t="str">
        <f t="shared" si="6"/>
        <v>2011\JohnDay\CBW05583-022570\VISIT_76"</v>
      </c>
      <c r="L7" s="9" t="s">
        <v>14</v>
      </c>
      <c r="M7" s="2" t="str">
        <f t="shared" si="7"/>
        <v>aws s3 sync s3://sfr-champdata/QA/2011/JohnDay/CBW05583-022570/VISIT_76 "C:\Matt-SFR Files\Hydraulic Modeling\champ data from bucket\2011\JohnDay\CBW05583-022570\VISIT_76" --exclude "*" --include "*\HydroModelInputs\*"</v>
      </c>
    </row>
    <row r="8" spans="1:13" ht="18" x14ac:dyDescent="0.3">
      <c r="A8" s="9">
        <v>165</v>
      </c>
      <c r="B8" s="9" t="str">
        <f>VLOOKUP(A8,[1]CHaMP_and_AEM_Metrics!$A:$Y,3,FALSE)</f>
        <v>OJD03458-000132</v>
      </c>
      <c r="C8" s="5" t="str">
        <f t="shared" si="4"/>
        <v>OJD03458-000132</v>
      </c>
      <c r="D8" s="6" t="str">
        <f>VLOOKUP(A8,[1]CHaMP_and_AEM_Metrics!$A:$Y,5,FALSE)</f>
        <v>John Day</v>
      </c>
      <c r="E8" s="9">
        <f>VLOOKUP(A8,[1]CHaMP_and_AEM_Metrics!$A:$Y,9,FALSE)</f>
        <v>2011</v>
      </c>
      <c r="F8" s="8" t="s">
        <v>11</v>
      </c>
      <c r="G8" s="3" t="s">
        <v>8</v>
      </c>
      <c r="H8" s="12" t="s">
        <v>34</v>
      </c>
      <c r="I8" s="3" t="str">
        <f t="shared" si="5"/>
        <v xml:space="preserve">2011/JohnDay/OJD03458-000132/VISIT_165 </v>
      </c>
      <c r="J8" s="3" t="s">
        <v>6</v>
      </c>
      <c r="K8" s="3" t="str">
        <f t="shared" si="6"/>
        <v>2011\JohnDay\OJD03458-000132\VISIT_165"</v>
      </c>
      <c r="L8" s="9" t="s">
        <v>14</v>
      </c>
      <c r="M8" s="2" t="str">
        <f t="shared" si="7"/>
        <v>aws s3 sync s3://sfr-champdata/QA/2011/JohnDay/OJD03458-000132/VISIT_165 "C:\Matt-SFR Files\Hydraulic Modeling\champ data from bucket\2011\JohnDay\OJD03458-000132\VISIT_165" --exclude "*" --include "*\HydroModelInputs\*"</v>
      </c>
    </row>
    <row r="9" spans="1:13" ht="18" x14ac:dyDescent="0.3">
      <c r="A9" s="9">
        <v>567</v>
      </c>
      <c r="B9" s="9" t="str">
        <f>VLOOKUP(A9,[1]CHaMP_and_AEM_Metrics!$A:$Y,3,FALSE)</f>
        <v>OJD03458-000525</v>
      </c>
      <c r="C9" s="5" t="str">
        <f t="shared" si="4"/>
        <v>OJD03458-000525</v>
      </c>
      <c r="D9" s="6" t="str">
        <f>VLOOKUP(A9,[1]CHaMP_and_AEM_Metrics!$A:$Y,5,FALSE)</f>
        <v>John Day</v>
      </c>
      <c r="E9" s="9">
        <f>VLOOKUP(A9,[1]CHaMP_and_AEM_Metrics!$A:$Y,9,FALSE)</f>
        <v>2012</v>
      </c>
      <c r="F9" s="8" t="s">
        <v>11</v>
      </c>
      <c r="G9" s="3" t="s">
        <v>8</v>
      </c>
      <c r="H9" s="12" t="s">
        <v>34</v>
      </c>
      <c r="I9" s="3" t="str">
        <f t="shared" si="5"/>
        <v xml:space="preserve">2012/JohnDay/OJD03458-000525/VISIT_567 </v>
      </c>
      <c r="J9" s="3" t="s">
        <v>6</v>
      </c>
      <c r="K9" s="3" t="str">
        <f t="shared" si="6"/>
        <v>2012\JohnDay\OJD03458-000525\VISIT_567"</v>
      </c>
      <c r="L9" s="9" t="s">
        <v>14</v>
      </c>
      <c r="M9" s="2" t="str">
        <f t="shared" si="7"/>
        <v>aws s3 sync s3://sfr-champdata/QA/2012/JohnDay/OJD03458-000525/VISIT_567 "C:\Matt-SFR Files\Hydraulic Modeling\champ data from bucket\2012\JohnDay\OJD03458-000525\VISIT_567" --exclude "*" --include "*\HydroModelInputs\*"</v>
      </c>
    </row>
    <row r="10" spans="1:13" ht="18" x14ac:dyDescent="0.3">
      <c r="A10" s="9">
        <v>562</v>
      </c>
      <c r="B10" s="9" t="str">
        <f>VLOOKUP(A10,[1]CHaMP_and_AEM_Metrics!$A:$Y,3,FALSE)</f>
        <v>OJD03458-000011</v>
      </c>
      <c r="C10" s="5" t="str">
        <f t="shared" si="4"/>
        <v>OJD03458-000011</v>
      </c>
      <c r="D10" s="6" t="str">
        <f>VLOOKUP(A10,[1]CHaMP_and_AEM_Metrics!$A:$Y,5,FALSE)</f>
        <v>John Day</v>
      </c>
      <c r="E10" s="9">
        <f>VLOOKUP(A10,[1]CHaMP_and_AEM_Metrics!$A:$Y,9,FALSE)</f>
        <v>2012</v>
      </c>
      <c r="F10" s="8" t="s">
        <v>11</v>
      </c>
      <c r="G10" s="3" t="s">
        <v>8</v>
      </c>
      <c r="H10" s="12" t="s">
        <v>34</v>
      </c>
      <c r="I10" s="3" t="str">
        <f t="shared" si="5"/>
        <v xml:space="preserve">2012/JohnDay/OJD03458-000011/VISIT_562 </v>
      </c>
      <c r="J10" s="3" t="s">
        <v>6</v>
      </c>
      <c r="K10" s="3" t="str">
        <f t="shared" si="6"/>
        <v>2012\JohnDay\OJD03458-000011\VISIT_562"</v>
      </c>
      <c r="L10" s="9" t="s">
        <v>14</v>
      </c>
      <c r="M10" s="2" t="str">
        <f t="shared" si="7"/>
        <v>aws s3 sync s3://sfr-champdata/QA/2012/JohnDay/OJD03458-000011/VISIT_562 "C:\Matt-SFR Files\Hydraulic Modeling\champ data from bucket\2012\JohnDay\OJD03458-000011\VISIT_562" --exclude "*" --include "*\HydroModelInputs\*"</v>
      </c>
    </row>
    <row r="11" spans="1:13" ht="18" x14ac:dyDescent="0.3">
      <c r="A11" s="9">
        <v>129</v>
      </c>
      <c r="B11" s="9" t="str">
        <f>VLOOKUP(A11,[1]CHaMP_and_AEM_Metrics!$A:$Y,3,FALSE)</f>
        <v>OJD03458-000116</v>
      </c>
      <c r="C11" s="5" t="str">
        <f t="shared" si="4"/>
        <v>OJD03458-000116</v>
      </c>
      <c r="D11" s="6" t="str">
        <f>VLOOKUP(A11,[1]CHaMP_and_AEM_Metrics!$A:$Y,5,FALSE)</f>
        <v>John Day</v>
      </c>
      <c r="E11" s="9">
        <f>VLOOKUP(A11,[1]CHaMP_and_AEM_Metrics!$A:$Y,9,FALSE)</f>
        <v>2011</v>
      </c>
      <c r="F11" s="8" t="s">
        <v>11</v>
      </c>
      <c r="G11" s="3" t="s">
        <v>8</v>
      </c>
      <c r="H11" s="12" t="s">
        <v>34</v>
      </c>
      <c r="I11" s="3" t="str">
        <f t="shared" si="5"/>
        <v xml:space="preserve">2011/JohnDay/OJD03458-000116/VISIT_129 </v>
      </c>
      <c r="J11" s="3" t="s">
        <v>6</v>
      </c>
      <c r="K11" s="3" t="str">
        <f t="shared" si="6"/>
        <v>2011\JohnDay\OJD03458-000116\VISIT_129"</v>
      </c>
      <c r="L11" s="9" t="s">
        <v>14</v>
      </c>
      <c r="M11" s="2" t="str">
        <f t="shared" si="7"/>
        <v>aws s3 sync s3://sfr-champdata/QA/2011/JohnDay/OJD03458-000116/VISIT_129 "C:\Matt-SFR Files\Hydraulic Modeling\champ data from bucket\2011\JohnDay\OJD03458-000116\VISIT_129" --exclude "*" --include "*\HydroModelInputs\*"</v>
      </c>
    </row>
    <row r="12" spans="1:13" ht="18" x14ac:dyDescent="0.3">
      <c r="A12" s="9">
        <v>731</v>
      </c>
      <c r="B12" s="9" t="str">
        <f>VLOOKUP(A12,[1]CHaMP_and_AEM_Metrics!$A:$Y,3,FALSE)</f>
        <v>OJD03458-000007</v>
      </c>
      <c r="C12" s="5" t="str">
        <f t="shared" si="4"/>
        <v>OJD03458-000007</v>
      </c>
      <c r="D12" s="6" t="str">
        <f>VLOOKUP(A12,[1]CHaMP_and_AEM_Metrics!$A:$Y,5,FALSE)</f>
        <v>John Day</v>
      </c>
      <c r="E12" s="9">
        <f>VLOOKUP(A12,[1]CHaMP_and_AEM_Metrics!$A:$Y,9,FALSE)</f>
        <v>2012</v>
      </c>
      <c r="F12" s="8" t="s">
        <v>11</v>
      </c>
      <c r="G12" s="3" t="s">
        <v>8</v>
      </c>
      <c r="H12" s="12" t="s">
        <v>34</v>
      </c>
      <c r="I12" s="3" t="str">
        <f t="shared" si="5"/>
        <v xml:space="preserve">2012/JohnDay/OJD03458-000007/VISIT_731 </v>
      </c>
      <c r="J12" s="3" t="s">
        <v>6</v>
      </c>
      <c r="K12" s="3" t="str">
        <f t="shared" si="6"/>
        <v>2012\JohnDay\OJD03458-000007\VISIT_731"</v>
      </c>
      <c r="L12" s="9" t="s">
        <v>14</v>
      </c>
      <c r="M12" s="2" t="str">
        <f t="shared" si="7"/>
        <v>aws s3 sync s3://sfr-champdata/QA/2012/JohnDay/OJD03458-000007/VISIT_731 "C:\Matt-SFR Files\Hydraulic Modeling\champ data from bucket\2012\JohnDay\OJD03458-000007\VISIT_731" --exclude "*" --include "*\HydroModelInputs\*"</v>
      </c>
    </row>
    <row r="13" spans="1:13" ht="18" x14ac:dyDescent="0.3">
      <c r="A13" s="9">
        <v>272</v>
      </c>
      <c r="B13" s="9" t="str">
        <f>VLOOKUP(A13,[1]CHaMP_and_AEM_Metrics!$A:$Y,3,FALSE)</f>
        <v>CBW05583-013642</v>
      </c>
      <c r="C13" s="5" t="str">
        <f t="shared" si="4"/>
        <v>CBW05583-013642</v>
      </c>
      <c r="D13" s="6" t="str">
        <f>VLOOKUP(A13,[1]CHaMP_and_AEM_Metrics!$A:$Y,5,FALSE)</f>
        <v>John Day</v>
      </c>
      <c r="E13" s="9">
        <f>VLOOKUP(A13,[1]CHaMP_and_AEM_Metrics!$A:$Y,9,FALSE)</f>
        <v>2011</v>
      </c>
      <c r="F13" s="8" t="s">
        <v>11</v>
      </c>
      <c r="G13" s="3" t="s">
        <v>8</v>
      </c>
      <c r="H13" s="12" t="s">
        <v>34</v>
      </c>
      <c r="I13" s="3" t="str">
        <f t="shared" si="5"/>
        <v xml:space="preserve">2011/JohnDay/CBW05583-013642/VISIT_272 </v>
      </c>
      <c r="J13" s="3" t="s">
        <v>6</v>
      </c>
      <c r="K13" s="3" t="str">
        <f t="shared" si="6"/>
        <v>2011\JohnDay\CBW05583-013642\VISIT_272"</v>
      </c>
      <c r="L13" s="9" t="s">
        <v>14</v>
      </c>
      <c r="M13" s="2" t="str">
        <f t="shared" si="7"/>
        <v>aws s3 sync s3://sfr-champdata/QA/2011/JohnDay/CBW05583-013642/VISIT_272 "C:\Matt-SFR Files\Hydraulic Modeling\champ data from bucket\2011\JohnDay\CBW05583-013642\VISIT_272" --exclude "*" --include "*\HydroModelInputs\*"</v>
      </c>
    </row>
    <row r="14" spans="1:13" ht="18" x14ac:dyDescent="0.3">
      <c r="A14" s="9">
        <v>736</v>
      </c>
      <c r="B14" s="9" t="str">
        <f>VLOOKUP(A14,[1]CHaMP_and_AEM_Metrics!$A:$Y,3,FALSE)</f>
        <v>OJD03458-000028</v>
      </c>
      <c r="C14" s="5" t="str">
        <f t="shared" si="4"/>
        <v>OJD03458-000028</v>
      </c>
      <c r="D14" s="6" t="str">
        <f>VLOOKUP(A14,[1]CHaMP_and_AEM_Metrics!$A:$Y,5,FALSE)</f>
        <v>John Day</v>
      </c>
      <c r="E14" s="9">
        <f>VLOOKUP(A14,[1]CHaMP_and_AEM_Metrics!$A:$Y,9,FALSE)</f>
        <v>2012</v>
      </c>
      <c r="F14" s="8" t="s">
        <v>11</v>
      </c>
      <c r="G14" s="3" t="s">
        <v>8</v>
      </c>
      <c r="H14" s="12" t="s">
        <v>34</v>
      </c>
      <c r="I14" s="3" t="str">
        <f t="shared" si="5"/>
        <v xml:space="preserve">2012/JohnDay/OJD03458-000028/VISIT_736 </v>
      </c>
      <c r="J14" s="3" t="s">
        <v>6</v>
      </c>
      <c r="K14" s="3" t="str">
        <f t="shared" si="6"/>
        <v>2012\JohnDay\OJD03458-000028\VISIT_736"</v>
      </c>
      <c r="L14" s="9" t="s">
        <v>14</v>
      </c>
      <c r="M14" s="2" t="str">
        <f t="shared" si="7"/>
        <v>aws s3 sync s3://sfr-champdata/QA/2012/JohnDay/OJD03458-000028/VISIT_736 "C:\Matt-SFR Files\Hydraulic Modeling\champ data from bucket\2012\JohnDay\OJD03458-000028\VISIT_736" --exclude "*" --include "*\HydroModelInputs\*"</v>
      </c>
    </row>
    <row r="15" spans="1:13" ht="18" x14ac:dyDescent="0.3">
      <c r="A15" s="9">
        <v>565</v>
      </c>
      <c r="B15" s="9" t="str">
        <f>VLOOKUP(A15,[1]CHaMP_and_AEM_Metrics!$A:$Y,3,FALSE)</f>
        <v>OJD03458-000044</v>
      </c>
      <c r="C15" s="5" t="str">
        <f t="shared" si="4"/>
        <v>OJD03458-000044</v>
      </c>
      <c r="D15" s="6" t="str">
        <f>VLOOKUP(A15,[1]CHaMP_and_AEM_Metrics!$A:$Y,5,FALSE)</f>
        <v>John Day</v>
      </c>
      <c r="E15" s="9">
        <f>VLOOKUP(A15,[1]CHaMP_and_AEM_Metrics!$A:$Y,9,FALSE)</f>
        <v>2012</v>
      </c>
      <c r="F15" s="8" t="s">
        <v>11</v>
      </c>
      <c r="G15" s="3" t="s">
        <v>8</v>
      </c>
      <c r="H15" s="12" t="s">
        <v>34</v>
      </c>
      <c r="I15" s="3" t="str">
        <f t="shared" si="5"/>
        <v xml:space="preserve">2012/JohnDay/OJD03458-000044/VISIT_565 </v>
      </c>
      <c r="J15" s="3" t="s">
        <v>6</v>
      </c>
      <c r="K15" s="3" t="str">
        <f t="shared" si="6"/>
        <v>2012\JohnDay\OJD03458-000044\VISIT_565"</v>
      </c>
      <c r="L15" s="9" t="s">
        <v>14</v>
      </c>
      <c r="M15" s="2" t="str">
        <f t="shared" si="7"/>
        <v>aws s3 sync s3://sfr-champdata/QA/2012/JohnDay/OJD03458-000044/VISIT_565 "C:\Matt-SFR Files\Hydraulic Modeling\champ data from bucket\2012\JohnDay\OJD03458-000044\VISIT_565" --exclude "*" --include "*\HydroModelInputs\*"</v>
      </c>
    </row>
    <row r="16" spans="1:13" ht="18" x14ac:dyDescent="0.3">
      <c r="A16" s="9">
        <v>730</v>
      </c>
      <c r="B16" s="9" t="str">
        <f>VLOOKUP(A16,[1]CHaMP_and_AEM_Metrics!$A:$Y,3,FALSE)</f>
        <v>OJD03458-000004</v>
      </c>
      <c r="C16" s="5" t="str">
        <f t="shared" si="4"/>
        <v>OJD03458-000004</v>
      </c>
      <c r="D16" s="6" t="str">
        <f>VLOOKUP(A16,[1]CHaMP_and_AEM_Metrics!$A:$Y,5,FALSE)</f>
        <v>John Day</v>
      </c>
      <c r="E16" s="9">
        <f>VLOOKUP(A16,[1]CHaMP_and_AEM_Metrics!$A:$Y,9,FALSE)</f>
        <v>2012</v>
      </c>
      <c r="F16" s="8" t="s">
        <v>11</v>
      </c>
      <c r="G16" s="3" t="s">
        <v>8</v>
      </c>
      <c r="H16" s="12" t="s">
        <v>34</v>
      </c>
      <c r="I16" s="3" t="str">
        <f t="shared" si="5"/>
        <v xml:space="preserve">2012/JohnDay/OJD03458-000004/VISIT_730 </v>
      </c>
      <c r="J16" s="3" t="s">
        <v>6</v>
      </c>
      <c r="K16" s="3" t="str">
        <f t="shared" si="6"/>
        <v>2012\JohnDay\OJD03458-000004\VISIT_730"</v>
      </c>
      <c r="L16" s="9" t="s">
        <v>14</v>
      </c>
      <c r="M16" s="2" t="str">
        <f t="shared" si="7"/>
        <v>aws s3 sync s3://sfr-champdata/QA/2012/JohnDay/OJD03458-000004/VISIT_730 "C:\Matt-SFR Files\Hydraulic Modeling\champ data from bucket\2012\JohnDay\OJD03458-000004\VISIT_730" --exclude "*" --include "*\HydroModelInputs\*"</v>
      </c>
    </row>
    <row r="17" spans="1:13" ht="18" x14ac:dyDescent="0.3">
      <c r="A17" s="9">
        <v>373</v>
      </c>
      <c r="B17" s="9" t="str">
        <f>VLOOKUP(A17,[1]CHaMP_and_AEM_Metrics!$A:$Y,3,FALSE)</f>
        <v>CBW05583-016394</v>
      </c>
      <c r="C17" s="5" t="str">
        <f t="shared" si="4"/>
        <v>CBW05583-016394</v>
      </c>
      <c r="D17" s="6" t="str">
        <f>VLOOKUP(A17,[1]CHaMP_and_AEM_Metrics!$A:$Y,5,FALSE)</f>
        <v>John Day</v>
      </c>
      <c r="E17" s="9">
        <f>VLOOKUP(A17,[1]CHaMP_and_AEM_Metrics!$A:$Y,9,FALSE)</f>
        <v>2011</v>
      </c>
      <c r="F17" s="8" t="s">
        <v>11</v>
      </c>
      <c r="G17" s="3" t="s">
        <v>8</v>
      </c>
      <c r="H17" s="12" t="s">
        <v>34</v>
      </c>
      <c r="I17" s="3" t="str">
        <f t="shared" si="5"/>
        <v xml:space="preserve">2011/JohnDay/CBW05583-016394/VISIT_373 </v>
      </c>
      <c r="J17" s="3" t="s">
        <v>6</v>
      </c>
      <c r="K17" s="3" t="str">
        <f t="shared" si="6"/>
        <v>2011\JohnDay\CBW05583-016394\VISIT_373"</v>
      </c>
      <c r="L17" s="9" t="s">
        <v>14</v>
      </c>
      <c r="M17" s="2" t="str">
        <f t="shared" si="7"/>
        <v>aws s3 sync s3://sfr-champdata/QA/2011/JohnDay/CBW05583-016394/VISIT_373 "C:\Matt-SFR Files\Hydraulic Modeling\champ data from bucket\2011\JohnDay\CBW05583-016394\VISIT_373" --exclude "*" --include "*\HydroModelInputs\*"</v>
      </c>
    </row>
    <row r="18" spans="1:13" ht="18" x14ac:dyDescent="0.3">
      <c r="A18" s="9">
        <v>372</v>
      </c>
      <c r="B18" s="9" t="str">
        <f>VLOOKUP(A18,[1]CHaMP_and_AEM_Metrics!$A:$Y,3,FALSE)</f>
        <v>CBW05583-032778</v>
      </c>
      <c r="C18" s="5" t="str">
        <f t="shared" si="4"/>
        <v>CBW05583-032778</v>
      </c>
      <c r="D18" s="6" t="str">
        <f>VLOOKUP(A18,[1]CHaMP_and_AEM_Metrics!$A:$Y,5,FALSE)</f>
        <v>John Day</v>
      </c>
      <c r="E18" s="9">
        <f>VLOOKUP(A18,[1]CHaMP_and_AEM_Metrics!$A:$Y,9,FALSE)</f>
        <v>2011</v>
      </c>
      <c r="F18" s="8" t="s">
        <v>11</v>
      </c>
      <c r="G18" s="3" t="s">
        <v>8</v>
      </c>
      <c r="H18" s="12" t="s">
        <v>34</v>
      </c>
      <c r="I18" s="3" t="str">
        <f t="shared" si="5"/>
        <v xml:space="preserve">2011/JohnDay/CBW05583-032778/VISIT_372 </v>
      </c>
      <c r="J18" s="3" t="s">
        <v>6</v>
      </c>
      <c r="K18" s="3" t="str">
        <f t="shared" si="6"/>
        <v>2011\JohnDay\CBW05583-032778\VISIT_372"</v>
      </c>
      <c r="L18" s="9" t="s">
        <v>14</v>
      </c>
      <c r="M18" s="2" t="str">
        <f t="shared" si="7"/>
        <v>aws s3 sync s3://sfr-champdata/QA/2011/JohnDay/CBW05583-032778/VISIT_372 "C:\Matt-SFR Files\Hydraulic Modeling\champ data from bucket\2011\JohnDay\CBW05583-032778\VISIT_372" --exclude "*" --include "*\HydroModelInputs\*"</v>
      </c>
    </row>
    <row r="19" spans="1:13" ht="18" x14ac:dyDescent="0.3">
      <c r="A19" s="9">
        <v>363</v>
      </c>
      <c r="B19" s="9" t="str">
        <f>VLOOKUP(A19,[1]CHaMP_and_AEM_Metrics!$A:$Y,3,FALSE)</f>
        <v>CBW05583-180210</v>
      </c>
      <c r="C19" s="5" t="str">
        <f t="shared" si="4"/>
        <v>CBW05583-180210</v>
      </c>
      <c r="D19" s="6" t="str">
        <f>VLOOKUP(A19,[1]CHaMP_and_AEM_Metrics!$A:$Y,5,FALSE)</f>
        <v>John Day</v>
      </c>
      <c r="E19" s="9">
        <f>VLOOKUP(A19,[1]CHaMP_and_AEM_Metrics!$A:$Y,9,FALSE)</f>
        <v>2011</v>
      </c>
      <c r="F19" s="8" t="s">
        <v>11</v>
      </c>
      <c r="G19" s="3" t="s">
        <v>8</v>
      </c>
      <c r="H19" s="12" t="s">
        <v>34</v>
      </c>
      <c r="I19" s="3" t="str">
        <f t="shared" si="5"/>
        <v xml:space="preserve">2011/JohnDay/CBW05583-180210/VISIT_363 </v>
      </c>
      <c r="J19" s="3" t="s">
        <v>6</v>
      </c>
      <c r="K19" s="3" t="str">
        <f t="shared" si="6"/>
        <v>2011\JohnDay\CBW05583-180210\VISIT_363"</v>
      </c>
      <c r="L19" s="9" t="s">
        <v>14</v>
      </c>
      <c r="M19" s="2" t="str">
        <f t="shared" si="7"/>
        <v>aws s3 sync s3://sfr-champdata/QA/2011/JohnDay/CBW05583-180210/VISIT_363 "C:\Matt-SFR Files\Hydraulic Modeling\champ data from bucket\2011\JohnDay\CBW05583-180210\VISIT_363" --exclude "*" --include "*\HydroModelInputs\*"</v>
      </c>
    </row>
    <row r="20" spans="1:13" ht="18" x14ac:dyDescent="0.3">
      <c r="A20" s="9">
        <v>364</v>
      </c>
      <c r="B20" s="9" t="str">
        <f>VLOOKUP(A20,[1]CHaMP_and_AEM_Metrics!$A:$Y,3,FALSE)</f>
        <v>CBW05583-139274</v>
      </c>
      <c r="C20" s="5" t="str">
        <f t="shared" si="4"/>
        <v>CBW05583-139274</v>
      </c>
      <c r="D20" s="6" t="str">
        <f>VLOOKUP(A20,[1]CHaMP_and_AEM_Metrics!$A:$Y,5,FALSE)</f>
        <v>John Day</v>
      </c>
      <c r="E20" s="9">
        <f>VLOOKUP(A20,[1]CHaMP_and_AEM_Metrics!$A:$Y,9,FALSE)</f>
        <v>2011</v>
      </c>
      <c r="F20" s="8" t="s">
        <v>11</v>
      </c>
      <c r="G20" s="3" t="s">
        <v>8</v>
      </c>
      <c r="H20" s="12" t="s">
        <v>34</v>
      </c>
      <c r="I20" s="3" t="str">
        <f t="shared" si="5"/>
        <v xml:space="preserve">2011/JohnDay/CBW05583-139274/VISIT_364 </v>
      </c>
      <c r="J20" s="3" t="s">
        <v>6</v>
      </c>
      <c r="K20" s="3" t="str">
        <f t="shared" si="6"/>
        <v>2011\JohnDay\CBW05583-139274\VISIT_364"</v>
      </c>
      <c r="L20" s="9" t="s">
        <v>14</v>
      </c>
      <c r="M20" s="2" t="str">
        <f t="shared" si="7"/>
        <v>aws s3 sync s3://sfr-champdata/QA/2011/JohnDay/CBW05583-139274/VISIT_364 "C:\Matt-SFR Files\Hydraulic Modeling\champ data from bucket\2011\JohnDay\CBW05583-139274\VISIT_364" --exclude "*" --include "*\HydroModelInputs\*"</v>
      </c>
    </row>
    <row r="21" spans="1:13" ht="18" x14ac:dyDescent="0.3">
      <c r="A21" s="9">
        <v>358</v>
      </c>
      <c r="B21" s="9" t="str">
        <f>VLOOKUP(A21,[1]CHaMP_and_AEM_Metrics!$A:$Y,3,FALSE)</f>
        <v>CBW05583-343026</v>
      </c>
      <c r="C21" s="5" t="str">
        <f t="shared" si="4"/>
        <v>CBW05583-343026</v>
      </c>
      <c r="D21" s="6" t="str">
        <f>VLOOKUP(A21,[1]CHaMP_and_AEM_Metrics!$A:$Y,5,FALSE)</f>
        <v>John Day</v>
      </c>
      <c r="E21" s="9">
        <f>VLOOKUP(A21,[1]CHaMP_and_AEM_Metrics!$A:$Y,9,FALSE)</f>
        <v>2011</v>
      </c>
      <c r="F21" s="8" t="s">
        <v>11</v>
      </c>
      <c r="G21" s="3" t="s">
        <v>8</v>
      </c>
      <c r="H21" s="12" t="s">
        <v>34</v>
      </c>
      <c r="I21" s="3" t="str">
        <f t="shared" si="5"/>
        <v xml:space="preserve">2011/JohnDay/CBW05583-343026/VISIT_358 </v>
      </c>
      <c r="J21" s="3" t="s">
        <v>6</v>
      </c>
      <c r="K21" s="3" t="str">
        <f t="shared" si="6"/>
        <v>2011\JohnDay\CBW05583-343026\VISIT_358"</v>
      </c>
      <c r="L21" s="9" t="s">
        <v>14</v>
      </c>
      <c r="M21" s="2" t="str">
        <f t="shared" si="7"/>
        <v>aws s3 sync s3://sfr-champdata/QA/2011/JohnDay/CBW05583-343026/VISIT_358 "C:\Matt-SFR Files\Hydraulic Modeling\champ data from bucket\2011\JohnDay\CBW05583-343026\VISIT_358" --exclude "*" --include "*\HydroModelInputs\*"</v>
      </c>
    </row>
    <row r="22" spans="1:13" ht="18" x14ac:dyDescent="0.3">
      <c r="A22" s="9">
        <v>365</v>
      </c>
      <c r="B22" s="9" t="str">
        <f>VLOOKUP(A22,[1]CHaMP_and_AEM_Metrics!$A:$Y,3,FALSE)</f>
        <v>CBW05583-179186</v>
      </c>
      <c r="C22" s="5" t="str">
        <f t="shared" si="4"/>
        <v>CBW05583-179186</v>
      </c>
      <c r="D22" s="6" t="str">
        <f>VLOOKUP(A22,[1]CHaMP_and_AEM_Metrics!$A:$Y,5,FALSE)</f>
        <v>John Day</v>
      </c>
      <c r="E22" s="9">
        <f>VLOOKUP(A22,[1]CHaMP_and_AEM_Metrics!$A:$Y,9,FALSE)</f>
        <v>2011</v>
      </c>
      <c r="F22" s="8" t="s">
        <v>11</v>
      </c>
      <c r="G22" s="3" t="s">
        <v>8</v>
      </c>
      <c r="H22" s="12" t="s">
        <v>34</v>
      </c>
      <c r="I22" s="3" t="str">
        <f t="shared" si="5"/>
        <v xml:space="preserve">2011/JohnDay/CBW05583-179186/VISIT_365 </v>
      </c>
      <c r="J22" s="3" t="s">
        <v>6</v>
      </c>
      <c r="K22" s="3" t="str">
        <f t="shared" si="6"/>
        <v>2011\JohnDay\CBW05583-179186\VISIT_365"</v>
      </c>
      <c r="L22" s="9" t="s">
        <v>14</v>
      </c>
      <c r="M22" s="2" t="str">
        <f t="shared" si="7"/>
        <v>aws s3 sync s3://sfr-champdata/QA/2011/JohnDay/CBW05583-179186/VISIT_365 "C:\Matt-SFR Files\Hydraulic Modeling\champ data from bucket\2011\JohnDay\CBW05583-179186\VISIT_365" --exclude "*" --include "*\HydroModelInputs\*"</v>
      </c>
    </row>
    <row r="23" spans="1:13" ht="18" x14ac:dyDescent="0.3">
      <c r="A23" s="9">
        <v>561</v>
      </c>
      <c r="B23" s="9" t="str">
        <f>VLOOKUP(A23,[1]CHaMP_and_AEM_Metrics!$A:$Y,3,FALSE)</f>
        <v>OJD03458-000005</v>
      </c>
      <c r="C23" s="5" t="str">
        <f t="shared" si="4"/>
        <v>OJD03458-000005</v>
      </c>
      <c r="D23" s="6" t="str">
        <f>VLOOKUP(A23,[1]CHaMP_and_AEM_Metrics!$A:$Y,5,FALSE)</f>
        <v>John Day</v>
      </c>
      <c r="E23" s="9">
        <f>VLOOKUP(A23,[1]CHaMP_and_AEM_Metrics!$A:$Y,9,FALSE)</f>
        <v>2012</v>
      </c>
      <c r="F23" s="8" t="s">
        <v>11</v>
      </c>
      <c r="G23" s="3" t="s">
        <v>8</v>
      </c>
      <c r="H23" s="12" t="s">
        <v>34</v>
      </c>
      <c r="I23" s="3" t="str">
        <f t="shared" si="5"/>
        <v xml:space="preserve">2012/JohnDay/OJD03458-000005/VISIT_561 </v>
      </c>
      <c r="J23" s="3" t="s">
        <v>6</v>
      </c>
      <c r="K23" s="3" t="str">
        <f t="shared" si="6"/>
        <v>2012\JohnDay\OJD03458-000005\VISIT_561"</v>
      </c>
      <c r="L23" s="9" t="s">
        <v>14</v>
      </c>
      <c r="M23" s="2" t="str">
        <f t="shared" si="7"/>
        <v>aws s3 sync s3://sfr-champdata/QA/2012/JohnDay/OJD03458-000005/VISIT_561 "C:\Matt-SFR Files\Hydraulic Modeling\champ data from bucket\2012\JohnDay\OJD03458-000005\VISIT_561" --exclude "*" --include "*\HydroModelInputs\*"</v>
      </c>
    </row>
    <row r="24" spans="1:13" ht="18" x14ac:dyDescent="0.3">
      <c r="A24" s="9">
        <v>566</v>
      </c>
      <c r="B24" s="9" t="str">
        <f>VLOOKUP(A24,[1]CHaMP_and_AEM_Metrics!$A:$Y,3,FALSE)</f>
        <v>OJD03458-000518</v>
      </c>
      <c r="C24" s="5" t="str">
        <f t="shared" si="4"/>
        <v>OJD03458-000518</v>
      </c>
      <c r="D24" s="6" t="str">
        <f>VLOOKUP(A24,[1]CHaMP_and_AEM_Metrics!$A:$Y,5,FALSE)</f>
        <v>John Day</v>
      </c>
      <c r="E24" s="9">
        <f>VLOOKUP(A24,[1]CHaMP_and_AEM_Metrics!$A:$Y,9,FALSE)</f>
        <v>2012</v>
      </c>
      <c r="F24" s="8" t="s">
        <v>11</v>
      </c>
      <c r="G24" s="3" t="s">
        <v>8</v>
      </c>
      <c r="H24" s="12" t="s">
        <v>34</v>
      </c>
      <c r="I24" s="3" t="str">
        <f t="shared" si="5"/>
        <v xml:space="preserve">2012/JohnDay/OJD03458-000518/VISIT_566 </v>
      </c>
      <c r="J24" s="3" t="s">
        <v>6</v>
      </c>
      <c r="K24" s="3" t="str">
        <f t="shared" si="6"/>
        <v>2012\JohnDay\OJD03458-000518\VISIT_566"</v>
      </c>
      <c r="L24" s="9" t="s">
        <v>14</v>
      </c>
      <c r="M24" s="2" t="str">
        <f t="shared" si="7"/>
        <v>aws s3 sync s3://sfr-champdata/QA/2012/JohnDay/OJD03458-000518/VISIT_566 "C:\Matt-SFR Files\Hydraulic Modeling\champ data from bucket\2012\JohnDay\OJD03458-000518\VISIT_566" --exclude "*" --include "*\HydroModelInputs\*"</v>
      </c>
    </row>
    <row r="25" spans="1:13" ht="18" x14ac:dyDescent="0.3">
      <c r="A25" s="9">
        <v>788</v>
      </c>
      <c r="B25" s="9" t="str">
        <f>VLOOKUP(A25,[1]CHaMP_and_AEM_Metrics!$A:$Y,3,FALSE)</f>
        <v>CBW05583-405874</v>
      </c>
      <c r="C25" s="5" t="str">
        <f t="shared" si="4"/>
        <v>CBW05583-405874</v>
      </c>
      <c r="D25" s="6" t="str">
        <f>VLOOKUP(A25,[1]CHaMP_and_AEM_Metrics!$A:$Y,5,FALSE)</f>
        <v>John Day</v>
      </c>
      <c r="E25" s="9">
        <f>VLOOKUP(A25,[1]CHaMP_and_AEM_Metrics!$A:$Y,9,FALSE)</f>
        <v>2012</v>
      </c>
      <c r="F25" s="8" t="s">
        <v>11</v>
      </c>
      <c r="G25" s="3" t="s">
        <v>8</v>
      </c>
      <c r="H25" s="12" t="s">
        <v>34</v>
      </c>
      <c r="I25" s="3" t="str">
        <f t="shared" si="5"/>
        <v xml:space="preserve">2012/JohnDay/CBW05583-405874/VISIT_788 </v>
      </c>
      <c r="J25" s="3" t="s">
        <v>6</v>
      </c>
      <c r="K25" s="3" t="str">
        <f t="shared" si="6"/>
        <v>2012\JohnDay\CBW05583-405874\VISIT_788"</v>
      </c>
      <c r="L25" s="9" t="s">
        <v>14</v>
      </c>
      <c r="M25" s="2" t="str">
        <f t="shared" si="7"/>
        <v>aws s3 sync s3://sfr-champdata/QA/2012/JohnDay/CBW05583-405874/VISIT_788 "C:\Matt-SFR Files\Hydraulic Modeling\champ data from bucket\2012\JohnDay\CBW05583-405874\VISIT_788" --exclude "*" --include "*\HydroModelInputs\*"</v>
      </c>
    </row>
    <row r="26" spans="1:13" ht="18" x14ac:dyDescent="0.3">
      <c r="A26" s="9">
        <v>4446</v>
      </c>
      <c r="B26" s="9" t="str">
        <f>VLOOKUP(A26,[1]CHaMP_and_AEM_Metrics!$A:$Y,3,FALSE)</f>
        <v>JDW00001-Burrow Pit 3</v>
      </c>
      <c r="C26" s="5" t="str">
        <f t="shared" si="4"/>
        <v>JDW00001-BurrowPit3</v>
      </c>
      <c r="D26" s="6" t="str">
        <f>VLOOKUP(A26,[1]CHaMP_and_AEM_Metrics!$A:$Y,5,FALSE)</f>
        <v>John Day</v>
      </c>
      <c r="E26" s="9">
        <f>VLOOKUP(A26,[1]CHaMP_and_AEM_Metrics!$A:$Y,9,FALSE)</f>
        <v>2016</v>
      </c>
      <c r="F26" s="8" t="s">
        <v>11</v>
      </c>
      <c r="G26" s="3" t="s">
        <v>8</v>
      </c>
      <c r="H26" s="12" t="s">
        <v>34</v>
      </c>
      <c r="I26" s="3" t="str">
        <f t="shared" si="5"/>
        <v xml:space="preserve">2016/JohnDay/JDW00001-BurrowPit3/VISIT_4446 </v>
      </c>
      <c r="J26" s="3" t="s">
        <v>6</v>
      </c>
      <c r="K26" s="3" t="str">
        <f t="shared" si="6"/>
        <v>2016\JohnDay\JDW00001-BurrowPit3\VISIT_4446"</v>
      </c>
      <c r="L26" s="9" t="s">
        <v>14</v>
      </c>
      <c r="M26" s="2" t="str">
        <f t="shared" si="7"/>
        <v>aws s3 sync s3://sfr-champdata/QA/2016/JohnDay/JDW00001-BurrowPit3/VISIT_4446 "C:\Matt-SFR Files\Hydraulic Modeling\champ data from bucket\2016\JohnDay\JDW00001-BurrowPit3\VISIT_4446" --exclude "*" --include "*\HydroModelInputs\*"</v>
      </c>
    </row>
    <row r="27" spans="1:13" ht="18" x14ac:dyDescent="0.3">
      <c r="A27" s="9">
        <v>4478</v>
      </c>
      <c r="B27" s="9" t="str">
        <f>VLOOKUP(A27,[1]CHaMP_and_AEM_Metrics!$A:$Y,3,FALSE)</f>
        <v>JDW00001-Burrow Pit A</v>
      </c>
      <c r="C27" s="5" t="str">
        <f t="shared" si="4"/>
        <v>JDW00001-BurrowPitA</v>
      </c>
      <c r="D27" s="6" t="str">
        <f>VLOOKUP(A27,[1]CHaMP_and_AEM_Metrics!$A:$Y,5,FALSE)</f>
        <v>John Day</v>
      </c>
      <c r="E27" s="9">
        <f>VLOOKUP(A27,[1]CHaMP_and_AEM_Metrics!$A:$Y,9,FALSE)</f>
        <v>2016</v>
      </c>
      <c r="F27" s="8" t="s">
        <v>11</v>
      </c>
      <c r="G27" s="3" t="s">
        <v>8</v>
      </c>
      <c r="H27" s="12" t="s">
        <v>34</v>
      </c>
      <c r="I27" s="3" t="str">
        <f t="shared" si="5"/>
        <v xml:space="preserve">2016/JohnDay/JDW00001-BurrowPitA/VISIT_4478 </v>
      </c>
      <c r="J27" s="3" t="s">
        <v>6</v>
      </c>
      <c r="K27" s="3" t="str">
        <f t="shared" si="6"/>
        <v>2016\JohnDay\JDW00001-BurrowPitA\VISIT_4478"</v>
      </c>
      <c r="L27" s="9" t="s">
        <v>14</v>
      </c>
      <c r="M27" s="2" t="str">
        <f t="shared" si="7"/>
        <v>aws s3 sync s3://sfr-champdata/QA/2016/JohnDay/JDW00001-BurrowPitA/VISIT_4478 "C:\Matt-SFR Files\Hydraulic Modeling\champ data from bucket\2016\JohnDay\JDW00001-BurrowPitA\VISIT_4478" --exclude "*" --include "*\HydroModelInputs\*"</v>
      </c>
    </row>
    <row r="28" spans="1:13" ht="18" x14ac:dyDescent="0.3">
      <c r="A28" s="9">
        <v>2797</v>
      </c>
      <c r="B28" s="9" t="str">
        <f>VLOOKUP(A28,[1]CHaMP_and_AEM_Metrics!$A:$Y,3,FALSE)</f>
        <v>JDW00001-Burrow Pit B</v>
      </c>
      <c r="C28" s="5" t="str">
        <f t="shared" si="4"/>
        <v>JDW00001-BurrowPitB</v>
      </c>
      <c r="D28" s="6" t="str">
        <f>VLOOKUP(A28,[1]CHaMP_and_AEM_Metrics!$A:$Y,5,FALSE)</f>
        <v>John Day</v>
      </c>
      <c r="E28" s="9">
        <f>VLOOKUP(A28,[1]CHaMP_and_AEM_Metrics!$A:$Y,9,FALSE)</f>
        <v>2014</v>
      </c>
      <c r="F28" s="8" t="s">
        <v>11</v>
      </c>
      <c r="G28" s="3" t="s">
        <v>8</v>
      </c>
      <c r="H28" s="12" t="s">
        <v>34</v>
      </c>
      <c r="I28" s="3" t="str">
        <f t="shared" si="5"/>
        <v xml:space="preserve">2014/JohnDay/JDW00001-BurrowPitB/VISIT_2797 </v>
      </c>
      <c r="J28" s="3" t="s">
        <v>6</v>
      </c>
      <c r="K28" s="3" t="str">
        <f t="shared" si="6"/>
        <v>2014\JohnDay\JDW00001-BurrowPitB\VISIT_2797"</v>
      </c>
      <c r="L28" s="9" t="s">
        <v>14</v>
      </c>
      <c r="M28" s="2" t="str">
        <f t="shared" si="7"/>
        <v>aws s3 sync s3://sfr-champdata/QA/2014/JohnDay/JDW00001-BurrowPitB/VISIT_2797 "C:\Matt-SFR Files\Hydraulic Modeling\champ data from bucket\2014\JohnDay\JDW00001-BurrowPitB\VISIT_2797" --exclude "*" --include "*\HydroModelInputs\*"</v>
      </c>
    </row>
    <row r="29" spans="1:13" ht="18" x14ac:dyDescent="0.3">
      <c r="A29" s="9">
        <v>4479</v>
      </c>
      <c r="B29" s="9" t="str">
        <f>VLOOKUP(A29,[1]CHaMP_and_AEM_Metrics!$A:$Y,3,FALSE)</f>
        <v>JDW00001-Burrow Pit C</v>
      </c>
      <c r="C29" s="5" t="str">
        <f t="shared" si="4"/>
        <v>JDW00001-BurrowPitC</v>
      </c>
      <c r="D29" s="6" t="str">
        <f>VLOOKUP(A29,[1]CHaMP_and_AEM_Metrics!$A:$Y,5,FALSE)</f>
        <v>John Day</v>
      </c>
      <c r="E29" s="9">
        <f>VLOOKUP(A29,[1]CHaMP_and_AEM_Metrics!$A:$Y,9,FALSE)</f>
        <v>2016</v>
      </c>
      <c r="F29" s="8" t="s">
        <v>11</v>
      </c>
      <c r="G29" s="3" t="s">
        <v>8</v>
      </c>
      <c r="H29" s="12" t="s">
        <v>34</v>
      </c>
      <c r="I29" s="3" t="str">
        <f t="shared" si="5"/>
        <v xml:space="preserve">2016/JohnDay/JDW00001-BurrowPitC/VISIT_4479 </v>
      </c>
      <c r="J29" s="3" t="s">
        <v>6</v>
      </c>
      <c r="K29" s="3" t="str">
        <f t="shared" si="6"/>
        <v>2016\JohnDay\JDW00001-BurrowPitC\VISIT_4479"</v>
      </c>
      <c r="L29" s="9" t="s">
        <v>14</v>
      </c>
      <c r="M29" s="2" t="str">
        <f t="shared" si="7"/>
        <v>aws s3 sync s3://sfr-champdata/QA/2016/JohnDay/JDW00001-BurrowPitC/VISIT_4479 "C:\Matt-SFR Files\Hydraulic Modeling\champ data from bucket\2016\JohnDay\JDW00001-BurrowPitC\VISIT_4479" --exclude "*" --include "*\HydroModelInputs\*"</v>
      </c>
    </row>
    <row r="30" spans="1:13" ht="18" x14ac:dyDescent="0.3">
      <c r="A30" s="9">
        <v>4454</v>
      </c>
      <c r="B30" s="9" t="str">
        <f>VLOOKUP(A30,[1]CHaMP_and_AEM_Metrics!$A:$Y,3,FALSE)</f>
        <v>JDW00001-Sunflower 2</v>
      </c>
      <c r="C30" s="5" t="str">
        <f t="shared" si="4"/>
        <v>JDW00001-Sunflower2</v>
      </c>
      <c r="D30" s="6" t="str">
        <f>VLOOKUP(A30,[1]CHaMP_and_AEM_Metrics!$A:$Y,5,FALSE)</f>
        <v>John Day</v>
      </c>
      <c r="E30" s="9">
        <f>VLOOKUP(A30,[1]CHaMP_and_AEM_Metrics!$A:$Y,9,FALSE)</f>
        <v>2016</v>
      </c>
      <c r="F30" s="8" t="s">
        <v>11</v>
      </c>
      <c r="G30" s="3" t="s">
        <v>8</v>
      </c>
      <c r="H30" s="12" t="s">
        <v>34</v>
      </c>
      <c r="I30" s="3" t="str">
        <f t="shared" si="5"/>
        <v xml:space="preserve">2016/JohnDay/JDW00001-Sunflower2/VISIT_4454 </v>
      </c>
      <c r="J30" s="3" t="s">
        <v>6</v>
      </c>
      <c r="K30" s="3" t="str">
        <f t="shared" si="6"/>
        <v>2016\JohnDay\JDW00001-Sunflower2\VISIT_4454"</v>
      </c>
      <c r="L30" s="9" t="s">
        <v>14</v>
      </c>
      <c r="M30" s="2" t="str">
        <f t="shared" si="7"/>
        <v>aws s3 sync s3://sfr-champdata/QA/2016/JohnDay/JDW00001-Sunflower2/VISIT_4454 "C:\Matt-SFR Files\Hydraulic Modeling\champ data from bucket\2016\JohnDay\JDW00001-Sunflower2\VISIT_4454" --exclude "*" --include "*\HydroModelInputs\*"</v>
      </c>
    </row>
    <row r="31" spans="1:13" ht="18" x14ac:dyDescent="0.3">
      <c r="A31" s="9">
        <v>1152</v>
      </c>
      <c r="B31" s="9" t="str">
        <f>VLOOKUP(A31,[1]CHaMP_and_AEM_Metrics!$A:$Y,3,FALSE)</f>
        <v>JDW00001-Sunflower B</v>
      </c>
      <c r="C31" s="5" t="str">
        <f t="shared" si="4"/>
        <v>JDW00001-SunflowerB</v>
      </c>
      <c r="D31" s="6" t="str">
        <f>VLOOKUP(A31,[1]CHaMP_and_AEM_Metrics!$A:$Y,5,FALSE)</f>
        <v>John Day</v>
      </c>
      <c r="E31" s="9">
        <f>VLOOKUP(A31,[1]CHaMP_and_AEM_Metrics!$A:$Y,9,FALSE)</f>
        <v>2012</v>
      </c>
      <c r="F31" s="8" t="s">
        <v>11</v>
      </c>
      <c r="G31" s="3" t="s">
        <v>8</v>
      </c>
      <c r="H31" s="12" t="s">
        <v>34</v>
      </c>
      <c r="I31" s="3" t="str">
        <f t="shared" si="5"/>
        <v xml:space="preserve">2012/JohnDay/JDW00001-SunflowerB/VISIT_1152 </v>
      </c>
      <c r="J31" s="3" t="s">
        <v>6</v>
      </c>
      <c r="K31" s="3" t="str">
        <f t="shared" si="6"/>
        <v>2012\JohnDay\JDW00001-SunflowerB\VISIT_1152"</v>
      </c>
      <c r="L31" s="9" t="s">
        <v>14</v>
      </c>
      <c r="M31" s="2" t="str">
        <f t="shared" si="7"/>
        <v>aws s3 sync s3://sfr-champdata/QA/2012/JohnDay/JDW00001-SunflowerB/VISIT_1152 "C:\Matt-SFR Files\Hydraulic Modeling\champ data from bucket\2012\JohnDay\JDW00001-SunflowerB\VISIT_1152" --exclude "*" --include "*\HydroModelInputs\*"</v>
      </c>
    </row>
    <row r="32" spans="1:13" ht="18" x14ac:dyDescent="0.3">
      <c r="A32" s="9">
        <v>1965</v>
      </c>
      <c r="B32" s="9" t="str">
        <f>VLOOKUP(A32,[1]CHaMP_and_AEM_Metrics!$A:$Y,3,FALSE)</f>
        <v>JDW00001-Sunflower C</v>
      </c>
      <c r="C32" s="5" t="str">
        <f t="shared" si="4"/>
        <v>JDW00001-SunflowerC</v>
      </c>
      <c r="D32" s="6" t="str">
        <f>VLOOKUP(A32,[1]CHaMP_and_AEM_Metrics!$A:$Y,5,FALSE)</f>
        <v>John Day</v>
      </c>
      <c r="E32" s="9">
        <f>VLOOKUP(A32,[1]CHaMP_and_AEM_Metrics!$A:$Y,9,FALSE)</f>
        <v>2013</v>
      </c>
      <c r="F32" s="8" t="s">
        <v>11</v>
      </c>
      <c r="G32" s="3" t="s">
        <v>8</v>
      </c>
      <c r="H32" s="12" t="s">
        <v>34</v>
      </c>
      <c r="I32" s="3" t="str">
        <f t="shared" si="5"/>
        <v xml:space="preserve">2013/JohnDay/JDW00001-SunflowerC/VISIT_1965 </v>
      </c>
      <c r="J32" s="3" t="s">
        <v>6</v>
      </c>
      <c r="K32" s="3" t="str">
        <f t="shared" si="6"/>
        <v>2013\JohnDay\JDW00001-SunflowerC\VISIT_1965"</v>
      </c>
      <c r="L32" s="9" t="s">
        <v>14</v>
      </c>
      <c r="M32" s="2" t="str">
        <f t="shared" si="7"/>
        <v>aws s3 sync s3://sfr-champdata/QA/2013/JohnDay/JDW00001-SunflowerC/VISIT_1965 "C:\Matt-SFR Files\Hydraulic Modeling\champ data from bucket\2013\JohnDay\JDW00001-SunflowerC\VISIT_1965" --exclude "*" --include "*\HydroModelInputs\*"</v>
      </c>
    </row>
    <row r="33" spans="1:13" ht="18" x14ac:dyDescent="0.3">
      <c r="A33" s="9">
        <v>1970</v>
      </c>
      <c r="B33" s="9" t="str">
        <f>VLOOKUP(A33,[1]CHaMP_and_AEM_Metrics!$A:$Y,3,FALSE)</f>
        <v>JDW00001-Corral B</v>
      </c>
      <c r="C33" s="5" t="str">
        <f t="shared" si="4"/>
        <v>JDW00001-CorralB</v>
      </c>
      <c r="D33" s="6" t="str">
        <f>VLOOKUP(A33,[1]CHaMP_and_AEM_Metrics!$A:$Y,5,FALSE)</f>
        <v>John Day</v>
      </c>
      <c r="E33" s="9">
        <f>VLOOKUP(A33,[1]CHaMP_and_AEM_Metrics!$A:$Y,9,FALSE)</f>
        <v>2013</v>
      </c>
      <c r="F33" s="8" t="s">
        <v>11</v>
      </c>
      <c r="G33" s="3" t="s">
        <v>8</v>
      </c>
      <c r="H33" s="12" t="s">
        <v>34</v>
      </c>
      <c r="I33" s="3" t="str">
        <f t="shared" si="5"/>
        <v xml:space="preserve">2013/JohnDay/JDW00001-CorralB/VISIT_1970 </v>
      </c>
      <c r="J33" s="3" t="s">
        <v>6</v>
      </c>
      <c r="K33" s="3" t="str">
        <f t="shared" si="6"/>
        <v>2013\JohnDay\JDW00001-CorralB\VISIT_1970"</v>
      </c>
      <c r="L33" s="9" t="s">
        <v>14</v>
      </c>
      <c r="M33" s="2" t="str">
        <f t="shared" si="7"/>
        <v>aws s3 sync s3://sfr-champdata/QA/2013/JohnDay/JDW00001-CorralB/VISIT_1970 "C:\Matt-SFR Files\Hydraulic Modeling\champ data from bucket\2013\JohnDay\JDW00001-CorralB\VISIT_1970" --exclude "*" --include "*\HydroModelInputs\*"</v>
      </c>
    </row>
    <row r="34" spans="1:13" ht="18" x14ac:dyDescent="0.3">
      <c r="A34" s="9">
        <v>4447</v>
      </c>
      <c r="B34" s="9" t="str">
        <f>VLOOKUP(A34,[1]CHaMP_and_AEM_Metrics!$A:$Y,3,FALSE)</f>
        <v>JDW00001-Corral 2</v>
      </c>
      <c r="C34" s="5" t="str">
        <f t="shared" si="4"/>
        <v>JDW00001-Corral2</v>
      </c>
      <c r="D34" s="6" t="str">
        <f>VLOOKUP(A34,[1]CHaMP_and_AEM_Metrics!$A:$Y,5,FALSE)</f>
        <v>John Day</v>
      </c>
      <c r="E34" s="9">
        <f>VLOOKUP(A34,[1]CHaMP_and_AEM_Metrics!$A:$Y,9,FALSE)</f>
        <v>2016</v>
      </c>
      <c r="F34" s="8" t="s">
        <v>11</v>
      </c>
      <c r="G34" s="3" t="s">
        <v>8</v>
      </c>
      <c r="H34" s="12" t="s">
        <v>34</v>
      </c>
      <c r="I34" s="3" t="str">
        <f t="shared" si="5"/>
        <v xml:space="preserve">2016/JohnDay/JDW00001-Corral2/VISIT_4447 </v>
      </c>
      <c r="J34" s="3" t="s">
        <v>6</v>
      </c>
      <c r="K34" s="3" t="str">
        <f t="shared" si="6"/>
        <v>2016\JohnDay\JDW00001-Corral2\VISIT_4447"</v>
      </c>
      <c r="L34" s="9" t="s">
        <v>14</v>
      </c>
      <c r="M34" s="2" t="str">
        <f t="shared" si="7"/>
        <v>aws s3 sync s3://sfr-champdata/QA/2016/JohnDay/JDW00001-Corral2/VISIT_4447 "C:\Matt-SFR Files\Hydraulic Modeling\champ data from bucket\2016\JohnDay\JDW00001-Corral2\VISIT_4447" --exclude "*" --include "*\HydroModelInputs\*"</v>
      </c>
    </row>
    <row r="35" spans="1:13" ht="18" x14ac:dyDescent="0.3">
      <c r="A35" s="9">
        <v>1973</v>
      </c>
      <c r="B35" s="9" t="str">
        <f>VLOOKUP(A35,[1]CHaMP_and_AEM_Metrics!$A:$Y,3,FALSE)</f>
        <v>JDW00001-Boundary Smith B</v>
      </c>
      <c r="C35" s="5" t="str">
        <f t="shared" si="4"/>
        <v>JDW00001-BoundarySmithB</v>
      </c>
      <c r="D35" s="6" t="str">
        <f>VLOOKUP(A35,[1]CHaMP_and_AEM_Metrics!$A:$Y,5,FALSE)</f>
        <v>John Day</v>
      </c>
      <c r="E35" s="9">
        <f>VLOOKUP(A35,[1]CHaMP_and_AEM_Metrics!$A:$Y,9,FALSE)</f>
        <v>2013</v>
      </c>
      <c r="F35" s="8" t="s">
        <v>11</v>
      </c>
      <c r="G35" s="3" t="s">
        <v>8</v>
      </c>
      <c r="H35" s="12" t="s">
        <v>34</v>
      </c>
      <c r="I35" s="3" t="str">
        <f t="shared" si="5"/>
        <v xml:space="preserve">2013/JohnDay/JDW00001-BoundarySmithB/VISIT_1973 </v>
      </c>
      <c r="J35" s="3" t="s">
        <v>6</v>
      </c>
      <c r="K35" s="3" t="str">
        <f t="shared" si="6"/>
        <v>2013\JohnDay\JDW00001-BoundarySmithB\VISIT_1973"</v>
      </c>
      <c r="L35" s="9" t="s">
        <v>14</v>
      </c>
      <c r="M35" s="2" t="str">
        <f t="shared" si="7"/>
        <v>aws s3 sync s3://sfr-champdata/QA/2013/JohnDay/JDW00001-BoundarySmithB/VISIT_1973 "C:\Matt-SFR Files\Hydraulic Modeling\champ data from bucket\2013\JohnDay\JDW00001-BoundarySmithB\VISIT_1973" --exclude "*" --include "*\HydroModelInputs\*"</v>
      </c>
    </row>
    <row r="36" spans="1:13" ht="18" x14ac:dyDescent="0.3">
      <c r="A36" s="9">
        <v>4483</v>
      </c>
      <c r="B36" s="9" t="str">
        <f>VLOOKUP(A36,[1]CHaMP_and_AEM_Metrics!$A:$Y,3,FALSE)</f>
        <v>JDW00001-Pats Cabin B</v>
      </c>
      <c r="C36" s="5" t="str">
        <f t="shared" si="4"/>
        <v>JDW00001-PatsCabinB</v>
      </c>
      <c r="D36" s="6" t="str">
        <f>VLOOKUP(A36,[1]CHaMP_and_AEM_Metrics!$A:$Y,5,FALSE)</f>
        <v>John Day</v>
      </c>
      <c r="E36" s="9">
        <f>VLOOKUP(A36,[1]CHaMP_and_AEM_Metrics!$A:$Y,9,FALSE)</f>
        <v>2016</v>
      </c>
      <c r="F36" s="8" t="s">
        <v>11</v>
      </c>
      <c r="G36" s="3" t="s">
        <v>8</v>
      </c>
      <c r="H36" s="12" t="s">
        <v>34</v>
      </c>
      <c r="I36" s="3" t="str">
        <f t="shared" si="5"/>
        <v xml:space="preserve">2016/JohnDay/JDW00001-PatsCabinB/VISIT_4483 </v>
      </c>
      <c r="J36" s="3" t="s">
        <v>6</v>
      </c>
      <c r="K36" s="3" t="str">
        <f t="shared" si="6"/>
        <v>2016\JohnDay\JDW00001-PatsCabinB\VISIT_4483"</v>
      </c>
      <c r="L36" s="9" t="s">
        <v>14</v>
      </c>
      <c r="M36" s="2" t="str">
        <f t="shared" si="7"/>
        <v>aws s3 sync s3://sfr-champdata/QA/2016/JohnDay/JDW00001-PatsCabinB/VISIT_4483 "C:\Matt-SFR Files\Hydraulic Modeling\champ data from bucket\2016\JohnDay\JDW00001-PatsCabinB\VISIT_4483" --exclude "*" --include "*\HydroModelInputs\*"</v>
      </c>
    </row>
    <row r="37" spans="1:13" ht="18" x14ac:dyDescent="0.3">
      <c r="A37" s="9">
        <v>1969</v>
      </c>
      <c r="B37" s="9" t="str">
        <f>VLOOKUP(A37,[1]CHaMP_and_AEM_Metrics!$A:$Y,3,FALSE)</f>
        <v>JDW00001-Pats Cabin C</v>
      </c>
      <c r="C37" s="5" t="str">
        <f t="shared" si="4"/>
        <v>JDW00001-PatsCabinC</v>
      </c>
      <c r="D37" s="6" t="str">
        <f>VLOOKUP(A37,[1]CHaMP_and_AEM_Metrics!$A:$Y,5,FALSE)</f>
        <v>John Day</v>
      </c>
      <c r="E37" s="9">
        <f>VLOOKUP(A37,[1]CHaMP_and_AEM_Metrics!$A:$Y,9,FALSE)</f>
        <v>2013</v>
      </c>
      <c r="F37" s="8" t="s">
        <v>11</v>
      </c>
      <c r="G37" s="3" t="s">
        <v>8</v>
      </c>
      <c r="H37" s="12" t="s">
        <v>34</v>
      </c>
      <c r="I37" s="3" t="str">
        <f t="shared" si="5"/>
        <v xml:space="preserve">2013/JohnDay/JDW00001-PatsCabinC/VISIT_1969 </v>
      </c>
      <c r="J37" s="3" t="s">
        <v>6</v>
      </c>
      <c r="K37" s="3" t="str">
        <f t="shared" si="6"/>
        <v>2013\JohnDay\JDW00001-PatsCabinC\VISIT_1969"</v>
      </c>
      <c r="L37" s="9" t="s">
        <v>14</v>
      </c>
      <c r="M37" s="2" t="str">
        <f t="shared" si="7"/>
        <v>aws s3 sync s3://sfr-champdata/QA/2013/JohnDay/JDW00001-PatsCabinC/VISIT_1969 "C:\Matt-SFR Files\Hydraulic Modeling\champ data from bucket\2013\JohnDay\JDW00001-PatsCabinC\VISIT_1969" --exclude "*" --include "*\HydroModelInputs\*"</v>
      </c>
    </row>
    <row r="38" spans="1:13" ht="18" x14ac:dyDescent="0.3">
      <c r="A38" s="9">
        <v>4445</v>
      </c>
      <c r="B38" s="9" t="str">
        <f>VLOOKUP(A38,[1]CHaMP_and_AEM_Metrics!$A:$Y,3,FALSE)</f>
        <v>JDW00001-Boundary Smith 1</v>
      </c>
      <c r="C38" s="5" t="str">
        <f t="shared" si="4"/>
        <v>JDW00001-BoundarySmith1</v>
      </c>
      <c r="D38" s="6" t="str">
        <f>VLOOKUP(A38,[1]CHaMP_and_AEM_Metrics!$A:$Y,5,FALSE)</f>
        <v>John Day</v>
      </c>
      <c r="E38" s="9">
        <f>VLOOKUP(A38,[1]CHaMP_and_AEM_Metrics!$A:$Y,9,FALSE)</f>
        <v>2016</v>
      </c>
      <c r="F38" s="8" t="s">
        <v>11</v>
      </c>
      <c r="G38" s="3" t="s">
        <v>8</v>
      </c>
      <c r="H38" s="12" t="s">
        <v>34</v>
      </c>
      <c r="I38" s="3" t="str">
        <f t="shared" si="5"/>
        <v xml:space="preserve">2016/JohnDay/JDW00001-BoundarySmith1/VISIT_4445 </v>
      </c>
      <c r="J38" s="3" t="s">
        <v>6</v>
      </c>
      <c r="K38" s="3" t="str">
        <f t="shared" si="6"/>
        <v>2016\JohnDay\JDW00001-BoundarySmith1\VISIT_4445"</v>
      </c>
      <c r="L38" s="9" t="s">
        <v>14</v>
      </c>
      <c r="M38" s="2" t="str">
        <f t="shared" si="7"/>
        <v>aws s3 sync s3://sfr-champdata/QA/2016/JohnDay/JDW00001-BoundarySmith1/VISIT_4445 "C:\Matt-SFR Files\Hydraulic Modeling\champ data from bucket\2016\JohnDay\JDW00001-BoundarySmith1\VISIT_4445" --exclude "*" --include "*\HydroModelInputs\*"</v>
      </c>
    </row>
    <row r="39" spans="1:13" ht="18" x14ac:dyDescent="0.3">
      <c r="A39" s="9">
        <v>3641</v>
      </c>
      <c r="B39" s="9" t="str">
        <f>VLOOKUP(A39,[1]CHaMP_and_AEM_Metrics!$A:$Y,3,FALSE)</f>
        <v>JDW00001-Boundary Smith C</v>
      </c>
      <c r="C39" s="5" t="str">
        <f t="shared" si="4"/>
        <v>JDW00001-BoundarySmithC</v>
      </c>
      <c r="D39" s="6" t="str">
        <f>VLOOKUP(A39,[1]CHaMP_and_AEM_Metrics!$A:$Y,5,FALSE)</f>
        <v>John Day</v>
      </c>
      <c r="E39" s="9">
        <f>VLOOKUP(A39,[1]CHaMP_and_AEM_Metrics!$A:$Y,9,FALSE)</f>
        <v>2015</v>
      </c>
      <c r="F39" s="8" t="s">
        <v>11</v>
      </c>
      <c r="G39" s="3" t="s">
        <v>8</v>
      </c>
      <c r="H39" s="12" t="s">
        <v>34</v>
      </c>
      <c r="I39" s="3" t="str">
        <f t="shared" si="5"/>
        <v xml:space="preserve">2015/JohnDay/JDW00001-BoundarySmithC/VISIT_3641 </v>
      </c>
      <c r="J39" s="3" t="s">
        <v>6</v>
      </c>
      <c r="K39" s="3" t="str">
        <f t="shared" si="6"/>
        <v>2015\JohnDay\JDW00001-BoundarySmithC\VISIT_3641"</v>
      </c>
      <c r="L39" s="9" t="s">
        <v>14</v>
      </c>
      <c r="M39" s="2" t="str">
        <f t="shared" si="7"/>
        <v>aws s3 sync s3://sfr-champdata/QA/2015/JohnDay/JDW00001-BoundarySmithC/VISIT_3641 "C:\Matt-SFR Files\Hydraulic Modeling\champ data from bucket\2015\JohnDay\JDW00001-BoundarySmithC\VISIT_3641" --exclude "*" --include "*\HydroModelInputs\*"</v>
      </c>
    </row>
    <row r="40" spans="1:13" ht="18" x14ac:dyDescent="0.3">
      <c r="A40" s="9">
        <v>4477</v>
      </c>
      <c r="B40" s="9" t="str">
        <f>VLOOKUP(A40,[1]CHaMP_and_AEM_Metrics!$A:$Y,3,FALSE)</f>
        <v>JDW00001-Boundary Smith D</v>
      </c>
      <c r="C40" s="5" t="str">
        <f t="shared" si="4"/>
        <v>JDW00001-BoundarySmithD</v>
      </c>
      <c r="D40" s="6" t="str">
        <f>VLOOKUP(A40,[1]CHaMP_and_AEM_Metrics!$A:$Y,5,FALSE)</f>
        <v>John Day</v>
      </c>
      <c r="E40" s="9">
        <f>VLOOKUP(A40,[1]CHaMP_and_AEM_Metrics!$A:$Y,9,FALSE)</f>
        <v>2016</v>
      </c>
      <c r="F40" s="8" t="s">
        <v>11</v>
      </c>
      <c r="G40" s="3" t="s">
        <v>8</v>
      </c>
      <c r="H40" s="12" t="s">
        <v>34</v>
      </c>
      <c r="I40" s="3" t="str">
        <f t="shared" si="5"/>
        <v xml:space="preserve">2016/JohnDay/JDW00001-BoundarySmithD/VISIT_4477 </v>
      </c>
      <c r="J40" s="3" t="s">
        <v>6</v>
      </c>
      <c r="K40" s="3" t="str">
        <f t="shared" si="6"/>
        <v>2016\JohnDay\JDW00001-BoundarySmithD\VISIT_4477"</v>
      </c>
      <c r="L40" s="9" t="s">
        <v>14</v>
      </c>
      <c r="M40" s="2" t="str">
        <f t="shared" si="7"/>
        <v>aws s3 sync s3://sfr-champdata/QA/2016/JohnDay/JDW00001-BoundarySmithD/VISIT_4477 "C:\Matt-SFR Files\Hydraulic Modeling\champ data from bucket\2016\JohnDay\JDW00001-BoundarySmithD\VISIT_4477" --exclude "*" --include "*\HydroModelInputs\*"</v>
      </c>
    </row>
    <row r="41" spans="1:13" ht="18" x14ac:dyDescent="0.3">
      <c r="A41" s="9">
        <v>4453</v>
      </c>
      <c r="B41" s="9" t="str">
        <f>VLOOKUP(A41,[1]CHaMP_and_AEM_Metrics!$A:$Y,3,FALSE)</f>
        <v>JDW00001-Pats Cabin 2</v>
      </c>
      <c r="C41" s="5" t="str">
        <f t="shared" si="4"/>
        <v>JDW00001-PatsCabin2</v>
      </c>
      <c r="D41" s="6" t="str">
        <f>VLOOKUP(A41,[1]CHaMP_and_AEM_Metrics!$A:$Y,5,FALSE)</f>
        <v>John Day</v>
      </c>
      <c r="E41" s="9">
        <f>VLOOKUP(A41,[1]CHaMP_and_AEM_Metrics!$A:$Y,9,FALSE)</f>
        <v>2016</v>
      </c>
      <c r="F41" s="8" t="s">
        <v>11</v>
      </c>
      <c r="G41" s="3" t="s">
        <v>8</v>
      </c>
      <c r="H41" s="12" t="s">
        <v>34</v>
      </c>
      <c r="I41" s="3" t="str">
        <f t="shared" si="5"/>
        <v xml:space="preserve">2016/JohnDay/JDW00001-PatsCabin2/VISIT_4453 </v>
      </c>
      <c r="J41" s="3" t="s">
        <v>6</v>
      </c>
      <c r="K41" s="3" t="str">
        <f t="shared" si="6"/>
        <v>2016\JohnDay\JDW00001-PatsCabin2\VISIT_4453"</v>
      </c>
      <c r="L41" s="9" t="s">
        <v>14</v>
      </c>
      <c r="M41" s="2" t="str">
        <f t="shared" si="7"/>
        <v>aws s3 sync s3://sfr-champdata/QA/2016/JohnDay/JDW00001-PatsCabin2/VISIT_4453 "C:\Matt-SFR Files\Hydraulic Modeling\champ data from bucket\2016\JohnDay\JDW00001-PatsCabin2\VISIT_4453" --exclude "*" --include "*\HydroModelInputs\*"</v>
      </c>
    </row>
    <row r="42" spans="1:13" ht="18" x14ac:dyDescent="0.3">
      <c r="A42" s="9">
        <v>4473</v>
      </c>
      <c r="B42" s="9" t="str">
        <f>VLOOKUP(A42,[1]CHaMP_and_AEM_Metrics!$A:$Y,3,FALSE)</f>
        <v>JDW00001-Monument 3</v>
      </c>
      <c r="C42" s="5" t="str">
        <f t="shared" si="4"/>
        <v>JDW00001-Monument3</v>
      </c>
      <c r="D42" s="6" t="str">
        <f>VLOOKUP(A42,[1]CHaMP_and_AEM_Metrics!$A:$Y,5,FALSE)</f>
        <v>John Day</v>
      </c>
      <c r="E42" s="9">
        <f>VLOOKUP(A42,[1]CHaMP_and_AEM_Metrics!$A:$Y,9,FALSE)</f>
        <v>2016</v>
      </c>
      <c r="F42" s="8" t="s">
        <v>11</v>
      </c>
      <c r="G42" s="3" t="s">
        <v>8</v>
      </c>
      <c r="H42" s="12" t="s">
        <v>34</v>
      </c>
      <c r="I42" s="3" t="str">
        <f t="shared" si="5"/>
        <v xml:space="preserve">2016/JohnDay/JDW00001-Monument3/VISIT_4473 </v>
      </c>
      <c r="J42" s="3" t="s">
        <v>6</v>
      </c>
      <c r="K42" s="3" t="str">
        <f t="shared" si="6"/>
        <v>2016\JohnDay\JDW00001-Monument3\VISIT_4473"</v>
      </c>
      <c r="L42" s="9" t="s">
        <v>14</v>
      </c>
      <c r="M42" s="2" t="str">
        <f t="shared" si="7"/>
        <v>aws s3 sync s3://sfr-champdata/QA/2016/JohnDay/JDW00001-Monument3/VISIT_4473 "C:\Matt-SFR Files\Hydraulic Modeling\champ data from bucket\2016\JohnDay\JDW00001-Monument3\VISIT_4473" --exclude "*" --include "*\HydroModelInputs\*"</v>
      </c>
    </row>
    <row r="43" spans="1:13" ht="18" x14ac:dyDescent="0.3">
      <c r="A43" s="9">
        <v>1154</v>
      </c>
      <c r="B43" s="9" t="str">
        <f>VLOOKUP(A43,[1]CHaMP_and_AEM_Metrics!$A:$Y,3,FALSE)</f>
        <v>JDW00001-Monument B</v>
      </c>
      <c r="C43" s="5" t="str">
        <f t="shared" si="4"/>
        <v>JDW00001-MonumentB</v>
      </c>
      <c r="D43" s="6" t="str">
        <f>VLOOKUP(A43,[1]CHaMP_and_AEM_Metrics!$A:$Y,5,FALSE)</f>
        <v>John Day</v>
      </c>
      <c r="E43" s="9">
        <f>VLOOKUP(A43,[1]CHaMP_and_AEM_Metrics!$A:$Y,9,FALSE)</f>
        <v>2012</v>
      </c>
      <c r="F43" s="8" t="s">
        <v>11</v>
      </c>
      <c r="G43" s="3" t="s">
        <v>8</v>
      </c>
      <c r="H43" s="12" t="s">
        <v>34</v>
      </c>
      <c r="I43" s="3" t="str">
        <f t="shared" si="5"/>
        <v xml:space="preserve">2012/JohnDay/JDW00001-MonumentB/VISIT_1154 </v>
      </c>
      <c r="J43" s="3" t="s">
        <v>6</v>
      </c>
      <c r="K43" s="3" t="str">
        <f t="shared" si="6"/>
        <v>2012\JohnDay\JDW00001-MonumentB\VISIT_1154"</v>
      </c>
      <c r="L43" s="9" t="s">
        <v>14</v>
      </c>
      <c r="M43" s="2" t="str">
        <f t="shared" si="7"/>
        <v>aws s3 sync s3://sfr-champdata/QA/2012/JohnDay/JDW00001-MonumentB/VISIT_1154 "C:\Matt-SFR Files\Hydraulic Modeling\champ data from bucket\2012\JohnDay\JDW00001-MonumentB\VISIT_1154" --exclude "*" --include "*\HydroModelInputs\*"</v>
      </c>
    </row>
    <row r="44" spans="1:13" ht="18" x14ac:dyDescent="0.3">
      <c r="A44" s="9">
        <v>1968</v>
      </c>
      <c r="B44" s="9" t="str">
        <f>VLOOKUP(A44,[1]CHaMP_and_AEM_Metrics!$A:$Y,3,FALSE)</f>
        <v>JDW00001-Monument C</v>
      </c>
      <c r="C44" s="5" t="str">
        <f t="shared" si="4"/>
        <v>JDW00001-MonumentC</v>
      </c>
      <c r="D44" s="6" t="str">
        <f>VLOOKUP(A44,[1]CHaMP_and_AEM_Metrics!$A:$Y,5,FALSE)</f>
        <v>John Day</v>
      </c>
      <c r="E44" s="9">
        <f>VLOOKUP(A44,[1]CHaMP_and_AEM_Metrics!$A:$Y,9,FALSE)</f>
        <v>2013</v>
      </c>
      <c r="F44" s="8" t="s">
        <v>11</v>
      </c>
      <c r="G44" s="3" t="s">
        <v>8</v>
      </c>
      <c r="H44" s="12" t="s">
        <v>34</v>
      </c>
      <c r="I44" s="3" t="str">
        <f t="shared" si="5"/>
        <v xml:space="preserve">2013/JohnDay/JDW00001-MonumentC/VISIT_1968 </v>
      </c>
      <c r="J44" s="3" t="s">
        <v>6</v>
      </c>
      <c r="K44" s="3" t="str">
        <f t="shared" si="6"/>
        <v>2013\JohnDay\JDW00001-MonumentC\VISIT_1968"</v>
      </c>
      <c r="L44" s="9" t="s">
        <v>14</v>
      </c>
      <c r="M44" s="2" t="str">
        <f t="shared" si="7"/>
        <v>aws s3 sync s3://sfr-champdata/QA/2013/JohnDay/JDW00001-MonumentC/VISIT_1968 "C:\Matt-SFR Files\Hydraulic Modeling\champ data from bucket\2013\JohnDay\JDW00001-MonumentC\VISIT_1968" --exclude "*" --include "*\HydroModelInputs\*"</v>
      </c>
    </row>
    <row r="45" spans="1:13" ht="18" x14ac:dyDescent="0.3">
      <c r="A45" s="9">
        <v>1962</v>
      </c>
      <c r="B45" s="9" t="str">
        <f>VLOOKUP(A45,[1]CHaMP_and_AEM_Metrics!$A:$Y,3,FALSE)</f>
        <v>JDW00001-Vegetated Inset Floodplain 2</v>
      </c>
      <c r="C45" s="5" t="str">
        <f t="shared" si="4"/>
        <v>JDW00001-VegetatedInsetFloodplain2</v>
      </c>
      <c r="D45" s="6" t="str">
        <f>VLOOKUP(A45,[1]CHaMP_and_AEM_Metrics!$A:$Y,5,FALSE)</f>
        <v>John Day</v>
      </c>
      <c r="E45" s="9">
        <f>VLOOKUP(A45,[1]CHaMP_and_AEM_Metrics!$A:$Y,9,FALSE)</f>
        <v>2013</v>
      </c>
      <c r="F45" s="8" t="s">
        <v>11</v>
      </c>
      <c r="G45" s="3" t="s">
        <v>8</v>
      </c>
      <c r="H45" s="12" t="s">
        <v>34</v>
      </c>
      <c r="I45" s="3" t="str">
        <f t="shared" si="5"/>
        <v xml:space="preserve">2013/JohnDay/JDW00001-VegetatedInsetFloodplain2/VISIT_1962 </v>
      </c>
      <c r="J45" s="3" t="s">
        <v>6</v>
      </c>
      <c r="K45" s="3" t="str">
        <f t="shared" si="6"/>
        <v>2013\JohnDay\JDW00001-VegetatedInsetFloodplain2\VISIT_1962"</v>
      </c>
      <c r="L45" s="9" t="s">
        <v>14</v>
      </c>
      <c r="M45" s="2" t="str">
        <f t="shared" si="7"/>
        <v>aws s3 sync s3://sfr-champdata/QA/2013/JohnDay/JDW00001-VegetatedInsetFloodplain2/VISIT_1962 "C:\Matt-SFR Files\Hydraulic Modeling\champ data from bucket\2013\JohnDay\JDW00001-VegetatedInsetFloodplain2\VISIT_1962" --exclude "*" --include "*\HydroModelInputs\*"</v>
      </c>
    </row>
    <row r="46" spans="1:13" ht="18" x14ac:dyDescent="0.3">
      <c r="A46" s="9">
        <v>4481</v>
      </c>
      <c r="B46" s="9" t="str">
        <f>VLOOKUP(A46,[1]CHaMP_and_AEM_Metrics!$A:$Y,3,FALSE)</f>
        <v>JDW00001-Vegetated Inset Floodplain B</v>
      </c>
      <c r="C46" s="5" t="str">
        <f t="shared" si="4"/>
        <v>JDW00001-VegetatedInsetFloodplainB</v>
      </c>
      <c r="D46" s="6" t="str">
        <f>VLOOKUP(A46,[1]CHaMP_and_AEM_Metrics!$A:$Y,5,FALSE)</f>
        <v>John Day</v>
      </c>
      <c r="E46" s="9">
        <f>VLOOKUP(A46,[1]CHaMP_and_AEM_Metrics!$A:$Y,9,FALSE)</f>
        <v>2016</v>
      </c>
      <c r="F46" s="8" t="s">
        <v>11</v>
      </c>
      <c r="G46" s="3" t="s">
        <v>8</v>
      </c>
      <c r="H46" s="12" t="s">
        <v>34</v>
      </c>
      <c r="I46" s="3" t="str">
        <f t="shared" si="5"/>
        <v xml:space="preserve">2016/JohnDay/JDW00001-VegetatedInsetFloodplainB/VISIT_4481 </v>
      </c>
      <c r="J46" s="3" t="s">
        <v>6</v>
      </c>
      <c r="K46" s="3" t="str">
        <f t="shared" si="6"/>
        <v>2016\JohnDay\JDW00001-VegetatedInsetFloodplainB\VISIT_4481"</v>
      </c>
      <c r="L46" s="9" t="s">
        <v>14</v>
      </c>
      <c r="M46" s="2" t="str">
        <f t="shared" si="7"/>
        <v>aws s3 sync s3://sfr-champdata/QA/2016/JohnDay/JDW00001-VegetatedInsetFloodplainB/VISIT_4481 "C:\Matt-SFR Files\Hydraulic Modeling\champ data from bucket\2016\JohnDay\JDW00001-VegetatedInsetFloodplainB\VISIT_4481" --exclude "*" --include "*\HydroModelInputs\*"</v>
      </c>
    </row>
    <row r="47" spans="1:13" ht="18" x14ac:dyDescent="0.3">
      <c r="A47" s="9">
        <v>859</v>
      </c>
      <c r="B47" s="9" t="str">
        <f>VLOOKUP(A47,[1]CHaMP_and_AEM_Metrics!$A:$Y,3,FALSE)</f>
        <v>JDW00001-Visitor Center 1</v>
      </c>
      <c r="C47" s="5" t="str">
        <f t="shared" si="4"/>
        <v>JDW00001-VisitorCenter1</v>
      </c>
      <c r="D47" s="6" t="str">
        <f>VLOOKUP(A47,[1]CHaMP_and_AEM_Metrics!$A:$Y,5,FALSE)</f>
        <v>John Day</v>
      </c>
      <c r="E47" s="9">
        <f>VLOOKUP(A47,[1]CHaMP_and_AEM_Metrics!$A:$Y,9,FALSE)</f>
        <v>2012</v>
      </c>
      <c r="F47" s="8" t="s">
        <v>11</v>
      </c>
      <c r="G47" s="3" t="s">
        <v>8</v>
      </c>
      <c r="H47" s="12" t="s">
        <v>34</v>
      </c>
      <c r="I47" s="3" t="str">
        <f t="shared" si="5"/>
        <v xml:space="preserve">2012/JohnDay/JDW00001-VisitorCenter1/VISIT_859 </v>
      </c>
      <c r="J47" s="3" t="s">
        <v>6</v>
      </c>
      <c r="K47" s="3" t="str">
        <f t="shared" si="6"/>
        <v>2012\JohnDay\JDW00001-VisitorCenter1\VISIT_859"</v>
      </c>
      <c r="L47" s="9" t="s">
        <v>14</v>
      </c>
      <c r="M47" s="2" t="str">
        <f t="shared" si="7"/>
        <v>aws s3 sync s3://sfr-champdata/QA/2012/JohnDay/JDW00001-VisitorCenter1/VISIT_859 "C:\Matt-SFR Files\Hydraulic Modeling\champ data from bucket\2012\JohnDay\JDW00001-VisitorCenter1\VISIT_859" --exclude "*" --include "*\HydroModelInputs\*"</v>
      </c>
    </row>
    <row r="48" spans="1:13" ht="18" x14ac:dyDescent="0.3">
      <c r="A48" s="9">
        <v>4451</v>
      </c>
      <c r="B48" s="9" t="str">
        <f>VLOOKUP(A48,[1]CHaMP_and_AEM_Metrics!$A:$Y,3,FALSE)</f>
        <v>JDW00001-Mazama 4</v>
      </c>
      <c r="C48" s="5" t="str">
        <f t="shared" si="4"/>
        <v>JDW00001-Mazama4</v>
      </c>
      <c r="D48" s="6" t="str">
        <f>VLOOKUP(A48,[1]CHaMP_and_AEM_Metrics!$A:$Y,5,FALSE)</f>
        <v>John Day</v>
      </c>
      <c r="E48" s="9">
        <f>VLOOKUP(A48,[1]CHaMP_and_AEM_Metrics!$A:$Y,9,FALSE)</f>
        <v>2016</v>
      </c>
      <c r="F48" s="8" t="s">
        <v>11</v>
      </c>
      <c r="G48" s="3" t="s">
        <v>8</v>
      </c>
      <c r="H48" s="12" t="s">
        <v>34</v>
      </c>
      <c r="I48" s="3" t="str">
        <f t="shared" si="5"/>
        <v xml:space="preserve">2016/JohnDay/JDW00001-Mazama4/VISIT_4451 </v>
      </c>
      <c r="J48" s="3" t="s">
        <v>6</v>
      </c>
      <c r="K48" s="3" t="str">
        <f t="shared" si="6"/>
        <v>2016\JohnDay\JDW00001-Mazama4\VISIT_4451"</v>
      </c>
      <c r="L48" s="9" t="s">
        <v>14</v>
      </c>
      <c r="M48" s="2" t="str">
        <f t="shared" si="7"/>
        <v>aws s3 sync s3://sfr-champdata/QA/2016/JohnDay/JDW00001-Mazama4/VISIT_4451 "C:\Matt-SFR Files\Hydraulic Modeling\champ data from bucket\2016\JohnDay\JDW00001-Mazama4\VISIT_4451" --exclude "*" --include "*\HydroModelInputs\*"</v>
      </c>
    </row>
    <row r="49" spans="1:13" ht="18" x14ac:dyDescent="0.3">
      <c r="A49" s="9">
        <v>4420</v>
      </c>
      <c r="B49" s="9" t="str">
        <f>VLOOKUP(A49,[1]CHaMP_and_AEM_Metrics!$A:$Y,3,FALSE)</f>
        <v>JDW00001-Mazama A</v>
      </c>
      <c r="C49" s="5" t="str">
        <f t="shared" si="4"/>
        <v>JDW00001-MazamaA</v>
      </c>
      <c r="D49" s="6" t="str">
        <f>VLOOKUP(A49,[1]CHaMP_and_AEM_Metrics!$A:$Y,5,FALSE)</f>
        <v>John Day</v>
      </c>
      <c r="E49" s="9">
        <f>VLOOKUP(A49,[1]CHaMP_and_AEM_Metrics!$A:$Y,9,FALSE)</f>
        <v>2016</v>
      </c>
      <c r="F49" s="8" t="s">
        <v>11</v>
      </c>
      <c r="G49" s="3" t="s">
        <v>8</v>
      </c>
      <c r="H49" s="12" t="s">
        <v>34</v>
      </c>
      <c r="I49" s="3" t="str">
        <f t="shared" si="5"/>
        <v xml:space="preserve">2016/JohnDay/JDW00001-MazamaA/VISIT_4420 </v>
      </c>
      <c r="J49" s="3" t="s">
        <v>6</v>
      </c>
      <c r="K49" s="3" t="str">
        <f t="shared" si="6"/>
        <v>2016\JohnDay\JDW00001-MazamaA\VISIT_4420"</v>
      </c>
      <c r="L49" s="9" t="s">
        <v>14</v>
      </c>
      <c r="M49" s="2" t="str">
        <f t="shared" si="7"/>
        <v>aws s3 sync s3://sfr-champdata/QA/2016/JohnDay/JDW00001-MazamaA/VISIT_4420 "C:\Matt-SFR Files\Hydraulic Modeling\champ data from bucket\2016\JohnDay\JDW00001-MazamaA\VISIT_4420" --exclude "*" --include "*\HydroModelInputs\*"</v>
      </c>
    </row>
    <row r="50" spans="1:13" ht="18" x14ac:dyDescent="0.3">
      <c r="A50" s="9">
        <v>1978</v>
      </c>
      <c r="B50" s="9" t="str">
        <f>VLOOKUP(A50,[1]CHaMP_and_AEM_Metrics!$A:$Y,3,FALSE)</f>
        <v>JDW00001-Mazama B</v>
      </c>
      <c r="C50" s="5" t="str">
        <f t="shared" si="4"/>
        <v>JDW00001-MazamaB</v>
      </c>
      <c r="D50" s="6" t="str">
        <f>VLOOKUP(A50,[1]CHaMP_and_AEM_Metrics!$A:$Y,5,FALSE)</f>
        <v>John Day</v>
      </c>
      <c r="E50" s="9">
        <f>VLOOKUP(A50,[1]CHaMP_and_AEM_Metrics!$A:$Y,9,FALSE)</f>
        <v>2013</v>
      </c>
      <c r="F50" s="8" t="s">
        <v>11</v>
      </c>
      <c r="G50" s="3" t="s">
        <v>8</v>
      </c>
      <c r="H50" s="12" t="s">
        <v>34</v>
      </c>
      <c r="I50" s="3" t="str">
        <f t="shared" si="5"/>
        <v xml:space="preserve">2013/JohnDay/JDW00001-MazamaB/VISIT_1978 </v>
      </c>
      <c r="J50" s="3" t="s">
        <v>6</v>
      </c>
      <c r="K50" s="3" t="str">
        <f t="shared" si="6"/>
        <v>2013\JohnDay\JDW00001-MazamaB\VISIT_1978"</v>
      </c>
      <c r="L50" s="9" t="s">
        <v>14</v>
      </c>
      <c r="M50" s="2" t="str">
        <f t="shared" si="7"/>
        <v>aws s3 sync s3://sfr-champdata/QA/2013/JohnDay/JDW00001-MazamaB/VISIT_1978 "C:\Matt-SFR Files\Hydraulic Modeling\champ data from bucket\2013\JohnDay\JDW00001-MazamaB\VISIT_1978" --exclude "*" --include "*\HydroModelInputs\*"</v>
      </c>
    </row>
    <row r="51" spans="1:13" ht="18" x14ac:dyDescent="0.3">
      <c r="A51" s="9">
        <v>1979</v>
      </c>
      <c r="B51" s="9" t="str">
        <f>VLOOKUP(A51,[1]CHaMP_and_AEM_Metrics!$A:$Y,3,FALSE)</f>
        <v>JDW00001-Mazama C</v>
      </c>
      <c r="C51" s="5" t="str">
        <f t="shared" si="4"/>
        <v>JDW00001-MazamaC</v>
      </c>
      <c r="D51" s="6" t="str">
        <f>VLOOKUP(A51,[1]CHaMP_and_AEM_Metrics!$A:$Y,5,FALSE)</f>
        <v>John Day</v>
      </c>
      <c r="E51" s="9">
        <f>VLOOKUP(A51,[1]CHaMP_and_AEM_Metrics!$A:$Y,9,FALSE)</f>
        <v>2013</v>
      </c>
      <c r="F51" s="8" t="s">
        <v>11</v>
      </c>
      <c r="G51" s="3" t="s">
        <v>8</v>
      </c>
      <c r="H51" s="12" t="s">
        <v>34</v>
      </c>
      <c r="I51" s="3" t="str">
        <f t="shared" si="5"/>
        <v xml:space="preserve">2013/JohnDay/JDW00001-MazamaC/VISIT_1979 </v>
      </c>
      <c r="J51" s="3" t="s">
        <v>6</v>
      </c>
      <c r="K51" s="3" t="str">
        <f t="shared" si="6"/>
        <v>2013\JohnDay\JDW00001-MazamaC\VISIT_1979"</v>
      </c>
      <c r="L51" s="9" t="s">
        <v>14</v>
      </c>
      <c r="M51" s="2" t="str">
        <f t="shared" si="7"/>
        <v>aws s3 sync s3://sfr-champdata/QA/2013/JohnDay/JDW00001-MazamaC/VISIT_1979 "C:\Matt-SFR Files\Hydraulic Modeling\champ data from bucket\2013\JohnDay\JDW00001-MazamaC\VISIT_1979" --exclude "*" --include "*\HydroModelInputs\*"</v>
      </c>
    </row>
    <row r="52" spans="1:13" ht="18" x14ac:dyDescent="0.3">
      <c r="A52" s="9">
        <v>4476</v>
      </c>
      <c r="B52" s="9" t="str">
        <f>VLOOKUP(A52,[1]CHaMP_and_AEM_Metrics!$A:$Y,3,FALSE)</f>
        <v>JDW00001-Mazama D</v>
      </c>
      <c r="C52" s="5" t="str">
        <f t="shared" si="4"/>
        <v>JDW00001-MazamaD</v>
      </c>
      <c r="D52" s="6" t="str">
        <f>VLOOKUP(A52,[1]CHaMP_and_AEM_Metrics!$A:$Y,5,FALSE)</f>
        <v>John Day</v>
      </c>
      <c r="E52" s="9">
        <f>VLOOKUP(A52,[1]CHaMP_and_AEM_Metrics!$A:$Y,9,FALSE)</f>
        <v>2016</v>
      </c>
      <c r="F52" s="8" t="s">
        <v>10</v>
      </c>
      <c r="G52" s="3" t="s">
        <v>8</v>
      </c>
      <c r="H52" s="12" t="s">
        <v>34</v>
      </c>
      <c r="I52" s="3" t="str">
        <f t="shared" si="5"/>
        <v xml:space="preserve">2016/JohnDay/JDW00001-MazamaD/VISIT_4476 </v>
      </c>
      <c r="J52" s="3" t="s">
        <v>6</v>
      </c>
      <c r="K52" s="3" t="str">
        <f t="shared" si="6"/>
        <v>2016\JohnDay\JDW00001-MazamaD\VISIT_4476"</v>
      </c>
      <c r="L52" s="9" t="s">
        <v>14</v>
      </c>
      <c r="M52" s="2" t="str">
        <f t="shared" si="7"/>
        <v>aws s3 sync s3://sfr-champdata/QA/2016/JohnDay/JDW00001-MazamaD/VISIT_4476 "C:\Matt-SFR Files\Hydraulic Modeling\champ data from bucket\2016\JohnDay\JDW00001-MazamaD\VISIT_4476" --exclude "*" --include "*\HydroModelInputs\*"</v>
      </c>
    </row>
    <row r="53" spans="1:13" ht="18" x14ac:dyDescent="0.3">
      <c r="A53" s="9">
        <v>4449</v>
      </c>
      <c r="B53" s="9" t="str">
        <f>VLOOKUP(A53,[1]CHaMP_and_AEM_Metrics!$A:$Y,3,FALSE)</f>
        <v>JDW00001-Juniper Canyon 3</v>
      </c>
      <c r="C53" s="5" t="str">
        <f t="shared" si="4"/>
        <v>JDW00001-JuniperCanyon3</v>
      </c>
      <c r="D53" s="6" t="str">
        <f>VLOOKUP(A53,[1]CHaMP_and_AEM_Metrics!$A:$Y,5,FALSE)</f>
        <v>John Day</v>
      </c>
      <c r="E53" s="9">
        <f>VLOOKUP(A53,[1]CHaMP_and_AEM_Metrics!$A:$Y,9,FALSE)</f>
        <v>2016</v>
      </c>
      <c r="F53" s="8" t="s">
        <v>10</v>
      </c>
      <c r="G53" s="3" t="s">
        <v>8</v>
      </c>
      <c r="H53" s="12" t="s">
        <v>34</v>
      </c>
      <c r="I53" s="3" t="str">
        <f t="shared" si="5"/>
        <v xml:space="preserve">2016/JohnDay/JDW00001-JuniperCanyon3/VISIT_4449 </v>
      </c>
      <c r="J53" s="3" t="s">
        <v>6</v>
      </c>
      <c r="K53" s="3" t="str">
        <f t="shared" si="6"/>
        <v>2016\JohnDay\JDW00001-JuniperCanyon3\VISIT_4449"</v>
      </c>
      <c r="L53" s="9" t="s">
        <v>14</v>
      </c>
      <c r="M53" s="2" t="str">
        <f t="shared" si="7"/>
        <v>aws s3 sync s3://sfr-champdata/QA/2016/JohnDay/JDW00001-JuniperCanyon3/VISIT_4449 "C:\Matt-SFR Files\Hydraulic Modeling\champ data from bucket\2016\JohnDay\JDW00001-JuniperCanyon3\VISIT_4449" --exclude "*" --include "*\HydroModelInputs\*"</v>
      </c>
    </row>
    <row r="54" spans="1:13" ht="18" x14ac:dyDescent="0.3">
      <c r="A54" s="9">
        <v>1976</v>
      </c>
      <c r="B54" s="9" t="str">
        <f>VLOOKUP(A54,[1]CHaMP_and_AEM_Metrics!$A:$Y,3,FALSE)</f>
        <v>JDW00001-Juniper Canyon A</v>
      </c>
      <c r="C54" s="5" t="str">
        <f t="shared" si="4"/>
        <v>JDW00001-JuniperCanyonA</v>
      </c>
      <c r="D54" s="6" t="str">
        <f>VLOOKUP(A54,[1]CHaMP_and_AEM_Metrics!$A:$Y,5,FALSE)</f>
        <v>John Day</v>
      </c>
      <c r="E54" s="9">
        <f>VLOOKUP(A54,[1]CHaMP_and_AEM_Metrics!$A:$Y,9,FALSE)</f>
        <v>2013</v>
      </c>
      <c r="F54" s="8" t="s">
        <v>10</v>
      </c>
      <c r="G54" s="3" t="s">
        <v>8</v>
      </c>
      <c r="H54" s="12" t="s">
        <v>34</v>
      </c>
      <c r="I54" s="3" t="str">
        <f t="shared" si="5"/>
        <v xml:space="preserve">2013/JohnDay/JDW00001-JuniperCanyonA/VISIT_1976 </v>
      </c>
      <c r="J54" s="3" t="s">
        <v>6</v>
      </c>
      <c r="K54" s="3" t="str">
        <f t="shared" si="6"/>
        <v>2013\JohnDay\JDW00001-JuniperCanyonA\VISIT_1976"</v>
      </c>
      <c r="L54" s="9" t="s">
        <v>14</v>
      </c>
      <c r="M54" s="2" t="str">
        <f t="shared" si="7"/>
        <v>aws s3 sync s3://sfr-champdata/QA/2013/JohnDay/JDW00001-JuniperCanyonA/VISIT_1976 "C:\Matt-SFR Files\Hydraulic Modeling\champ data from bucket\2013\JohnDay\JDW00001-JuniperCanyonA\VISIT_1976" --exclude "*" --include "*\HydroModelInputs\*"</v>
      </c>
    </row>
    <row r="55" spans="1:13" ht="18" x14ac:dyDescent="0.3">
      <c r="A55" s="9">
        <v>4452</v>
      </c>
      <c r="B55" s="9" t="str">
        <f>VLOOKUP(A55,[1]CHaMP_and_AEM_Metrics!$A:$Y,3,FALSE)</f>
        <v>JDW00001-Meyers Camp 2</v>
      </c>
      <c r="C55" s="5" t="str">
        <f t="shared" si="4"/>
        <v>JDW00001-MeyersCamp2</v>
      </c>
      <c r="D55" s="6" t="str">
        <f>VLOOKUP(A55,[1]CHaMP_and_AEM_Metrics!$A:$Y,5,FALSE)</f>
        <v>John Day</v>
      </c>
      <c r="E55" s="9">
        <f>VLOOKUP(A55,[1]CHaMP_and_AEM_Metrics!$A:$Y,9,FALSE)</f>
        <v>2016</v>
      </c>
      <c r="F55" s="8" t="s">
        <v>10</v>
      </c>
      <c r="G55" s="3" t="s">
        <v>8</v>
      </c>
      <c r="H55" s="12" t="s">
        <v>34</v>
      </c>
      <c r="I55" s="3" t="str">
        <f t="shared" si="5"/>
        <v xml:space="preserve">2016/JohnDay/JDW00001-MeyersCamp2/VISIT_4452 </v>
      </c>
      <c r="J55" s="3" t="s">
        <v>6</v>
      </c>
      <c r="K55" s="3" t="str">
        <f t="shared" si="6"/>
        <v>2016\JohnDay\JDW00001-MeyersCamp2\VISIT_4452"</v>
      </c>
      <c r="L55" s="9" t="s">
        <v>14</v>
      </c>
      <c r="M55" s="2" t="str">
        <f t="shared" si="7"/>
        <v>aws s3 sync s3://sfr-champdata/QA/2016/JohnDay/JDW00001-MeyersCamp2/VISIT_4452 "C:\Matt-SFR Files\Hydraulic Modeling\champ data from bucket\2016\JohnDay\JDW00001-MeyersCamp2\VISIT_4452" --exclude "*" --include "*\HydroModelInputs\*"</v>
      </c>
    </row>
    <row r="56" spans="1:13" ht="18" x14ac:dyDescent="0.3">
      <c r="A56" s="9">
        <v>1964</v>
      </c>
      <c r="B56" s="9" t="str">
        <f>VLOOKUP(A56,[1]CHaMP_and_AEM_Metrics!$A:$Y,3,FALSE)</f>
        <v>JDW00001-Woodward 1</v>
      </c>
      <c r="C56" s="5" t="str">
        <f t="shared" si="4"/>
        <v>JDW00001-Woodward1</v>
      </c>
      <c r="D56" s="6" t="str">
        <f>VLOOKUP(A56,[1]CHaMP_and_AEM_Metrics!$A:$Y,5,FALSE)</f>
        <v>John Day</v>
      </c>
      <c r="E56" s="9">
        <f>VLOOKUP(A56,[1]CHaMP_and_AEM_Metrics!$A:$Y,9,FALSE)</f>
        <v>2013</v>
      </c>
      <c r="F56" s="8" t="s">
        <v>10</v>
      </c>
      <c r="G56" s="3" t="s">
        <v>8</v>
      </c>
      <c r="H56" s="12" t="s">
        <v>34</v>
      </c>
      <c r="I56" s="3" t="str">
        <f t="shared" si="5"/>
        <v xml:space="preserve">2013/JohnDay/JDW00001-Woodward1/VISIT_1964 </v>
      </c>
      <c r="J56" s="3" t="s">
        <v>6</v>
      </c>
      <c r="K56" s="3" t="str">
        <f t="shared" si="6"/>
        <v>2013\JohnDay\JDW00001-Woodward1\VISIT_1964"</v>
      </c>
      <c r="L56" s="9" t="s">
        <v>14</v>
      </c>
      <c r="M56" s="2" t="str">
        <f t="shared" si="7"/>
        <v>aws s3 sync s3://sfr-champdata/QA/2013/JohnDay/JDW00001-Woodward1/VISIT_1964 "C:\Matt-SFR Files\Hydraulic Modeling\champ data from bucket\2013\JohnDay\JDW00001-Woodward1\VISIT_1964" --exclude "*" --include "*\HydroModelInputs\*"</v>
      </c>
    </row>
    <row r="57" spans="1:13" ht="18" x14ac:dyDescent="0.3">
      <c r="A57" s="9">
        <v>4475</v>
      </c>
      <c r="B57" s="9" t="str">
        <f>VLOOKUP(A57,[1]CHaMP_and_AEM_Metrics!$A:$Y,3,FALSE)</f>
        <v>JDW00001-Meyers Camp B</v>
      </c>
      <c r="C57" s="5" t="str">
        <f t="shared" si="4"/>
        <v>JDW00001-MeyersCampB</v>
      </c>
      <c r="D57" s="6" t="str">
        <f>VLOOKUP(A57,[1]CHaMP_and_AEM_Metrics!$A:$Y,5,FALSE)</f>
        <v>John Day</v>
      </c>
      <c r="E57" s="9">
        <f>VLOOKUP(A57,[1]CHaMP_and_AEM_Metrics!$A:$Y,9,FALSE)</f>
        <v>2016</v>
      </c>
      <c r="F57" s="8" t="s">
        <v>10</v>
      </c>
      <c r="G57" s="3" t="s">
        <v>8</v>
      </c>
      <c r="H57" s="12" t="s">
        <v>34</v>
      </c>
      <c r="I57" s="3" t="str">
        <f t="shared" si="5"/>
        <v xml:space="preserve">2016/JohnDay/JDW00001-MeyersCampB/VISIT_4475 </v>
      </c>
      <c r="J57" s="3" t="s">
        <v>6</v>
      </c>
      <c r="K57" s="3" t="str">
        <f t="shared" si="6"/>
        <v>2016\JohnDay\JDW00001-MeyersCampB\VISIT_4475"</v>
      </c>
      <c r="L57" s="9" t="s">
        <v>14</v>
      </c>
      <c r="M57" s="2" t="str">
        <f t="shared" si="7"/>
        <v>aws s3 sync s3://sfr-champdata/QA/2016/JohnDay/JDW00001-MeyersCampB/VISIT_4475 "C:\Matt-SFR Files\Hydraulic Modeling\champ data from bucket\2016\JohnDay\JDW00001-MeyersCampB\VISIT_4475" --exclude "*" --include "*\HydroModelInputs\*"</v>
      </c>
    </row>
    <row r="58" spans="1:13" ht="18" x14ac:dyDescent="0.3">
      <c r="A58" s="9">
        <v>1967</v>
      </c>
      <c r="B58" s="9" t="str">
        <f>VLOOKUP(A58,[1]CHaMP_and_AEM_Metrics!$A:$Y,3,FALSE)</f>
        <v>JDW00001-Meyers Camp C</v>
      </c>
      <c r="C58" s="5" t="str">
        <f t="shared" si="4"/>
        <v>JDW00001-MeyersCampC</v>
      </c>
      <c r="D58" s="6" t="str">
        <f>VLOOKUP(A58,[1]CHaMP_and_AEM_Metrics!$A:$Y,5,FALSE)</f>
        <v>John Day</v>
      </c>
      <c r="E58" s="9">
        <f>VLOOKUP(A58,[1]CHaMP_and_AEM_Metrics!$A:$Y,9,FALSE)</f>
        <v>2013</v>
      </c>
      <c r="F58" s="8" t="s">
        <v>10</v>
      </c>
      <c r="G58" s="3" t="s">
        <v>8</v>
      </c>
      <c r="H58" s="12" t="s">
        <v>34</v>
      </c>
      <c r="I58" s="3" t="str">
        <f t="shared" si="5"/>
        <v xml:space="preserve">2013/JohnDay/JDW00001-MeyersCampC/VISIT_1967 </v>
      </c>
      <c r="J58" s="3" t="s">
        <v>6</v>
      </c>
      <c r="K58" s="3" t="str">
        <f t="shared" si="6"/>
        <v>2013\JohnDay\JDW00001-MeyersCampC\VISIT_1967"</v>
      </c>
      <c r="L58" s="9" t="s">
        <v>14</v>
      </c>
      <c r="M58" s="2" t="str">
        <f t="shared" si="7"/>
        <v>aws s3 sync s3://sfr-champdata/QA/2013/JohnDay/JDW00001-MeyersCampC/VISIT_1967 "C:\Matt-SFR Files\Hydraulic Modeling\champ data from bucket\2013\JohnDay\JDW00001-MeyersCampC\VISIT_1967" --exclude "*" --include "*\HydroModelInputs\*"</v>
      </c>
    </row>
    <row r="59" spans="1:13" ht="18" x14ac:dyDescent="0.3">
      <c r="A59" s="9">
        <v>4482</v>
      </c>
      <c r="B59" s="9" t="str">
        <f>VLOOKUP(A59,[1]CHaMP_and_AEM_Metrics!$A:$Y,3,FALSE)</f>
        <v>JDW00001-Woodward B</v>
      </c>
      <c r="C59" s="5" t="str">
        <f t="shared" si="4"/>
        <v>JDW00001-WoodwardB</v>
      </c>
      <c r="D59" s="6" t="str">
        <f>VLOOKUP(A59,[1]CHaMP_and_AEM_Metrics!$A:$Y,5,FALSE)</f>
        <v>John Day</v>
      </c>
      <c r="E59" s="9">
        <f>VLOOKUP(A59,[1]CHaMP_and_AEM_Metrics!$A:$Y,9,FALSE)</f>
        <v>2016</v>
      </c>
      <c r="F59" s="8" t="s">
        <v>10</v>
      </c>
      <c r="G59" s="3" t="s">
        <v>8</v>
      </c>
      <c r="H59" s="12" t="s">
        <v>34</v>
      </c>
      <c r="I59" s="3" t="str">
        <f t="shared" si="5"/>
        <v xml:space="preserve">2016/JohnDay/JDW00001-WoodwardB/VISIT_4482 </v>
      </c>
      <c r="J59" s="3" t="s">
        <v>6</v>
      </c>
      <c r="K59" s="3" t="str">
        <f t="shared" si="6"/>
        <v>2016\JohnDay\JDW00001-WoodwardB\VISIT_4482"</v>
      </c>
      <c r="L59" s="9" t="s">
        <v>14</v>
      </c>
      <c r="M59" s="2" t="str">
        <f t="shared" si="7"/>
        <v>aws s3 sync s3://sfr-champdata/QA/2016/JohnDay/JDW00001-WoodwardB/VISIT_4482 "C:\Matt-SFR Files\Hydraulic Modeling\champ data from bucket\2016\JohnDay\JDW00001-WoodwardB\VISIT_4482" --exclude "*" --include "*\HydroModelInputs\*"</v>
      </c>
    </row>
    <row r="60" spans="1:13" ht="18" x14ac:dyDescent="0.3">
      <c r="A60" s="9">
        <v>4450</v>
      </c>
      <c r="B60" s="9" t="str">
        <f>VLOOKUP(A60,[1]CHaMP_and_AEM_Metrics!$A:$Y,3,FALSE)</f>
        <v>JDW00001-Lower Owens 2</v>
      </c>
      <c r="C60" s="5" t="str">
        <f t="shared" si="4"/>
        <v>JDW00001-LowerOwens2</v>
      </c>
      <c r="D60" s="6" t="str">
        <f>VLOOKUP(A60,[1]CHaMP_and_AEM_Metrics!$A:$Y,5,FALSE)</f>
        <v>John Day</v>
      </c>
      <c r="E60" s="9">
        <f>VLOOKUP(A60,[1]CHaMP_and_AEM_Metrics!$A:$Y,9,FALSE)</f>
        <v>2016</v>
      </c>
      <c r="F60" s="8" t="s">
        <v>10</v>
      </c>
      <c r="G60" s="3" t="s">
        <v>8</v>
      </c>
      <c r="H60" s="12" t="s">
        <v>34</v>
      </c>
      <c r="I60" s="3" t="str">
        <f t="shared" si="5"/>
        <v xml:space="preserve">2016/JohnDay/JDW00001-LowerOwens2/VISIT_4450 </v>
      </c>
      <c r="J60" s="3" t="s">
        <v>6</v>
      </c>
      <c r="K60" s="3" t="str">
        <f t="shared" si="6"/>
        <v>2016\JohnDay\JDW00001-LowerOwens2\VISIT_4450"</v>
      </c>
      <c r="L60" s="9" t="s">
        <v>14</v>
      </c>
      <c r="M60" s="2" t="str">
        <f t="shared" si="7"/>
        <v>aws s3 sync s3://sfr-champdata/QA/2016/JohnDay/JDW00001-LowerOwens2/VISIT_4450 "C:\Matt-SFR Files\Hydraulic Modeling\champ data from bucket\2016\JohnDay\JDW00001-LowerOwens2\VISIT_4450" --exclude "*" --include "*\HydroModelInputs\*"</v>
      </c>
    </row>
    <row r="61" spans="1:13" ht="18" x14ac:dyDescent="0.3">
      <c r="A61" s="9">
        <v>1971</v>
      </c>
      <c r="B61" s="9" t="str">
        <f>VLOOKUP(A61,[1]CHaMP_and_AEM_Metrics!$A:$Y,3,FALSE)</f>
        <v>JDW00001-Lower Owens C</v>
      </c>
      <c r="C61" s="5" t="str">
        <f t="shared" si="4"/>
        <v>JDW00001-LowerOwensC</v>
      </c>
      <c r="D61" s="6" t="str">
        <f>VLOOKUP(A61,[1]CHaMP_and_AEM_Metrics!$A:$Y,5,FALSE)</f>
        <v>John Day</v>
      </c>
      <c r="E61" s="9">
        <f>VLOOKUP(A61,[1]CHaMP_and_AEM_Metrics!$A:$Y,9,FALSE)</f>
        <v>2013</v>
      </c>
      <c r="F61" s="8" t="s">
        <v>10</v>
      </c>
      <c r="G61" s="3" t="s">
        <v>8</v>
      </c>
      <c r="H61" s="12" t="s">
        <v>34</v>
      </c>
      <c r="I61" s="3" t="str">
        <f t="shared" si="5"/>
        <v xml:space="preserve">2013/JohnDay/JDW00001-LowerOwensC/VISIT_1971 </v>
      </c>
      <c r="J61" s="3" t="s">
        <v>6</v>
      </c>
      <c r="K61" s="3" t="str">
        <f t="shared" si="6"/>
        <v>2013\JohnDay\JDW00001-LowerOwensC\VISIT_1971"</v>
      </c>
      <c r="L61" s="9" t="s">
        <v>14</v>
      </c>
      <c r="M61" s="2" t="str">
        <f t="shared" si="7"/>
        <v>aws s3 sync s3://sfr-champdata/QA/2013/JohnDay/JDW00001-LowerOwensC/VISIT_1971 "C:\Matt-SFR Files\Hydraulic Modeling\champ data from bucket\2013\JohnDay\JDW00001-LowerOwensC\VISIT_1971" --exclude "*" --include "*\HydroModelInputs\*"</v>
      </c>
    </row>
    <row r="62" spans="1:13" ht="18" x14ac:dyDescent="0.3">
      <c r="A62" s="9">
        <v>4485</v>
      </c>
      <c r="B62" s="9" t="str">
        <f>VLOOKUP(A62,[1]CHaMP_and_AEM_Metrics!$A:$Y,3,FALSE)</f>
        <v>JDW00001-Lower Owens D</v>
      </c>
      <c r="C62" s="5" t="str">
        <f t="shared" si="4"/>
        <v>JDW00001-LowerOwensD</v>
      </c>
      <c r="D62" s="6" t="str">
        <f>VLOOKUP(A62,[1]CHaMP_and_AEM_Metrics!$A:$Y,5,FALSE)</f>
        <v>John Day</v>
      </c>
      <c r="E62" s="9">
        <f>VLOOKUP(A62,[1]CHaMP_and_AEM_Metrics!$A:$Y,9,FALSE)</f>
        <v>2016</v>
      </c>
      <c r="F62" s="8" t="s">
        <v>10</v>
      </c>
      <c r="G62" s="3" t="s">
        <v>8</v>
      </c>
      <c r="H62" s="12" t="s">
        <v>34</v>
      </c>
      <c r="I62" s="3" t="str">
        <f t="shared" si="5"/>
        <v xml:space="preserve">2016/JohnDay/JDW00001-LowerOwensD/VISIT_4485 </v>
      </c>
      <c r="J62" s="3" t="s">
        <v>6</v>
      </c>
      <c r="K62" s="3" t="str">
        <f t="shared" si="6"/>
        <v>2016\JohnDay\JDW00001-LowerOwensD\VISIT_4485"</v>
      </c>
      <c r="L62" s="9" t="s">
        <v>14</v>
      </c>
      <c r="M62" s="2" t="str">
        <f t="shared" si="7"/>
        <v>aws s3 sync s3://sfr-champdata/QA/2016/JohnDay/JDW00001-LowerOwensD/VISIT_4485 "C:\Matt-SFR Files\Hydraulic Modeling\champ data from bucket\2016\JohnDay\JDW00001-LowerOwensD\VISIT_4485" --exclude "*" --include "*\HydroModelInputs\*"</v>
      </c>
    </row>
    <row r="63" spans="1:13" ht="18" x14ac:dyDescent="0.3">
      <c r="A63" s="9">
        <v>1972</v>
      </c>
      <c r="B63" s="9" t="str">
        <f>VLOOKUP(A63,[1]CHaMP_and_AEM_Metrics!$A:$Y,3,FALSE)</f>
        <v>JDW00001-Lower Owens E</v>
      </c>
      <c r="C63" s="5" t="str">
        <f t="shared" si="4"/>
        <v>JDW00001-LowerOwensE</v>
      </c>
      <c r="D63" s="6" t="str">
        <f>VLOOKUP(A63,[1]CHaMP_and_AEM_Metrics!$A:$Y,5,FALSE)</f>
        <v>John Day</v>
      </c>
      <c r="E63" s="9">
        <f>VLOOKUP(A63,[1]CHaMP_and_AEM_Metrics!$A:$Y,9,FALSE)</f>
        <v>2013</v>
      </c>
      <c r="F63" s="8" t="s">
        <v>10</v>
      </c>
      <c r="G63" s="3" t="s">
        <v>8</v>
      </c>
      <c r="H63" s="12" t="s">
        <v>34</v>
      </c>
      <c r="I63" s="3" t="str">
        <f t="shared" si="5"/>
        <v xml:space="preserve">2013/JohnDay/JDW00001-LowerOwensE/VISIT_1972 </v>
      </c>
      <c r="J63" s="3" t="s">
        <v>6</v>
      </c>
      <c r="K63" s="3" t="str">
        <f t="shared" si="6"/>
        <v>2013\JohnDay\JDW00001-LowerOwensE\VISIT_1972"</v>
      </c>
      <c r="L63" s="9" t="s">
        <v>14</v>
      </c>
      <c r="M63" s="2" t="str">
        <f t="shared" si="7"/>
        <v>aws s3 sync s3://sfr-champdata/QA/2013/JohnDay/JDW00001-LowerOwensE/VISIT_1972 "C:\Matt-SFR Files\Hydraulic Modeling\champ data from bucket\2013\JohnDay\JDW00001-LowerOwensE\VISIT_1972" --exclude "*" --include "*\HydroModelInputs\*"</v>
      </c>
    </row>
    <row r="64" spans="1:13" ht="18" x14ac:dyDescent="0.3">
      <c r="A64" s="9">
        <v>4474</v>
      </c>
      <c r="B64" s="9" t="str">
        <f>VLOOKUP(A64,[1]CHaMP_and_AEM_Metrics!$A:$Y,3,FALSE)</f>
        <v>JDW00001-Lower Owens B</v>
      </c>
      <c r="C64" s="5" t="str">
        <f t="shared" si="4"/>
        <v>JDW00001-LowerOwensB</v>
      </c>
      <c r="D64" s="6" t="str">
        <f>VLOOKUP(A64,[1]CHaMP_and_AEM_Metrics!$A:$Y,5,FALSE)</f>
        <v>John Day</v>
      </c>
      <c r="E64" s="9">
        <f>VLOOKUP(A64,[1]CHaMP_and_AEM_Metrics!$A:$Y,9,FALSE)</f>
        <v>2016</v>
      </c>
      <c r="F64" s="8" t="s">
        <v>10</v>
      </c>
      <c r="G64" s="3" t="s">
        <v>8</v>
      </c>
      <c r="H64" s="12" t="s">
        <v>34</v>
      </c>
      <c r="I64" s="3" t="str">
        <f t="shared" si="5"/>
        <v xml:space="preserve">2016/JohnDay/JDW00001-LowerOwensB/VISIT_4474 </v>
      </c>
      <c r="J64" s="3" t="s">
        <v>6</v>
      </c>
      <c r="K64" s="3" t="str">
        <f t="shared" si="6"/>
        <v>2016\JohnDay\JDW00001-LowerOwensB\VISIT_4474"</v>
      </c>
      <c r="L64" s="9" t="s">
        <v>14</v>
      </c>
      <c r="M64" s="2" t="str">
        <f t="shared" si="7"/>
        <v>aws s3 sync s3://sfr-champdata/QA/2016/JohnDay/JDW00001-LowerOwensB/VISIT_4474 "C:\Matt-SFR Files\Hydraulic Modeling\champ data from bucket\2016\JohnDay\JDW00001-LowerOwensB\VISIT_4474" --exclude "*" --include "*\HydroModelInputs\*"</v>
      </c>
    </row>
    <row r="65" spans="1:13" ht="18" x14ac:dyDescent="0.3">
      <c r="A65" s="9">
        <v>4288</v>
      </c>
      <c r="B65" s="9" t="str">
        <f>VLOOKUP(A65,[1]CHaMP_and_AEM_Metrics!$A:$Y,3,FALSE)</f>
        <v>JDW00001-Nelson Creek 1</v>
      </c>
      <c r="C65" s="5" t="str">
        <f t="shared" si="4"/>
        <v>JDW00001-NelsonCreek1</v>
      </c>
      <c r="D65" s="6" t="str">
        <f>VLOOKUP(A65,[1]CHaMP_and_AEM_Metrics!$A:$Y,5,FALSE)</f>
        <v>John Day</v>
      </c>
      <c r="E65" s="9">
        <f>VLOOKUP(A65,[1]CHaMP_and_AEM_Metrics!$A:$Y,9,FALSE)</f>
        <v>2016</v>
      </c>
      <c r="F65" s="8" t="s">
        <v>10</v>
      </c>
      <c r="G65" s="3" t="s">
        <v>8</v>
      </c>
      <c r="H65" s="12" t="s">
        <v>34</v>
      </c>
      <c r="I65" s="3" t="str">
        <f t="shared" si="5"/>
        <v xml:space="preserve">2016/JohnDay/JDW00001-NelsonCreek1/VISIT_4288 </v>
      </c>
      <c r="J65" s="3" t="s">
        <v>6</v>
      </c>
      <c r="K65" s="3" t="str">
        <f t="shared" si="6"/>
        <v>2016\JohnDay\JDW00001-NelsonCreek1\VISIT_4288"</v>
      </c>
      <c r="L65" s="9" t="s">
        <v>14</v>
      </c>
      <c r="M65" s="2" t="str">
        <f t="shared" si="7"/>
        <v>aws s3 sync s3://sfr-champdata/QA/2016/JohnDay/JDW00001-NelsonCreek1/VISIT_4288 "C:\Matt-SFR Files\Hydraulic Modeling\champ data from bucket\2016\JohnDay\JDW00001-NelsonCreek1\VISIT_4288" --exclude "*" --include "*\HydroModelInputs\*"</v>
      </c>
    </row>
    <row r="66" spans="1:13" ht="18" x14ac:dyDescent="0.3">
      <c r="A66" s="9">
        <v>4455</v>
      </c>
      <c r="B66" s="9" t="str">
        <f>VLOOKUP(A66,[1]CHaMP_and_AEM_Metrics!$A:$Y,3,FALSE)</f>
        <v>JDW00001-Upper Owens 2</v>
      </c>
      <c r="C66" s="5" t="str">
        <f t="shared" si="4"/>
        <v>JDW00001-UpperOwens2</v>
      </c>
      <c r="D66" s="6" t="str">
        <f>VLOOKUP(A66,[1]CHaMP_and_AEM_Metrics!$A:$Y,5,FALSE)</f>
        <v>John Day</v>
      </c>
      <c r="E66" s="9">
        <f>VLOOKUP(A66,[1]CHaMP_and_AEM_Metrics!$A:$Y,9,FALSE)</f>
        <v>2016</v>
      </c>
      <c r="F66" s="8" t="s">
        <v>10</v>
      </c>
      <c r="G66" s="3" t="s">
        <v>8</v>
      </c>
      <c r="H66" s="12" t="s">
        <v>34</v>
      </c>
      <c r="I66" s="3" t="str">
        <f t="shared" si="5"/>
        <v xml:space="preserve">2016/JohnDay/JDW00001-UpperOwens2/VISIT_4455 </v>
      </c>
      <c r="J66" s="3" t="s">
        <v>6</v>
      </c>
      <c r="K66" s="3" t="str">
        <f t="shared" si="6"/>
        <v>2016\JohnDay\JDW00001-UpperOwens2\VISIT_4455"</v>
      </c>
      <c r="L66" s="9" t="s">
        <v>14</v>
      </c>
      <c r="M66" s="2" t="str">
        <f t="shared" si="7"/>
        <v>aws s3 sync s3://sfr-champdata/QA/2016/JohnDay/JDW00001-UpperOwens2/VISIT_4455 "C:\Matt-SFR Files\Hydraulic Modeling\champ data from bucket\2016\JohnDay\JDW00001-UpperOwens2\VISIT_4455" --exclude "*" --include "*\HydroModelInputs\*"</v>
      </c>
    </row>
    <row r="67" spans="1:13" ht="18" x14ac:dyDescent="0.3">
      <c r="A67" s="9">
        <v>4480</v>
      </c>
      <c r="B67" s="9" t="str">
        <f>VLOOKUP(A67,[1]CHaMP_and_AEM_Metrics!$A:$Y,3,FALSE)</f>
        <v>JDW00001-Upper Owens B</v>
      </c>
      <c r="C67" s="5" t="str">
        <f t="shared" ref="C67:C130" si="8">SUBSTITUTE(B67," ","")</f>
        <v>JDW00001-UpperOwensB</v>
      </c>
      <c r="D67" s="6" t="str">
        <f>VLOOKUP(A67,[1]CHaMP_and_AEM_Metrics!$A:$Y,5,FALSE)</f>
        <v>John Day</v>
      </c>
      <c r="E67" s="9">
        <f>VLOOKUP(A67,[1]CHaMP_and_AEM_Metrics!$A:$Y,9,FALSE)</f>
        <v>2016</v>
      </c>
      <c r="F67" s="8" t="s">
        <v>10</v>
      </c>
      <c r="G67" s="3" t="s">
        <v>8</v>
      </c>
      <c r="H67" s="12" t="s">
        <v>34</v>
      </c>
      <c r="I67" s="3" t="str">
        <f t="shared" ref="I67:I130" si="9">CONCATENATE(E67,"/",SUBSTITUTE(D67," ",""),"/",C67,"/VISIT_",A67," ")</f>
        <v xml:space="preserve">2016/JohnDay/JDW00001-UpperOwensB/VISIT_4480 </v>
      </c>
      <c r="J67" s="3" t="s">
        <v>6</v>
      </c>
      <c r="K67" s="3" t="str">
        <f t="shared" ref="K67:K130" si="10">CONCATENATE(E67,"\",SUBSTITUTE(D67," ",""),"\",C67,"\VISIT_",A67,"""")</f>
        <v>2016\JohnDay\JDW00001-UpperOwensB\VISIT_4480"</v>
      </c>
      <c r="L67" s="9" t="s">
        <v>14</v>
      </c>
      <c r="M67" s="2" t="str">
        <f t="shared" ref="M67:M130" si="11">CONCATENATE(G67,H67,I67,J67,K67, L67)</f>
        <v>aws s3 sync s3://sfr-champdata/QA/2016/JohnDay/JDW00001-UpperOwensB/VISIT_4480 "C:\Matt-SFR Files\Hydraulic Modeling\champ data from bucket\2016\JohnDay\JDW00001-UpperOwensB\VISIT_4480" --exclude "*" --include "*\HydroModelInputs\*"</v>
      </c>
    </row>
    <row r="68" spans="1:13" ht="18" x14ac:dyDescent="0.3">
      <c r="A68" s="9">
        <v>1966</v>
      </c>
      <c r="B68" s="9" t="str">
        <f>VLOOKUP(A68,[1]CHaMP_and_AEM_Metrics!$A:$Y,3,FALSE)</f>
        <v>JDW00001-Upper Owens C</v>
      </c>
      <c r="C68" s="5" t="str">
        <f t="shared" si="8"/>
        <v>JDW00001-UpperOwensC</v>
      </c>
      <c r="D68" s="6" t="str">
        <f>VLOOKUP(A68,[1]CHaMP_and_AEM_Metrics!$A:$Y,5,FALSE)</f>
        <v>John Day</v>
      </c>
      <c r="E68" s="9">
        <f>VLOOKUP(A68,[1]CHaMP_and_AEM_Metrics!$A:$Y,9,FALSE)</f>
        <v>2013</v>
      </c>
      <c r="F68" s="8" t="s">
        <v>10</v>
      </c>
      <c r="G68" s="3" t="s">
        <v>8</v>
      </c>
      <c r="H68" s="12" t="s">
        <v>34</v>
      </c>
      <c r="I68" s="3" t="str">
        <f t="shared" si="9"/>
        <v xml:space="preserve">2013/JohnDay/JDW00001-UpperOwensC/VISIT_1966 </v>
      </c>
      <c r="J68" s="3" t="s">
        <v>6</v>
      </c>
      <c r="K68" s="3" t="str">
        <f t="shared" si="10"/>
        <v>2013\JohnDay\JDW00001-UpperOwensC\VISIT_1966"</v>
      </c>
      <c r="L68" s="9" t="s">
        <v>14</v>
      </c>
      <c r="M68" s="2" t="str">
        <f t="shared" si="11"/>
        <v>aws s3 sync s3://sfr-champdata/QA/2013/JohnDay/JDW00001-UpperOwensC/VISIT_1966 "C:\Matt-SFR Files\Hydraulic Modeling\champ data from bucket\2013\JohnDay\JDW00001-UpperOwensC\VISIT_1966" --exclude "*" --include "*\HydroModelInputs\*"</v>
      </c>
    </row>
    <row r="69" spans="1:13" ht="18" x14ac:dyDescent="0.3">
      <c r="A69" s="9">
        <v>1975</v>
      </c>
      <c r="B69" s="9" t="str">
        <f>VLOOKUP(A69,[1]CHaMP_and_AEM_Metrics!$A:$Y,3,FALSE)</f>
        <v>JDW00001-Upper Owens D</v>
      </c>
      <c r="C69" s="5" t="str">
        <f t="shared" si="8"/>
        <v>JDW00001-UpperOwensD</v>
      </c>
      <c r="D69" s="6" t="str">
        <f>VLOOKUP(A69,[1]CHaMP_and_AEM_Metrics!$A:$Y,5,FALSE)</f>
        <v>John Day</v>
      </c>
      <c r="E69" s="9">
        <f>VLOOKUP(A69,[1]CHaMP_and_AEM_Metrics!$A:$Y,9,FALSE)</f>
        <v>2013</v>
      </c>
      <c r="F69" s="8" t="s">
        <v>10</v>
      </c>
      <c r="G69" s="3" t="s">
        <v>8</v>
      </c>
      <c r="H69" s="12" t="s">
        <v>34</v>
      </c>
      <c r="I69" s="3" t="str">
        <f t="shared" si="9"/>
        <v xml:space="preserve">2013/JohnDay/JDW00001-UpperOwensD/VISIT_1975 </v>
      </c>
      <c r="J69" s="3" t="s">
        <v>6</v>
      </c>
      <c r="K69" s="3" t="str">
        <f t="shared" si="10"/>
        <v>2013\JohnDay\JDW00001-UpperOwensD\VISIT_1975"</v>
      </c>
      <c r="L69" s="9" t="s">
        <v>14</v>
      </c>
      <c r="M69" s="2" t="str">
        <f t="shared" si="11"/>
        <v>aws s3 sync s3://sfr-champdata/QA/2013/JohnDay/JDW00001-UpperOwensD/VISIT_1975 "C:\Matt-SFR Files\Hydraulic Modeling\champ data from bucket\2013\JohnDay\JDW00001-UpperOwensD\VISIT_1975" --exclude "*" --include "*\HydroModelInputs\*"</v>
      </c>
    </row>
    <row r="70" spans="1:13" ht="18" x14ac:dyDescent="0.3">
      <c r="A70" s="9">
        <v>4448</v>
      </c>
      <c r="B70" s="9" t="str">
        <f>VLOOKUP(A70,[1]CHaMP_and_AEM_Metrics!$A:$Y,3,FALSE)</f>
        <v>JDW00001-Gable Creek 3</v>
      </c>
      <c r="C70" s="5" t="str">
        <f t="shared" si="8"/>
        <v>JDW00001-GableCreek3</v>
      </c>
      <c r="D70" s="6" t="str">
        <f>VLOOKUP(A70,[1]CHaMP_and_AEM_Metrics!$A:$Y,5,FALSE)</f>
        <v>John Day</v>
      </c>
      <c r="E70" s="9">
        <f>VLOOKUP(A70,[1]CHaMP_and_AEM_Metrics!$A:$Y,9,FALSE)</f>
        <v>2016</v>
      </c>
      <c r="F70" s="8" t="s">
        <v>10</v>
      </c>
      <c r="G70" s="3" t="s">
        <v>8</v>
      </c>
      <c r="H70" s="12" t="s">
        <v>34</v>
      </c>
      <c r="I70" s="3" t="str">
        <f t="shared" si="9"/>
        <v xml:space="preserve">2016/JohnDay/JDW00001-GableCreek3/VISIT_4448 </v>
      </c>
      <c r="J70" s="3" t="s">
        <v>6</v>
      </c>
      <c r="K70" s="3" t="str">
        <f t="shared" si="10"/>
        <v>2016\JohnDay\JDW00001-GableCreek3\VISIT_4448"</v>
      </c>
      <c r="L70" s="9" t="s">
        <v>14</v>
      </c>
      <c r="M70" s="2" t="str">
        <f t="shared" si="11"/>
        <v>aws s3 sync s3://sfr-champdata/QA/2016/JohnDay/JDW00001-GableCreek3/VISIT_4448 "C:\Matt-SFR Files\Hydraulic Modeling\champ data from bucket\2016\JohnDay\JDW00001-GableCreek3\VISIT_4448" --exclude "*" --include "*\HydroModelInputs\*"</v>
      </c>
    </row>
    <row r="71" spans="1:13" ht="18" x14ac:dyDescent="0.3">
      <c r="A71" s="9">
        <v>4287</v>
      </c>
      <c r="B71" s="9" t="str">
        <f>VLOOKUP(A71,[1]CHaMP_and_AEM_Metrics!$A:$Y,3,FALSE)</f>
        <v>JDW00001-Bear Creek 1</v>
      </c>
      <c r="C71" s="5" t="str">
        <f t="shared" si="8"/>
        <v>JDW00001-BearCreek1</v>
      </c>
      <c r="D71" s="6" t="str">
        <f>VLOOKUP(A71,[1]CHaMP_and_AEM_Metrics!$A:$Y,5,FALSE)</f>
        <v>John Day</v>
      </c>
      <c r="E71" s="9">
        <f>VLOOKUP(A71,[1]CHaMP_and_AEM_Metrics!$A:$Y,9,FALSE)</f>
        <v>2016</v>
      </c>
      <c r="F71" s="8" t="s">
        <v>10</v>
      </c>
      <c r="G71" s="3" t="s">
        <v>8</v>
      </c>
      <c r="H71" s="12" t="s">
        <v>34</v>
      </c>
      <c r="I71" s="3" t="str">
        <f t="shared" si="9"/>
        <v xml:space="preserve">2016/JohnDay/JDW00001-BearCreek1/VISIT_4287 </v>
      </c>
      <c r="J71" s="3" t="s">
        <v>6</v>
      </c>
      <c r="K71" s="3" t="str">
        <f t="shared" si="10"/>
        <v>2016\JohnDay\JDW00001-BearCreek1\VISIT_4287"</v>
      </c>
      <c r="L71" s="9" t="s">
        <v>14</v>
      </c>
      <c r="M71" s="2" t="str">
        <f t="shared" si="11"/>
        <v>aws s3 sync s3://sfr-champdata/QA/2016/JohnDay/JDW00001-BearCreek1/VISIT_4287 "C:\Matt-SFR Files\Hydraulic Modeling\champ data from bucket\2016\JohnDay\JDW00001-BearCreek1\VISIT_4287" --exclude "*" --include "*\HydroModelInputs\*"</v>
      </c>
    </row>
    <row r="72" spans="1:13" ht="18" x14ac:dyDescent="0.3">
      <c r="A72" s="9">
        <v>1974</v>
      </c>
      <c r="B72" s="9" t="str">
        <f>VLOOKUP(A72,[1]CHaMP_and_AEM_Metrics!$A:$Y,3,FALSE)</f>
        <v>JDW00001-Bear Creek A</v>
      </c>
      <c r="C72" s="5" t="str">
        <f t="shared" si="8"/>
        <v>JDW00001-BearCreekA</v>
      </c>
      <c r="D72" s="6" t="str">
        <f>VLOOKUP(A72,[1]CHaMP_and_AEM_Metrics!$A:$Y,5,FALSE)</f>
        <v>John Day</v>
      </c>
      <c r="E72" s="9">
        <f>VLOOKUP(A72,[1]CHaMP_and_AEM_Metrics!$A:$Y,9,FALSE)</f>
        <v>2013</v>
      </c>
      <c r="F72" s="8" t="s">
        <v>10</v>
      </c>
      <c r="G72" s="3" t="s">
        <v>8</v>
      </c>
      <c r="H72" s="12" t="s">
        <v>34</v>
      </c>
      <c r="I72" s="3" t="str">
        <f t="shared" si="9"/>
        <v xml:space="preserve">2013/JohnDay/JDW00001-BearCreekA/VISIT_1974 </v>
      </c>
      <c r="J72" s="3" t="s">
        <v>6</v>
      </c>
      <c r="K72" s="3" t="str">
        <f t="shared" si="10"/>
        <v>2013\JohnDay\JDW00001-BearCreekA\VISIT_1974"</v>
      </c>
      <c r="L72" s="9" t="s">
        <v>14</v>
      </c>
      <c r="M72" s="2" t="str">
        <f t="shared" si="11"/>
        <v>aws s3 sync s3://sfr-champdata/QA/2013/JohnDay/JDW00001-BearCreekA/VISIT_1974 "C:\Matt-SFR Files\Hydraulic Modeling\champ data from bucket\2013\JohnDay\JDW00001-BearCreekA\VISIT_1974" --exclude "*" --include "*\HydroModelInputs\*"</v>
      </c>
    </row>
    <row r="73" spans="1:13" ht="18" x14ac:dyDescent="0.3">
      <c r="A73" s="9">
        <v>2788</v>
      </c>
      <c r="B73" s="9" t="str">
        <f>VLOOKUP(A73,[1]CHaMP_and_AEM_Metrics!$A:$Y,3,FALSE)</f>
        <v>JDW00001-Bear Creek B</v>
      </c>
      <c r="C73" s="5" t="str">
        <f t="shared" si="8"/>
        <v>JDW00001-BearCreekB</v>
      </c>
      <c r="D73" s="6" t="str">
        <f>VLOOKUP(A73,[1]CHaMP_and_AEM_Metrics!$A:$Y,5,FALSE)</f>
        <v>John Day</v>
      </c>
      <c r="E73" s="9">
        <f>VLOOKUP(A73,[1]CHaMP_and_AEM_Metrics!$A:$Y,9,FALSE)</f>
        <v>2014</v>
      </c>
      <c r="F73" s="8" t="s">
        <v>10</v>
      </c>
      <c r="G73" s="3" t="s">
        <v>8</v>
      </c>
      <c r="H73" s="12" t="s">
        <v>34</v>
      </c>
      <c r="I73" s="3" t="str">
        <f t="shared" si="9"/>
        <v xml:space="preserve">2014/JohnDay/JDW00001-BearCreekB/VISIT_2788 </v>
      </c>
      <c r="J73" s="3" t="s">
        <v>6</v>
      </c>
      <c r="K73" s="3" t="str">
        <f t="shared" si="10"/>
        <v>2014\JohnDay\JDW00001-BearCreekB\VISIT_2788"</v>
      </c>
      <c r="L73" s="9" t="s">
        <v>14</v>
      </c>
      <c r="M73" s="2" t="str">
        <f t="shared" si="11"/>
        <v>aws s3 sync s3://sfr-champdata/QA/2014/JohnDay/JDW00001-BearCreekB/VISIT_2788 "C:\Matt-SFR Files\Hydraulic Modeling\champ data from bucket\2014\JohnDay\JDW00001-BearCreekB\VISIT_2788" --exclude "*" --include "*\HydroModelInputs\*"</v>
      </c>
    </row>
    <row r="74" spans="1:13" ht="18" x14ac:dyDescent="0.3">
      <c r="A74" s="9">
        <v>745</v>
      </c>
      <c r="B74" s="9" t="str">
        <f>VLOOKUP(A74,[1]CHaMP_and_AEM_Metrics!$A:$Y,3,FALSE)</f>
        <v>OJD03458-000520</v>
      </c>
      <c r="C74" s="5" t="str">
        <f t="shared" si="8"/>
        <v>OJD03458-000520</v>
      </c>
      <c r="D74" s="6" t="str">
        <f>VLOOKUP(A74,[1]CHaMP_and_AEM_Metrics!$A:$Y,5,FALSE)</f>
        <v>John Day</v>
      </c>
      <c r="E74" s="9">
        <f>VLOOKUP(A74,[1]CHaMP_and_AEM_Metrics!$A:$Y,9,FALSE)</f>
        <v>2012</v>
      </c>
      <c r="F74" s="8" t="s">
        <v>10</v>
      </c>
      <c r="G74" s="3" t="s">
        <v>8</v>
      </c>
      <c r="H74" s="12" t="s">
        <v>34</v>
      </c>
      <c r="I74" s="3" t="str">
        <f t="shared" si="9"/>
        <v xml:space="preserve">2012/JohnDay/OJD03458-000520/VISIT_745 </v>
      </c>
      <c r="J74" s="3" t="s">
        <v>6</v>
      </c>
      <c r="K74" s="3" t="str">
        <f t="shared" si="10"/>
        <v>2012\JohnDay\OJD03458-000520\VISIT_745"</v>
      </c>
      <c r="L74" s="9" t="s">
        <v>14</v>
      </c>
      <c r="M74" s="2" t="str">
        <f t="shared" si="11"/>
        <v>aws s3 sync s3://sfr-champdata/QA/2012/JohnDay/OJD03458-000520/VISIT_745 "C:\Matt-SFR Files\Hydraulic Modeling\champ data from bucket\2012\JohnDay\OJD03458-000520\VISIT_745" --exclude "*" --include "*\HydroModelInputs\*"</v>
      </c>
    </row>
    <row r="75" spans="1:13" ht="18" x14ac:dyDescent="0.3">
      <c r="A75" s="9">
        <v>325</v>
      </c>
      <c r="B75" s="9" t="str">
        <f>VLOOKUP(A75,[1]CHaMP_and_AEM_Metrics!$A:$Y,3,FALSE)</f>
        <v>CBW05583-241210</v>
      </c>
      <c r="C75" s="5" t="str">
        <f t="shared" si="8"/>
        <v>CBW05583-241210</v>
      </c>
      <c r="D75" s="6" t="str">
        <f>VLOOKUP(A75,[1]CHaMP_and_AEM_Metrics!$A:$Y,5,FALSE)</f>
        <v>John Day</v>
      </c>
      <c r="E75" s="9">
        <f>VLOOKUP(A75,[1]CHaMP_and_AEM_Metrics!$A:$Y,9,FALSE)</f>
        <v>2011</v>
      </c>
      <c r="F75" s="8" t="s">
        <v>10</v>
      </c>
      <c r="G75" s="3" t="s">
        <v>8</v>
      </c>
      <c r="H75" s="12" t="s">
        <v>34</v>
      </c>
      <c r="I75" s="3" t="str">
        <f t="shared" si="9"/>
        <v xml:space="preserve">2011/JohnDay/CBW05583-241210/VISIT_325 </v>
      </c>
      <c r="J75" s="3" t="s">
        <v>6</v>
      </c>
      <c r="K75" s="3" t="str">
        <f t="shared" si="10"/>
        <v>2011\JohnDay\CBW05583-241210\VISIT_325"</v>
      </c>
      <c r="L75" s="9" t="s">
        <v>14</v>
      </c>
      <c r="M75" s="2" t="str">
        <f t="shared" si="11"/>
        <v>aws s3 sync s3://sfr-champdata/QA/2011/JohnDay/CBW05583-241210/VISIT_325 "C:\Matt-SFR Files\Hydraulic Modeling\champ data from bucket\2011\JohnDay\CBW05583-241210\VISIT_325" --exclude "*" --include "*\HydroModelInputs\*"</v>
      </c>
    </row>
    <row r="76" spans="1:13" ht="18" x14ac:dyDescent="0.3">
      <c r="A76" s="9">
        <v>361</v>
      </c>
      <c r="B76" s="9" t="str">
        <f>VLOOKUP(A76,[1]CHaMP_and_AEM_Metrics!$A:$Y,3,FALSE)</f>
        <v>CBW05583-191546</v>
      </c>
      <c r="C76" s="5" t="str">
        <f t="shared" si="8"/>
        <v>CBW05583-191546</v>
      </c>
      <c r="D76" s="6" t="str">
        <f>VLOOKUP(A76,[1]CHaMP_and_AEM_Metrics!$A:$Y,5,FALSE)</f>
        <v>John Day</v>
      </c>
      <c r="E76" s="9">
        <f>VLOOKUP(A76,[1]CHaMP_and_AEM_Metrics!$A:$Y,9,FALSE)</f>
        <v>2011</v>
      </c>
      <c r="F76" s="8" t="s">
        <v>10</v>
      </c>
      <c r="G76" s="3" t="s">
        <v>8</v>
      </c>
      <c r="H76" s="12" t="s">
        <v>34</v>
      </c>
      <c r="I76" s="3" t="str">
        <f t="shared" si="9"/>
        <v xml:space="preserve">2011/JohnDay/CBW05583-191546/VISIT_361 </v>
      </c>
      <c r="J76" s="3" t="s">
        <v>6</v>
      </c>
      <c r="K76" s="3" t="str">
        <f t="shared" si="10"/>
        <v>2011\JohnDay\CBW05583-191546\VISIT_361"</v>
      </c>
      <c r="L76" s="9" t="s">
        <v>14</v>
      </c>
      <c r="M76" s="2" t="str">
        <f t="shared" si="11"/>
        <v>aws s3 sync s3://sfr-champdata/QA/2011/JohnDay/CBW05583-191546/VISIT_361 "C:\Matt-SFR Files\Hydraulic Modeling\champ data from bucket\2011\JohnDay\CBW05583-191546\VISIT_361" --exclude "*" --include "*\HydroModelInputs\*"</v>
      </c>
    </row>
    <row r="77" spans="1:13" ht="18" x14ac:dyDescent="0.3">
      <c r="A77" s="9">
        <v>354</v>
      </c>
      <c r="B77" s="9" t="str">
        <f>VLOOKUP(A77,[1]CHaMP_and_AEM_Metrics!$A:$Y,3,FALSE)</f>
        <v>CBW05583-519226</v>
      </c>
      <c r="C77" s="5" t="str">
        <f t="shared" si="8"/>
        <v>CBW05583-519226</v>
      </c>
      <c r="D77" s="6" t="str">
        <f>VLOOKUP(A77,[1]CHaMP_and_AEM_Metrics!$A:$Y,5,FALSE)</f>
        <v>John Day</v>
      </c>
      <c r="E77" s="9">
        <f>VLOOKUP(A77,[1]CHaMP_and_AEM_Metrics!$A:$Y,9,FALSE)</f>
        <v>2011</v>
      </c>
      <c r="F77" s="8" t="s">
        <v>10</v>
      </c>
      <c r="G77" s="3" t="s">
        <v>8</v>
      </c>
      <c r="H77" s="12" t="s">
        <v>34</v>
      </c>
      <c r="I77" s="3" t="str">
        <f t="shared" si="9"/>
        <v xml:space="preserve">2011/JohnDay/CBW05583-519226/VISIT_354 </v>
      </c>
      <c r="J77" s="3" t="s">
        <v>6</v>
      </c>
      <c r="K77" s="3" t="str">
        <f t="shared" si="10"/>
        <v>2011\JohnDay\CBW05583-519226\VISIT_354"</v>
      </c>
      <c r="L77" s="9" t="s">
        <v>14</v>
      </c>
      <c r="M77" s="2" t="str">
        <f t="shared" si="11"/>
        <v>aws s3 sync s3://sfr-champdata/QA/2011/JohnDay/CBW05583-519226/VISIT_354 "C:\Matt-SFR Files\Hydraulic Modeling\champ data from bucket\2011\JohnDay\CBW05583-519226\VISIT_354" --exclude "*" --include "*\HydroModelInputs\*"</v>
      </c>
    </row>
    <row r="78" spans="1:13" ht="18" x14ac:dyDescent="0.3">
      <c r="A78" s="9">
        <v>371</v>
      </c>
      <c r="B78" s="9" t="str">
        <f>VLOOKUP(A78,[1]CHaMP_and_AEM_Metrics!$A:$Y,3,FALSE)</f>
        <v>CBW05583-027706</v>
      </c>
      <c r="C78" s="5" t="str">
        <f t="shared" si="8"/>
        <v>CBW05583-027706</v>
      </c>
      <c r="D78" s="6" t="str">
        <f>VLOOKUP(A78,[1]CHaMP_and_AEM_Metrics!$A:$Y,5,FALSE)</f>
        <v>John Day</v>
      </c>
      <c r="E78" s="9">
        <f>VLOOKUP(A78,[1]CHaMP_and_AEM_Metrics!$A:$Y,9,FALSE)</f>
        <v>2011</v>
      </c>
      <c r="F78" s="8" t="s">
        <v>10</v>
      </c>
      <c r="G78" s="3" t="s">
        <v>8</v>
      </c>
      <c r="H78" s="12" t="s">
        <v>34</v>
      </c>
      <c r="I78" s="3" t="str">
        <f t="shared" si="9"/>
        <v xml:space="preserve">2011/JohnDay/CBW05583-027706/VISIT_371 </v>
      </c>
      <c r="J78" s="3" t="s">
        <v>6</v>
      </c>
      <c r="K78" s="3" t="str">
        <f t="shared" si="10"/>
        <v>2011\JohnDay\CBW05583-027706\VISIT_371"</v>
      </c>
      <c r="L78" s="9" t="s">
        <v>14</v>
      </c>
      <c r="M78" s="2" t="str">
        <f t="shared" si="11"/>
        <v>aws s3 sync s3://sfr-champdata/QA/2011/JohnDay/CBW05583-027706/VISIT_371 "C:\Matt-SFR Files\Hydraulic Modeling\champ data from bucket\2011\JohnDay\CBW05583-027706\VISIT_371" --exclude "*" --include "*\HydroModelInputs\*"</v>
      </c>
    </row>
    <row r="79" spans="1:13" ht="18" x14ac:dyDescent="0.3">
      <c r="A79" s="9">
        <v>356</v>
      </c>
      <c r="B79" s="9" t="str">
        <f>VLOOKUP(A79,[1]CHaMP_and_AEM_Metrics!$A:$Y,3,FALSE)</f>
        <v>CBW05583-371770</v>
      </c>
      <c r="C79" s="5" t="str">
        <f t="shared" si="8"/>
        <v>CBW05583-371770</v>
      </c>
      <c r="D79" s="6" t="str">
        <f>VLOOKUP(A79,[1]CHaMP_and_AEM_Metrics!$A:$Y,5,FALSE)</f>
        <v>John Day</v>
      </c>
      <c r="E79" s="9">
        <f>VLOOKUP(A79,[1]CHaMP_and_AEM_Metrics!$A:$Y,9,FALSE)</f>
        <v>2011</v>
      </c>
      <c r="F79" s="8" t="s">
        <v>10</v>
      </c>
      <c r="G79" s="3" t="s">
        <v>8</v>
      </c>
      <c r="H79" s="12" t="s">
        <v>34</v>
      </c>
      <c r="I79" s="3" t="str">
        <f t="shared" si="9"/>
        <v xml:space="preserve">2011/JohnDay/CBW05583-371770/VISIT_356 </v>
      </c>
      <c r="J79" s="3" t="s">
        <v>6</v>
      </c>
      <c r="K79" s="3" t="str">
        <f t="shared" si="10"/>
        <v>2011\JohnDay\CBW05583-371770\VISIT_356"</v>
      </c>
      <c r="L79" s="9" t="s">
        <v>14</v>
      </c>
      <c r="M79" s="2" t="str">
        <f t="shared" si="11"/>
        <v>aws s3 sync s3://sfr-champdata/QA/2011/JohnDay/CBW05583-371770/VISIT_356 "C:\Matt-SFR Files\Hydraulic Modeling\champ data from bucket\2011\JohnDay\CBW05583-371770\VISIT_356" --exclude "*" --include "*\HydroModelInputs\*"</v>
      </c>
    </row>
    <row r="80" spans="1:13" ht="18" x14ac:dyDescent="0.3">
      <c r="A80" s="9">
        <v>355</v>
      </c>
      <c r="B80" s="9" t="str">
        <f>VLOOKUP(A80,[1]CHaMP_and_AEM_Metrics!$A:$Y,3,FALSE)</f>
        <v>CBW05583-437306</v>
      </c>
      <c r="C80" s="5" t="str">
        <f t="shared" si="8"/>
        <v>CBW05583-437306</v>
      </c>
      <c r="D80" s="6" t="str">
        <f>VLOOKUP(A80,[1]CHaMP_and_AEM_Metrics!$A:$Y,5,FALSE)</f>
        <v>John Day</v>
      </c>
      <c r="E80" s="9">
        <f>VLOOKUP(A80,[1]CHaMP_and_AEM_Metrics!$A:$Y,9,FALSE)</f>
        <v>2011</v>
      </c>
      <c r="F80" s="8" t="s">
        <v>10</v>
      </c>
      <c r="G80" s="3" t="s">
        <v>8</v>
      </c>
      <c r="H80" s="12" t="s">
        <v>34</v>
      </c>
      <c r="I80" s="3" t="str">
        <f t="shared" si="9"/>
        <v xml:space="preserve">2011/JohnDay/CBW05583-437306/VISIT_355 </v>
      </c>
      <c r="J80" s="3" t="s">
        <v>6</v>
      </c>
      <c r="K80" s="3" t="str">
        <f t="shared" si="10"/>
        <v>2011\JohnDay\CBW05583-437306\VISIT_355"</v>
      </c>
      <c r="L80" s="9" t="s">
        <v>14</v>
      </c>
      <c r="M80" s="2" t="str">
        <f t="shared" si="11"/>
        <v>aws s3 sync s3://sfr-champdata/QA/2011/JohnDay/CBW05583-437306/VISIT_355 "C:\Matt-SFR Files\Hydraulic Modeling\champ data from bucket\2011\JohnDay\CBW05583-437306\VISIT_355" --exclude "*" --include "*\HydroModelInputs\*"</v>
      </c>
    </row>
    <row r="81" spans="1:13" ht="18" x14ac:dyDescent="0.3">
      <c r="A81" s="9">
        <v>359</v>
      </c>
      <c r="B81" s="9" t="str">
        <f>VLOOKUP(A81,[1]CHaMP_and_AEM_Metrics!$A:$Y,3,FALSE)</f>
        <v>CBW05583-289850</v>
      </c>
      <c r="C81" s="5" t="str">
        <f t="shared" si="8"/>
        <v>CBW05583-289850</v>
      </c>
      <c r="D81" s="6" t="str">
        <f>VLOOKUP(A81,[1]CHaMP_and_AEM_Metrics!$A:$Y,5,FALSE)</f>
        <v>John Day</v>
      </c>
      <c r="E81" s="9">
        <f>VLOOKUP(A81,[1]CHaMP_and_AEM_Metrics!$A:$Y,9,FALSE)</f>
        <v>2011</v>
      </c>
      <c r="F81" s="8" t="s">
        <v>10</v>
      </c>
      <c r="G81" s="3" t="s">
        <v>8</v>
      </c>
      <c r="H81" s="12" t="s">
        <v>34</v>
      </c>
      <c r="I81" s="3" t="str">
        <f t="shared" si="9"/>
        <v xml:space="preserve">2011/JohnDay/CBW05583-289850/VISIT_359 </v>
      </c>
      <c r="J81" s="3" t="s">
        <v>6</v>
      </c>
      <c r="K81" s="3" t="str">
        <f t="shared" si="10"/>
        <v>2011\JohnDay\CBW05583-289850\VISIT_359"</v>
      </c>
      <c r="L81" s="9" t="s">
        <v>14</v>
      </c>
      <c r="M81" s="2" t="str">
        <f t="shared" si="11"/>
        <v>aws s3 sync s3://sfr-champdata/QA/2011/JohnDay/CBW05583-289850/VISIT_359 "C:\Matt-SFR Files\Hydraulic Modeling\champ data from bucket\2011\JohnDay\CBW05583-289850\VISIT_359" --exclude "*" --include "*\HydroModelInputs\*"</v>
      </c>
    </row>
    <row r="82" spans="1:13" ht="18" x14ac:dyDescent="0.3">
      <c r="A82" s="9">
        <v>740</v>
      </c>
      <c r="B82" s="9" t="str">
        <f>VLOOKUP(A82,[1]CHaMP_and_AEM_Metrics!$A:$Y,3,FALSE)</f>
        <v>OJD03458-000115</v>
      </c>
      <c r="C82" s="5" t="str">
        <f t="shared" si="8"/>
        <v>OJD03458-000115</v>
      </c>
      <c r="D82" s="6" t="str">
        <f>VLOOKUP(A82,[1]CHaMP_and_AEM_Metrics!$A:$Y,5,FALSE)</f>
        <v>John Day</v>
      </c>
      <c r="E82" s="9">
        <f>VLOOKUP(A82,[1]CHaMP_and_AEM_Metrics!$A:$Y,9,FALSE)</f>
        <v>2012</v>
      </c>
      <c r="F82" s="8" t="s">
        <v>10</v>
      </c>
      <c r="G82" s="3" t="s">
        <v>8</v>
      </c>
      <c r="H82" s="12" t="s">
        <v>34</v>
      </c>
      <c r="I82" s="3" t="str">
        <f t="shared" si="9"/>
        <v xml:space="preserve">2012/JohnDay/OJD03458-000115/VISIT_740 </v>
      </c>
      <c r="J82" s="3" t="s">
        <v>6</v>
      </c>
      <c r="K82" s="3" t="str">
        <f t="shared" si="10"/>
        <v>2012\JohnDay\OJD03458-000115\VISIT_740"</v>
      </c>
      <c r="L82" s="9" t="s">
        <v>14</v>
      </c>
      <c r="M82" s="2" t="str">
        <f t="shared" si="11"/>
        <v>aws s3 sync s3://sfr-champdata/QA/2012/JohnDay/OJD03458-000115/VISIT_740 "C:\Matt-SFR Files\Hydraulic Modeling\champ data from bucket\2012\JohnDay\OJD03458-000115\VISIT_740" --exclude "*" --include "*\HydroModelInputs\*"</v>
      </c>
    </row>
    <row r="83" spans="1:13" ht="18" x14ac:dyDescent="0.3">
      <c r="A83" s="9">
        <v>536</v>
      </c>
      <c r="B83" s="9" t="str">
        <f>VLOOKUP(A83,[1]CHaMP_and_AEM_Metrics!$A:$Y,3,FALSE)</f>
        <v>OJD03458-000109</v>
      </c>
      <c r="C83" s="5" t="str">
        <f t="shared" si="8"/>
        <v>OJD03458-000109</v>
      </c>
      <c r="D83" s="6" t="str">
        <f>VLOOKUP(A83,[1]CHaMP_and_AEM_Metrics!$A:$Y,5,FALSE)</f>
        <v>John Day</v>
      </c>
      <c r="E83" s="9">
        <f>VLOOKUP(A83,[1]CHaMP_and_AEM_Metrics!$A:$Y,9,FALSE)</f>
        <v>2012</v>
      </c>
      <c r="F83" s="8" t="s">
        <v>10</v>
      </c>
      <c r="G83" s="3" t="s">
        <v>8</v>
      </c>
      <c r="H83" s="12" t="s">
        <v>34</v>
      </c>
      <c r="I83" s="3" t="str">
        <f t="shared" si="9"/>
        <v xml:space="preserve">2012/JohnDay/OJD03458-000109/VISIT_536 </v>
      </c>
      <c r="J83" s="3" t="s">
        <v>6</v>
      </c>
      <c r="K83" s="3" t="str">
        <f t="shared" si="10"/>
        <v>2012\JohnDay\OJD03458-000109\VISIT_536"</v>
      </c>
      <c r="L83" s="9" t="s">
        <v>14</v>
      </c>
      <c r="M83" s="2" t="str">
        <f t="shared" si="11"/>
        <v>aws s3 sync s3://sfr-champdata/QA/2012/JohnDay/OJD03458-000109/VISIT_536 "C:\Matt-SFR Files\Hydraulic Modeling\champ data from bucket\2012\JohnDay\OJD03458-000109\VISIT_536" --exclude "*" --include "*\HydroModelInputs\*"</v>
      </c>
    </row>
    <row r="84" spans="1:13" ht="18" x14ac:dyDescent="0.3">
      <c r="A84" s="9">
        <v>741</v>
      </c>
      <c r="B84" s="9" t="str">
        <f>VLOOKUP(A84,[1]CHaMP_and_AEM_Metrics!$A:$Y,3,FALSE)</f>
        <v>OJD03458-000138</v>
      </c>
      <c r="C84" s="5" t="str">
        <f t="shared" si="8"/>
        <v>OJD03458-000138</v>
      </c>
      <c r="D84" s="6" t="str">
        <f>VLOOKUP(A84,[1]CHaMP_and_AEM_Metrics!$A:$Y,5,FALSE)</f>
        <v>John Day</v>
      </c>
      <c r="E84" s="9">
        <f>VLOOKUP(A84,[1]CHaMP_and_AEM_Metrics!$A:$Y,9,FALSE)</f>
        <v>2012</v>
      </c>
      <c r="F84" s="8" t="s">
        <v>10</v>
      </c>
      <c r="G84" s="3" t="s">
        <v>8</v>
      </c>
      <c r="H84" s="12" t="s">
        <v>34</v>
      </c>
      <c r="I84" s="3" t="str">
        <f t="shared" si="9"/>
        <v xml:space="preserve">2012/JohnDay/OJD03458-000138/VISIT_741 </v>
      </c>
      <c r="J84" s="3" t="s">
        <v>6</v>
      </c>
      <c r="K84" s="3" t="str">
        <f t="shared" si="10"/>
        <v>2012\JohnDay\OJD03458-000138\VISIT_741"</v>
      </c>
      <c r="L84" s="9" t="s">
        <v>14</v>
      </c>
      <c r="M84" s="2" t="str">
        <f t="shared" si="11"/>
        <v>aws s3 sync s3://sfr-champdata/QA/2012/JohnDay/OJD03458-000138/VISIT_741 "C:\Matt-SFR Files\Hydraulic Modeling\champ data from bucket\2012\JohnDay\OJD03458-000138\VISIT_741" --exclude "*" --include "*\HydroModelInputs\*"</v>
      </c>
    </row>
    <row r="85" spans="1:13" ht="18" x14ac:dyDescent="0.3">
      <c r="A85" s="9">
        <v>563</v>
      </c>
      <c r="B85" s="9" t="str">
        <f>VLOOKUP(A85,[1]CHaMP_and_AEM_Metrics!$A:$Y,3,FALSE)</f>
        <v>OJD03458-000015</v>
      </c>
      <c r="C85" s="5" t="str">
        <f t="shared" si="8"/>
        <v>OJD03458-000015</v>
      </c>
      <c r="D85" s="6" t="str">
        <f>VLOOKUP(A85,[1]CHaMP_and_AEM_Metrics!$A:$Y,5,FALSE)</f>
        <v>John Day</v>
      </c>
      <c r="E85" s="9">
        <f>VLOOKUP(A85,[1]CHaMP_and_AEM_Metrics!$A:$Y,9,FALSE)</f>
        <v>2012</v>
      </c>
      <c r="F85" s="8" t="s">
        <v>10</v>
      </c>
      <c r="G85" s="3" t="s">
        <v>8</v>
      </c>
      <c r="H85" s="12" t="s">
        <v>34</v>
      </c>
      <c r="I85" s="3" t="str">
        <f t="shared" si="9"/>
        <v xml:space="preserve">2012/JohnDay/OJD03458-000015/VISIT_563 </v>
      </c>
      <c r="J85" s="3" t="s">
        <v>6</v>
      </c>
      <c r="K85" s="3" t="str">
        <f t="shared" si="10"/>
        <v>2012\JohnDay\OJD03458-000015\VISIT_563"</v>
      </c>
      <c r="L85" s="9" t="s">
        <v>14</v>
      </c>
      <c r="M85" s="2" t="str">
        <f t="shared" si="11"/>
        <v>aws s3 sync s3://sfr-champdata/QA/2012/JohnDay/OJD03458-000015/VISIT_563 "C:\Matt-SFR Files\Hydraulic Modeling\champ data from bucket\2012\JohnDay\OJD03458-000015\VISIT_563" --exclude "*" --include "*\HydroModelInputs\*"</v>
      </c>
    </row>
    <row r="86" spans="1:13" ht="18" x14ac:dyDescent="0.3">
      <c r="A86" s="9">
        <v>4270</v>
      </c>
      <c r="B86" s="9" t="str">
        <f>VLOOKUP(A86,[1]CHaMP_and_AEM_Metrics!$A:$Y,3,FALSE)</f>
        <v>OJD03458-000033</v>
      </c>
      <c r="C86" s="5" t="str">
        <f t="shared" si="8"/>
        <v>OJD03458-000033</v>
      </c>
      <c r="D86" s="6" t="str">
        <f>VLOOKUP(A86,[1]CHaMP_and_AEM_Metrics!$A:$Y,5,FALSE)</f>
        <v>John Day</v>
      </c>
      <c r="E86" s="9">
        <f>VLOOKUP(A86,[1]CHaMP_and_AEM_Metrics!$A:$Y,9,FALSE)</f>
        <v>2016</v>
      </c>
      <c r="F86" s="8" t="s">
        <v>10</v>
      </c>
      <c r="G86" s="3" t="s">
        <v>8</v>
      </c>
      <c r="H86" s="12" t="s">
        <v>34</v>
      </c>
      <c r="I86" s="3" t="str">
        <f t="shared" si="9"/>
        <v xml:space="preserve">2016/JohnDay/OJD03458-000033/VISIT_4270 </v>
      </c>
      <c r="J86" s="3" t="s">
        <v>6</v>
      </c>
      <c r="K86" s="3" t="str">
        <f t="shared" si="10"/>
        <v>2016\JohnDay\OJD03458-000033\VISIT_4270"</v>
      </c>
      <c r="L86" s="9" t="s">
        <v>14</v>
      </c>
      <c r="M86" s="2" t="str">
        <f t="shared" si="11"/>
        <v>aws s3 sync s3://sfr-champdata/QA/2016/JohnDay/OJD03458-000033/VISIT_4270 "C:\Matt-SFR Files\Hydraulic Modeling\champ data from bucket\2016\JohnDay\OJD03458-000033\VISIT_4270" --exclude "*" --include "*\HydroModelInputs\*"</v>
      </c>
    </row>
    <row r="87" spans="1:13" ht="18" x14ac:dyDescent="0.3">
      <c r="A87" s="9">
        <v>1181</v>
      </c>
      <c r="B87" s="9" t="str">
        <f>VLOOKUP(A87,[1]CHaMP_and_AEM_Metrics!$A:$Y,3,FALSE)</f>
        <v>OJD03458-000200</v>
      </c>
      <c r="C87" s="5" t="str">
        <f t="shared" si="8"/>
        <v>OJD03458-000200</v>
      </c>
      <c r="D87" s="6" t="str">
        <f>VLOOKUP(A87,[1]CHaMP_and_AEM_Metrics!$A:$Y,5,FALSE)</f>
        <v>John Day</v>
      </c>
      <c r="E87" s="9">
        <f>VLOOKUP(A87,[1]CHaMP_and_AEM_Metrics!$A:$Y,9,FALSE)</f>
        <v>2013</v>
      </c>
      <c r="F87" s="8" t="s">
        <v>10</v>
      </c>
      <c r="G87" s="3" t="s">
        <v>8</v>
      </c>
      <c r="H87" s="12" t="s">
        <v>34</v>
      </c>
      <c r="I87" s="3" t="str">
        <f t="shared" si="9"/>
        <v xml:space="preserve">2013/JohnDay/OJD03458-000200/VISIT_1181 </v>
      </c>
      <c r="J87" s="3" t="s">
        <v>6</v>
      </c>
      <c r="K87" s="3" t="str">
        <f t="shared" si="10"/>
        <v>2013\JohnDay\OJD03458-000200\VISIT_1181"</v>
      </c>
      <c r="L87" s="9" t="s">
        <v>14</v>
      </c>
      <c r="M87" s="2" t="str">
        <f t="shared" si="11"/>
        <v>aws s3 sync s3://sfr-champdata/QA/2013/JohnDay/OJD03458-000200/VISIT_1181 "C:\Matt-SFR Files\Hydraulic Modeling\champ data from bucket\2013\JohnDay\OJD03458-000200\VISIT_1181" --exclude "*" --include "*\HydroModelInputs\*"</v>
      </c>
    </row>
    <row r="88" spans="1:13" ht="18" x14ac:dyDescent="0.3">
      <c r="A88" s="9">
        <v>1163</v>
      </c>
      <c r="B88" s="9" t="str">
        <f>VLOOKUP(A88,[1]CHaMP_and_AEM_Metrics!$A:$Y,3,FALSE)</f>
        <v>CBW05583-054130</v>
      </c>
      <c r="C88" s="5" t="str">
        <f t="shared" si="8"/>
        <v>CBW05583-054130</v>
      </c>
      <c r="D88" s="6" t="str">
        <f>VLOOKUP(A88,[1]CHaMP_and_AEM_Metrics!$A:$Y,5,FALSE)</f>
        <v>John Day</v>
      </c>
      <c r="E88" s="9">
        <f>VLOOKUP(A88,[1]CHaMP_and_AEM_Metrics!$A:$Y,9,FALSE)</f>
        <v>2013</v>
      </c>
      <c r="F88" s="8" t="s">
        <v>10</v>
      </c>
      <c r="G88" s="3" t="s">
        <v>8</v>
      </c>
      <c r="H88" s="12" t="s">
        <v>34</v>
      </c>
      <c r="I88" s="3" t="str">
        <f t="shared" si="9"/>
        <v xml:space="preserve">2013/JohnDay/CBW05583-054130/VISIT_1163 </v>
      </c>
      <c r="J88" s="3" t="s">
        <v>6</v>
      </c>
      <c r="K88" s="3" t="str">
        <f t="shared" si="10"/>
        <v>2013\JohnDay\CBW05583-054130\VISIT_1163"</v>
      </c>
      <c r="L88" s="9" t="s">
        <v>14</v>
      </c>
      <c r="M88" s="2" t="str">
        <f t="shared" si="11"/>
        <v>aws s3 sync s3://sfr-champdata/QA/2013/JohnDay/CBW05583-054130/VISIT_1163 "C:\Matt-SFR Files\Hydraulic Modeling\champ data from bucket\2013\JohnDay\CBW05583-054130\VISIT_1163" --exclude "*" --include "*\HydroModelInputs\*"</v>
      </c>
    </row>
    <row r="89" spans="1:13" ht="18" x14ac:dyDescent="0.3">
      <c r="A89" s="9">
        <v>3165</v>
      </c>
      <c r="B89" s="9" t="str">
        <f>VLOOKUP(A89,[1]CHaMP_and_AEM_Metrics!$A:$Y,3,FALSE)</f>
        <v>OJD03458-000524</v>
      </c>
      <c r="C89" s="5" t="str">
        <f t="shared" si="8"/>
        <v>OJD03458-000524</v>
      </c>
      <c r="D89" s="6" t="str">
        <f>VLOOKUP(A89,[1]CHaMP_and_AEM_Metrics!$A:$Y,5,FALSE)</f>
        <v>John Day</v>
      </c>
      <c r="E89" s="9">
        <f>VLOOKUP(A89,[1]CHaMP_and_AEM_Metrics!$A:$Y,9,FALSE)</f>
        <v>2015</v>
      </c>
      <c r="F89" s="8" t="s">
        <v>10</v>
      </c>
      <c r="G89" s="3" t="s">
        <v>8</v>
      </c>
      <c r="H89" s="12" t="s">
        <v>34</v>
      </c>
      <c r="I89" s="3" t="str">
        <f t="shared" si="9"/>
        <v xml:space="preserve">2015/JohnDay/OJD03458-000524/VISIT_3165 </v>
      </c>
      <c r="J89" s="3" t="s">
        <v>6</v>
      </c>
      <c r="K89" s="3" t="str">
        <f t="shared" si="10"/>
        <v>2015\JohnDay\OJD03458-000524\VISIT_3165"</v>
      </c>
      <c r="L89" s="9" t="s">
        <v>14</v>
      </c>
      <c r="M89" s="2" t="str">
        <f t="shared" si="11"/>
        <v>aws s3 sync s3://sfr-champdata/QA/2015/JohnDay/OJD03458-000524/VISIT_3165 "C:\Matt-SFR Files\Hydraulic Modeling\champ data from bucket\2015\JohnDay\OJD03458-000524\VISIT_3165" --exclude "*" --include "*\HydroModelInputs\*"</v>
      </c>
    </row>
    <row r="90" spans="1:13" ht="18" x14ac:dyDescent="0.3">
      <c r="A90" s="9">
        <v>4268</v>
      </c>
      <c r="B90" s="9" t="str">
        <f>VLOOKUP(A90,[1]CHaMP_and_AEM_Metrics!$A:$Y,3,FALSE)</f>
        <v>CBW05583-324466</v>
      </c>
      <c r="C90" s="5" t="str">
        <f t="shared" si="8"/>
        <v>CBW05583-324466</v>
      </c>
      <c r="D90" s="6" t="str">
        <f>VLOOKUP(A90,[1]CHaMP_and_AEM_Metrics!$A:$Y,5,FALSE)</f>
        <v>John Day</v>
      </c>
      <c r="E90" s="9">
        <f>VLOOKUP(A90,[1]CHaMP_and_AEM_Metrics!$A:$Y,9,FALSE)</f>
        <v>2016</v>
      </c>
      <c r="F90" s="8" t="s">
        <v>10</v>
      </c>
      <c r="G90" s="3" t="s">
        <v>8</v>
      </c>
      <c r="H90" s="12" t="s">
        <v>34</v>
      </c>
      <c r="I90" s="3" t="str">
        <f t="shared" si="9"/>
        <v xml:space="preserve">2016/JohnDay/CBW05583-324466/VISIT_4268 </v>
      </c>
      <c r="J90" s="3" t="s">
        <v>6</v>
      </c>
      <c r="K90" s="3" t="str">
        <f t="shared" si="10"/>
        <v>2016\JohnDay\CBW05583-324466\VISIT_4268"</v>
      </c>
      <c r="L90" s="9" t="s">
        <v>14</v>
      </c>
      <c r="M90" s="2" t="str">
        <f t="shared" si="11"/>
        <v>aws s3 sync s3://sfr-champdata/QA/2016/JohnDay/CBW05583-324466/VISIT_4268 "C:\Matt-SFR Files\Hydraulic Modeling\champ data from bucket\2016\JohnDay\CBW05583-324466\VISIT_4268" --exclude "*" --include "*\HydroModelInputs\*"</v>
      </c>
    </row>
    <row r="91" spans="1:13" ht="18" x14ac:dyDescent="0.3">
      <c r="A91" s="9">
        <v>2283</v>
      </c>
      <c r="B91" s="9" t="str">
        <f>VLOOKUP(A91,[1]CHaMP_and_AEM_Metrics!$A:$Y,3,FALSE)</f>
        <v>OJD03458-000532</v>
      </c>
      <c r="C91" s="5" t="str">
        <f t="shared" si="8"/>
        <v>OJD03458-000532</v>
      </c>
      <c r="D91" s="6" t="str">
        <f>VLOOKUP(A91,[1]CHaMP_and_AEM_Metrics!$A:$Y,5,FALSE)</f>
        <v>John Day</v>
      </c>
      <c r="E91" s="9">
        <f>VLOOKUP(A91,[1]CHaMP_and_AEM_Metrics!$A:$Y,9,FALSE)</f>
        <v>2014</v>
      </c>
      <c r="F91" s="8" t="s">
        <v>10</v>
      </c>
      <c r="G91" s="3" t="s">
        <v>8</v>
      </c>
      <c r="H91" s="12" t="s">
        <v>34</v>
      </c>
      <c r="I91" s="3" t="str">
        <f t="shared" si="9"/>
        <v xml:space="preserve">2014/JohnDay/OJD03458-000532/VISIT_2283 </v>
      </c>
      <c r="J91" s="3" t="s">
        <v>6</v>
      </c>
      <c r="K91" s="3" t="str">
        <f t="shared" si="10"/>
        <v>2014\JohnDay\OJD03458-000532\VISIT_2283"</v>
      </c>
      <c r="L91" s="9" t="s">
        <v>14</v>
      </c>
      <c r="M91" s="2" t="str">
        <f t="shared" si="11"/>
        <v>aws s3 sync s3://sfr-champdata/QA/2014/JohnDay/OJD03458-000532/VISIT_2283 "C:\Matt-SFR Files\Hydraulic Modeling\champ data from bucket\2014\JohnDay\OJD03458-000532\VISIT_2283" --exclude "*" --include "*\HydroModelInputs\*"</v>
      </c>
    </row>
    <row r="92" spans="1:13" ht="18" x14ac:dyDescent="0.3">
      <c r="A92" s="9">
        <v>3506</v>
      </c>
      <c r="B92" s="9" t="str">
        <f>VLOOKUP(A92,[1]CHaMP_and_AEM_Metrics!$A:$Y,3,FALSE)</f>
        <v>CBW05583-254538</v>
      </c>
      <c r="C92" s="5" t="str">
        <f t="shared" si="8"/>
        <v>CBW05583-254538</v>
      </c>
      <c r="D92" s="6" t="str">
        <f>VLOOKUP(A92,[1]CHaMP_and_AEM_Metrics!$A:$Y,5,FALSE)</f>
        <v>John Day</v>
      </c>
      <c r="E92" s="9">
        <f>VLOOKUP(A92,[1]CHaMP_and_AEM_Metrics!$A:$Y,9,FALSE)</f>
        <v>2015</v>
      </c>
      <c r="F92" s="8" t="s">
        <v>10</v>
      </c>
      <c r="G92" s="3" t="s">
        <v>8</v>
      </c>
      <c r="H92" s="12" t="s">
        <v>34</v>
      </c>
      <c r="I92" s="3" t="str">
        <f t="shared" si="9"/>
        <v xml:space="preserve">2015/JohnDay/CBW05583-254538/VISIT_3506 </v>
      </c>
      <c r="J92" s="3" t="s">
        <v>6</v>
      </c>
      <c r="K92" s="3" t="str">
        <f t="shared" si="10"/>
        <v>2015\JohnDay\CBW05583-254538\VISIT_3506"</v>
      </c>
      <c r="L92" s="9" t="s">
        <v>14</v>
      </c>
      <c r="M92" s="2" t="str">
        <f t="shared" si="11"/>
        <v>aws s3 sync s3://sfr-champdata/QA/2015/JohnDay/CBW05583-254538/VISIT_3506 "C:\Matt-SFR Files\Hydraulic Modeling\champ data from bucket\2015\JohnDay\CBW05583-254538\VISIT_3506" --exclude "*" --include "*\HydroModelInputs\*"</v>
      </c>
    </row>
    <row r="93" spans="1:13" ht="18" x14ac:dyDescent="0.3">
      <c r="A93" s="9">
        <v>1195</v>
      </c>
      <c r="B93" s="9" t="str">
        <f>VLOOKUP(A93,[1]CHaMP_and_AEM_Metrics!$A:$Y,3,FALSE)</f>
        <v>CBW05583-004682</v>
      </c>
      <c r="C93" s="5" t="str">
        <f t="shared" si="8"/>
        <v>CBW05583-004682</v>
      </c>
      <c r="D93" s="6" t="str">
        <f>VLOOKUP(A93,[1]CHaMP_and_AEM_Metrics!$A:$Y,5,FALSE)</f>
        <v>John Day</v>
      </c>
      <c r="E93" s="9">
        <f>VLOOKUP(A93,[1]CHaMP_and_AEM_Metrics!$A:$Y,9,FALSE)</f>
        <v>2013</v>
      </c>
      <c r="F93" s="8" t="s">
        <v>10</v>
      </c>
      <c r="G93" s="3" t="s">
        <v>8</v>
      </c>
      <c r="H93" s="12" t="s">
        <v>34</v>
      </c>
      <c r="I93" s="3" t="str">
        <f t="shared" si="9"/>
        <v xml:space="preserve">2013/JohnDay/CBW05583-004682/VISIT_1195 </v>
      </c>
      <c r="J93" s="3" t="s">
        <v>6</v>
      </c>
      <c r="K93" s="3" t="str">
        <f t="shared" si="10"/>
        <v>2013\JohnDay\CBW05583-004682\VISIT_1195"</v>
      </c>
      <c r="L93" s="9" t="s">
        <v>14</v>
      </c>
      <c r="M93" s="2" t="str">
        <f t="shared" si="11"/>
        <v>aws s3 sync s3://sfr-champdata/QA/2013/JohnDay/CBW05583-004682/VISIT_1195 "C:\Matt-SFR Files\Hydraulic Modeling\champ data from bucket\2013\JohnDay\CBW05583-004682\VISIT_1195" --exclude "*" --include "*\HydroModelInputs\*"</v>
      </c>
    </row>
    <row r="94" spans="1:13" ht="18" x14ac:dyDescent="0.3">
      <c r="A94" s="9">
        <v>2495</v>
      </c>
      <c r="B94" s="9" t="str">
        <f>VLOOKUP(A94,[1]CHaMP_and_AEM_Metrics!$A:$Y,3,FALSE)</f>
        <v>CBW05583-209482</v>
      </c>
      <c r="C94" s="5" t="str">
        <f t="shared" si="8"/>
        <v>CBW05583-209482</v>
      </c>
      <c r="D94" s="6" t="str">
        <f>VLOOKUP(A94,[1]CHaMP_and_AEM_Metrics!$A:$Y,5,FALSE)</f>
        <v>John Day</v>
      </c>
      <c r="E94" s="9">
        <f>VLOOKUP(A94,[1]CHaMP_and_AEM_Metrics!$A:$Y,9,FALSE)</f>
        <v>2014</v>
      </c>
      <c r="F94" s="8" t="s">
        <v>10</v>
      </c>
      <c r="G94" s="3" t="s">
        <v>8</v>
      </c>
      <c r="H94" s="12" t="s">
        <v>34</v>
      </c>
      <c r="I94" s="3" t="str">
        <f t="shared" si="9"/>
        <v xml:space="preserve">2014/JohnDay/CBW05583-209482/VISIT_2495 </v>
      </c>
      <c r="J94" s="3" t="s">
        <v>6</v>
      </c>
      <c r="K94" s="3" t="str">
        <f t="shared" si="10"/>
        <v>2014\JohnDay\CBW05583-209482\VISIT_2495"</v>
      </c>
      <c r="L94" s="9" t="s">
        <v>14</v>
      </c>
      <c r="M94" s="2" t="str">
        <f t="shared" si="11"/>
        <v>aws s3 sync s3://sfr-champdata/QA/2014/JohnDay/CBW05583-209482/VISIT_2495 "C:\Matt-SFR Files\Hydraulic Modeling\champ data from bucket\2014\JohnDay\CBW05583-209482\VISIT_2495" --exclude "*" --include "*\HydroModelInputs\*"</v>
      </c>
    </row>
    <row r="95" spans="1:13" ht="18" x14ac:dyDescent="0.3">
      <c r="A95" s="9">
        <v>4422</v>
      </c>
      <c r="B95" s="9" t="str">
        <f>VLOOKUP(A95,[1]CHaMP_and_AEM_Metrics!$A:$Y,3,FALSE)</f>
        <v>CBW05583-021066</v>
      </c>
      <c r="C95" s="5" t="str">
        <f t="shared" si="8"/>
        <v>CBW05583-021066</v>
      </c>
      <c r="D95" s="6" t="str">
        <f>VLOOKUP(A95,[1]CHaMP_and_AEM_Metrics!$A:$Y,5,FALSE)</f>
        <v>John Day</v>
      </c>
      <c r="E95" s="9">
        <f>VLOOKUP(A95,[1]CHaMP_and_AEM_Metrics!$A:$Y,9,FALSE)</f>
        <v>2016</v>
      </c>
      <c r="F95" s="8" t="s">
        <v>10</v>
      </c>
      <c r="G95" s="3" t="s">
        <v>8</v>
      </c>
      <c r="H95" s="12" t="s">
        <v>34</v>
      </c>
      <c r="I95" s="3" t="str">
        <f t="shared" si="9"/>
        <v xml:space="preserve">2016/JohnDay/CBW05583-021066/VISIT_4422 </v>
      </c>
      <c r="J95" s="3" t="s">
        <v>6</v>
      </c>
      <c r="K95" s="3" t="str">
        <f t="shared" si="10"/>
        <v>2016\JohnDay\CBW05583-021066\VISIT_4422"</v>
      </c>
      <c r="L95" s="9" t="s">
        <v>14</v>
      </c>
      <c r="M95" s="2" t="str">
        <f t="shared" si="11"/>
        <v>aws s3 sync s3://sfr-champdata/QA/2016/JohnDay/CBW05583-021066/VISIT_4422 "C:\Matt-SFR Files\Hydraulic Modeling\champ data from bucket\2016\JohnDay\CBW05583-021066\VISIT_4422" --exclude "*" --include "*\HydroModelInputs\*"</v>
      </c>
    </row>
    <row r="96" spans="1:13" ht="18" x14ac:dyDescent="0.3">
      <c r="A96" s="9">
        <v>3594</v>
      </c>
      <c r="B96" s="9" t="str">
        <f>VLOOKUP(A96,[1]CHaMP_and_AEM_Metrics!$A:$Y,3,FALSE)</f>
        <v>CBW05583-179274</v>
      </c>
      <c r="C96" s="5" t="str">
        <f t="shared" si="8"/>
        <v>CBW05583-179274</v>
      </c>
      <c r="D96" s="6" t="str">
        <f>VLOOKUP(A96,[1]CHaMP_and_AEM_Metrics!$A:$Y,5,FALSE)</f>
        <v>John Day</v>
      </c>
      <c r="E96" s="9">
        <f>VLOOKUP(A96,[1]CHaMP_and_AEM_Metrics!$A:$Y,9,FALSE)</f>
        <v>2015</v>
      </c>
      <c r="F96" s="8" t="s">
        <v>10</v>
      </c>
      <c r="G96" s="3" t="s">
        <v>8</v>
      </c>
      <c r="H96" s="12" t="s">
        <v>34</v>
      </c>
      <c r="I96" s="3" t="str">
        <f t="shared" si="9"/>
        <v xml:space="preserve">2015/JohnDay/CBW05583-179274/VISIT_3594 </v>
      </c>
      <c r="J96" s="3" t="s">
        <v>6</v>
      </c>
      <c r="K96" s="3" t="str">
        <f t="shared" si="10"/>
        <v>2015\JohnDay\CBW05583-179274\VISIT_3594"</v>
      </c>
      <c r="L96" s="9" t="s">
        <v>14</v>
      </c>
      <c r="M96" s="2" t="str">
        <f t="shared" si="11"/>
        <v>aws s3 sync s3://sfr-champdata/QA/2015/JohnDay/CBW05583-179274/VISIT_3594 "C:\Matt-SFR Files\Hydraulic Modeling\champ data from bucket\2015\JohnDay\CBW05583-179274\VISIT_3594" --exclude "*" --include "*\HydroModelInputs\*"</v>
      </c>
    </row>
    <row r="97" spans="1:13" ht="18" x14ac:dyDescent="0.3">
      <c r="A97" s="9">
        <v>1203</v>
      </c>
      <c r="B97" s="9" t="str">
        <f>VLOOKUP(A97,[1]CHaMP_and_AEM_Metrics!$A:$Y,3,FALSE)</f>
        <v>OJD03458-000147</v>
      </c>
      <c r="C97" s="5" t="str">
        <f t="shared" si="8"/>
        <v>OJD03458-000147</v>
      </c>
      <c r="D97" s="6" t="str">
        <f>VLOOKUP(A97,[1]CHaMP_and_AEM_Metrics!$A:$Y,5,FALSE)</f>
        <v>John Day</v>
      </c>
      <c r="E97" s="9">
        <f>VLOOKUP(A97,[1]CHaMP_and_AEM_Metrics!$A:$Y,9,FALSE)</f>
        <v>2013</v>
      </c>
      <c r="F97" s="8" t="s">
        <v>10</v>
      </c>
      <c r="G97" s="3" t="s">
        <v>8</v>
      </c>
      <c r="H97" s="12" t="s">
        <v>34</v>
      </c>
      <c r="I97" s="3" t="str">
        <f t="shared" si="9"/>
        <v xml:space="preserve">2013/JohnDay/OJD03458-000147/VISIT_1203 </v>
      </c>
      <c r="J97" s="3" t="s">
        <v>6</v>
      </c>
      <c r="K97" s="3" t="str">
        <f t="shared" si="10"/>
        <v>2013\JohnDay\OJD03458-000147\VISIT_1203"</v>
      </c>
      <c r="L97" s="9" t="s">
        <v>14</v>
      </c>
      <c r="M97" s="2" t="str">
        <f t="shared" si="11"/>
        <v>aws s3 sync s3://sfr-champdata/QA/2013/JohnDay/OJD03458-000147/VISIT_1203 "C:\Matt-SFR Files\Hydraulic Modeling\champ data from bucket\2013\JohnDay\OJD03458-000147\VISIT_1203" --exclude "*" --include "*\HydroModelInputs\*"</v>
      </c>
    </row>
    <row r="98" spans="1:13" ht="18" x14ac:dyDescent="0.3">
      <c r="A98" s="9">
        <v>4224</v>
      </c>
      <c r="B98" s="9" t="str">
        <f>VLOOKUP(A98,[1]CHaMP_and_AEM_Metrics!$A:$Y,3,FALSE)</f>
        <v>CBW05583-415218</v>
      </c>
      <c r="C98" s="5" t="str">
        <f t="shared" si="8"/>
        <v>CBW05583-415218</v>
      </c>
      <c r="D98" s="6" t="str">
        <f>VLOOKUP(A98,[1]CHaMP_and_AEM_Metrics!$A:$Y,5,FALSE)</f>
        <v>John Day</v>
      </c>
      <c r="E98" s="9">
        <f>VLOOKUP(A98,[1]CHaMP_and_AEM_Metrics!$A:$Y,9,FALSE)</f>
        <v>2016</v>
      </c>
      <c r="F98" s="8" t="s">
        <v>10</v>
      </c>
      <c r="G98" s="3" t="s">
        <v>8</v>
      </c>
      <c r="H98" s="12" t="s">
        <v>34</v>
      </c>
      <c r="I98" s="3" t="str">
        <f t="shared" si="9"/>
        <v xml:space="preserve">2016/JohnDay/CBW05583-415218/VISIT_4224 </v>
      </c>
      <c r="J98" s="3" t="s">
        <v>6</v>
      </c>
      <c r="K98" s="3" t="str">
        <f t="shared" si="10"/>
        <v>2016\JohnDay\CBW05583-415218\VISIT_4224"</v>
      </c>
      <c r="L98" s="9" t="s">
        <v>14</v>
      </c>
      <c r="M98" s="2" t="str">
        <f t="shared" si="11"/>
        <v>aws s3 sync s3://sfr-champdata/QA/2016/JohnDay/CBW05583-415218/VISIT_4224 "C:\Matt-SFR Files\Hydraulic Modeling\champ data from bucket\2016\JohnDay\CBW05583-415218\VISIT_4224" --exclude "*" --include "*\HydroModelInputs\*"</v>
      </c>
    </row>
    <row r="99" spans="1:13" ht="18" x14ac:dyDescent="0.3">
      <c r="A99" s="9">
        <v>4049</v>
      </c>
      <c r="B99" s="9" t="str">
        <f>VLOOKUP(A99,[1]CHaMP_and_AEM_Metrics!$A:$Y,3,FALSE)</f>
        <v>CBW05583-275954</v>
      </c>
      <c r="C99" s="5" t="str">
        <f t="shared" si="8"/>
        <v>CBW05583-275954</v>
      </c>
      <c r="D99" s="6" t="str">
        <f>VLOOKUP(A99,[1]CHaMP_and_AEM_Metrics!$A:$Y,5,FALSE)</f>
        <v>John Day</v>
      </c>
      <c r="E99" s="9">
        <f>VLOOKUP(A99,[1]CHaMP_and_AEM_Metrics!$A:$Y,9,FALSE)</f>
        <v>2016</v>
      </c>
      <c r="F99" s="8" t="s">
        <v>10</v>
      </c>
      <c r="G99" s="3" t="s">
        <v>8</v>
      </c>
      <c r="H99" s="12" t="s">
        <v>34</v>
      </c>
      <c r="I99" s="3" t="str">
        <f t="shared" si="9"/>
        <v xml:space="preserve">2016/JohnDay/CBW05583-275954/VISIT_4049 </v>
      </c>
      <c r="J99" s="3" t="s">
        <v>6</v>
      </c>
      <c r="K99" s="3" t="str">
        <f t="shared" si="10"/>
        <v>2016\JohnDay\CBW05583-275954\VISIT_4049"</v>
      </c>
      <c r="L99" s="9" t="s">
        <v>14</v>
      </c>
      <c r="M99" s="2" t="str">
        <f t="shared" si="11"/>
        <v>aws s3 sync s3://sfr-champdata/QA/2016/JohnDay/CBW05583-275954/VISIT_4049 "C:\Matt-SFR Files\Hydraulic Modeling\champ data from bucket\2016\JohnDay\CBW05583-275954\VISIT_4049" --exclude "*" --include "*\HydroModelInputs\*"</v>
      </c>
    </row>
    <row r="100" spans="1:13" ht="18" x14ac:dyDescent="0.3">
      <c r="A100" s="9">
        <v>1168</v>
      </c>
      <c r="B100" s="9" t="str">
        <f>VLOOKUP(A100,[1]CHaMP_and_AEM_Metrics!$A:$Y,3,FALSE)</f>
        <v>CBW05583-290034</v>
      </c>
      <c r="C100" s="5" t="str">
        <f t="shared" si="8"/>
        <v>CBW05583-290034</v>
      </c>
      <c r="D100" s="6" t="str">
        <f>VLOOKUP(A100,[1]CHaMP_and_AEM_Metrics!$A:$Y,5,FALSE)</f>
        <v>John Day</v>
      </c>
      <c r="E100" s="9">
        <f>VLOOKUP(A100,[1]CHaMP_and_AEM_Metrics!$A:$Y,9,FALSE)</f>
        <v>2013</v>
      </c>
      <c r="F100" s="8" t="s">
        <v>10</v>
      </c>
      <c r="G100" s="3" t="s">
        <v>8</v>
      </c>
      <c r="H100" s="12" t="s">
        <v>34</v>
      </c>
      <c r="I100" s="3" t="str">
        <f t="shared" si="9"/>
        <v xml:space="preserve">2013/JohnDay/CBW05583-290034/VISIT_1168 </v>
      </c>
      <c r="J100" s="3" t="s">
        <v>6</v>
      </c>
      <c r="K100" s="3" t="str">
        <f t="shared" si="10"/>
        <v>2013\JohnDay\CBW05583-290034\VISIT_1168"</v>
      </c>
      <c r="L100" s="9" t="s">
        <v>14</v>
      </c>
      <c r="M100" s="2" t="str">
        <f t="shared" si="11"/>
        <v>aws s3 sync s3://sfr-champdata/QA/2013/JohnDay/CBW05583-290034/VISIT_1168 "C:\Matt-SFR Files\Hydraulic Modeling\champ data from bucket\2013\JohnDay\CBW05583-290034\VISIT_1168" --exclude "*" --include "*\HydroModelInputs\*"</v>
      </c>
    </row>
    <row r="101" spans="1:13" ht="18" x14ac:dyDescent="0.3">
      <c r="A101" s="9">
        <v>2568</v>
      </c>
      <c r="B101" s="9" t="str">
        <f>VLOOKUP(A101,[1]CHaMP_and_AEM_Metrics!$A:$Y,3,FALSE)</f>
        <v>CBW05583-497650</v>
      </c>
      <c r="C101" s="5" t="str">
        <f t="shared" si="8"/>
        <v>CBW05583-497650</v>
      </c>
      <c r="D101" s="6" t="str">
        <f>VLOOKUP(A101,[1]CHaMP_and_AEM_Metrics!$A:$Y,5,FALSE)</f>
        <v>John Day</v>
      </c>
      <c r="E101" s="9">
        <f>VLOOKUP(A101,[1]CHaMP_and_AEM_Metrics!$A:$Y,9,FALSE)</f>
        <v>2014</v>
      </c>
      <c r="F101" s="8" t="s">
        <v>10</v>
      </c>
      <c r="G101" s="3" t="s">
        <v>8</v>
      </c>
      <c r="H101" s="12" t="s">
        <v>34</v>
      </c>
      <c r="I101" s="3" t="str">
        <f t="shared" si="9"/>
        <v xml:space="preserve">2014/JohnDay/CBW05583-497650/VISIT_2568 </v>
      </c>
      <c r="J101" s="3" t="s">
        <v>6</v>
      </c>
      <c r="K101" s="3" t="str">
        <f t="shared" si="10"/>
        <v>2014\JohnDay\CBW05583-497650\VISIT_2568"</v>
      </c>
      <c r="L101" s="9" t="s">
        <v>14</v>
      </c>
      <c r="M101" s="2" t="str">
        <f t="shared" si="11"/>
        <v>aws s3 sync s3://sfr-champdata/QA/2014/JohnDay/CBW05583-497650/VISIT_2568 "C:\Matt-SFR Files\Hydraulic Modeling\champ data from bucket\2014\JohnDay\CBW05583-497650\VISIT_2568" --exclude "*" --include "*\HydroModelInputs\*"</v>
      </c>
    </row>
    <row r="102" spans="1:13" ht="18" x14ac:dyDescent="0.3">
      <c r="A102" s="9">
        <v>3512</v>
      </c>
      <c r="B102" s="9" t="str">
        <f>VLOOKUP(A102,[1]CHaMP_and_AEM_Metrics!$A:$Y,3,FALSE)</f>
        <v>CBW05583-219122</v>
      </c>
      <c r="C102" s="5" t="str">
        <f t="shared" si="8"/>
        <v>CBW05583-219122</v>
      </c>
      <c r="D102" s="6" t="str">
        <f>VLOOKUP(A102,[1]CHaMP_and_AEM_Metrics!$A:$Y,5,FALSE)</f>
        <v>John Day</v>
      </c>
      <c r="E102" s="9">
        <f>VLOOKUP(A102,[1]CHaMP_and_AEM_Metrics!$A:$Y,9,FALSE)</f>
        <v>2015</v>
      </c>
      <c r="F102" s="8" t="s">
        <v>12</v>
      </c>
      <c r="G102" s="3" t="s">
        <v>8</v>
      </c>
      <c r="H102" s="12" t="s">
        <v>34</v>
      </c>
      <c r="I102" s="3" t="str">
        <f t="shared" si="9"/>
        <v xml:space="preserve">2015/JohnDay/CBW05583-219122/VISIT_3512 </v>
      </c>
      <c r="J102" s="3" t="s">
        <v>6</v>
      </c>
      <c r="K102" s="3" t="str">
        <f t="shared" si="10"/>
        <v>2015\JohnDay\CBW05583-219122\VISIT_3512"</v>
      </c>
      <c r="L102" s="9" t="s">
        <v>14</v>
      </c>
      <c r="M102" s="2" t="str">
        <f t="shared" si="11"/>
        <v>aws s3 sync s3://sfr-champdata/QA/2015/JohnDay/CBW05583-219122/VISIT_3512 "C:\Matt-SFR Files\Hydraulic Modeling\champ data from bucket\2015\JohnDay\CBW05583-219122\VISIT_3512" --exclude "*" --include "*\HydroModelInputs\*"</v>
      </c>
    </row>
    <row r="103" spans="1:13" ht="18" x14ac:dyDescent="0.3">
      <c r="A103" s="9">
        <v>2569</v>
      </c>
      <c r="B103" s="9" t="str">
        <f>VLOOKUP(A103,[1]CHaMP_and_AEM_Metrics!$A:$Y,3,FALSE)</f>
        <v>CBW05583-314610</v>
      </c>
      <c r="C103" s="5" t="str">
        <f t="shared" si="8"/>
        <v>CBW05583-314610</v>
      </c>
      <c r="D103" s="6" t="str">
        <f>VLOOKUP(A103,[1]CHaMP_and_AEM_Metrics!$A:$Y,5,FALSE)</f>
        <v>John Day</v>
      </c>
      <c r="E103" s="9">
        <f>VLOOKUP(A103,[1]CHaMP_and_AEM_Metrics!$A:$Y,9,FALSE)</f>
        <v>2014</v>
      </c>
      <c r="F103" s="8" t="s">
        <v>12</v>
      </c>
      <c r="G103" s="3" t="s">
        <v>8</v>
      </c>
      <c r="H103" s="12" t="s">
        <v>34</v>
      </c>
      <c r="I103" s="3" t="str">
        <f t="shared" si="9"/>
        <v xml:space="preserve">2014/JohnDay/CBW05583-314610/VISIT_2569 </v>
      </c>
      <c r="J103" s="3" t="s">
        <v>6</v>
      </c>
      <c r="K103" s="3" t="str">
        <f t="shared" si="10"/>
        <v>2014\JohnDay\CBW05583-314610\VISIT_2569"</v>
      </c>
      <c r="L103" s="9" t="s">
        <v>14</v>
      </c>
      <c r="M103" s="2" t="str">
        <f t="shared" si="11"/>
        <v>aws s3 sync s3://sfr-champdata/QA/2014/JohnDay/CBW05583-314610/VISIT_2569 "C:\Matt-SFR Files\Hydraulic Modeling\champ data from bucket\2014\JohnDay\CBW05583-314610\VISIT_2569" --exclude "*" --include "*\HydroModelInputs\*"</v>
      </c>
    </row>
    <row r="104" spans="1:13" ht="18" x14ac:dyDescent="0.3">
      <c r="A104" s="9">
        <v>2645</v>
      </c>
      <c r="B104" s="9" t="str">
        <f>VLOOKUP(A104,[1]CHaMP_and_AEM_Metrics!$A:$Y,3,FALSE)</f>
        <v>OJD03458-000534</v>
      </c>
      <c r="C104" s="5" t="str">
        <f t="shared" si="8"/>
        <v>OJD03458-000534</v>
      </c>
      <c r="D104" s="6" t="str">
        <f>VLOOKUP(A104,[1]CHaMP_and_AEM_Metrics!$A:$Y,5,FALSE)</f>
        <v>John Day</v>
      </c>
      <c r="E104" s="9">
        <f>VLOOKUP(A104,[1]CHaMP_and_AEM_Metrics!$A:$Y,9,FALSE)</f>
        <v>2014</v>
      </c>
      <c r="F104" s="8" t="s">
        <v>12</v>
      </c>
      <c r="G104" s="3" t="s">
        <v>8</v>
      </c>
      <c r="H104" s="12" t="s">
        <v>34</v>
      </c>
      <c r="I104" s="3" t="str">
        <f t="shared" si="9"/>
        <v xml:space="preserve">2014/JohnDay/OJD03458-000534/VISIT_2645 </v>
      </c>
      <c r="J104" s="3" t="s">
        <v>6</v>
      </c>
      <c r="K104" s="3" t="str">
        <f t="shared" si="10"/>
        <v>2014\JohnDay\OJD03458-000534\VISIT_2645"</v>
      </c>
      <c r="L104" s="9" t="s">
        <v>14</v>
      </c>
      <c r="M104" s="2" t="str">
        <f t="shared" si="11"/>
        <v>aws s3 sync s3://sfr-champdata/QA/2014/JohnDay/OJD03458-000534/VISIT_2645 "C:\Matt-SFR Files\Hydraulic Modeling\champ data from bucket\2014\JohnDay\OJD03458-000534\VISIT_2645" --exclude "*" --include "*\HydroModelInputs\*"</v>
      </c>
    </row>
    <row r="105" spans="1:13" ht="18" x14ac:dyDescent="0.3">
      <c r="A105" s="9">
        <v>2467</v>
      </c>
      <c r="B105" s="9" t="str">
        <f>VLOOKUP(A105,[1]CHaMP_and_AEM_Metrics!$A:$Y,3,FALSE)</f>
        <v>CBW05583-449266</v>
      </c>
      <c r="C105" s="5" t="str">
        <f t="shared" si="8"/>
        <v>CBW05583-449266</v>
      </c>
      <c r="D105" s="6" t="str">
        <f>VLOOKUP(A105,[1]CHaMP_and_AEM_Metrics!$A:$Y,5,FALSE)</f>
        <v>John Day</v>
      </c>
      <c r="E105" s="9">
        <f>VLOOKUP(A105,[1]CHaMP_and_AEM_Metrics!$A:$Y,9,FALSE)</f>
        <v>2014</v>
      </c>
      <c r="F105" s="8" t="s">
        <v>12</v>
      </c>
      <c r="G105" s="3" t="s">
        <v>8</v>
      </c>
      <c r="H105" s="12" t="s">
        <v>34</v>
      </c>
      <c r="I105" s="3" t="str">
        <f t="shared" si="9"/>
        <v xml:space="preserve">2014/JohnDay/CBW05583-449266/VISIT_2467 </v>
      </c>
      <c r="J105" s="3" t="s">
        <v>6</v>
      </c>
      <c r="K105" s="3" t="str">
        <f t="shared" si="10"/>
        <v>2014\JohnDay\CBW05583-449266\VISIT_2467"</v>
      </c>
      <c r="L105" s="9" t="s">
        <v>14</v>
      </c>
      <c r="M105" s="2" t="str">
        <f t="shared" si="11"/>
        <v>aws s3 sync s3://sfr-champdata/QA/2014/JohnDay/CBW05583-449266/VISIT_2467 "C:\Matt-SFR Files\Hydraulic Modeling\champ data from bucket\2014\JohnDay\CBW05583-449266\VISIT_2467" --exclude "*" --include "*\HydroModelInputs\*"</v>
      </c>
    </row>
    <row r="106" spans="1:13" ht="18" x14ac:dyDescent="0.3">
      <c r="A106" s="9">
        <v>2466</v>
      </c>
      <c r="B106" s="9" t="str">
        <f>VLOOKUP(A106,[1]CHaMP_and_AEM_Metrics!$A:$Y,3,FALSE)</f>
        <v>CBW05583-289522</v>
      </c>
      <c r="C106" s="5" t="str">
        <f t="shared" si="8"/>
        <v>CBW05583-289522</v>
      </c>
      <c r="D106" s="6" t="str">
        <f>VLOOKUP(A106,[1]CHaMP_and_AEM_Metrics!$A:$Y,5,FALSE)</f>
        <v>John Day</v>
      </c>
      <c r="E106" s="9">
        <f>VLOOKUP(A106,[1]CHaMP_and_AEM_Metrics!$A:$Y,9,FALSE)</f>
        <v>2014</v>
      </c>
      <c r="F106" s="8" t="s">
        <v>12</v>
      </c>
      <c r="G106" s="3" t="s">
        <v>8</v>
      </c>
      <c r="H106" s="12" t="s">
        <v>34</v>
      </c>
      <c r="I106" s="3" t="str">
        <f t="shared" si="9"/>
        <v xml:space="preserve">2014/JohnDay/CBW05583-289522/VISIT_2466 </v>
      </c>
      <c r="J106" s="3" t="s">
        <v>6</v>
      </c>
      <c r="K106" s="3" t="str">
        <f t="shared" si="10"/>
        <v>2014\JohnDay\CBW05583-289522\VISIT_2466"</v>
      </c>
      <c r="L106" s="9" t="s">
        <v>14</v>
      </c>
      <c r="M106" s="2" t="str">
        <f t="shared" si="11"/>
        <v>aws s3 sync s3://sfr-champdata/QA/2014/JohnDay/CBW05583-289522/VISIT_2466 "C:\Matt-SFR Files\Hydraulic Modeling\champ data from bucket\2014\JohnDay\CBW05583-289522\VISIT_2466" --exclude "*" --include "*\HydroModelInputs\*"</v>
      </c>
    </row>
    <row r="107" spans="1:13" ht="18" x14ac:dyDescent="0.3">
      <c r="A107" s="9">
        <v>3450</v>
      </c>
      <c r="B107" s="9" t="str">
        <f>VLOOKUP(A107,[1]CHaMP_and_AEM_Metrics!$A:$Y,3,FALSE)</f>
        <v>CBW05583-207602</v>
      </c>
      <c r="C107" s="5" t="str">
        <f t="shared" si="8"/>
        <v>CBW05583-207602</v>
      </c>
      <c r="D107" s="6" t="str">
        <f>VLOOKUP(A107,[1]CHaMP_and_AEM_Metrics!$A:$Y,5,FALSE)</f>
        <v>John Day</v>
      </c>
      <c r="E107" s="9">
        <f>VLOOKUP(A107,[1]CHaMP_and_AEM_Metrics!$A:$Y,9,FALSE)</f>
        <v>2015</v>
      </c>
      <c r="F107" s="8" t="s">
        <v>12</v>
      </c>
      <c r="G107" s="3" t="s">
        <v>8</v>
      </c>
      <c r="H107" s="12" t="s">
        <v>34</v>
      </c>
      <c r="I107" s="3" t="str">
        <f t="shared" si="9"/>
        <v xml:space="preserve">2015/JohnDay/CBW05583-207602/VISIT_3450 </v>
      </c>
      <c r="J107" s="3" t="s">
        <v>6</v>
      </c>
      <c r="K107" s="3" t="str">
        <f t="shared" si="10"/>
        <v>2015\JohnDay\CBW05583-207602\VISIT_3450"</v>
      </c>
      <c r="L107" s="9" t="s">
        <v>14</v>
      </c>
      <c r="M107" s="2" t="str">
        <f t="shared" si="11"/>
        <v>aws s3 sync s3://sfr-champdata/QA/2015/JohnDay/CBW05583-207602/VISIT_3450 "C:\Matt-SFR Files\Hydraulic Modeling\champ data from bucket\2015\JohnDay\CBW05583-207602\VISIT_3450" --exclude "*" --include "*\HydroModelInputs\*"</v>
      </c>
    </row>
    <row r="108" spans="1:13" ht="18" x14ac:dyDescent="0.3">
      <c r="A108" s="9">
        <v>2494</v>
      </c>
      <c r="B108" s="9" t="str">
        <f>VLOOKUP(A108,[1]CHaMP_and_AEM_Metrics!$A:$Y,3,FALSE)</f>
        <v>CBW05583-282354</v>
      </c>
      <c r="C108" s="5" t="str">
        <f t="shared" si="8"/>
        <v>CBW05583-282354</v>
      </c>
      <c r="D108" s="6" t="str">
        <f>VLOOKUP(A108,[1]CHaMP_and_AEM_Metrics!$A:$Y,5,FALSE)</f>
        <v>John Day</v>
      </c>
      <c r="E108" s="9">
        <f>VLOOKUP(A108,[1]CHaMP_and_AEM_Metrics!$A:$Y,9,FALSE)</f>
        <v>2014</v>
      </c>
      <c r="F108" s="8" t="s">
        <v>12</v>
      </c>
      <c r="G108" s="3" t="s">
        <v>8</v>
      </c>
      <c r="H108" s="12" t="s">
        <v>34</v>
      </c>
      <c r="I108" s="3" t="str">
        <f t="shared" si="9"/>
        <v xml:space="preserve">2014/JohnDay/CBW05583-282354/VISIT_2494 </v>
      </c>
      <c r="J108" s="3" t="s">
        <v>6</v>
      </c>
      <c r="K108" s="3" t="str">
        <f t="shared" si="10"/>
        <v>2014\JohnDay\CBW05583-282354\VISIT_2494"</v>
      </c>
      <c r="L108" s="9" t="s">
        <v>14</v>
      </c>
      <c r="M108" s="2" t="str">
        <f t="shared" si="11"/>
        <v>aws s3 sync s3://sfr-champdata/QA/2014/JohnDay/CBW05583-282354/VISIT_2494 "C:\Matt-SFR Files\Hydraulic Modeling\champ data from bucket\2014\JohnDay\CBW05583-282354\VISIT_2494" --exclude "*" --include "*\HydroModelInputs\*"</v>
      </c>
    </row>
    <row r="109" spans="1:13" ht="18" x14ac:dyDescent="0.3">
      <c r="A109" s="9">
        <v>666</v>
      </c>
      <c r="B109" s="9" t="str">
        <f>VLOOKUP(A109,[1]CHaMP_and_AEM_Metrics!$A:$Y,3,FALSE)</f>
        <v>CBW05583-298738</v>
      </c>
      <c r="C109" s="5" t="str">
        <f t="shared" si="8"/>
        <v>CBW05583-298738</v>
      </c>
      <c r="D109" s="6" t="str">
        <f>VLOOKUP(A109,[1]CHaMP_and_AEM_Metrics!$A:$Y,5,FALSE)</f>
        <v>John Day</v>
      </c>
      <c r="E109" s="9">
        <f>VLOOKUP(A109,[1]CHaMP_and_AEM_Metrics!$A:$Y,9,FALSE)</f>
        <v>2012</v>
      </c>
      <c r="F109" s="8" t="s">
        <v>12</v>
      </c>
      <c r="G109" s="3" t="s">
        <v>8</v>
      </c>
      <c r="H109" s="12" t="s">
        <v>34</v>
      </c>
      <c r="I109" s="3" t="str">
        <f t="shared" si="9"/>
        <v xml:space="preserve">2012/JohnDay/CBW05583-298738/VISIT_666 </v>
      </c>
      <c r="J109" s="3" t="s">
        <v>6</v>
      </c>
      <c r="K109" s="3" t="str">
        <f t="shared" si="10"/>
        <v>2012\JohnDay\CBW05583-298738\VISIT_666"</v>
      </c>
      <c r="L109" s="9" t="s">
        <v>14</v>
      </c>
      <c r="M109" s="2" t="str">
        <f t="shared" si="11"/>
        <v>aws s3 sync s3://sfr-champdata/QA/2012/JohnDay/CBW05583-298738/VISIT_666 "C:\Matt-SFR Files\Hydraulic Modeling\champ data from bucket\2012\JohnDay\CBW05583-298738\VISIT_666" --exclude "*" --include "*\HydroModelInputs\*"</v>
      </c>
    </row>
    <row r="110" spans="1:13" ht="18" x14ac:dyDescent="0.3">
      <c r="A110" s="9">
        <v>2486</v>
      </c>
      <c r="B110" s="9" t="str">
        <f>VLOOKUP(A110,[1]CHaMP_and_AEM_Metrics!$A:$Y,3,FALSE)</f>
        <v>CBW05583-232178</v>
      </c>
      <c r="C110" s="5" t="str">
        <f t="shared" si="8"/>
        <v>CBW05583-232178</v>
      </c>
      <c r="D110" s="6" t="str">
        <f>VLOOKUP(A110,[1]CHaMP_and_AEM_Metrics!$A:$Y,5,FALSE)</f>
        <v>John Day</v>
      </c>
      <c r="E110" s="9">
        <f>VLOOKUP(A110,[1]CHaMP_and_AEM_Metrics!$A:$Y,9,FALSE)</f>
        <v>2014</v>
      </c>
      <c r="F110" s="8" t="s">
        <v>12</v>
      </c>
      <c r="G110" s="3" t="s">
        <v>8</v>
      </c>
      <c r="H110" s="12" t="s">
        <v>34</v>
      </c>
      <c r="I110" s="3" t="str">
        <f t="shared" si="9"/>
        <v xml:space="preserve">2014/JohnDay/CBW05583-232178/VISIT_2486 </v>
      </c>
      <c r="J110" s="3" t="s">
        <v>6</v>
      </c>
      <c r="K110" s="3" t="str">
        <f t="shared" si="10"/>
        <v>2014\JohnDay\CBW05583-232178\VISIT_2486"</v>
      </c>
      <c r="L110" s="9" t="s">
        <v>14</v>
      </c>
      <c r="M110" s="2" t="str">
        <f t="shared" si="11"/>
        <v>aws s3 sync s3://sfr-champdata/QA/2014/JohnDay/CBW05583-232178/VISIT_2486 "C:\Matt-SFR Files\Hydraulic Modeling\champ data from bucket\2014\JohnDay\CBW05583-232178\VISIT_2486" --exclude "*" --include "*\HydroModelInputs\*"</v>
      </c>
    </row>
    <row r="111" spans="1:13" ht="18" x14ac:dyDescent="0.3">
      <c r="A111" s="9">
        <v>670</v>
      </c>
      <c r="B111" s="9" t="str">
        <f>VLOOKUP(A111,[1]CHaMP_and_AEM_Metrics!$A:$Y,3,FALSE)</f>
        <v>CBW05583-003826</v>
      </c>
      <c r="C111" s="5" t="str">
        <f t="shared" si="8"/>
        <v>CBW05583-003826</v>
      </c>
      <c r="D111" s="6" t="str">
        <f>VLOOKUP(A111,[1]CHaMP_and_AEM_Metrics!$A:$Y,5,FALSE)</f>
        <v>John Day</v>
      </c>
      <c r="E111" s="9">
        <f>VLOOKUP(A111,[1]CHaMP_and_AEM_Metrics!$A:$Y,9,FALSE)</f>
        <v>2012</v>
      </c>
      <c r="F111" s="8" t="s">
        <v>12</v>
      </c>
      <c r="G111" s="3" t="s">
        <v>8</v>
      </c>
      <c r="H111" s="12" t="s">
        <v>34</v>
      </c>
      <c r="I111" s="3" t="str">
        <f t="shared" si="9"/>
        <v xml:space="preserve">2012/JohnDay/CBW05583-003826/VISIT_670 </v>
      </c>
      <c r="J111" s="3" t="s">
        <v>6</v>
      </c>
      <c r="K111" s="3" t="str">
        <f t="shared" si="10"/>
        <v>2012\JohnDay\CBW05583-003826\VISIT_670"</v>
      </c>
      <c r="L111" s="9" t="s">
        <v>14</v>
      </c>
      <c r="M111" s="2" t="str">
        <f t="shared" si="11"/>
        <v>aws s3 sync s3://sfr-champdata/QA/2012/JohnDay/CBW05583-003826/VISIT_670 "C:\Matt-SFR Files\Hydraulic Modeling\champ data from bucket\2012\JohnDay\CBW05583-003826\VISIT_670" --exclude "*" --include "*\HydroModelInputs\*"</v>
      </c>
    </row>
    <row r="112" spans="1:13" ht="18" x14ac:dyDescent="0.3">
      <c r="A112" s="9">
        <v>3157</v>
      </c>
      <c r="B112" s="9" t="str">
        <f>VLOOKUP(A112,[1]CHaMP_and_AEM_Metrics!$A:$Y,3,FALSE)</f>
        <v>CBW05583-429810</v>
      </c>
      <c r="C112" s="5" t="str">
        <f t="shared" si="8"/>
        <v>CBW05583-429810</v>
      </c>
      <c r="D112" s="6" t="str">
        <f>VLOOKUP(A112,[1]CHaMP_and_AEM_Metrics!$A:$Y,5,FALSE)</f>
        <v>John Day</v>
      </c>
      <c r="E112" s="9">
        <f>VLOOKUP(A112,[1]CHaMP_and_AEM_Metrics!$A:$Y,9,FALSE)</f>
        <v>2015</v>
      </c>
      <c r="F112" s="8" t="s">
        <v>12</v>
      </c>
      <c r="G112" s="3" t="s">
        <v>8</v>
      </c>
      <c r="H112" s="12" t="s">
        <v>34</v>
      </c>
      <c r="I112" s="3" t="str">
        <f t="shared" si="9"/>
        <v xml:space="preserve">2015/JohnDay/CBW05583-429810/VISIT_3157 </v>
      </c>
      <c r="J112" s="3" t="s">
        <v>6</v>
      </c>
      <c r="K112" s="3" t="str">
        <f t="shared" si="10"/>
        <v>2015\JohnDay\CBW05583-429810\VISIT_3157"</v>
      </c>
      <c r="L112" s="9" t="s">
        <v>14</v>
      </c>
      <c r="M112" s="2" t="str">
        <f t="shared" si="11"/>
        <v>aws s3 sync s3://sfr-champdata/QA/2015/JohnDay/CBW05583-429810/VISIT_3157 "C:\Matt-SFR Files\Hydraulic Modeling\champ data from bucket\2015\JohnDay\CBW05583-429810\VISIT_3157" --exclude "*" --include "*\HydroModelInputs\*"</v>
      </c>
    </row>
    <row r="113" spans="1:13" ht="18" x14ac:dyDescent="0.3">
      <c r="A113" s="9">
        <v>4105</v>
      </c>
      <c r="B113" s="9" t="str">
        <f>VLOOKUP(A113,[1]CHaMP_and_AEM_Metrics!$A:$Y,3,FALSE)</f>
        <v>CBW05583-477938</v>
      </c>
      <c r="C113" s="5" t="str">
        <f t="shared" si="8"/>
        <v>CBW05583-477938</v>
      </c>
      <c r="D113" s="6" t="str">
        <f>VLOOKUP(A113,[1]CHaMP_and_AEM_Metrics!$A:$Y,5,FALSE)</f>
        <v>John Day</v>
      </c>
      <c r="E113" s="9">
        <f>VLOOKUP(A113,[1]CHaMP_and_AEM_Metrics!$A:$Y,9,FALSE)</f>
        <v>2016</v>
      </c>
      <c r="F113" s="8" t="s">
        <v>12</v>
      </c>
      <c r="G113" s="3" t="s">
        <v>8</v>
      </c>
      <c r="H113" s="12" t="s">
        <v>34</v>
      </c>
      <c r="I113" s="3" t="str">
        <f t="shared" si="9"/>
        <v xml:space="preserve">2016/JohnDay/CBW05583-477938/VISIT_4105 </v>
      </c>
      <c r="J113" s="3" t="s">
        <v>6</v>
      </c>
      <c r="K113" s="3" t="str">
        <f t="shared" si="10"/>
        <v>2016\JohnDay\CBW05583-477938\VISIT_4105"</v>
      </c>
      <c r="L113" s="9" t="s">
        <v>14</v>
      </c>
      <c r="M113" s="2" t="str">
        <f t="shared" si="11"/>
        <v>aws s3 sync s3://sfr-champdata/QA/2016/JohnDay/CBW05583-477938/VISIT_4105 "C:\Matt-SFR Files\Hydraulic Modeling\champ data from bucket\2016\JohnDay\CBW05583-477938\VISIT_4105" --exclude "*" --include "*\HydroModelInputs\*"</v>
      </c>
    </row>
    <row r="114" spans="1:13" ht="18" x14ac:dyDescent="0.3">
      <c r="A114" s="9">
        <v>370</v>
      </c>
      <c r="B114" s="9" t="str">
        <f>VLOOKUP(A114,[1]CHaMP_and_AEM_Metrics!$A:$Y,3,FALSE)</f>
        <v>CBW05583-043762</v>
      </c>
      <c r="C114" s="5" t="str">
        <f t="shared" si="8"/>
        <v>CBW05583-043762</v>
      </c>
      <c r="D114" s="6" t="str">
        <f>VLOOKUP(A114,[1]CHaMP_and_AEM_Metrics!$A:$Y,5,FALSE)</f>
        <v>John Day</v>
      </c>
      <c r="E114" s="9">
        <f>VLOOKUP(A114,[1]CHaMP_and_AEM_Metrics!$A:$Y,9,FALSE)</f>
        <v>2011</v>
      </c>
      <c r="F114" s="8" t="s">
        <v>12</v>
      </c>
      <c r="G114" s="3" t="s">
        <v>8</v>
      </c>
      <c r="H114" s="12" t="s">
        <v>34</v>
      </c>
      <c r="I114" s="3" t="str">
        <f t="shared" si="9"/>
        <v xml:space="preserve">2011/JohnDay/CBW05583-043762/VISIT_370 </v>
      </c>
      <c r="J114" s="3" t="s">
        <v>6</v>
      </c>
      <c r="K114" s="3" t="str">
        <f t="shared" si="10"/>
        <v>2011\JohnDay\CBW05583-043762\VISIT_370"</v>
      </c>
      <c r="L114" s="9" t="s">
        <v>14</v>
      </c>
      <c r="M114" s="2" t="str">
        <f t="shared" si="11"/>
        <v>aws s3 sync s3://sfr-champdata/QA/2011/JohnDay/CBW05583-043762/VISIT_370 "C:\Matt-SFR Files\Hydraulic Modeling\champ data from bucket\2011\JohnDay\CBW05583-043762\VISIT_370" --exclude "*" --include "*\HydroModelInputs\*"</v>
      </c>
    </row>
    <row r="115" spans="1:13" ht="18" x14ac:dyDescent="0.3">
      <c r="A115" s="9">
        <v>366</v>
      </c>
      <c r="B115" s="9" t="str">
        <f>VLOOKUP(A115,[1]CHaMP_and_AEM_Metrics!$A:$Y,3,FALSE)</f>
        <v>CBW05583-109298</v>
      </c>
      <c r="C115" s="5" t="str">
        <f t="shared" si="8"/>
        <v>CBW05583-109298</v>
      </c>
      <c r="D115" s="6" t="str">
        <f>VLOOKUP(A115,[1]CHaMP_and_AEM_Metrics!$A:$Y,5,FALSE)</f>
        <v>John Day</v>
      </c>
      <c r="E115" s="9">
        <f>VLOOKUP(A115,[1]CHaMP_and_AEM_Metrics!$A:$Y,9,FALSE)</f>
        <v>2011</v>
      </c>
      <c r="F115" s="8" t="s">
        <v>12</v>
      </c>
      <c r="G115" s="3" t="s">
        <v>8</v>
      </c>
      <c r="H115" s="12" t="s">
        <v>34</v>
      </c>
      <c r="I115" s="3" t="str">
        <f t="shared" si="9"/>
        <v xml:space="preserve">2011/JohnDay/CBW05583-109298/VISIT_366 </v>
      </c>
      <c r="J115" s="3" t="s">
        <v>6</v>
      </c>
      <c r="K115" s="3" t="str">
        <f t="shared" si="10"/>
        <v>2011\JohnDay\CBW05583-109298\VISIT_366"</v>
      </c>
      <c r="L115" s="9" t="s">
        <v>14</v>
      </c>
      <c r="M115" s="2" t="str">
        <f t="shared" si="11"/>
        <v>aws s3 sync s3://sfr-champdata/QA/2011/JohnDay/CBW05583-109298/VISIT_366 "C:\Matt-SFR Files\Hydraulic Modeling\champ data from bucket\2011\JohnDay\CBW05583-109298\VISIT_366" --exclude "*" --include "*\HydroModelInputs\*"</v>
      </c>
    </row>
    <row r="116" spans="1:13" ht="18" x14ac:dyDescent="0.3">
      <c r="A116" s="9">
        <v>367</v>
      </c>
      <c r="B116" s="9" t="str">
        <f>VLOOKUP(A116,[1]CHaMP_and_AEM_Metrics!$A:$Y,3,FALSE)</f>
        <v>CBW05583-092914</v>
      </c>
      <c r="C116" s="5" t="str">
        <f t="shared" si="8"/>
        <v>CBW05583-092914</v>
      </c>
      <c r="D116" s="6" t="str">
        <f>VLOOKUP(A116,[1]CHaMP_and_AEM_Metrics!$A:$Y,5,FALSE)</f>
        <v>John Day</v>
      </c>
      <c r="E116" s="9">
        <f>VLOOKUP(A116,[1]CHaMP_and_AEM_Metrics!$A:$Y,9,FALSE)</f>
        <v>2011</v>
      </c>
      <c r="F116" s="8" t="s">
        <v>12</v>
      </c>
      <c r="G116" s="3" t="s">
        <v>8</v>
      </c>
      <c r="H116" s="12" t="s">
        <v>34</v>
      </c>
      <c r="I116" s="3" t="str">
        <f t="shared" si="9"/>
        <v xml:space="preserve">2011/JohnDay/CBW05583-092914/VISIT_367 </v>
      </c>
      <c r="J116" s="3" t="s">
        <v>6</v>
      </c>
      <c r="K116" s="3" t="str">
        <f t="shared" si="10"/>
        <v>2011\JohnDay\CBW05583-092914\VISIT_367"</v>
      </c>
      <c r="L116" s="9" t="s">
        <v>14</v>
      </c>
      <c r="M116" s="2" t="str">
        <f t="shared" si="11"/>
        <v>aws s3 sync s3://sfr-champdata/QA/2011/JohnDay/CBW05583-092914/VISIT_367 "C:\Matt-SFR Files\Hydraulic Modeling\champ data from bucket\2011\JohnDay\CBW05583-092914\VISIT_367" --exclude "*" --include "*\HydroModelInputs\*"</v>
      </c>
    </row>
    <row r="117" spans="1:13" ht="18" x14ac:dyDescent="0.3">
      <c r="A117" s="9">
        <v>4426</v>
      </c>
      <c r="B117" s="9" t="str">
        <f>VLOOKUP(A117,[1]CHaMP_and_AEM_Metrics!$A:$Y,3,FALSE)</f>
        <v>CBW05583-223986</v>
      </c>
      <c r="C117" s="5" t="str">
        <f t="shared" si="8"/>
        <v>CBW05583-223986</v>
      </c>
      <c r="D117" s="6" t="str">
        <f>VLOOKUP(A117,[1]CHaMP_and_AEM_Metrics!$A:$Y,5,FALSE)</f>
        <v>John Day</v>
      </c>
      <c r="E117" s="9">
        <f>VLOOKUP(A117,[1]CHaMP_and_AEM_Metrics!$A:$Y,9,FALSE)</f>
        <v>2016</v>
      </c>
      <c r="F117" s="8" t="s">
        <v>12</v>
      </c>
      <c r="G117" s="3" t="s">
        <v>8</v>
      </c>
      <c r="H117" s="12" t="s">
        <v>34</v>
      </c>
      <c r="I117" s="3" t="str">
        <f t="shared" si="9"/>
        <v xml:space="preserve">2016/JohnDay/CBW05583-223986/VISIT_4426 </v>
      </c>
      <c r="J117" s="3" t="s">
        <v>6</v>
      </c>
      <c r="K117" s="3" t="str">
        <f t="shared" si="10"/>
        <v>2016\JohnDay\CBW05583-223986\VISIT_4426"</v>
      </c>
      <c r="L117" s="9" t="s">
        <v>14</v>
      </c>
      <c r="M117" s="2" t="str">
        <f t="shared" si="11"/>
        <v>aws s3 sync s3://sfr-champdata/QA/2016/JohnDay/CBW05583-223986/VISIT_4426 "C:\Matt-SFR Files\Hydraulic Modeling\champ data from bucket\2016\JohnDay\CBW05583-223986\VISIT_4426" --exclude "*" --include "*\HydroModelInputs\*"</v>
      </c>
    </row>
    <row r="118" spans="1:13" ht="18" x14ac:dyDescent="0.3">
      <c r="A118" s="9">
        <v>357</v>
      </c>
      <c r="B118" s="9" t="str">
        <f>VLOOKUP(A118,[1]CHaMP_and_AEM_Metrics!$A:$Y,3,FALSE)</f>
        <v>CBW05583-348146</v>
      </c>
      <c r="C118" s="5" t="str">
        <f t="shared" si="8"/>
        <v>CBW05583-348146</v>
      </c>
      <c r="D118" s="6" t="str">
        <f>VLOOKUP(A118,[1]CHaMP_and_AEM_Metrics!$A:$Y,5,FALSE)</f>
        <v>John Day</v>
      </c>
      <c r="E118" s="9">
        <f>VLOOKUP(A118,[1]CHaMP_and_AEM_Metrics!$A:$Y,9,FALSE)</f>
        <v>2011</v>
      </c>
      <c r="F118" s="8" t="s">
        <v>12</v>
      </c>
      <c r="G118" s="3" t="s">
        <v>8</v>
      </c>
      <c r="H118" s="12" t="s">
        <v>34</v>
      </c>
      <c r="I118" s="3" t="str">
        <f t="shared" si="9"/>
        <v xml:space="preserve">2011/JohnDay/CBW05583-348146/VISIT_357 </v>
      </c>
      <c r="J118" s="3" t="s">
        <v>6</v>
      </c>
      <c r="K118" s="3" t="str">
        <f t="shared" si="10"/>
        <v>2011\JohnDay\CBW05583-348146\VISIT_357"</v>
      </c>
      <c r="L118" s="9" t="s">
        <v>14</v>
      </c>
      <c r="M118" s="2" t="str">
        <f t="shared" si="11"/>
        <v>aws s3 sync s3://sfr-champdata/QA/2011/JohnDay/CBW05583-348146/VISIT_357 "C:\Matt-SFR Files\Hydraulic Modeling\champ data from bucket\2011\JohnDay\CBW05583-348146\VISIT_357" --exclude "*" --include "*\HydroModelInputs\*"</v>
      </c>
    </row>
    <row r="119" spans="1:13" ht="18" x14ac:dyDescent="0.3">
      <c r="A119" s="9">
        <v>4104</v>
      </c>
      <c r="B119" s="9" t="str">
        <f>VLOOKUP(A119,[1]CHaMP_and_AEM_Metrics!$A:$Y,3,FALSE)</f>
        <v>CBW05583-299658</v>
      </c>
      <c r="C119" s="5" t="str">
        <f t="shared" si="8"/>
        <v>CBW05583-299658</v>
      </c>
      <c r="D119" s="6" t="str">
        <f>VLOOKUP(A119,[1]CHaMP_and_AEM_Metrics!$A:$Y,5,FALSE)</f>
        <v>John Day</v>
      </c>
      <c r="E119" s="9">
        <f>VLOOKUP(A119,[1]CHaMP_and_AEM_Metrics!$A:$Y,9,FALSE)</f>
        <v>2016</v>
      </c>
      <c r="F119" s="8" t="s">
        <v>12</v>
      </c>
      <c r="G119" s="3" t="s">
        <v>8</v>
      </c>
      <c r="H119" s="12" t="s">
        <v>34</v>
      </c>
      <c r="I119" s="3" t="str">
        <f t="shared" si="9"/>
        <v xml:space="preserve">2016/JohnDay/CBW05583-299658/VISIT_4104 </v>
      </c>
      <c r="J119" s="3" t="s">
        <v>6</v>
      </c>
      <c r="K119" s="3" t="str">
        <f t="shared" si="10"/>
        <v>2016\JohnDay\CBW05583-299658\VISIT_4104"</v>
      </c>
      <c r="L119" s="9" t="s">
        <v>14</v>
      </c>
      <c r="M119" s="2" t="str">
        <f t="shared" si="11"/>
        <v>aws s3 sync s3://sfr-champdata/QA/2016/JohnDay/CBW05583-299658/VISIT_4104 "C:\Matt-SFR Files\Hydraulic Modeling\champ data from bucket\2016\JohnDay\CBW05583-299658\VISIT_4104" --exclude "*" --include "*\HydroModelInputs\*"</v>
      </c>
    </row>
    <row r="120" spans="1:13" ht="18" x14ac:dyDescent="0.3">
      <c r="A120" s="9">
        <v>4102</v>
      </c>
      <c r="B120" s="9" t="str">
        <f>VLOOKUP(A120,[1]CHaMP_and_AEM_Metrics!$A:$Y,3,FALSE)</f>
        <v>CBW05583-051954</v>
      </c>
      <c r="C120" s="5" t="str">
        <f t="shared" si="8"/>
        <v>CBW05583-051954</v>
      </c>
      <c r="D120" s="6" t="str">
        <f>VLOOKUP(A120,[1]CHaMP_and_AEM_Metrics!$A:$Y,5,FALSE)</f>
        <v>John Day</v>
      </c>
      <c r="E120" s="9">
        <f>VLOOKUP(A120,[1]CHaMP_and_AEM_Metrics!$A:$Y,9,FALSE)</f>
        <v>2016</v>
      </c>
      <c r="F120" s="8" t="s">
        <v>12</v>
      </c>
      <c r="G120" s="3" t="s">
        <v>8</v>
      </c>
      <c r="H120" s="12" t="s">
        <v>34</v>
      </c>
      <c r="I120" s="3" t="str">
        <f t="shared" si="9"/>
        <v xml:space="preserve">2016/JohnDay/CBW05583-051954/VISIT_4102 </v>
      </c>
      <c r="J120" s="3" t="s">
        <v>6</v>
      </c>
      <c r="K120" s="3" t="str">
        <f t="shared" si="10"/>
        <v>2016\JohnDay\CBW05583-051954\VISIT_4102"</v>
      </c>
      <c r="L120" s="9" t="s">
        <v>14</v>
      </c>
      <c r="M120" s="2" t="str">
        <f t="shared" si="11"/>
        <v>aws s3 sync s3://sfr-champdata/QA/2016/JohnDay/CBW05583-051954/VISIT_4102 "C:\Matt-SFR Files\Hydraulic Modeling\champ data from bucket\2016\JohnDay\CBW05583-051954\VISIT_4102" --exclude "*" --include "*\HydroModelInputs\*"</v>
      </c>
    </row>
    <row r="121" spans="1:13" ht="18" x14ac:dyDescent="0.3">
      <c r="A121" s="9">
        <v>3158</v>
      </c>
      <c r="B121" s="9" t="str">
        <f>VLOOKUP(A121,[1]CHaMP_and_AEM_Metrics!$A:$Y,3,FALSE)</f>
        <v>CBW05583-438922</v>
      </c>
      <c r="C121" s="5" t="str">
        <f t="shared" si="8"/>
        <v>CBW05583-438922</v>
      </c>
      <c r="D121" s="6" t="str">
        <f>VLOOKUP(A121,[1]CHaMP_and_AEM_Metrics!$A:$Y,5,FALSE)</f>
        <v>John Day</v>
      </c>
      <c r="E121" s="9">
        <f>VLOOKUP(A121,[1]CHaMP_and_AEM_Metrics!$A:$Y,9,FALSE)</f>
        <v>2015</v>
      </c>
      <c r="F121" s="8" t="s">
        <v>12</v>
      </c>
      <c r="G121" s="3" t="s">
        <v>8</v>
      </c>
      <c r="H121" s="12" t="s">
        <v>34</v>
      </c>
      <c r="I121" s="3" t="str">
        <f t="shared" si="9"/>
        <v xml:space="preserve">2015/JohnDay/CBW05583-438922/VISIT_3158 </v>
      </c>
      <c r="J121" s="3" t="s">
        <v>6</v>
      </c>
      <c r="K121" s="3" t="str">
        <f t="shared" si="10"/>
        <v>2015\JohnDay\CBW05583-438922\VISIT_3158"</v>
      </c>
      <c r="L121" s="9" t="s">
        <v>14</v>
      </c>
      <c r="M121" s="2" t="str">
        <f t="shared" si="11"/>
        <v>aws s3 sync s3://sfr-champdata/QA/2015/JohnDay/CBW05583-438922/VISIT_3158 "C:\Matt-SFR Files\Hydraulic Modeling\champ data from bucket\2015\JohnDay\CBW05583-438922\VISIT_3158" --exclude "*" --include "*\HydroModelInputs\*"</v>
      </c>
    </row>
    <row r="122" spans="1:13" ht="18" x14ac:dyDescent="0.3">
      <c r="A122" s="9">
        <v>4050</v>
      </c>
      <c r="B122" s="9" t="str">
        <f>VLOOKUP(A122,[1]CHaMP_and_AEM_Metrics!$A:$Y,3,FALSE)</f>
        <v>CBW05583-358130</v>
      </c>
      <c r="C122" s="5" t="str">
        <f t="shared" si="8"/>
        <v>CBW05583-358130</v>
      </c>
      <c r="D122" s="6" t="str">
        <f>VLOOKUP(A122,[1]CHaMP_and_AEM_Metrics!$A:$Y,5,FALSE)</f>
        <v>John Day</v>
      </c>
      <c r="E122" s="9">
        <f>VLOOKUP(A122,[1]CHaMP_and_AEM_Metrics!$A:$Y,9,FALSE)</f>
        <v>2016</v>
      </c>
      <c r="F122" s="8" t="s">
        <v>12</v>
      </c>
      <c r="G122" s="3" t="s">
        <v>8</v>
      </c>
      <c r="H122" s="12" t="s">
        <v>34</v>
      </c>
      <c r="I122" s="3" t="str">
        <f t="shared" si="9"/>
        <v xml:space="preserve">2016/JohnDay/CBW05583-358130/VISIT_4050 </v>
      </c>
      <c r="J122" s="3" t="s">
        <v>6</v>
      </c>
      <c r="K122" s="3" t="str">
        <f t="shared" si="10"/>
        <v>2016\JohnDay\CBW05583-358130\VISIT_4050"</v>
      </c>
      <c r="L122" s="9" t="s">
        <v>14</v>
      </c>
      <c r="M122" s="2" t="str">
        <f t="shared" si="11"/>
        <v>aws s3 sync s3://sfr-champdata/QA/2016/JohnDay/CBW05583-358130/VISIT_4050 "C:\Matt-SFR Files\Hydraulic Modeling\champ data from bucket\2016\JohnDay\CBW05583-358130\VISIT_4050" --exclude "*" --include "*\HydroModelInputs\*"</v>
      </c>
    </row>
    <row r="123" spans="1:13" ht="18" x14ac:dyDescent="0.3">
      <c r="A123" s="9">
        <v>3160</v>
      </c>
      <c r="B123" s="9" t="str">
        <f>VLOOKUP(A123,[1]CHaMP_and_AEM_Metrics!$A:$Y,3,FALSE)</f>
        <v>CBW05583-325362</v>
      </c>
      <c r="C123" s="5" t="str">
        <f t="shared" si="8"/>
        <v>CBW05583-325362</v>
      </c>
      <c r="D123" s="6" t="str">
        <f>VLOOKUP(A123,[1]CHaMP_and_AEM_Metrics!$A:$Y,5,FALSE)</f>
        <v>John Day</v>
      </c>
      <c r="E123" s="9">
        <f>VLOOKUP(A123,[1]CHaMP_and_AEM_Metrics!$A:$Y,9,FALSE)</f>
        <v>2015</v>
      </c>
      <c r="F123" s="8" t="s">
        <v>12</v>
      </c>
      <c r="G123" s="3" t="s">
        <v>8</v>
      </c>
      <c r="H123" s="12" t="s">
        <v>34</v>
      </c>
      <c r="I123" s="3" t="str">
        <f t="shared" si="9"/>
        <v xml:space="preserve">2015/JohnDay/CBW05583-325362/VISIT_3160 </v>
      </c>
      <c r="J123" s="3" t="s">
        <v>6</v>
      </c>
      <c r="K123" s="3" t="str">
        <f t="shared" si="10"/>
        <v>2015\JohnDay\CBW05583-325362\VISIT_3160"</v>
      </c>
      <c r="L123" s="9" t="s">
        <v>14</v>
      </c>
      <c r="M123" s="2" t="str">
        <f t="shared" si="11"/>
        <v>aws s3 sync s3://sfr-champdata/QA/2015/JohnDay/CBW05583-325362/VISIT_3160 "C:\Matt-SFR Files\Hydraulic Modeling\champ data from bucket\2015\JohnDay\CBW05583-325362\VISIT_3160" --exclude "*" --include "*\HydroModelInputs\*"</v>
      </c>
    </row>
    <row r="124" spans="1:13" ht="18" x14ac:dyDescent="0.3">
      <c r="A124" s="9">
        <v>671</v>
      </c>
      <c r="B124" s="9" t="str">
        <f>VLOOKUP(A124,[1]CHaMP_and_AEM_Metrics!$A:$Y,3,FALSE)</f>
        <v>CBW05583-144114</v>
      </c>
      <c r="C124" s="5" t="str">
        <f t="shared" si="8"/>
        <v>CBW05583-144114</v>
      </c>
      <c r="D124" s="6" t="str">
        <f>VLOOKUP(A124,[1]CHaMP_and_AEM_Metrics!$A:$Y,5,FALSE)</f>
        <v>John Day</v>
      </c>
      <c r="E124" s="9">
        <f>VLOOKUP(A124,[1]CHaMP_and_AEM_Metrics!$A:$Y,9,FALSE)</f>
        <v>2012</v>
      </c>
      <c r="F124" s="8" t="s">
        <v>12</v>
      </c>
      <c r="G124" s="3" t="s">
        <v>8</v>
      </c>
      <c r="H124" s="12" t="s">
        <v>34</v>
      </c>
      <c r="I124" s="3" t="str">
        <f t="shared" si="9"/>
        <v xml:space="preserve">2012/JohnDay/CBW05583-144114/VISIT_671 </v>
      </c>
      <c r="J124" s="3" t="s">
        <v>6</v>
      </c>
      <c r="K124" s="3" t="str">
        <f t="shared" si="10"/>
        <v>2012\JohnDay\CBW05583-144114\VISIT_671"</v>
      </c>
      <c r="L124" s="9" t="s">
        <v>14</v>
      </c>
      <c r="M124" s="2" t="str">
        <f t="shared" si="11"/>
        <v>aws s3 sync s3://sfr-champdata/QA/2012/JohnDay/CBW05583-144114/VISIT_671 "C:\Matt-SFR Files\Hydraulic Modeling\champ data from bucket\2012\JohnDay\CBW05583-144114\VISIT_671" --exclude "*" --include "*\HydroModelInputs\*"</v>
      </c>
    </row>
    <row r="125" spans="1:13" ht="18" x14ac:dyDescent="0.3">
      <c r="A125" s="9">
        <v>3438</v>
      </c>
      <c r="B125" s="9" t="str">
        <f>VLOOKUP(A125,[1]CHaMP_and_AEM_Metrics!$A:$Y,3,FALSE)</f>
        <v>CBW05583-404210</v>
      </c>
      <c r="C125" s="5" t="str">
        <f t="shared" si="8"/>
        <v>CBW05583-404210</v>
      </c>
      <c r="D125" s="6" t="str">
        <f>VLOOKUP(A125,[1]CHaMP_and_AEM_Metrics!$A:$Y,5,FALSE)</f>
        <v>John Day</v>
      </c>
      <c r="E125" s="9">
        <f>VLOOKUP(A125,[1]CHaMP_and_AEM_Metrics!$A:$Y,9,FALSE)</f>
        <v>2015</v>
      </c>
      <c r="F125" s="8" t="s">
        <v>12</v>
      </c>
      <c r="G125" s="3" t="s">
        <v>8</v>
      </c>
      <c r="H125" s="12" t="s">
        <v>34</v>
      </c>
      <c r="I125" s="3" t="str">
        <f t="shared" si="9"/>
        <v xml:space="preserve">2015/JohnDay/CBW05583-404210/VISIT_3438 </v>
      </c>
      <c r="J125" s="3" t="s">
        <v>6</v>
      </c>
      <c r="K125" s="3" t="str">
        <f t="shared" si="10"/>
        <v>2015\JohnDay\CBW05583-404210\VISIT_3438"</v>
      </c>
      <c r="L125" s="9" t="s">
        <v>14</v>
      </c>
      <c r="M125" s="2" t="str">
        <f t="shared" si="11"/>
        <v>aws s3 sync s3://sfr-champdata/QA/2015/JohnDay/CBW05583-404210/VISIT_3438 "C:\Matt-SFR Files\Hydraulic Modeling\champ data from bucket\2015\JohnDay\CBW05583-404210\VISIT_3438" --exclude "*" --include "*\HydroModelInputs\*"</v>
      </c>
    </row>
    <row r="126" spans="1:13" ht="18" x14ac:dyDescent="0.3">
      <c r="A126" s="9">
        <v>4428</v>
      </c>
      <c r="B126" s="9" t="str">
        <f>VLOOKUP(A126,[1]CHaMP_and_AEM_Metrics!$A:$Y,3,FALSE)</f>
        <v>OJD03458-000536</v>
      </c>
      <c r="C126" s="5" t="str">
        <f t="shared" si="8"/>
        <v>OJD03458-000536</v>
      </c>
      <c r="D126" s="6" t="str">
        <f>VLOOKUP(A126,[1]CHaMP_and_AEM_Metrics!$A:$Y,5,FALSE)</f>
        <v>John Day</v>
      </c>
      <c r="E126" s="9">
        <f>VLOOKUP(A126,[1]CHaMP_and_AEM_Metrics!$A:$Y,9,FALSE)</f>
        <v>2016</v>
      </c>
      <c r="F126" s="8" t="s">
        <v>12</v>
      </c>
      <c r="G126" s="3" t="s">
        <v>8</v>
      </c>
      <c r="H126" s="12" t="s">
        <v>34</v>
      </c>
      <c r="I126" s="3" t="str">
        <f t="shared" si="9"/>
        <v xml:space="preserve">2016/JohnDay/OJD03458-000536/VISIT_4428 </v>
      </c>
      <c r="J126" s="3" t="s">
        <v>6</v>
      </c>
      <c r="K126" s="3" t="str">
        <f t="shared" si="10"/>
        <v>2016\JohnDay\OJD03458-000536\VISIT_4428"</v>
      </c>
      <c r="L126" s="9" t="s">
        <v>14</v>
      </c>
      <c r="M126" s="2" t="str">
        <f t="shared" si="11"/>
        <v>aws s3 sync s3://sfr-champdata/QA/2016/JohnDay/OJD03458-000536/VISIT_4428 "C:\Matt-SFR Files\Hydraulic Modeling\champ data from bucket\2016\JohnDay\OJD03458-000536\VISIT_4428" --exclude "*" --include "*\HydroModelInputs\*"</v>
      </c>
    </row>
    <row r="127" spans="1:13" ht="18" x14ac:dyDescent="0.3">
      <c r="A127" s="9">
        <v>4103</v>
      </c>
      <c r="B127" s="9" t="str">
        <f>VLOOKUP(A127,[1]CHaMP_and_AEM_Metrics!$A:$Y,3,FALSE)</f>
        <v>CBW05583-234122</v>
      </c>
      <c r="C127" s="5" t="str">
        <f t="shared" si="8"/>
        <v>CBW05583-234122</v>
      </c>
      <c r="D127" s="6" t="str">
        <f>VLOOKUP(A127,[1]CHaMP_and_AEM_Metrics!$A:$Y,5,FALSE)</f>
        <v>John Day</v>
      </c>
      <c r="E127" s="9">
        <f>VLOOKUP(A127,[1]CHaMP_and_AEM_Metrics!$A:$Y,9,FALSE)</f>
        <v>2016</v>
      </c>
      <c r="F127" s="8" t="s">
        <v>12</v>
      </c>
      <c r="G127" s="3" t="s">
        <v>8</v>
      </c>
      <c r="H127" s="12" t="s">
        <v>34</v>
      </c>
      <c r="I127" s="3" t="str">
        <f t="shared" si="9"/>
        <v xml:space="preserve">2016/JohnDay/CBW05583-234122/VISIT_4103 </v>
      </c>
      <c r="J127" s="3" t="s">
        <v>6</v>
      </c>
      <c r="K127" s="3" t="str">
        <f t="shared" si="10"/>
        <v>2016\JohnDay\CBW05583-234122\VISIT_4103"</v>
      </c>
      <c r="L127" s="9" t="s">
        <v>14</v>
      </c>
      <c r="M127" s="2" t="str">
        <f t="shared" si="11"/>
        <v>aws s3 sync s3://sfr-champdata/QA/2016/JohnDay/CBW05583-234122/VISIT_4103 "C:\Matt-SFR Files\Hydraulic Modeling\champ data from bucket\2016\JohnDay\CBW05583-234122\VISIT_4103" --exclude "*" --include "*\HydroModelInputs\*"</v>
      </c>
    </row>
    <row r="128" spans="1:13" ht="18" x14ac:dyDescent="0.3">
      <c r="A128" s="9">
        <v>369</v>
      </c>
      <c r="B128" s="9" t="str">
        <f>VLOOKUP(A128,[1]CHaMP_and_AEM_Metrics!$A:$Y,3,FALSE)</f>
        <v>CBW05583-086002</v>
      </c>
      <c r="C128" s="5" t="str">
        <f t="shared" si="8"/>
        <v>CBW05583-086002</v>
      </c>
      <c r="D128" s="6" t="str">
        <f>VLOOKUP(A128,[1]CHaMP_and_AEM_Metrics!$A:$Y,5,FALSE)</f>
        <v>John Day</v>
      </c>
      <c r="E128" s="9">
        <f>VLOOKUP(A128,[1]CHaMP_and_AEM_Metrics!$A:$Y,9,FALSE)</f>
        <v>2011</v>
      </c>
      <c r="F128" s="8" t="s">
        <v>12</v>
      </c>
      <c r="G128" s="3" t="s">
        <v>8</v>
      </c>
      <c r="H128" s="12" t="s">
        <v>34</v>
      </c>
      <c r="I128" s="3" t="str">
        <f t="shared" si="9"/>
        <v xml:space="preserve">2011/JohnDay/CBW05583-086002/VISIT_369 </v>
      </c>
      <c r="J128" s="3" t="s">
        <v>6</v>
      </c>
      <c r="K128" s="3" t="str">
        <f t="shared" si="10"/>
        <v>2011\JohnDay\CBW05583-086002\VISIT_369"</v>
      </c>
      <c r="L128" s="9" t="s">
        <v>14</v>
      </c>
      <c r="M128" s="2" t="str">
        <f t="shared" si="11"/>
        <v>aws s3 sync s3://sfr-champdata/QA/2011/JohnDay/CBW05583-086002/VISIT_369 "C:\Matt-SFR Files\Hydraulic Modeling\champ data from bucket\2011\JohnDay\CBW05583-086002\VISIT_369" --exclude "*" --include "*\HydroModelInputs\*"</v>
      </c>
    </row>
    <row r="129" spans="1:13" ht="18" x14ac:dyDescent="0.3">
      <c r="A129" s="9">
        <v>2478</v>
      </c>
      <c r="B129" s="9" t="str">
        <f>VLOOKUP(A129,[1]CHaMP_and_AEM_Metrics!$A:$Y,3,FALSE)</f>
        <v>CBW05583-469746</v>
      </c>
      <c r="C129" s="5" t="str">
        <f t="shared" si="8"/>
        <v>CBW05583-469746</v>
      </c>
      <c r="D129" s="6" t="str">
        <f>VLOOKUP(A129,[1]CHaMP_and_AEM_Metrics!$A:$Y,5,FALSE)</f>
        <v>John Day</v>
      </c>
      <c r="E129" s="9">
        <f>VLOOKUP(A129,[1]CHaMP_and_AEM_Metrics!$A:$Y,9,FALSE)</f>
        <v>2014</v>
      </c>
      <c r="F129" s="8" t="s">
        <v>12</v>
      </c>
      <c r="G129" s="3" t="s">
        <v>8</v>
      </c>
      <c r="H129" s="12" t="s">
        <v>34</v>
      </c>
      <c r="I129" s="3" t="str">
        <f t="shared" si="9"/>
        <v xml:space="preserve">2014/JohnDay/CBW05583-469746/VISIT_2478 </v>
      </c>
      <c r="J129" s="3" t="s">
        <v>6</v>
      </c>
      <c r="K129" s="3" t="str">
        <f t="shared" si="10"/>
        <v>2014\JohnDay\CBW05583-469746\VISIT_2478"</v>
      </c>
      <c r="L129" s="9" t="s">
        <v>14</v>
      </c>
      <c r="M129" s="2" t="str">
        <f t="shared" si="11"/>
        <v>aws s3 sync s3://sfr-champdata/QA/2014/JohnDay/CBW05583-469746/VISIT_2478 "C:\Matt-SFR Files\Hydraulic Modeling\champ data from bucket\2014\JohnDay\CBW05583-469746\VISIT_2478" --exclude "*" --include "*\HydroModelInputs\*"</v>
      </c>
    </row>
    <row r="130" spans="1:13" ht="18" x14ac:dyDescent="0.3">
      <c r="A130" s="9">
        <v>4136</v>
      </c>
      <c r="B130" s="9" t="str">
        <f>VLOOKUP(A130,[1]CHaMP_and_AEM_Metrics!$A:$Y,3,FALSE)</f>
        <v>CBW05583-250506</v>
      </c>
      <c r="C130" s="5" t="str">
        <f t="shared" si="8"/>
        <v>CBW05583-250506</v>
      </c>
      <c r="D130" s="6" t="str">
        <f>VLOOKUP(A130,[1]CHaMP_and_AEM_Metrics!$A:$Y,5,FALSE)</f>
        <v>John Day</v>
      </c>
      <c r="E130" s="9">
        <f>VLOOKUP(A130,[1]CHaMP_and_AEM_Metrics!$A:$Y,9,FALSE)</f>
        <v>2016</v>
      </c>
      <c r="F130" s="8" t="s">
        <v>12</v>
      </c>
      <c r="G130" s="3" t="s">
        <v>8</v>
      </c>
      <c r="H130" s="12" t="s">
        <v>34</v>
      </c>
      <c r="I130" s="3" t="str">
        <f t="shared" si="9"/>
        <v xml:space="preserve">2016/JohnDay/CBW05583-250506/VISIT_4136 </v>
      </c>
      <c r="J130" s="3" t="s">
        <v>6</v>
      </c>
      <c r="K130" s="3" t="str">
        <f t="shared" si="10"/>
        <v>2016\JohnDay\CBW05583-250506\VISIT_4136"</v>
      </c>
      <c r="L130" s="9" t="s">
        <v>14</v>
      </c>
      <c r="M130" s="2" t="str">
        <f t="shared" si="11"/>
        <v>aws s3 sync s3://sfr-champdata/QA/2016/JohnDay/CBW05583-250506/VISIT_4136 "C:\Matt-SFR Files\Hydraulic Modeling\champ data from bucket\2016\JohnDay\CBW05583-250506\VISIT_4136" --exclude "*" --include "*\HydroModelInputs\*"</v>
      </c>
    </row>
    <row r="131" spans="1:13" ht="18" x14ac:dyDescent="0.3">
      <c r="A131" s="9">
        <v>3155</v>
      </c>
      <c r="B131" s="9" t="str">
        <f>VLOOKUP(A131,[1]CHaMP_and_AEM_Metrics!$A:$Y,3,FALSE)</f>
        <v>CBW05583-380914</v>
      </c>
      <c r="C131" s="5" t="str">
        <f t="shared" ref="C131:C194" si="12">SUBSTITUTE(B131," ","")</f>
        <v>CBW05583-380914</v>
      </c>
      <c r="D131" s="6" t="str">
        <f>VLOOKUP(A131,[1]CHaMP_and_AEM_Metrics!$A:$Y,5,FALSE)</f>
        <v>John Day</v>
      </c>
      <c r="E131" s="9">
        <f>VLOOKUP(A131,[1]CHaMP_and_AEM_Metrics!$A:$Y,9,FALSE)</f>
        <v>2015</v>
      </c>
      <c r="F131" s="8" t="s">
        <v>12</v>
      </c>
      <c r="G131" s="3" t="s">
        <v>8</v>
      </c>
      <c r="H131" s="12" t="s">
        <v>34</v>
      </c>
      <c r="I131" s="3" t="str">
        <f t="shared" ref="I131:I194" si="13">CONCATENATE(E131,"/",SUBSTITUTE(D131," ",""),"/",C131,"/VISIT_",A131," ")</f>
        <v xml:space="preserve">2015/JohnDay/CBW05583-380914/VISIT_3155 </v>
      </c>
      <c r="J131" s="3" t="s">
        <v>6</v>
      </c>
      <c r="K131" s="3" t="str">
        <f t="shared" ref="K131:K194" si="14">CONCATENATE(E131,"\",SUBSTITUTE(D131," ",""),"\",C131,"\VISIT_",A131,"""")</f>
        <v>2015\JohnDay\CBW05583-380914\VISIT_3155"</v>
      </c>
      <c r="L131" s="9" t="s">
        <v>14</v>
      </c>
      <c r="M131" s="2" t="str">
        <f t="shared" ref="M131:M194" si="15">CONCATENATE(G131,H131,I131,J131,K131, L131)</f>
        <v>aws s3 sync s3://sfr-champdata/QA/2015/JohnDay/CBW05583-380914/VISIT_3155 "C:\Matt-SFR Files\Hydraulic Modeling\champ data from bucket\2015\JohnDay\CBW05583-380914\VISIT_3155" --exclude "*" --include "*\HydroModelInputs\*"</v>
      </c>
    </row>
    <row r="132" spans="1:13" ht="18" x14ac:dyDescent="0.3">
      <c r="A132" s="9">
        <v>2180</v>
      </c>
      <c r="B132" s="9" t="str">
        <f>VLOOKUP(A132,[1]CHaMP_and_AEM_Metrics!$A:$Y,3,FALSE)</f>
        <v>CBW05583-518642</v>
      </c>
      <c r="C132" s="5" t="str">
        <f t="shared" si="12"/>
        <v>CBW05583-518642</v>
      </c>
      <c r="D132" s="6" t="str">
        <f>VLOOKUP(A132,[1]CHaMP_and_AEM_Metrics!$A:$Y,5,FALSE)</f>
        <v>John Day</v>
      </c>
      <c r="E132" s="9">
        <f>VLOOKUP(A132,[1]CHaMP_and_AEM_Metrics!$A:$Y,9,FALSE)</f>
        <v>2014</v>
      </c>
      <c r="F132" s="8" t="s">
        <v>12</v>
      </c>
      <c r="G132" s="3" t="s">
        <v>8</v>
      </c>
      <c r="H132" s="12" t="s">
        <v>34</v>
      </c>
      <c r="I132" s="3" t="str">
        <f t="shared" si="13"/>
        <v xml:space="preserve">2014/JohnDay/CBW05583-518642/VISIT_2180 </v>
      </c>
      <c r="J132" s="3" t="s">
        <v>6</v>
      </c>
      <c r="K132" s="3" t="str">
        <f t="shared" si="14"/>
        <v>2014\JohnDay\CBW05583-518642\VISIT_2180"</v>
      </c>
      <c r="L132" s="9" t="s">
        <v>14</v>
      </c>
      <c r="M132" s="2" t="str">
        <f t="shared" si="15"/>
        <v>aws s3 sync s3://sfr-champdata/QA/2014/JohnDay/CBW05583-518642/VISIT_2180 "C:\Matt-SFR Files\Hydraulic Modeling\champ data from bucket\2014\JohnDay\CBW05583-518642\VISIT_2180" --exclude "*" --include "*\HydroModelInputs\*"</v>
      </c>
    </row>
    <row r="133" spans="1:13" ht="18" x14ac:dyDescent="0.3">
      <c r="A133" s="9">
        <v>4425</v>
      </c>
      <c r="B133" s="9" t="str">
        <f>VLOOKUP(A133,[1]CHaMP_and_AEM_Metrics!$A:$Y,3,FALSE)</f>
        <v>CBW05583-076530</v>
      </c>
      <c r="C133" s="5" t="str">
        <f t="shared" si="12"/>
        <v>CBW05583-076530</v>
      </c>
      <c r="D133" s="6" t="str">
        <f>VLOOKUP(A133,[1]CHaMP_and_AEM_Metrics!$A:$Y,5,FALSE)</f>
        <v>John Day</v>
      </c>
      <c r="E133" s="9">
        <f>VLOOKUP(A133,[1]CHaMP_and_AEM_Metrics!$A:$Y,9,FALSE)</f>
        <v>2016</v>
      </c>
      <c r="F133" s="8" t="s">
        <v>12</v>
      </c>
      <c r="G133" s="3" t="s">
        <v>8</v>
      </c>
      <c r="H133" s="12" t="s">
        <v>34</v>
      </c>
      <c r="I133" s="3" t="str">
        <f t="shared" si="13"/>
        <v xml:space="preserve">2016/JohnDay/CBW05583-076530/VISIT_4425 </v>
      </c>
      <c r="J133" s="3" t="s">
        <v>6</v>
      </c>
      <c r="K133" s="3" t="str">
        <f t="shared" si="14"/>
        <v>2016\JohnDay\CBW05583-076530\VISIT_4425"</v>
      </c>
      <c r="L133" s="9" t="s">
        <v>14</v>
      </c>
      <c r="M133" s="2" t="str">
        <f t="shared" si="15"/>
        <v>aws s3 sync s3://sfr-champdata/QA/2016/JohnDay/CBW05583-076530/VISIT_4425 "C:\Matt-SFR Files\Hydraulic Modeling\champ data from bucket\2016\JohnDay\CBW05583-076530\VISIT_4425" --exclude "*" --include "*\HydroModelInputs\*"</v>
      </c>
    </row>
    <row r="134" spans="1:13" ht="18" x14ac:dyDescent="0.3">
      <c r="A134" s="9">
        <v>2160</v>
      </c>
      <c r="B134" s="9" t="str">
        <f>VLOOKUP(A134,[1]CHaMP_and_AEM_Metrics!$A:$Y,3,FALSE)</f>
        <v>CBW05583-498162</v>
      </c>
      <c r="C134" s="5" t="str">
        <f t="shared" si="12"/>
        <v>CBW05583-498162</v>
      </c>
      <c r="D134" s="6" t="str">
        <f>VLOOKUP(A134,[1]CHaMP_and_AEM_Metrics!$A:$Y,5,FALSE)</f>
        <v>John Day</v>
      </c>
      <c r="E134" s="9">
        <f>VLOOKUP(A134,[1]CHaMP_and_AEM_Metrics!$A:$Y,9,FALSE)</f>
        <v>2014</v>
      </c>
      <c r="F134" s="8" t="s">
        <v>12</v>
      </c>
      <c r="G134" s="3" t="s">
        <v>8</v>
      </c>
      <c r="H134" s="12" t="s">
        <v>34</v>
      </c>
      <c r="I134" s="3" t="str">
        <f t="shared" si="13"/>
        <v xml:space="preserve">2014/JohnDay/CBW05583-498162/VISIT_2160 </v>
      </c>
      <c r="J134" s="3" t="s">
        <v>6</v>
      </c>
      <c r="K134" s="3" t="str">
        <f t="shared" si="14"/>
        <v>2014\JohnDay\CBW05583-498162\VISIT_2160"</v>
      </c>
      <c r="L134" s="9" t="s">
        <v>14</v>
      </c>
      <c r="M134" s="2" t="str">
        <f t="shared" si="15"/>
        <v>aws s3 sync s3://sfr-champdata/QA/2014/JohnDay/CBW05583-498162/VISIT_2160 "C:\Matt-SFR Files\Hydraulic Modeling\champ data from bucket\2014\JohnDay\CBW05583-498162\VISIT_2160" --exclude "*" --include "*\HydroModelInputs\*"</v>
      </c>
    </row>
    <row r="135" spans="1:13" ht="18" x14ac:dyDescent="0.3">
      <c r="A135" s="9">
        <v>3162</v>
      </c>
      <c r="B135" s="9" t="str">
        <f>VLOOKUP(A135,[1]CHaMP_and_AEM_Metrics!$A:$Y,3,FALSE)</f>
        <v>CBW05583-418546</v>
      </c>
      <c r="C135" s="5" t="str">
        <f t="shared" si="12"/>
        <v>CBW05583-418546</v>
      </c>
      <c r="D135" s="6" t="str">
        <f>VLOOKUP(A135,[1]CHaMP_and_AEM_Metrics!$A:$Y,5,FALSE)</f>
        <v>John Day</v>
      </c>
      <c r="E135" s="9">
        <f>VLOOKUP(A135,[1]CHaMP_and_AEM_Metrics!$A:$Y,9,FALSE)</f>
        <v>2015</v>
      </c>
      <c r="F135" s="8" t="s">
        <v>12</v>
      </c>
      <c r="G135" s="3" t="s">
        <v>8</v>
      </c>
      <c r="H135" s="12" t="s">
        <v>34</v>
      </c>
      <c r="I135" s="3" t="str">
        <f t="shared" si="13"/>
        <v xml:space="preserve">2015/JohnDay/CBW05583-418546/VISIT_3162 </v>
      </c>
      <c r="J135" s="3" t="s">
        <v>6</v>
      </c>
      <c r="K135" s="3" t="str">
        <f t="shared" si="14"/>
        <v>2015\JohnDay\CBW05583-418546\VISIT_3162"</v>
      </c>
      <c r="L135" s="9" t="s">
        <v>14</v>
      </c>
      <c r="M135" s="2" t="str">
        <f t="shared" si="15"/>
        <v>aws s3 sync s3://sfr-champdata/QA/2015/JohnDay/CBW05583-418546/VISIT_3162 "C:\Matt-SFR Files\Hydraulic Modeling\champ data from bucket\2015\JohnDay\CBW05583-418546\VISIT_3162" --exclude "*" --include "*\HydroModelInputs\*"</v>
      </c>
    </row>
    <row r="136" spans="1:13" ht="18" x14ac:dyDescent="0.3">
      <c r="A136" s="9">
        <v>2297</v>
      </c>
      <c r="B136" s="9" t="str">
        <f>VLOOKUP(A136,[1]CHaMP_and_AEM_Metrics!$A:$Y,3,FALSE)</f>
        <v>CBW05583-479218</v>
      </c>
      <c r="C136" s="5" t="str">
        <f t="shared" si="12"/>
        <v>CBW05583-479218</v>
      </c>
      <c r="D136" s="6" t="str">
        <f>VLOOKUP(A136,[1]CHaMP_and_AEM_Metrics!$A:$Y,5,FALSE)</f>
        <v>John Day</v>
      </c>
      <c r="E136" s="9">
        <f>VLOOKUP(A136,[1]CHaMP_and_AEM_Metrics!$A:$Y,9,FALSE)</f>
        <v>2014</v>
      </c>
      <c r="F136" s="8" t="s">
        <v>12</v>
      </c>
      <c r="G136" s="3" t="s">
        <v>8</v>
      </c>
      <c r="H136" s="12" t="s">
        <v>34</v>
      </c>
      <c r="I136" s="3" t="str">
        <f t="shared" si="13"/>
        <v xml:space="preserve">2014/JohnDay/CBW05583-479218/VISIT_2297 </v>
      </c>
      <c r="J136" s="3" t="s">
        <v>6</v>
      </c>
      <c r="K136" s="3" t="str">
        <f t="shared" si="14"/>
        <v>2014\JohnDay\CBW05583-479218\VISIT_2297"</v>
      </c>
      <c r="L136" s="9" t="s">
        <v>14</v>
      </c>
      <c r="M136" s="2" t="str">
        <f t="shared" si="15"/>
        <v>aws s3 sync s3://sfr-champdata/QA/2014/JohnDay/CBW05583-479218/VISIT_2297 "C:\Matt-SFR Files\Hydraulic Modeling\champ data from bucket\2014\JohnDay\CBW05583-479218\VISIT_2297" --exclude "*" --include "*\HydroModelInputs\*"</v>
      </c>
    </row>
    <row r="137" spans="1:13" ht="18" x14ac:dyDescent="0.3">
      <c r="A137" s="9">
        <v>1830</v>
      </c>
      <c r="B137" s="9" t="str">
        <f>VLOOKUP(A137,[1]CHaMP_and_AEM_Metrics!$A:$Y,3,FALSE)</f>
        <v>CBW05583-118770</v>
      </c>
      <c r="C137" s="5" t="str">
        <f t="shared" si="12"/>
        <v>CBW05583-118770</v>
      </c>
      <c r="D137" s="6" t="str">
        <f>VLOOKUP(A137,[1]CHaMP_and_AEM_Metrics!$A:$Y,5,FALSE)</f>
        <v>John Day</v>
      </c>
      <c r="E137" s="9">
        <f>VLOOKUP(A137,[1]CHaMP_and_AEM_Metrics!$A:$Y,9,FALSE)</f>
        <v>2013</v>
      </c>
      <c r="F137" s="8" t="s">
        <v>12</v>
      </c>
      <c r="G137" s="3" t="s">
        <v>8</v>
      </c>
      <c r="H137" s="12" t="s">
        <v>34</v>
      </c>
      <c r="I137" s="3" t="str">
        <f t="shared" si="13"/>
        <v xml:space="preserve">2013/JohnDay/CBW05583-118770/VISIT_1830 </v>
      </c>
      <c r="J137" s="3" t="s">
        <v>6</v>
      </c>
      <c r="K137" s="3" t="str">
        <f t="shared" si="14"/>
        <v>2013\JohnDay\CBW05583-118770\VISIT_1830"</v>
      </c>
      <c r="L137" s="9" t="s">
        <v>14</v>
      </c>
      <c r="M137" s="2" t="str">
        <f t="shared" si="15"/>
        <v>aws s3 sync s3://sfr-champdata/QA/2013/JohnDay/CBW05583-118770/VISIT_1830 "C:\Matt-SFR Files\Hydraulic Modeling\champ data from bucket\2013\JohnDay\CBW05583-118770\VISIT_1830" --exclude "*" --include "*\HydroModelInputs\*"</v>
      </c>
    </row>
    <row r="138" spans="1:13" ht="18" x14ac:dyDescent="0.3">
      <c r="A138" s="9">
        <v>3449</v>
      </c>
      <c r="B138" s="9" t="str">
        <f>VLOOKUP(A138,[1]CHaMP_and_AEM_Metrics!$A:$Y,3,FALSE)</f>
        <v>CBW05583-330226</v>
      </c>
      <c r="C138" s="5" t="str">
        <f t="shared" si="12"/>
        <v>CBW05583-330226</v>
      </c>
      <c r="D138" s="6" t="str">
        <f>VLOOKUP(A138,[1]CHaMP_and_AEM_Metrics!$A:$Y,5,FALSE)</f>
        <v>John Day</v>
      </c>
      <c r="E138" s="9">
        <f>VLOOKUP(A138,[1]CHaMP_and_AEM_Metrics!$A:$Y,9,FALSE)</f>
        <v>2015</v>
      </c>
      <c r="F138" s="8" t="s">
        <v>12</v>
      </c>
      <c r="G138" s="3" t="s">
        <v>8</v>
      </c>
      <c r="H138" s="12" t="s">
        <v>34</v>
      </c>
      <c r="I138" s="3" t="str">
        <f t="shared" si="13"/>
        <v xml:space="preserve">2015/JohnDay/CBW05583-330226/VISIT_3449 </v>
      </c>
      <c r="J138" s="3" t="s">
        <v>6</v>
      </c>
      <c r="K138" s="3" t="str">
        <f t="shared" si="14"/>
        <v>2015\JohnDay\CBW05583-330226\VISIT_3449"</v>
      </c>
      <c r="L138" s="9" t="s">
        <v>14</v>
      </c>
      <c r="M138" s="2" t="str">
        <f t="shared" si="15"/>
        <v>aws s3 sync s3://sfr-champdata/QA/2015/JohnDay/CBW05583-330226/VISIT_3449 "C:\Matt-SFR Files\Hydraulic Modeling\champ data from bucket\2015\JohnDay\CBW05583-330226\VISIT_3449" --exclude "*" --include "*\HydroModelInputs\*"</v>
      </c>
    </row>
    <row r="139" spans="1:13" ht="18" x14ac:dyDescent="0.3">
      <c r="A139" s="9">
        <v>2295</v>
      </c>
      <c r="B139" s="9" t="str">
        <f>VLOOKUP(A139,[1]CHaMP_and_AEM_Metrics!$A:$Y,3,FALSE)</f>
        <v>CBW05583-182770</v>
      </c>
      <c r="C139" s="5" t="str">
        <f t="shared" si="12"/>
        <v>CBW05583-182770</v>
      </c>
      <c r="D139" s="6" t="str">
        <f>VLOOKUP(A139,[1]CHaMP_and_AEM_Metrics!$A:$Y,5,FALSE)</f>
        <v>John Day</v>
      </c>
      <c r="E139" s="9">
        <f>VLOOKUP(A139,[1]CHaMP_and_AEM_Metrics!$A:$Y,9,FALSE)</f>
        <v>2014</v>
      </c>
      <c r="F139" s="8" t="s">
        <v>12</v>
      </c>
      <c r="G139" s="3" t="s">
        <v>8</v>
      </c>
      <c r="H139" s="12" t="s">
        <v>34</v>
      </c>
      <c r="I139" s="3" t="str">
        <f t="shared" si="13"/>
        <v xml:space="preserve">2014/JohnDay/CBW05583-182770/VISIT_2295 </v>
      </c>
      <c r="J139" s="3" t="s">
        <v>6</v>
      </c>
      <c r="K139" s="3" t="str">
        <f t="shared" si="14"/>
        <v>2014\JohnDay\CBW05583-182770\VISIT_2295"</v>
      </c>
      <c r="L139" s="9" t="s">
        <v>14</v>
      </c>
      <c r="M139" s="2" t="str">
        <f t="shared" si="15"/>
        <v>aws s3 sync s3://sfr-champdata/QA/2014/JohnDay/CBW05583-182770/VISIT_2295 "C:\Matt-SFR Files\Hydraulic Modeling\champ data from bucket\2014\JohnDay\CBW05583-182770\VISIT_2295" --exclude "*" --include "*\HydroModelInputs\*"</v>
      </c>
    </row>
    <row r="140" spans="1:13" ht="18" x14ac:dyDescent="0.3">
      <c r="A140" s="9">
        <v>3595</v>
      </c>
      <c r="B140" s="9" t="str">
        <f>VLOOKUP(A140,[1]CHaMP_and_AEM_Metrics!$A:$Y,3,FALSE)</f>
        <v>CBW05583-483826</v>
      </c>
      <c r="C140" s="5" t="str">
        <f t="shared" si="12"/>
        <v>CBW05583-483826</v>
      </c>
      <c r="D140" s="6" t="str">
        <f>VLOOKUP(A140,[1]CHaMP_and_AEM_Metrics!$A:$Y,5,FALSE)</f>
        <v>John Day</v>
      </c>
      <c r="E140" s="9">
        <f>VLOOKUP(A140,[1]CHaMP_and_AEM_Metrics!$A:$Y,9,FALSE)</f>
        <v>2015</v>
      </c>
      <c r="F140" s="8" t="s">
        <v>12</v>
      </c>
      <c r="G140" s="3" t="s">
        <v>8</v>
      </c>
      <c r="H140" s="12" t="s">
        <v>34</v>
      </c>
      <c r="I140" s="3" t="str">
        <f t="shared" si="13"/>
        <v xml:space="preserve">2015/JohnDay/CBW05583-483826/VISIT_3595 </v>
      </c>
      <c r="J140" s="3" t="s">
        <v>6</v>
      </c>
      <c r="K140" s="3" t="str">
        <f t="shared" si="14"/>
        <v>2015\JohnDay\CBW05583-483826\VISIT_3595"</v>
      </c>
      <c r="L140" s="9" t="s">
        <v>14</v>
      </c>
      <c r="M140" s="2" t="str">
        <f t="shared" si="15"/>
        <v>aws s3 sync s3://sfr-champdata/QA/2015/JohnDay/CBW05583-483826/VISIT_3595 "C:\Matt-SFR Files\Hydraulic Modeling\champ data from bucket\2015\JohnDay\CBW05583-483826\VISIT_3595" --exclude "*" --include "*\HydroModelInputs\*"</v>
      </c>
    </row>
    <row r="141" spans="1:13" ht="18" x14ac:dyDescent="0.3">
      <c r="A141" s="9">
        <v>3437</v>
      </c>
      <c r="B141" s="9" t="str">
        <f>VLOOKUP(A141,[1]CHaMP_and_AEM_Metrics!$A:$Y,3,FALSE)</f>
        <v>CBW05583-030730</v>
      </c>
      <c r="C141" s="5" t="str">
        <f t="shared" si="12"/>
        <v>CBW05583-030730</v>
      </c>
      <c r="D141" s="6" t="str">
        <f>VLOOKUP(A141,[1]CHaMP_and_AEM_Metrics!$A:$Y,5,FALSE)</f>
        <v>John Day</v>
      </c>
      <c r="E141" s="9">
        <f>VLOOKUP(A141,[1]CHaMP_and_AEM_Metrics!$A:$Y,9,FALSE)</f>
        <v>2015</v>
      </c>
      <c r="F141" s="8" t="s">
        <v>12</v>
      </c>
      <c r="G141" s="3" t="s">
        <v>8</v>
      </c>
      <c r="H141" s="12" t="s">
        <v>34</v>
      </c>
      <c r="I141" s="3" t="str">
        <f t="shared" si="13"/>
        <v xml:space="preserve">2015/JohnDay/CBW05583-030730/VISIT_3437 </v>
      </c>
      <c r="J141" s="3" t="s">
        <v>6</v>
      </c>
      <c r="K141" s="3" t="str">
        <f t="shared" si="14"/>
        <v>2015\JohnDay\CBW05583-030730\VISIT_3437"</v>
      </c>
      <c r="L141" s="9" t="s">
        <v>14</v>
      </c>
      <c r="M141" s="2" t="str">
        <f t="shared" si="15"/>
        <v>aws s3 sync s3://sfr-champdata/QA/2015/JohnDay/CBW05583-030730/VISIT_3437 "C:\Matt-SFR Files\Hydraulic Modeling\champ data from bucket\2015\JohnDay\CBW05583-030730\VISIT_3437" --exclude "*" --include "*\HydroModelInputs\*"</v>
      </c>
    </row>
    <row r="142" spans="1:13" ht="18" x14ac:dyDescent="0.3">
      <c r="A142" s="9">
        <v>3439</v>
      </c>
      <c r="B142" s="9" t="str">
        <f>VLOOKUP(A142,[1]CHaMP_and_AEM_Metrics!$A:$Y,3,FALSE)</f>
        <v>OJD03458-000031</v>
      </c>
      <c r="C142" s="5" t="str">
        <f t="shared" si="12"/>
        <v>OJD03458-000031</v>
      </c>
      <c r="D142" s="6" t="str">
        <f>VLOOKUP(A142,[1]CHaMP_and_AEM_Metrics!$A:$Y,5,FALSE)</f>
        <v>John Day</v>
      </c>
      <c r="E142" s="9">
        <f>VLOOKUP(A142,[1]CHaMP_and_AEM_Metrics!$A:$Y,9,FALSE)</f>
        <v>2015</v>
      </c>
      <c r="F142" s="8" t="s">
        <v>12</v>
      </c>
      <c r="G142" s="3" t="s">
        <v>8</v>
      </c>
      <c r="H142" s="12" t="s">
        <v>34</v>
      </c>
      <c r="I142" s="3" t="str">
        <f t="shared" si="13"/>
        <v xml:space="preserve">2015/JohnDay/OJD03458-000031/VISIT_3439 </v>
      </c>
      <c r="J142" s="3" t="s">
        <v>6</v>
      </c>
      <c r="K142" s="3" t="str">
        <f t="shared" si="14"/>
        <v>2015\JohnDay\OJD03458-000031\VISIT_3439"</v>
      </c>
      <c r="L142" s="9" t="s">
        <v>14</v>
      </c>
      <c r="M142" s="2" t="str">
        <f t="shared" si="15"/>
        <v>aws s3 sync s3://sfr-champdata/QA/2015/JohnDay/OJD03458-000031/VISIT_3439 "C:\Matt-SFR Files\Hydraulic Modeling\champ data from bucket\2015\JohnDay\OJD03458-000031\VISIT_3439" --exclude "*" --include "*\HydroModelInputs\*"</v>
      </c>
    </row>
    <row r="143" spans="1:13" ht="18" x14ac:dyDescent="0.3">
      <c r="A143" s="9">
        <v>4222</v>
      </c>
      <c r="B143" s="9" t="str">
        <f>VLOOKUP(A143,[1]CHaMP_and_AEM_Metrics!$A:$Y,3,FALSE)</f>
        <v>CBW05583-013322</v>
      </c>
      <c r="C143" s="5" t="str">
        <f t="shared" si="12"/>
        <v>CBW05583-013322</v>
      </c>
      <c r="D143" s="6" t="str">
        <f>VLOOKUP(A143,[1]CHaMP_and_AEM_Metrics!$A:$Y,5,FALSE)</f>
        <v>John Day</v>
      </c>
      <c r="E143" s="9">
        <f>VLOOKUP(A143,[1]CHaMP_and_AEM_Metrics!$A:$Y,9,FALSE)</f>
        <v>2016</v>
      </c>
      <c r="F143" s="8" t="s">
        <v>12</v>
      </c>
      <c r="G143" s="3" t="s">
        <v>8</v>
      </c>
      <c r="H143" s="12" t="s">
        <v>34</v>
      </c>
      <c r="I143" s="3" t="str">
        <f t="shared" si="13"/>
        <v xml:space="preserve">2016/JohnDay/CBW05583-013322/VISIT_4222 </v>
      </c>
      <c r="J143" s="3" t="s">
        <v>6</v>
      </c>
      <c r="K143" s="3" t="str">
        <f t="shared" si="14"/>
        <v>2016\JohnDay\CBW05583-013322\VISIT_4222"</v>
      </c>
      <c r="L143" s="9" t="s">
        <v>14</v>
      </c>
      <c r="M143" s="2" t="str">
        <f t="shared" si="15"/>
        <v>aws s3 sync s3://sfr-champdata/QA/2016/JohnDay/CBW05583-013322/VISIT_4222 "C:\Matt-SFR Files\Hydraulic Modeling\champ data from bucket\2016\JohnDay\CBW05583-013322\VISIT_4222" --exclude "*" --include "*\HydroModelInputs\*"</v>
      </c>
    </row>
    <row r="144" spans="1:13" ht="18" x14ac:dyDescent="0.3">
      <c r="A144" s="9">
        <v>4223</v>
      </c>
      <c r="B144" s="9" t="str">
        <f>VLOOKUP(A144,[1]CHaMP_and_AEM_Metrics!$A:$Y,3,FALSE)</f>
        <v>CBW05583-144394</v>
      </c>
      <c r="C144" s="5" t="str">
        <f t="shared" si="12"/>
        <v>CBW05583-144394</v>
      </c>
      <c r="D144" s="6" t="str">
        <f>VLOOKUP(A144,[1]CHaMP_and_AEM_Metrics!$A:$Y,5,FALSE)</f>
        <v>John Day</v>
      </c>
      <c r="E144" s="9">
        <f>VLOOKUP(A144,[1]CHaMP_and_AEM_Metrics!$A:$Y,9,FALSE)</f>
        <v>2016</v>
      </c>
      <c r="F144" s="8" t="s">
        <v>12</v>
      </c>
      <c r="G144" s="3" t="s">
        <v>8</v>
      </c>
      <c r="H144" s="12" t="s">
        <v>34</v>
      </c>
      <c r="I144" s="3" t="str">
        <f t="shared" si="13"/>
        <v xml:space="preserve">2016/JohnDay/CBW05583-144394/VISIT_4223 </v>
      </c>
      <c r="J144" s="3" t="s">
        <v>6</v>
      </c>
      <c r="K144" s="3" t="str">
        <f t="shared" si="14"/>
        <v>2016\JohnDay\CBW05583-144394\VISIT_4223"</v>
      </c>
      <c r="L144" s="9" t="s">
        <v>14</v>
      </c>
      <c r="M144" s="2" t="str">
        <f t="shared" si="15"/>
        <v>aws s3 sync s3://sfr-champdata/QA/2016/JohnDay/CBW05583-144394/VISIT_4223 "C:\Matt-SFR Files\Hydraulic Modeling\champ data from bucket\2016\JohnDay\CBW05583-144394\VISIT_4223" --exclude "*" --include "*\HydroModelInputs\*"</v>
      </c>
    </row>
    <row r="145" spans="1:13" ht="18" x14ac:dyDescent="0.3">
      <c r="A145" s="9">
        <v>2298</v>
      </c>
      <c r="B145" s="9" t="str">
        <f>VLOOKUP(A145,[1]CHaMP_and_AEM_Metrics!$A:$Y,3,FALSE)</f>
        <v>CBW05583-515058</v>
      </c>
      <c r="C145" s="5" t="str">
        <f t="shared" si="12"/>
        <v>CBW05583-515058</v>
      </c>
      <c r="D145" s="6" t="str">
        <f>VLOOKUP(A145,[1]CHaMP_and_AEM_Metrics!$A:$Y,5,FALSE)</f>
        <v>John Day</v>
      </c>
      <c r="E145" s="9">
        <f>VLOOKUP(A145,[1]CHaMP_and_AEM_Metrics!$A:$Y,9,FALSE)</f>
        <v>2014</v>
      </c>
      <c r="F145" s="8" t="s">
        <v>12</v>
      </c>
      <c r="G145" s="3" t="s">
        <v>8</v>
      </c>
      <c r="H145" s="12" t="s">
        <v>34</v>
      </c>
      <c r="I145" s="3" t="str">
        <f t="shared" si="13"/>
        <v xml:space="preserve">2014/JohnDay/CBW05583-515058/VISIT_2298 </v>
      </c>
      <c r="J145" s="3" t="s">
        <v>6</v>
      </c>
      <c r="K145" s="3" t="str">
        <f t="shared" si="14"/>
        <v>2014\JohnDay\CBW05583-515058\VISIT_2298"</v>
      </c>
      <c r="L145" s="9" t="s">
        <v>14</v>
      </c>
      <c r="M145" s="2" t="str">
        <f t="shared" si="15"/>
        <v>aws s3 sync s3://sfr-champdata/QA/2014/JohnDay/CBW05583-515058/VISIT_2298 "C:\Matt-SFR Files\Hydraulic Modeling\champ data from bucket\2014\JohnDay\CBW05583-515058\VISIT_2298" --exclude "*" --include "*\HydroModelInputs\*"</v>
      </c>
    </row>
    <row r="146" spans="1:13" ht="18" x14ac:dyDescent="0.3">
      <c r="A146" s="9">
        <v>2294</v>
      </c>
      <c r="B146" s="9" t="str">
        <f>VLOOKUP(A146,[1]CHaMP_and_AEM_Metrics!$A:$Y,3,FALSE)</f>
        <v>CBW05583-050162</v>
      </c>
      <c r="C146" s="5" t="str">
        <f t="shared" si="12"/>
        <v>CBW05583-050162</v>
      </c>
      <c r="D146" s="6" t="str">
        <f>VLOOKUP(A146,[1]CHaMP_and_AEM_Metrics!$A:$Y,5,FALSE)</f>
        <v>John Day</v>
      </c>
      <c r="E146" s="9">
        <f>VLOOKUP(A146,[1]CHaMP_and_AEM_Metrics!$A:$Y,9,FALSE)</f>
        <v>2014</v>
      </c>
      <c r="F146" s="8" t="s">
        <v>12</v>
      </c>
      <c r="G146" s="3" t="s">
        <v>8</v>
      </c>
      <c r="H146" s="12" t="s">
        <v>34</v>
      </c>
      <c r="I146" s="3" t="str">
        <f t="shared" si="13"/>
        <v xml:space="preserve">2014/JohnDay/CBW05583-050162/VISIT_2294 </v>
      </c>
      <c r="J146" s="3" t="s">
        <v>6</v>
      </c>
      <c r="K146" s="3" t="str">
        <f t="shared" si="14"/>
        <v>2014\JohnDay\CBW05583-050162\VISIT_2294"</v>
      </c>
      <c r="L146" s="9" t="s">
        <v>14</v>
      </c>
      <c r="M146" s="2" t="str">
        <f t="shared" si="15"/>
        <v>aws s3 sync s3://sfr-champdata/QA/2014/JohnDay/CBW05583-050162/VISIT_2294 "C:\Matt-SFR Files\Hydraulic Modeling\champ data from bucket\2014\JohnDay\CBW05583-050162\VISIT_2294" --exclude "*" --include "*\HydroModelInputs\*"</v>
      </c>
    </row>
    <row r="147" spans="1:13" ht="18" x14ac:dyDescent="0.3">
      <c r="A147" s="9">
        <v>3451</v>
      </c>
      <c r="B147" s="9" t="str">
        <f>VLOOKUP(A147,[1]CHaMP_and_AEM_Metrics!$A:$Y,3,FALSE)</f>
        <v>CBW05583-414730</v>
      </c>
      <c r="C147" s="5" t="str">
        <f t="shared" si="12"/>
        <v>CBW05583-414730</v>
      </c>
      <c r="D147" s="6" t="str">
        <f>VLOOKUP(A147,[1]CHaMP_and_AEM_Metrics!$A:$Y,5,FALSE)</f>
        <v>John Day</v>
      </c>
      <c r="E147" s="9">
        <f>VLOOKUP(A147,[1]CHaMP_and_AEM_Metrics!$A:$Y,9,FALSE)</f>
        <v>2015</v>
      </c>
      <c r="F147" s="8" t="s">
        <v>12</v>
      </c>
      <c r="G147" s="3" t="s">
        <v>8</v>
      </c>
      <c r="H147" s="12" t="s">
        <v>34</v>
      </c>
      <c r="I147" s="3" t="str">
        <f t="shared" si="13"/>
        <v xml:space="preserve">2015/JohnDay/CBW05583-414730/VISIT_3451 </v>
      </c>
      <c r="J147" s="3" t="s">
        <v>6</v>
      </c>
      <c r="K147" s="3" t="str">
        <f t="shared" si="14"/>
        <v>2015\JohnDay\CBW05583-414730\VISIT_3451"</v>
      </c>
      <c r="L147" s="9" t="s">
        <v>14</v>
      </c>
      <c r="M147" s="2" t="str">
        <f t="shared" si="15"/>
        <v>aws s3 sync s3://sfr-champdata/QA/2015/JohnDay/CBW05583-414730/VISIT_3451 "C:\Matt-SFR Files\Hydraulic Modeling\champ data from bucket\2015\JohnDay\CBW05583-414730\VISIT_3451" --exclude "*" --include "*\HydroModelInputs\*"</v>
      </c>
    </row>
    <row r="148" spans="1:13" ht="18" x14ac:dyDescent="0.3">
      <c r="A148" s="9">
        <v>4427</v>
      </c>
      <c r="B148" s="9" t="str">
        <f>VLOOKUP(A148,[1]CHaMP_and_AEM_Metrics!$A:$Y,3,FALSE)</f>
        <v>CBW05583-381682</v>
      </c>
      <c r="C148" s="5" t="str">
        <f t="shared" si="12"/>
        <v>CBW05583-381682</v>
      </c>
      <c r="D148" s="6" t="str">
        <f>VLOOKUP(A148,[1]CHaMP_and_AEM_Metrics!$A:$Y,5,FALSE)</f>
        <v>John Day</v>
      </c>
      <c r="E148" s="9">
        <f>VLOOKUP(A148,[1]CHaMP_and_AEM_Metrics!$A:$Y,9,FALSE)</f>
        <v>2016</v>
      </c>
      <c r="F148" s="8" t="s">
        <v>12</v>
      </c>
      <c r="G148" s="3" t="s">
        <v>8</v>
      </c>
      <c r="H148" s="12" t="s">
        <v>34</v>
      </c>
      <c r="I148" s="3" t="str">
        <f t="shared" si="13"/>
        <v xml:space="preserve">2016/JohnDay/CBW05583-381682/VISIT_4427 </v>
      </c>
      <c r="J148" s="3" t="s">
        <v>6</v>
      </c>
      <c r="K148" s="3" t="str">
        <f t="shared" si="14"/>
        <v>2016\JohnDay\CBW05583-381682\VISIT_4427"</v>
      </c>
      <c r="L148" s="9" t="s">
        <v>14</v>
      </c>
      <c r="M148" s="2" t="str">
        <f t="shared" si="15"/>
        <v>aws s3 sync s3://sfr-champdata/QA/2016/JohnDay/CBW05583-381682/VISIT_4427 "C:\Matt-SFR Files\Hydraulic Modeling\champ data from bucket\2016\JohnDay\CBW05583-381682\VISIT_4427" --exclude "*" --include "*\HydroModelInputs\*"</v>
      </c>
    </row>
    <row r="149" spans="1:13" ht="18" x14ac:dyDescent="0.3">
      <c r="A149" s="9">
        <v>1202</v>
      </c>
      <c r="B149" s="9" t="str">
        <f>VLOOKUP(A149,[1]CHaMP_and_AEM_Metrics!$A:$Y,3,FALSE)</f>
        <v>OJD03458-000017</v>
      </c>
      <c r="C149" s="5" t="str">
        <f t="shared" si="12"/>
        <v>OJD03458-000017</v>
      </c>
      <c r="D149" s="6" t="str">
        <f>VLOOKUP(A149,[1]CHaMP_and_AEM_Metrics!$A:$Y,5,FALSE)</f>
        <v>John Day</v>
      </c>
      <c r="E149" s="9">
        <f>VLOOKUP(A149,[1]CHaMP_and_AEM_Metrics!$A:$Y,9,FALSE)</f>
        <v>2013</v>
      </c>
      <c r="F149" s="8" t="s">
        <v>12</v>
      </c>
      <c r="G149" s="3" t="s">
        <v>8</v>
      </c>
      <c r="H149" s="12" t="s">
        <v>34</v>
      </c>
      <c r="I149" s="3" t="str">
        <f t="shared" si="13"/>
        <v xml:space="preserve">2013/JohnDay/OJD03458-000017/VISIT_1202 </v>
      </c>
      <c r="J149" s="3" t="s">
        <v>6</v>
      </c>
      <c r="K149" s="3" t="str">
        <f t="shared" si="14"/>
        <v>2013\JohnDay\OJD03458-000017\VISIT_1202"</v>
      </c>
      <c r="L149" s="9" t="s">
        <v>14</v>
      </c>
      <c r="M149" s="2" t="str">
        <f t="shared" si="15"/>
        <v>aws s3 sync s3://sfr-champdata/QA/2013/JohnDay/OJD03458-000017/VISIT_1202 "C:\Matt-SFR Files\Hydraulic Modeling\champ data from bucket\2013\JohnDay\OJD03458-000017\VISIT_1202" --exclude "*" --include "*\HydroModelInputs\*"</v>
      </c>
    </row>
    <row r="150" spans="1:13" ht="18" x14ac:dyDescent="0.3">
      <c r="A150" s="9">
        <v>3436</v>
      </c>
      <c r="B150" s="9" t="str">
        <f>VLOOKUP(A150,[1]CHaMP_and_AEM_Metrics!$A:$Y,3,FALSE)</f>
        <v>CBW05583-383986</v>
      </c>
      <c r="C150" s="5" t="str">
        <f t="shared" si="12"/>
        <v>CBW05583-383986</v>
      </c>
      <c r="D150" s="6" t="str">
        <f>VLOOKUP(A150,[1]CHaMP_and_AEM_Metrics!$A:$Y,5,FALSE)</f>
        <v>John Day</v>
      </c>
      <c r="E150" s="9">
        <f>VLOOKUP(A150,[1]CHaMP_and_AEM_Metrics!$A:$Y,9,FALSE)</f>
        <v>2015</v>
      </c>
      <c r="F150" s="8" t="s">
        <v>12</v>
      </c>
      <c r="G150" s="3" t="s">
        <v>8</v>
      </c>
      <c r="H150" s="12" t="s">
        <v>34</v>
      </c>
      <c r="I150" s="3" t="str">
        <f t="shared" si="13"/>
        <v xml:space="preserve">2015/JohnDay/CBW05583-383986/VISIT_3436 </v>
      </c>
      <c r="J150" s="3" t="s">
        <v>6</v>
      </c>
      <c r="K150" s="3" t="str">
        <f t="shared" si="14"/>
        <v>2015\JohnDay\CBW05583-383986\VISIT_3436"</v>
      </c>
      <c r="L150" s="9" t="s">
        <v>14</v>
      </c>
      <c r="M150" s="2" t="str">
        <f t="shared" si="15"/>
        <v>aws s3 sync s3://sfr-champdata/QA/2015/JohnDay/CBW05583-383986/VISIT_3436 "C:\Matt-SFR Files\Hydraulic Modeling\champ data from bucket\2015\JohnDay\CBW05583-383986\VISIT_3436" --exclude "*" --include "*\HydroModelInputs\*"</v>
      </c>
    </row>
    <row r="151" spans="1:13" ht="18" x14ac:dyDescent="0.3">
      <c r="A151" s="9">
        <v>2282</v>
      </c>
      <c r="B151" s="9" t="str">
        <f>VLOOKUP(A151,[1]CHaMP_and_AEM_Metrics!$A:$Y,3,FALSE)</f>
        <v>OJD03458-000505</v>
      </c>
      <c r="C151" s="5" t="str">
        <f t="shared" si="12"/>
        <v>OJD03458-000505</v>
      </c>
      <c r="D151" s="6" t="str">
        <f>VLOOKUP(A151,[1]CHaMP_and_AEM_Metrics!$A:$Y,5,FALSE)</f>
        <v>John Day</v>
      </c>
      <c r="E151" s="9">
        <f>VLOOKUP(A151,[1]CHaMP_and_AEM_Metrics!$A:$Y,9,FALSE)</f>
        <v>2014</v>
      </c>
      <c r="F151" s="8" t="s">
        <v>12</v>
      </c>
      <c r="G151" s="3" t="s">
        <v>8</v>
      </c>
      <c r="H151" s="12" t="s">
        <v>34</v>
      </c>
      <c r="I151" s="3" t="str">
        <f t="shared" si="13"/>
        <v xml:space="preserve">2014/JohnDay/OJD03458-000505/VISIT_2282 </v>
      </c>
      <c r="J151" s="3" t="s">
        <v>6</v>
      </c>
      <c r="K151" s="3" t="str">
        <f t="shared" si="14"/>
        <v>2014\JohnDay\OJD03458-000505\VISIT_2282"</v>
      </c>
      <c r="L151" s="9" t="s">
        <v>14</v>
      </c>
      <c r="M151" s="2" t="str">
        <f t="shared" si="15"/>
        <v>aws s3 sync s3://sfr-champdata/QA/2014/JohnDay/OJD03458-000505/VISIT_2282 "C:\Matt-SFR Files\Hydraulic Modeling\champ data from bucket\2014\JohnDay\OJD03458-000505\VISIT_2282" --exclude "*" --include "*\HydroModelInputs\*"</v>
      </c>
    </row>
    <row r="152" spans="1:13" ht="18" x14ac:dyDescent="0.3">
      <c r="A152" s="9">
        <v>3505</v>
      </c>
      <c r="B152" s="9" t="str">
        <f>VLOOKUP(A152,[1]CHaMP_and_AEM_Metrics!$A:$Y,3,FALSE)</f>
        <v>CBW05583-164338</v>
      </c>
      <c r="C152" s="5" t="str">
        <f t="shared" si="12"/>
        <v>CBW05583-164338</v>
      </c>
      <c r="D152" s="6" t="str">
        <f>VLOOKUP(A152,[1]CHaMP_and_AEM_Metrics!$A:$Y,5,FALSE)</f>
        <v>John Day</v>
      </c>
      <c r="E152" s="9">
        <f>VLOOKUP(A152,[1]CHaMP_and_AEM_Metrics!$A:$Y,9,FALSE)</f>
        <v>2015</v>
      </c>
      <c r="F152" s="8" t="s">
        <v>13</v>
      </c>
      <c r="G152" s="3" t="s">
        <v>8</v>
      </c>
      <c r="H152" s="12" t="s">
        <v>34</v>
      </c>
      <c r="I152" s="3" t="str">
        <f t="shared" si="13"/>
        <v xml:space="preserve">2015/JohnDay/CBW05583-164338/VISIT_3505 </v>
      </c>
      <c r="J152" s="3" t="s">
        <v>6</v>
      </c>
      <c r="K152" s="3" t="str">
        <f t="shared" si="14"/>
        <v>2015\JohnDay\CBW05583-164338\VISIT_3505"</v>
      </c>
      <c r="L152" s="9" t="s">
        <v>14</v>
      </c>
      <c r="M152" s="2" t="str">
        <f t="shared" si="15"/>
        <v>aws s3 sync s3://sfr-champdata/QA/2015/JohnDay/CBW05583-164338/VISIT_3505 "C:\Matt-SFR Files\Hydraulic Modeling\champ data from bucket\2015\JohnDay\CBW05583-164338\VISIT_3505" --exclude "*" --include "*\HydroModelInputs\*"</v>
      </c>
    </row>
    <row r="153" spans="1:13" ht="18" x14ac:dyDescent="0.3">
      <c r="A153" s="9">
        <v>2496</v>
      </c>
      <c r="B153" s="9" t="str">
        <f>VLOOKUP(A153,[1]CHaMP_and_AEM_Metrics!$A:$Y,3,FALSE)</f>
        <v>CBW05583-316426</v>
      </c>
      <c r="C153" s="5" t="str">
        <f t="shared" si="12"/>
        <v>CBW05583-316426</v>
      </c>
      <c r="D153" s="6" t="str">
        <f>VLOOKUP(A153,[1]CHaMP_and_AEM_Metrics!$A:$Y,5,FALSE)</f>
        <v>John Day</v>
      </c>
      <c r="E153" s="9">
        <f>VLOOKUP(A153,[1]CHaMP_and_AEM_Metrics!$A:$Y,9,FALSE)</f>
        <v>2014</v>
      </c>
      <c r="F153" s="8" t="s">
        <v>13</v>
      </c>
      <c r="G153" s="3" t="s">
        <v>8</v>
      </c>
      <c r="H153" s="12" t="s">
        <v>34</v>
      </c>
      <c r="I153" s="3" t="str">
        <f t="shared" si="13"/>
        <v xml:space="preserve">2014/JohnDay/CBW05583-316426/VISIT_2496 </v>
      </c>
      <c r="J153" s="3" t="s">
        <v>6</v>
      </c>
      <c r="K153" s="3" t="str">
        <f t="shared" si="14"/>
        <v>2014\JohnDay\CBW05583-316426\VISIT_2496"</v>
      </c>
      <c r="L153" s="9" t="s">
        <v>14</v>
      </c>
      <c r="M153" s="2" t="str">
        <f t="shared" si="15"/>
        <v>aws s3 sync s3://sfr-champdata/QA/2014/JohnDay/CBW05583-316426/VISIT_2496 "C:\Matt-SFR Files\Hydraulic Modeling\champ data from bucket\2014\JohnDay\CBW05583-316426\VISIT_2496" --exclude "*" --include "*\HydroModelInputs\*"</v>
      </c>
    </row>
    <row r="154" spans="1:13" ht="18" x14ac:dyDescent="0.3">
      <c r="A154" s="9">
        <v>164</v>
      </c>
      <c r="B154" s="9" t="str">
        <f>VLOOKUP(A154,[1]CHaMP_and_AEM_Metrics!$A:$Y,3,FALSE)</f>
        <v>OJD03458-000490</v>
      </c>
      <c r="C154" s="5" t="str">
        <f t="shared" si="12"/>
        <v>OJD03458-000490</v>
      </c>
      <c r="D154" s="6" t="str">
        <f>VLOOKUP(A154,[1]CHaMP_and_AEM_Metrics!$A:$Y,5,FALSE)</f>
        <v>John Day</v>
      </c>
      <c r="E154" s="9">
        <f>VLOOKUP(A154,[1]CHaMP_and_AEM_Metrics!$A:$Y,9,FALSE)</f>
        <v>2011</v>
      </c>
      <c r="F154" s="8" t="s">
        <v>13</v>
      </c>
      <c r="G154" s="3" t="s">
        <v>8</v>
      </c>
      <c r="H154" s="12" t="s">
        <v>34</v>
      </c>
      <c r="I154" s="3" t="str">
        <f t="shared" si="13"/>
        <v xml:space="preserve">2011/JohnDay/OJD03458-000490/VISIT_164 </v>
      </c>
      <c r="J154" s="3" t="s">
        <v>6</v>
      </c>
      <c r="K154" s="3" t="str">
        <f t="shared" si="14"/>
        <v>2011\JohnDay\OJD03458-000490\VISIT_164"</v>
      </c>
      <c r="L154" s="9" t="s">
        <v>14</v>
      </c>
      <c r="M154" s="2" t="str">
        <f t="shared" si="15"/>
        <v>aws s3 sync s3://sfr-champdata/QA/2011/JohnDay/OJD03458-000490/VISIT_164 "C:\Matt-SFR Files\Hydraulic Modeling\champ data from bucket\2011\JohnDay\OJD03458-000490\VISIT_164" --exclude "*" --include "*\HydroModelInputs\*"</v>
      </c>
    </row>
    <row r="155" spans="1:13" ht="18" x14ac:dyDescent="0.3">
      <c r="A155" s="9">
        <v>873</v>
      </c>
      <c r="B155" s="9" t="str">
        <f>VLOOKUP(A155,[1]CHaMP_and_AEM_Metrics!$A:$Y,3,FALSE)</f>
        <v>JDW00001-Monument 3</v>
      </c>
      <c r="C155" s="5" t="str">
        <f t="shared" si="12"/>
        <v>JDW00001-Monument3</v>
      </c>
      <c r="D155" s="6" t="str">
        <f>VLOOKUP(A155,[1]CHaMP_and_AEM_Metrics!$A:$Y,5,FALSE)</f>
        <v>John Day</v>
      </c>
      <c r="E155" s="9">
        <f>VLOOKUP(A155,[1]CHaMP_and_AEM_Metrics!$A:$Y,9,FALSE)</f>
        <v>2012</v>
      </c>
      <c r="F155" s="8" t="s">
        <v>13</v>
      </c>
      <c r="G155" s="3" t="s">
        <v>8</v>
      </c>
      <c r="H155" s="12" t="s">
        <v>34</v>
      </c>
      <c r="I155" s="3" t="str">
        <f t="shared" si="13"/>
        <v xml:space="preserve">2012/JohnDay/JDW00001-Monument3/VISIT_873 </v>
      </c>
      <c r="J155" s="3" t="s">
        <v>6</v>
      </c>
      <c r="K155" s="3" t="str">
        <f t="shared" si="14"/>
        <v>2012\JohnDay\JDW00001-Monument3\VISIT_873"</v>
      </c>
      <c r="L155" s="9" t="s">
        <v>14</v>
      </c>
      <c r="M155" s="2" t="str">
        <f t="shared" si="15"/>
        <v>aws s3 sync s3://sfr-champdata/QA/2012/JohnDay/JDW00001-Monument3/VISIT_873 "C:\Matt-SFR Files\Hydraulic Modeling\champ data from bucket\2012\JohnDay\JDW00001-Monument3\VISIT_873" --exclude "*" --include "*\HydroModelInputs\*"</v>
      </c>
    </row>
    <row r="156" spans="1:13" ht="18" x14ac:dyDescent="0.3">
      <c r="A156" s="9">
        <v>733</v>
      </c>
      <c r="B156" s="9" t="str">
        <f>VLOOKUP(A156,[1]CHaMP_and_AEM_Metrics!$A:$Y,3,FALSE)</f>
        <v>OJD03458-000016</v>
      </c>
      <c r="C156" s="5" t="str">
        <f t="shared" si="12"/>
        <v>OJD03458-000016</v>
      </c>
      <c r="D156" s="6" t="str">
        <f>VLOOKUP(A156,[1]CHaMP_and_AEM_Metrics!$A:$Y,5,FALSE)</f>
        <v>John Day</v>
      </c>
      <c r="E156" s="9">
        <f>VLOOKUP(A156,[1]CHaMP_and_AEM_Metrics!$A:$Y,9,FALSE)</f>
        <v>2012</v>
      </c>
      <c r="F156" s="8" t="s">
        <v>13</v>
      </c>
      <c r="G156" s="3" t="s">
        <v>8</v>
      </c>
      <c r="H156" s="12" t="s">
        <v>34</v>
      </c>
      <c r="I156" s="3" t="str">
        <f t="shared" si="13"/>
        <v xml:space="preserve">2012/JohnDay/OJD03458-000016/VISIT_733 </v>
      </c>
      <c r="J156" s="3" t="s">
        <v>6</v>
      </c>
      <c r="K156" s="3" t="str">
        <f t="shared" si="14"/>
        <v>2012\JohnDay\OJD03458-000016\VISIT_733"</v>
      </c>
      <c r="L156" s="9" t="s">
        <v>14</v>
      </c>
      <c r="M156" s="2" t="str">
        <f t="shared" si="15"/>
        <v>aws s3 sync s3://sfr-champdata/QA/2012/JohnDay/OJD03458-000016/VISIT_733 "C:\Matt-SFR Files\Hydraulic Modeling\champ data from bucket\2012\JohnDay\OJD03458-000016\VISIT_733" --exclude "*" --include "*\HydroModelInputs\*"</v>
      </c>
    </row>
    <row r="157" spans="1:13" ht="18" x14ac:dyDescent="0.3">
      <c r="A157" s="9">
        <v>737</v>
      </c>
      <c r="B157" s="9" t="str">
        <f>VLOOKUP(A157,[1]CHaMP_and_AEM_Metrics!$A:$Y,3,FALSE)</f>
        <v>OJD03458-000050</v>
      </c>
      <c r="C157" s="5" t="str">
        <f t="shared" si="12"/>
        <v>OJD03458-000050</v>
      </c>
      <c r="D157" s="6" t="str">
        <f>VLOOKUP(A157,[1]CHaMP_and_AEM_Metrics!$A:$Y,5,FALSE)</f>
        <v>John Day</v>
      </c>
      <c r="E157" s="9">
        <f>VLOOKUP(A157,[1]CHaMP_and_AEM_Metrics!$A:$Y,9,FALSE)</f>
        <v>2012</v>
      </c>
      <c r="F157" s="8" t="s">
        <v>13</v>
      </c>
      <c r="G157" s="3" t="s">
        <v>8</v>
      </c>
      <c r="H157" s="12" t="s">
        <v>34</v>
      </c>
      <c r="I157" s="3" t="str">
        <f t="shared" si="13"/>
        <v xml:space="preserve">2012/JohnDay/OJD03458-000050/VISIT_737 </v>
      </c>
      <c r="J157" s="3" t="s">
        <v>6</v>
      </c>
      <c r="K157" s="3" t="str">
        <f t="shared" si="14"/>
        <v>2012\JohnDay\OJD03458-000050\VISIT_737"</v>
      </c>
      <c r="L157" s="9" t="s">
        <v>14</v>
      </c>
      <c r="M157" s="2" t="str">
        <f t="shared" si="15"/>
        <v>aws s3 sync s3://sfr-champdata/QA/2012/JohnDay/OJD03458-000050/VISIT_737 "C:\Matt-SFR Files\Hydraulic Modeling\champ data from bucket\2012\JohnDay\OJD03458-000050\VISIT_737" --exclude "*" --include "*\HydroModelInputs\*"</v>
      </c>
    </row>
    <row r="158" spans="1:13" ht="18" x14ac:dyDescent="0.3">
      <c r="A158" s="9">
        <v>747</v>
      </c>
      <c r="B158" s="9" t="str">
        <f>VLOOKUP(A158,[1]CHaMP_and_AEM_Metrics!$A:$Y,3,FALSE)</f>
        <v>OJD03458-000529</v>
      </c>
      <c r="C158" s="5" t="str">
        <f t="shared" si="12"/>
        <v>OJD03458-000529</v>
      </c>
      <c r="D158" s="6" t="str">
        <f>VLOOKUP(A158,[1]CHaMP_and_AEM_Metrics!$A:$Y,5,FALSE)</f>
        <v>John Day</v>
      </c>
      <c r="E158" s="9">
        <f>VLOOKUP(A158,[1]CHaMP_and_AEM_Metrics!$A:$Y,9,FALSE)</f>
        <v>2012</v>
      </c>
      <c r="F158" s="8" t="s">
        <v>13</v>
      </c>
      <c r="G158" s="3" t="s">
        <v>8</v>
      </c>
      <c r="H158" s="12" t="s">
        <v>34</v>
      </c>
      <c r="I158" s="3" t="str">
        <f t="shared" si="13"/>
        <v xml:space="preserve">2012/JohnDay/OJD03458-000529/VISIT_747 </v>
      </c>
      <c r="J158" s="3" t="s">
        <v>6</v>
      </c>
      <c r="K158" s="3" t="str">
        <f t="shared" si="14"/>
        <v>2012\JohnDay\OJD03458-000529\VISIT_747"</v>
      </c>
      <c r="L158" s="9" t="s">
        <v>14</v>
      </c>
      <c r="M158" s="2" t="str">
        <f t="shared" si="15"/>
        <v>aws s3 sync s3://sfr-champdata/QA/2012/JohnDay/OJD03458-000529/VISIT_747 "C:\Matt-SFR Files\Hydraulic Modeling\champ data from bucket\2012\JohnDay\OJD03458-000529\VISIT_747" --exclude "*" --include "*\HydroModelInputs\*"</v>
      </c>
    </row>
    <row r="159" spans="1:13" ht="18" x14ac:dyDescent="0.3">
      <c r="A159" s="9">
        <v>1164</v>
      </c>
      <c r="B159" s="9" t="str">
        <f>VLOOKUP(A159,[1]CHaMP_and_AEM_Metrics!$A:$Y,3,FALSE)</f>
        <v>CBW05583-189938</v>
      </c>
      <c r="C159" s="5" t="str">
        <f t="shared" si="12"/>
        <v>CBW05583-189938</v>
      </c>
      <c r="D159" s="6" t="str">
        <f>VLOOKUP(A159,[1]CHaMP_and_AEM_Metrics!$A:$Y,5,FALSE)</f>
        <v>John Day</v>
      </c>
      <c r="E159" s="9">
        <f>VLOOKUP(A159,[1]CHaMP_and_AEM_Metrics!$A:$Y,9,FALSE)</f>
        <v>2013</v>
      </c>
      <c r="F159" s="8" t="s">
        <v>13</v>
      </c>
      <c r="G159" s="3" t="s">
        <v>8</v>
      </c>
      <c r="H159" s="12" t="s">
        <v>34</v>
      </c>
      <c r="I159" s="3" t="str">
        <f t="shared" si="13"/>
        <v xml:space="preserve">2013/JohnDay/CBW05583-189938/VISIT_1164 </v>
      </c>
      <c r="J159" s="3" t="s">
        <v>6</v>
      </c>
      <c r="K159" s="3" t="str">
        <f t="shared" si="14"/>
        <v>2013\JohnDay\CBW05583-189938\VISIT_1164"</v>
      </c>
      <c r="L159" s="9" t="s">
        <v>14</v>
      </c>
      <c r="M159" s="2" t="str">
        <f t="shared" si="15"/>
        <v>aws s3 sync s3://sfr-champdata/QA/2013/JohnDay/CBW05583-189938/VISIT_1164 "C:\Matt-SFR Files\Hydraulic Modeling\champ data from bucket\2013\JohnDay\CBW05583-189938\VISIT_1164" --exclude "*" --include "*\HydroModelInputs\*"</v>
      </c>
    </row>
    <row r="160" spans="1:13" ht="18" x14ac:dyDescent="0.3">
      <c r="A160" s="9">
        <v>1201</v>
      </c>
      <c r="B160" s="9" t="str">
        <f>VLOOKUP(A160,[1]CHaMP_and_AEM_Metrics!$A:$Y,3,FALSE)</f>
        <v>CBW05583-456690</v>
      </c>
      <c r="C160" s="5" t="str">
        <f t="shared" si="12"/>
        <v>CBW05583-456690</v>
      </c>
      <c r="D160" s="6" t="str">
        <f>VLOOKUP(A160,[1]CHaMP_and_AEM_Metrics!$A:$Y,5,FALSE)</f>
        <v>John Day</v>
      </c>
      <c r="E160" s="9">
        <f>VLOOKUP(A160,[1]CHaMP_and_AEM_Metrics!$A:$Y,9,FALSE)</f>
        <v>2013</v>
      </c>
      <c r="F160" s="8" t="s">
        <v>13</v>
      </c>
      <c r="G160" s="3" t="s">
        <v>8</v>
      </c>
      <c r="H160" s="12" t="s">
        <v>34</v>
      </c>
      <c r="I160" s="3" t="str">
        <f t="shared" si="13"/>
        <v xml:space="preserve">2013/JohnDay/CBW05583-456690/VISIT_1201 </v>
      </c>
      <c r="J160" s="3" t="s">
        <v>6</v>
      </c>
      <c r="K160" s="3" t="str">
        <f t="shared" si="14"/>
        <v>2013\JohnDay\CBW05583-456690\VISIT_1201"</v>
      </c>
      <c r="L160" s="9" t="s">
        <v>14</v>
      </c>
      <c r="M160" s="2" t="str">
        <f t="shared" si="15"/>
        <v>aws s3 sync s3://sfr-champdata/QA/2013/JohnDay/CBW05583-456690/VISIT_1201 "C:\Matt-SFR Files\Hydraulic Modeling\champ data from bucket\2013\JohnDay\CBW05583-456690\VISIT_1201" --exclude "*" --include "*\HydroModelInputs\*"</v>
      </c>
    </row>
    <row r="161" spans="1:13" ht="18" x14ac:dyDescent="0.3">
      <c r="A161" s="9">
        <v>3432</v>
      </c>
      <c r="B161" s="9" t="str">
        <f>VLOOKUP(A161,[1]CHaMP_and_AEM_Metrics!$A:$Y,3,FALSE)</f>
        <v>CBW05583-007410</v>
      </c>
      <c r="C161" s="5" t="str">
        <f t="shared" si="12"/>
        <v>CBW05583-007410</v>
      </c>
      <c r="D161" s="6" t="str">
        <f>VLOOKUP(A161,[1]CHaMP_and_AEM_Metrics!$A:$Y,5,FALSE)</f>
        <v>John Day</v>
      </c>
      <c r="E161" s="9">
        <f>VLOOKUP(A161,[1]CHaMP_and_AEM_Metrics!$A:$Y,9,FALSE)</f>
        <v>2015</v>
      </c>
      <c r="F161" s="8" t="s">
        <v>13</v>
      </c>
      <c r="G161" s="3" t="s">
        <v>8</v>
      </c>
      <c r="H161" s="12" t="s">
        <v>34</v>
      </c>
      <c r="I161" s="3" t="str">
        <f t="shared" si="13"/>
        <v xml:space="preserve">2015/JohnDay/CBW05583-007410/VISIT_3432 </v>
      </c>
      <c r="J161" s="3" t="s">
        <v>6</v>
      </c>
      <c r="K161" s="3" t="str">
        <f t="shared" si="14"/>
        <v>2015\JohnDay\CBW05583-007410\VISIT_3432"</v>
      </c>
      <c r="L161" s="9" t="s">
        <v>14</v>
      </c>
      <c r="M161" s="2" t="str">
        <f t="shared" si="15"/>
        <v>aws s3 sync s3://sfr-champdata/QA/2015/JohnDay/CBW05583-007410/VISIT_3432 "C:\Matt-SFR Files\Hydraulic Modeling\champ data from bucket\2015\JohnDay\CBW05583-007410\VISIT_3432" --exclude "*" --include "*\HydroModelInputs\*"</v>
      </c>
    </row>
    <row r="162" spans="1:13" ht="18" x14ac:dyDescent="0.3">
      <c r="A162" s="9">
        <v>744</v>
      </c>
      <c r="B162" s="9" t="str">
        <f>VLOOKUP(A162,[1]CHaMP_and_AEM_Metrics!$A:$Y,3,FALSE)</f>
        <v>OJD03458-000496</v>
      </c>
      <c r="C162" s="5" t="str">
        <f t="shared" si="12"/>
        <v>OJD03458-000496</v>
      </c>
      <c r="D162" s="6" t="str">
        <f>VLOOKUP(A162,[1]CHaMP_and_AEM_Metrics!$A:$Y,5,FALSE)</f>
        <v>John Day</v>
      </c>
      <c r="E162" s="9">
        <f>VLOOKUP(A162,[1]CHaMP_and_AEM_Metrics!$A:$Y,9,FALSE)</f>
        <v>2012</v>
      </c>
      <c r="F162" s="8" t="s">
        <v>13</v>
      </c>
      <c r="G162" s="3" t="s">
        <v>8</v>
      </c>
      <c r="H162" s="12" t="s">
        <v>34</v>
      </c>
      <c r="I162" s="3" t="str">
        <f t="shared" si="13"/>
        <v xml:space="preserve">2012/JohnDay/OJD03458-000496/VISIT_744 </v>
      </c>
      <c r="J162" s="3" t="s">
        <v>6</v>
      </c>
      <c r="K162" s="3" t="str">
        <f t="shared" si="14"/>
        <v>2012\JohnDay\OJD03458-000496\VISIT_744"</v>
      </c>
      <c r="L162" s="9" t="s">
        <v>14</v>
      </c>
      <c r="M162" s="2" t="str">
        <f t="shared" si="15"/>
        <v>aws s3 sync s3://sfr-champdata/QA/2012/JohnDay/OJD03458-000496/VISIT_744 "C:\Matt-SFR Files\Hydraulic Modeling\champ data from bucket\2012\JohnDay\OJD03458-000496\VISIT_744" --exclude "*" --include "*\HydroModelInputs\*"</v>
      </c>
    </row>
    <row r="163" spans="1:13" ht="18" x14ac:dyDescent="0.3">
      <c r="A163" s="9">
        <v>328</v>
      </c>
      <c r="B163" s="9" t="str">
        <f>VLOOKUP(A163,[1]CHaMP_and_AEM_Metrics!$A:$Y,3,FALSE)</f>
        <v>CBW05583-021738</v>
      </c>
      <c r="C163" s="5" t="str">
        <f t="shared" si="12"/>
        <v>CBW05583-021738</v>
      </c>
      <c r="D163" s="6" t="str">
        <f>VLOOKUP(A163,[1]CHaMP_and_AEM_Metrics!$A:$Y,5,FALSE)</f>
        <v>John Day</v>
      </c>
      <c r="E163" s="9">
        <f>VLOOKUP(A163,[1]CHaMP_and_AEM_Metrics!$A:$Y,9,FALSE)</f>
        <v>2011</v>
      </c>
      <c r="F163" s="8" t="s">
        <v>13</v>
      </c>
      <c r="G163" s="3" t="s">
        <v>8</v>
      </c>
      <c r="H163" s="12" t="s">
        <v>34</v>
      </c>
      <c r="I163" s="3" t="str">
        <f t="shared" si="13"/>
        <v xml:space="preserve">2011/JohnDay/CBW05583-021738/VISIT_328 </v>
      </c>
      <c r="J163" s="3" t="s">
        <v>6</v>
      </c>
      <c r="K163" s="3" t="str">
        <f t="shared" si="14"/>
        <v>2011\JohnDay\CBW05583-021738\VISIT_328"</v>
      </c>
      <c r="L163" s="9" t="s">
        <v>14</v>
      </c>
      <c r="M163" s="2" t="str">
        <f t="shared" si="15"/>
        <v>aws s3 sync s3://sfr-champdata/QA/2011/JohnDay/CBW05583-021738/VISIT_328 "C:\Matt-SFR Files\Hydraulic Modeling\champ data from bucket\2011\JohnDay\CBW05583-021738\VISIT_328" --exclude "*" --include "*\HydroModelInputs\*"</v>
      </c>
    </row>
    <row r="164" spans="1:13" ht="18" x14ac:dyDescent="0.3">
      <c r="A164" s="9">
        <v>3435</v>
      </c>
      <c r="B164" s="9" t="str">
        <f>VLOOKUP(A164,[1]CHaMP_and_AEM_Metrics!$A:$Y,3,FALSE)</f>
        <v>CBW05583-367858</v>
      </c>
      <c r="C164" s="5" t="str">
        <f t="shared" si="12"/>
        <v>CBW05583-367858</v>
      </c>
      <c r="D164" s="6" t="str">
        <f>VLOOKUP(A164,[1]CHaMP_and_AEM_Metrics!$A:$Y,5,FALSE)</f>
        <v>John Day</v>
      </c>
      <c r="E164" s="9">
        <f>VLOOKUP(A164,[1]CHaMP_and_AEM_Metrics!$A:$Y,9,FALSE)</f>
        <v>2015</v>
      </c>
      <c r="F164" s="8" t="s">
        <v>13</v>
      </c>
      <c r="G164" s="3" t="s">
        <v>8</v>
      </c>
      <c r="H164" s="12" t="s">
        <v>34</v>
      </c>
      <c r="I164" s="3" t="str">
        <f t="shared" si="13"/>
        <v xml:space="preserve">2015/JohnDay/CBW05583-367858/VISIT_3435 </v>
      </c>
      <c r="J164" s="3" t="s">
        <v>6</v>
      </c>
      <c r="K164" s="3" t="str">
        <f t="shared" si="14"/>
        <v>2015\JohnDay\CBW05583-367858\VISIT_3435"</v>
      </c>
      <c r="L164" s="9" t="s">
        <v>14</v>
      </c>
      <c r="M164" s="2" t="str">
        <f t="shared" si="15"/>
        <v>aws s3 sync s3://sfr-champdata/QA/2015/JohnDay/CBW05583-367858/VISIT_3435 "C:\Matt-SFR Files\Hydraulic Modeling\champ data from bucket\2015\JohnDay\CBW05583-367858\VISIT_3435" --exclude "*" --include "*\HydroModelInputs\*"</v>
      </c>
    </row>
    <row r="165" spans="1:13" ht="18" x14ac:dyDescent="0.3">
      <c r="A165" s="9">
        <v>2497</v>
      </c>
      <c r="B165" s="9" t="str">
        <f>VLOOKUP(A165,[1]CHaMP_and_AEM_Metrics!$A:$Y,3,FALSE)</f>
        <v>CBW05583-531698</v>
      </c>
      <c r="C165" s="5" t="str">
        <f t="shared" si="12"/>
        <v>CBW05583-531698</v>
      </c>
      <c r="D165" s="6" t="str">
        <f>VLOOKUP(A165,[1]CHaMP_and_AEM_Metrics!$A:$Y,5,FALSE)</f>
        <v>John Day</v>
      </c>
      <c r="E165" s="9">
        <f>VLOOKUP(A165,[1]CHaMP_and_AEM_Metrics!$A:$Y,9,FALSE)</f>
        <v>2014</v>
      </c>
      <c r="F165" s="8" t="s">
        <v>13</v>
      </c>
      <c r="G165" s="3" t="s">
        <v>8</v>
      </c>
      <c r="H165" s="12" t="s">
        <v>34</v>
      </c>
      <c r="I165" s="3" t="str">
        <f t="shared" si="13"/>
        <v xml:space="preserve">2014/JohnDay/CBW05583-531698/VISIT_2497 </v>
      </c>
      <c r="J165" s="3" t="s">
        <v>6</v>
      </c>
      <c r="K165" s="3" t="str">
        <f t="shared" si="14"/>
        <v>2014\JohnDay\CBW05583-531698\VISIT_2497"</v>
      </c>
      <c r="L165" s="9" t="s">
        <v>14</v>
      </c>
      <c r="M165" s="2" t="str">
        <f t="shared" si="15"/>
        <v>aws s3 sync s3://sfr-champdata/QA/2014/JohnDay/CBW05583-531698/VISIT_2497 "C:\Matt-SFR Files\Hydraulic Modeling\champ data from bucket\2014\JohnDay\CBW05583-531698\VISIT_2497" --exclude "*" --include "*\HydroModelInputs\*"</v>
      </c>
    </row>
    <row r="166" spans="1:13" ht="18" x14ac:dyDescent="0.3">
      <c r="A166" s="9">
        <v>559</v>
      </c>
      <c r="B166" s="9" t="str">
        <f>VLOOKUP(A166,[1]CHaMP_and_AEM_Metrics!$A:$Y,3,FALSE)</f>
        <v>CBW05583-032554</v>
      </c>
      <c r="C166" s="5" t="str">
        <f t="shared" si="12"/>
        <v>CBW05583-032554</v>
      </c>
      <c r="D166" s="6" t="str">
        <f>VLOOKUP(A166,[1]CHaMP_and_AEM_Metrics!$A:$Y,5,FALSE)</f>
        <v>John Day</v>
      </c>
      <c r="E166" s="9">
        <f>VLOOKUP(A166,[1]CHaMP_and_AEM_Metrics!$A:$Y,9,FALSE)</f>
        <v>2012</v>
      </c>
      <c r="F166" s="8" t="s">
        <v>13</v>
      </c>
      <c r="G166" s="3" t="s">
        <v>8</v>
      </c>
      <c r="H166" s="12" t="s">
        <v>34</v>
      </c>
      <c r="I166" s="3" t="str">
        <f t="shared" si="13"/>
        <v xml:space="preserve">2012/JohnDay/CBW05583-032554/VISIT_559 </v>
      </c>
      <c r="J166" s="3" t="s">
        <v>6</v>
      </c>
      <c r="K166" s="3" t="str">
        <f t="shared" si="14"/>
        <v>2012\JohnDay\CBW05583-032554\VISIT_559"</v>
      </c>
      <c r="L166" s="9" t="s">
        <v>14</v>
      </c>
      <c r="M166" s="2" t="str">
        <f t="shared" si="15"/>
        <v>aws s3 sync s3://sfr-champdata/QA/2012/JohnDay/CBW05583-032554/VISIT_559 "C:\Matt-SFR Files\Hydraulic Modeling\champ data from bucket\2012\JohnDay\CBW05583-032554\VISIT_559" --exclude "*" --include "*\HydroModelInputs\*"</v>
      </c>
    </row>
    <row r="167" spans="1:13" ht="18" x14ac:dyDescent="0.3">
      <c r="A167" s="9">
        <v>53</v>
      </c>
      <c r="B167" s="9" t="str">
        <f>VLOOKUP(A167,[1]CHaMP_and_AEM_Metrics!$A:$Y,3,FALSE)</f>
        <v>OJD03458-000025</v>
      </c>
      <c r="C167" s="5" t="str">
        <f t="shared" si="12"/>
        <v>OJD03458-000025</v>
      </c>
      <c r="D167" s="6" t="str">
        <f>VLOOKUP(A167,[1]CHaMP_and_AEM_Metrics!$A:$Y,5,FALSE)</f>
        <v>John Day</v>
      </c>
      <c r="E167" s="9">
        <f>VLOOKUP(A167,[1]CHaMP_and_AEM_Metrics!$A:$Y,9,FALSE)</f>
        <v>2011</v>
      </c>
      <c r="F167" s="8" t="s">
        <v>13</v>
      </c>
      <c r="G167" s="3" t="s">
        <v>8</v>
      </c>
      <c r="H167" s="12" t="s">
        <v>34</v>
      </c>
      <c r="I167" s="3" t="str">
        <f t="shared" si="13"/>
        <v xml:space="preserve">2011/JohnDay/OJD03458-000025/VISIT_53 </v>
      </c>
      <c r="J167" s="3" t="s">
        <v>6</v>
      </c>
      <c r="K167" s="3" t="str">
        <f t="shared" si="14"/>
        <v>2011\JohnDay\OJD03458-000025\VISIT_53"</v>
      </c>
      <c r="L167" s="9" t="s">
        <v>14</v>
      </c>
      <c r="M167" s="2" t="str">
        <f t="shared" si="15"/>
        <v>aws s3 sync s3://sfr-champdata/QA/2011/JohnDay/OJD03458-000025/VISIT_53 "C:\Matt-SFR Files\Hydraulic Modeling\champ data from bucket\2011\JohnDay\OJD03458-000025\VISIT_53" --exclude "*" --include "*\HydroModelInputs\*"</v>
      </c>
    </row>
    <row r="168" spans="1:13" ht="18" x14ac:dyDescent="0.3">
      <c r="A168" s="9">
        <v>5</v>
      </c>
      <c r="B168" s="9" t="str">
        <f>VLOOKUP(A168,[1]CHaMP_and_AEM_Metrics!$A:$Y,3,FALSE)</f>
        <v>CBW05583-032138</v>
      </c>
      <c r="C168" s="5" t="str">
        <f t="shared" si="12"/>
        <v>CBW05583-032138</v>
      </c>
      <c r="D168" s="6" t="str">
        <f>VLOOKUP(A168,[1]CHaMP_and_AEM_Metrics!$A:$Y,5,FALSE)</f>
        <v>John Day</v>
      </c>
      <c r="E168" s="9">
        <f>VLOOKUP(A168,[1]CHaMP_and_AEM_Metrics!$A:$Y,9,FALSE)</f>
        <v>2011</v>
      </c>
      <c r="F168" s="8" t="s">
        <v>13</v>
      </c>
      <c r="G168" s="3" t="s">
        <v>8</v>
      </c>
      <c r="H168" s="12" t="s">
        <v>34</v>
      </c>
      <c r="I168" s="3" t="str">
        <f t="shared" si="13"/>
        <v xml:space="preserve">2011/JohnDay/CBW05583-032138/VISIT_5 </v>
      </c>
      <c r="J168" s="3" t="s">
        <v>6</v>
      </c>
      <c r="K168" s="3" t="str">
        <f t="shared" si="14"/>
        <v>2011\JohnDay\CBW05583-032138\VISIT_5"</v>
      </c>
      <c r="L168" s="9" t="s">
        <v>14</v>
      </c>
      <c r="M168" s="2" t="str">
        <f t="shared" si="15"/>
        <v>aws s3 sync s3://sfr-champdata/QA/2011/JohnDay/CBW05583-032138/VISIT_5 "C:\Matt-SFR Files\Hydraulic Modeling\champ data from bucket\2011\JohnDay\CBW05583-032138\VISIT_5" --exclude "*" --include "*\HydroModelInputs\*"</v>
      </c>
    </row>
    <row r="169" spans="1:13" ht="18" x14ac:dyDescent="0.3">
      <c r="A169" s="9">
        <v>4134</v>
      </c>
      <c r="B169" s="9" t="str">
        <f>VLOOKUP(A169,[1]CHaMP_and_AEM_Metrics!$A:$Y,3,FALSE)</f>
        <v>MTC00001-000189</v>
      </c>
      <c r="C169" s="5" t="str">
        <f t="shared" si="12"/>
        <v>MTC00001-000189</v>
      </c>
      <c r="D169" s="6" t="str">
        <f>VLOOKUP(A169,[1]CHaMP_and_AEM_Metrics!$A:$Y,5,FALSE)</f>
        <v>John Day</v>
      </c>
      <c r="E169" s="9">
        <f>VLOOKUP(A169,[1]CHaMP_and_AEM_Metrics!$A:$Y,9,FALSE)</f>
        <v>2016</v>
      </c>
      <c r="F169" s="8" t="s">
        <v>13</v>
      </c>
      <c r="G169" s="3" t="s">
        <v>8</v>
      </c>
      <c r="H169" s="12" t="s">
        <v>34</v>
      </c>
      <c r="I169" s="3" t="str">
        <f t="shared" si="13"/>
        <v xml:space="preserve">2016/JohnDay/MTC00001-000189/VISIT_4134 </v>
      </c>
      <c r="J169" s="3" t="s">
        <v>6</v>
      </c>
      <c r="K169" s="3" t="str">
        <f t="shared" si="14"/>
        <v>2016\JohnDay\MTC00001-000189\VISIT_4134"</v>
      </c>
      <c r="L169" s="9" t="s">
        <v>14</v>
      </c>
      <c r="M169" s="2" t="str">
        <f t="shared" si="15"/>
        <v>aws s3 sync s3://sfr-champdata/QA/2016/JohnDay/MTC00001-000189/VISIT_4134 "C:\Matt-SFR Files\Hydraulic Modeling\champ data from bucket\2016\JohnDay\MTC00001-000189\VISIT_4134" --exclude "*" --include "*\HydroModelInputs\*"</v>
      </c>
    </row>
    <row r="170" spans="1:13" ht="18" x14ac:dyDescent="0.3">
      <c r="A170" s="9">
        <v>4133</v>
      </c>
      <c r="B170" s="9" t="str">
        <f>VLOOKUP(A170,[1]CHaMP_and_AEM_Metrics!$A:$Y,3,FALSE)</f>
        <v>MTC00001-000297</v>
      </c>
      <c r="C170" s="5" t="str">
        <f t="shared" si="12"/>
        <v>MTC00001-000297</v>
      </c>
      <c r="D170" s="6" t="str">
        <f>VLOOKUP(A170,[1]CHaMP_and_AEM_Metrics!$A:$Y,5,FALSE)</f>
        <v>John Day</v>
      </c>
      <c r="E170" s="9">
        <f>VLOOKUP(A170,[1]CHaMP_and_AEM_Metrics!$A:$Y,9,FALSE)</f>
        <v>2016</v>
      </c>
      <c r="F170" s="8" t="s">
        <v>13</v>
      </c>
      <c r="G170" s="3" t="s">
        <v>8</v>
      </c>
      <c r="H170" s="12" t="s">
        <v>34</v>
      </c>
      <c r="I170" s="3" t="str">
        <f t="shared" si="13"/>
        <v xml:space="preserve">2016/JohnDay/MTC00001-000297/VISIT_4133 </v>
      </c>
      <c r="J170" s="3" t="s">
        <v>6</v>
      </c>
      <c r="K170" s="3" t="str">
        <f t="shared" si="14"/>
        <v>2016\JohnDay\MTC00001-000297\VISIT_4133"</v>
      </c>
      <c r="L170" s="9" t="s">
        <v>14</v>
      </c>
      <c r="M170" s="2" t="str">
        <f t="shared" si="15"/>
        <v>aws s3 sync s3://sfr-champdata/QA/2016/JohnDay/MTC00001-000297/VISIT_4133 "C:\Matt-SFR Files\Hydraulic Modeling\champ data from bucket\2016\JohnDay\MTC00001-000297\VISIT_4133" --exclude "*" --include "*\HydroModelInputs\*"</v>
      </c>
    </row>
    <row r="171" spans="1:13" ht="18" x14ac:dyDescent="0.3">
      <c r="A171" s="9">
        <v>4132</v>
      </c>
      <c r="B171" s="9" t="str">
        <f>VLOOKUP(A171,[1]CHaMP_and_AEM_Metrics!$A:$Y,3,FALSE)</f>
        <v>MTC00001-000382</v>
      </c>
      <c r="C171" s="5" t="str">
        <f t="shared" si="12"/>
        <v>MTC00001-000382</v>
      </c>
      <c r="D171" s="6" t="str">
        <f>VLOOKUP(A171,[1]CHaMP_and_AEM_Metrics!$A:$Y,5,FALSE)</f>
        <v>John Day</v>
      </c>
      <c r="E171" s="9">
        <f>VLOOKUP(A171,[1]CHaMP_and_AEM_Metrics!$A:$Y,9,FALSE)</f>
        <v>2016</v>
      </c>
      <c r="F171" s="8" t="s">
        <v>13</v>
      </c>
      <c r="G171" s="3" t="s">
        <v>8</v>
      </c>
      <c r="H171" s="12" t="s">
        <v>34</v>
      </c>
      <c r="I171" s="3" t="str">
        <f t="shared" si="13"/>
        <v xml:space="preserve">2016/JohnDay/MTC00001-000382/VISIT_4132 </v>
      </c>
      <c r="J171" s="3" t="s">
        <v>6</v>
      </c>
      <c r="K171" s="3" t="str">
        <f t="shared" si="14"/>
        <v>2016\JohnDay\MTC00001-000382\VISIT_4132"</v>
      </c>
      <c r="L171" s="9" t="s">
        <v>14</v>
      </c>
      <c r="M171" s="2" t="str">
        <f t="shared" si="15"/>
        <v>aws s3 sync s3://sfr-champdata/QA/2016/JohnDay/MTC00001-000382/VISIT_4132 "C:\Matt-SFR Files\Hydraulic Modeling\champ data from bucket\2016\JohnDay\MTC00001-000382\VISIT_4132" --exclude "*" --include "*\HydroModelInputs\*"</v>
      </c>
    </row>
    <row r="172" spans="1:13" ht="18" x14ac:dyDescent="0.3">
      <c r="A172" s="9">
        <v>569</v>
      </c>
      <c r="B172" s="9" t="str">
        <f>VLOOKUP(A172,[1]CHaMP_and_AEM_Metrics!$A:$Y,3,FALSE)</f>
        <v>OJD03458-000552</v>
      </c>
      <c r="C172" s="5" t="str">
        <f t="shared" si="12"/>
        <v>OJD03458-000552</v>
      </c>
      <c r="D172" s="6" t="str">
        <f>VLOOKUP(A172,[1]CHaMP_and_AEM_Metrics!$A:$Y,5,FALSE)</f>
        <v>John Day</v>
      </c>
      <c r="E172" s="9">
        <f>VLOOKUP(A172,[1]CHaMP_and_AEM_Metrics!$A:$Y,9,FALSE)</f>
        <v>2012</v>
      </c>
      <c r="F172" s="8" t="s">
        <v>13</v>
      </c>
      <c r="G172" s="3" t="s">
        <v>8</v>
      </c>
      <c r="H172" s="12" t="s">
        <v>34</v>
      </c>
      <c r="I172" s="3" t="str">
        <f t="shared" si="13"/>
        <v xml:space="preserve">2012/JohnDay/OJD03458-000552/VISIT_569 </v>
      </c>
      <c r="J172" s="3" t="s">
        <v>6</v>
      </c>
      <c r="K172" s="3" t="str">
        <f t="shared" si="14"/>
        <v>2012\JohnDay\OJD03458-000552\VISIT_569"</v>
      </c>
      <c r="L172" s="9" t="s">
        <v>14</v>
      </c>
      <c r="M172" s="2" t="str">
        <f t="shared" si="15"/>
        <v>aws s3 sync s3://sfr-champdata/QA/2012/JohnDay/OJD03458-000552/VISIT_569 "C:\Matt-SFR Files\Hydraulic Modeling\champ data from bucket\2012\JohnDay\OJD03458-000552\VISIT_569" --exclude "*" --include "*\HydroModelInputs\*"</v>
      </c>
    </row>
    <row r="173" spans="1:13" ht="18" x14ac:dyDescent="0.3">
      <c r="A173" s="9">
        <v>127</v>
      </c>
      <c r="B173" s="9" t="str">
        <f>VLOOKUP(A173,[1]CHaMP_and_AEM_Metrics!$A:$Y,3,FALSE)</f>
        <v>OJD03458-000029</v>
      </c>
      <c r="C173" s="5" t="str">
        <f t="shared" si="12"/>
        <v>OJD03458-000029</v>
      </c>
      <c r="D173" s="6" t="str">
        <f>VLOOKUP(A173,[1]CHaMP_and_AEM_Metrics!$A:$Y,5,FALSE)</f>
        <v>John Day</v>
      </c>
      <c r="E173" s="9">
        <f>VLOOKUP(A173,[1]CHaMP_and_AEM_Metrics!$A:$Y,9,FALSE)</f>
        <v>2011</v>
      </c>
      <c r="F173" s="8" t="s">
        <v>13</v>
      </c>
      <c r="G173" s="3" t="s">
        <v>8</v>
      </c>
      <c r="H173" s="12" t="s">
        <v>34</v>
      </c>
      <c r="I173" s="3" t="str">
        <f t="shared" si="13"/>
        <v xml:space="preserve">2011/JohnDay/OJD03458-000029/VISIT_127 </v>
      </c>
      <c r="J173" s="3" t="s">
        <v>6</v>
      </c>
      <c r="K173" s="3" t="str">
        <f t="shared" si="14"/>
        <v>2011\JohnDay\OJD03458-000029\VISIT_127"</v>
      </c>
      <c r="L173" s="9" t="s">
        <v>14</v>
      </c>
      <c r="M173" s="2" t="str">
        <f t="shared" si="15"/>
        <v>aws s3 sync s3://sfr-champdata/QA/2011/JohnDay/OJD03458-000029/VISIT_127 "C:\Matt-SFR Files\Hydraulic Modeling\champ data from bucket\2011\JohnDay\OJD03458-000029\VISIT_127" --exclude "*" --include "*\HydroModelInputs\*"</v>
      </c>
    </row>
    <row r="174" spans="1:13" ht="18" x14ac:dyDescent="0.3">
      <c r="A174" s="9">
        <v>2593</v>
      </c>
      <c r="B174" s="9" t="str">
        <f>VLOOKUP(A174,[1]CHaMP_and_AEM_Metrics!$A:$Y,3,FALSE)</f>
        <v>CBW05583-198258</v>
      </c>
      <c r="C174" s="5" t="str">
        <f t="shared" si="12"/>
        <v>CBW05583-198258</v>
      </c>
      <c r="D174" s="6" t="str">
        <f>VLOOKUP(A174,[1]CHaMP_and_AEM_Metrics!$A:$Y,5,FALSE)</f>
        <v>John Day</v>
      </c>
      <c r="E174" s="9">
        <f>VLOOKUP(A174,[1]CHaMP_and_AEM_Metrics!$A:$Y,9,FALSE)</f>
        <v>2014</v>
      </c>
      <c r="F174" s="8" t="s">
        <v>13</v>
      </c>
      <c r="G174" s="3" t="s">
        <v>8</v>
      </c>
      <c r="H174" s="12" t="s">
        <v>34</v>
      </c>
      <c r="I174" s="3" t="str">
        <f t="shared" si="13"/>
        <v xml:space="preserve">2014/JohnDay/CBW05583-198258/VISIT_2593 </v>
      </c>
      <c r="J174" s="3" t="s">
        <v>6</v>
      </c>
      <c r="K174" s="3" t="str">
        <f t="shared" si="14"/>
        <v>2014\JohnDay\CBW05583-198258\VISIT_2593"</v>
      </c>
      <c r="L174" s="9" t="s">
        <v>14</v>
      </c>
      <c r="M174" s="2" t="str">
        <f t="shared" si="15"/>
        <v>aws s3 sync s3://sfr-champdata/QA/2014/JohnDay/CBW05583-198258/VISIT_2593 "C:\Matt-SFR Files\Hydraulic Modeling\champ data from bucket\2014\JohnDay\CBW05583-198258\VISIT_2593" --exclude "*" --include "*\HydroModelInputs\*"</v>
      </c>
    </row>
    <row r="175" spans="1:13" ht="18" x14ac:dyDescent="0.3">
      <c r="A175" s="9">
        <v>4218</v>
      </c>
      <c r="B175" s="9" t="str">
        <f>VLOOKUP(A175,[1]CHaMP_and_AEM_Metrics!$A:$Y,3,FALSE)</f>
        <v>JDW00001-MRL1</v>
      </c>
      <c r="C175" s="5" t="str">
        <f t="shared" si="12"/>
        <v>JDW00001-MRL1</v>
      </c>
      <c r="D175" s="6" t="str">
        <f>VLOOKUP(A175,[1]CHaMP_and_AEM_Metrics!$A:$Y,5,FALSE)</f>
        <v>John Day</v>
      </c>
      <c r="E175" s="9">
        <f>VLOOKUP(A175,[1]CHaMP_and_AEM_Metrics!$A:$Y,9,FALSE)</f>
        <v>2016</v>
      </c>
      <c r="F175" s="8" t="s">
        <v>13</v>
      </c>
      <c r="G175" s="3" t="s">
        <v>8</v>
      </c>
      <c r="H175" s="12" t="s">
        <v>34</v>
      </c>
      <c r="I175" s="3" t="str">
        <f t="shared" si="13"/>
        <v xml:space="preserve">2016/JohnDay/JDW00001-MRL1/VISIT_4218 </v>
      </c>
      <c r="J175" s="3" t="s">
        <v>6</v>
      </c>
      <c r="K175" s="3" t="str">
        <f t="shared" si="14"/>
        <v>2016\JohnDay\JDW00001-MRL1\VISIT_4218"</v>
      </c>
      <c r="L175" s="9" t="s">
        <v>14</v>
      </c>
      <c r="M175" s="2" t="str">
        <f t="shared" si="15"/>
        <v>aws s3 sync s3://sfr-champdata/QA/2016/JohnDay/JDW00001-MRL1/VISIT_4218 "C:\Matt-SFR Files\Hydraulic Modeling\champ data from bucket\2016\JohnDay\JDW00001-MRL1\VISIT_4218" --exclude "*" --include "*\HydroModelInputs\*"</v>
      </c>
    </row>
    <row r="176" spans="1:13" ht="18" x14ac:dyDescent="0.3">
      <c r="A176" s="9">
        <v>2401</v>
      </c>
      <c r="B176" s="9" t="str">
        <f>VLOOKUP(A176,[1]CHaMP_and_AEM_Metrics!$A:$Y,3,FALSE)</f>
        <v>CBW05583-460402</v>
      </c>
      <c r="C176" s="5" t="str">
        <f t="shared" si="12"/>
        <v>CBW05583-460402</v>
      </c>
      <c r="D176" s="6" t="str">
        <f>VLOOKUP(A176,[1]CHaMP_and_AEM_Metrics!$A:$Y,5,FALSE)</f>
        <v>John Day</v>
      </c>
      <c r="E176" s="9">
        <f>VLOOKUP(A176,[1]CHaMP_and_AEM_Metrics!$A:$Y,9,FALSE)</f>
        <v>2014</v>
      </c>
      <c r="F176" s="8" t="s">
        <v>13</v>
      </c>
      <c r="G176" s="3" t="s">
        <v>8</v>
      </c>
      <c r="H176" s="12" t="s">
        <v>34</v>
      </c>
      <c r="I176" s="3" t="str">
        <f t="shared" si="13"/>
        <v xml:space="preserve">2014/JohnDay/CBW05583-460402/VISIT_2401 </v>
      </c>
      <c r="J176" s="3" t="s">
        <v>6</v>
      </c>
      <c r="K176" s="3" t="str">
        <f t="shared" si="14"/>
        <v>2014\JohnDay\CBW05583-460402\VISIT_2401"</v>
      </c>
      <c r="L176" s="9" t="s">
        <v>14</v>
      </c>
      <c r="M176" s="2" t="str">
        <f t="shared" si="15"/>
        <v>aws s3 sync s3://sfr-champdata/QA/2014/JohnDay/CBW05583-460402/VISIT_2401 "C:\Matt-SFR Files\Hydraulic Modeling\champ data from bucket\2014\JohnDay\CBW05583-460402\VISIT_2401" --exclude "*" --include "*\HydroModelInputs\*"</v>
      </c>
    </row>
    <row r="177" spans="1:13" ht="18" x14ac:dyDescent="0.3">
      <c r="A177" s="9">
        <v>3573</v>
      </c>
      <c r="B177" s="9" t="str">
        <f>VLOOKUP(A177,[1]CHaMP_and_AEM_Metrics!$A:$Y,3,FALSE)</f>
        <v>CBW05583-018034</v>
      </c>
      <c r="C177" s="5" t="str">
        <f t="shared" si="12"/>
        <v>CBW05583-018034</v>
      </c>
      <c r="D177" s="6" t="str">
        <f>VLOOKUP(A177,[1]CHaMP_and_AEM_Metrics!$A:$Y,5,FALSE)</f>
        <v>John Day</v>
      </c>
      <c r="E177" s="9">
        <f>VLOOKUP(A177,[1]CHaMP_and_AEM_Metrics!$A:$Y,9,FALSE)</f>
        <v>2015</v>
      </c>
      <c r="F177" s="8" t="s">
        <v>13</v>
      </c>
      <c r="G177" s="3" t="s">
        <v>8</v>
      </c>
      <c r="H177" s="12" t="s">
        <v>34</v>
      </c>
      <c r="I177" s="3" t="str">
        <f t="shared" si="13"/>
        <v xml:space="preserve">2015/JohnDay/CBW05583-018034/VISIT_3573 </v>
      </c>
      <c r="J177" s="3" t="s">
        <v>6</v>
      </c>
      <c r="K177" s="3" t="str">
        <f t="shared" si="14"/>
        <v>2015\JohnDay\CBW05583-018034\VISIT_3573"</v>
      </c>
      <c r="L177" s="9" t="s">
        <v>14</v>
      </c>
      <c r="M177" s="2" t="str">
        <f t="shared" si="15"/>
        <v>aws s3 sync s3://sfr-champdata/QA/2015/JohnDay/CBW05583-018034/VISIT_3573 "C:\Matt-SFR Files\Hydraulic Modeling\champ data from bucket\2015\JohnDay\CBW05583-018034\VISIT_3573" --exclude "*" --include "*\HydroModelInputs\*"</v>
      </c>
    </row>
    <row r="178" spans="1:13" ht="18" x14ac:dyDescent="0.3">
      <c r="A178" s="9">
        <v>3574</v>
      </c>
      <c r="B178" s="9" t="str">
        <f>VLOOKUP(A178,[1]CHaMP_and_AEM_Metrics!$A:$Y,3,FALSE)</f>
        <v>CBW05583-067186</v>
      </c>
      <c r="C178" s="5" t="str">
        <f t="shared" si="12"/>
        <v>CBW05583-067186</v>
      </c>
      <c r="D178" s="6" t="str">
        <f>VLOOKUP(A178,[1]CHaMP_and_AEM_Metrics!$A:$Y,5,FALSE)</f>
        <v>John Day</v>
      </c>
      <c r="E178" s="9">
        <f>VLOOKUP(A178,[1]CHaMP_and_AEM_Metrics!$A:$Y,9,FALSE)</f>
        <v>2015</v>
      </c>
      <c r="F178" s="8" t="s">
        <v>13</v>
      </c>
      <c r="G178" s="3" t="s">
        <v>8</v>
      </c>
      <c r="H178" s="12" t="s">
        <v>34</v>
      </c>
      <c r="I178" s="3" t="str">
        <f t="shared" si="13"/>
        <v xml:space="preserve">2015/JohnDay/CBW05583-067186/VISIT_3574 </v>
      </c>
      <c r="J178" s="3" t="s">
        <v>6</v>
      </c>
      <c r="K178" s="3" t="str">
        <f t="shared" si="14"/>
        <v>2015\JohnDay\CBW05583-067186\VISIT_3574"</v>
      </c>
      <c r="L178" s="9" t="s">
        <v>14</v>
      </c>
      <c r="M178" s="2" t="str">
        <f t="shared" si="15"/>
        <v>aws s3 sync s3://sfr-champdata/QA/2015/JohnDay/CBW05583-067186/VISIT_3574 "C:\Matt-SFR Files\Hydraulic Modeling\champ data from bucket\2015\JohnDay\CBW05583-067186\VISIT_3574" --exclude "*" --include "*\HydroModelInputs\*"</v>
      </c>
    </row>
    <row r="179" spans="1:13" ht="18" x14ac:dyDescent="0.3">
      <c r="A179" s="9">
        <v>4284</v>
      </c>
      <c r="B179" s="9" t="str">
        <f>VLOOKUP(A179,[1]CHaMP_and_AEM_Metrics!$A:$Y,3,FALSE)</f>
        <v>CBW05583-522866</v>
      </c>
      <c r="C179" s="5" t="str">
        <f t="shared" si="12"/>
        <v>CBW05583-522866</v>
      </c>
      <c r="D179" s="6" t="str">
        <f>VLOOKUP(A179,[1]CHaMP_and_AEM_Metrics!$A:$Y,5,FALSE)</f>
        <v>John Day</v>
      </c>
      <c r="E179" s="9">
        <f>VLOOKUP(A179,[1]CHaMP_and_AEM_Metrics!$A:$Y,9,FALSE)</f>
        <v>2016</v>
      </c>
      <c r="F179" s="8" t="s">
        <v>13</v>
      </c>
      <c r="G179" s="3" t="s">
        <v>8</v>
      </c>
      <c r="H179" s="12" t="s">
        <v>34</v>
      </c>
      <c r="I179" s="3" t="str">
        <f t="shared" si="13"/>
        <v xml:space="preserve">2016/JohnDay/CBW05583-522866/VISIT_4284 </v>
      </c>
      <c r="J179" s="3" t="s">
        <v>6</v>
      </c>
      <c r="K179" s="3" t="str">
        <f t="shared" si="14"/>
        <v>2016\JohnDay\CBW05583-522866\VISIT_4284"</v>
      </c>
      <c r="L179" s="9" t="s">
        <v>14</v>
      </c>
      <c r="M179" s="2" t="str">
        <f t="shared" si="15"/>
        <v>aws s3 sync s3://sfr-champdata/QA/2016/JohnDay/CBW05583-522866/VISIT_4284 "C:\Matt-SFR Files\Hydraulic Modeling\champ data from bucket\2016\JohnDay\CBW05583-522866\VISIT_4284" --exclude "*" --include "*\HydroModelInputs\*"</v>
      </c>
    </row>
    <row r="180" spans="1:13" ht="18" x14ac:dyDescent="0.3">
      <c r="A180" s="9">
        <v>4282</v>
      </c>
      <c r="B180" s="9" t="str">
        <f>VLOOKUP(A180,[1]CHaMP_and_AEM_Metrics!$A:$Y,3,FALSE)</f>
        <v>CBW05583-231026</v>
      </c>
      <c r="C180" s="5" t="str">
        <f t="shared" si="12"/>
        <v>CBW05583-231026</v>
      </c>
      <c r="D180" s="6" t="str">
        <f>VLOOKUP(A180,[1]CHaMP_and_AEM_Metrics!$A:$Y,5,FALSE)</f>
        <v>John Day</v>
      </c>
      <c r="E180" s="9">
        <f>VLOOKUP(A180,[1]CHaMP_and_AEM_Metrics!$A:$Y,9,FALSE)</f>
        <v>2016</v>
      </c>
      <c r="F180" s="8" t="s">
        <v>13</v>
      </c>
      <c r="G180" s="3" t="s">
        <v>8</v>
      </c>
      <c r="H180" s="12" t="s">
        <v>34</v>
      </c>
      <c r="I180" s="3" t="str">
        <f t="shared" si="13"/>
        <v xml:space="preserve">2016/JohnDay/CBW05583-231026/VISIT_4282 </v>
      </c>
      <c r="J180" s="3" t="s">
        <v>6</v>
      </c>
      <c r="K180" s="3" t="str">
        <f t="shared" si="14"/>
        <v>2016\JohnDay\CBW05583-231026\VISIT_4282"</v>
      </c>
      <c r="L180" s="9" t="s">
        <v>14</v>
      </c>
      <c r="M180" s="2" t="str">
        <f t="shared" si="15"/>
        <v>aws s3 sync s3://sfr-champdata/QA/2016/JohnDay/CBW05583-231026/VISIT_4282 "C:\Matt-SFR Files\Hydraulic Modeling\champ data from bucket\2016\JohnDay\CBW05583-231026\VISIT_4282" --exclude "*" --include "*\HydroModelInputs\*"</v>
      </c>
    </row>
    <row r="181" spans="1:13" ht="18" x14ac:dyDescent="0.3">
      <c r="A181" s="9">
        <v>3576</v>
      </c>
      <c r="B181" s="9" t="str">
        <f>VLOOKUP(A181,[1]CHaMP_and_AEM_Metrics!$A:$Y,3,FALSE)</f>
        <v>CBW05583-214642</v>
      </c>
      <c r="C181" s="5" t="str">
        <f t="shared" si="12"/>
        <v>CBW05583-214642</v>
      </c>
      <c r="D181" s="6" t="str">
        <f>VLOOKUP(A181,[1]CHaMP_and_AEM_Metrics!$A:$Y,5,FALSE)</f>
        <v>John Day</v>
      </c>
      <c r="E181" s="9">
        <f>VLOOKUP(A181,[1]CHaMP_and_AEM_Metrics!$A:$Y,9,FALSE)</f>
        <v>2015</v>
      </c>
      <c r="F181" s="8" t="s">
        <v>13</v>
      </c>
      <c r="G181" s="3" t="s">
        <v>8</v>
      </c>
      <c r="H181" s="12" t="s">
        <v>34</v>
      </c>
      <c r="I181" s="3" t="str">
        <f t="shared" si="13"/>
        <v xml:space="preserve">2015/JohnDay/CBW05583-214642/VISIT_3576 </v>
      </c>
      <c r="J181" s="3" t="s">
        <v>6</v>
      </c>
      <c r="K181" s="3" t="str">
        <f t="shared" si="14"/>
        <v>2015\JohnDay\CBW05583-214642\VISIT_3576"</v>
      </c>
      <c r="L181" s="9" t="s">
        <v>14</v>
      </c>
      <c r="M181" s="2" t="str">
        <f t="shared" si="15"/>
        <v>aws s3 sync s3://sfr-champdata/QA/2015/JohnDay/CBW05583-214642/VISIT_3576 "C:\Matt-SFR Files\Hydraulic Modeling\champ data from bucket\2015\JohnDay\CBW05583-214642\VISIT_3576" --exclude "*" --include "*\HydroModelInputs\*"</v>
      </c>
    </row>
    <row r="182" spans="1:13" ht="18" x14ac:dyDescent="0.3">
      <c r="A182" s="9">
        <v>4283</v>
      </c>
      <c r="B182" s="9" t="str">
        <f>VLOOKUP(A182,[1]CHaMP_and_AEM_Metrics!$A:$Y,3,FALSE)</f>
        <v>CBW05583-280178</v>
      </c>
      <c r="C182" s="5" t="str">
        <f t="shared" si="12"/>
        <v>CBW05583-280178</v>
      </c>
      <c r="D182" s="6" t="str">
        <f>VLOOKUP(A182,[1]CHaMP_and_AEM_Metrics!$A:$Y,5,FALSE)</f>
        <v>John Day</v>
      </c>
      <c r="E182" s="9">
        <f>VLOOKUP(A182,[1]CHaMP_and_AEM_Metrics!$A:$Y,9,FALSE)</f>
        <v>2016</v>
      </c>
      <c r="F182" s="8" t="s">
        <v>13</v>
      </c>
      <c r="G182" s="3" t="s">
        <v>8</v>
      </c>
      <c r="H182" s="12" t="s">
        <v>34</v>
      </c>
      <c r="I182" s="3" t="str">
        <f t="shared" si="13"/>
        <v xml:space="preserve">2016/JohnDay/CBW05583-280178/VISIT_4283 </v>
      </c>
      <c r="J182" s="3" t="s">
        <v>6</v>
      </c>
      <c r="K182" s="3" t="str">
        <f t="shared" si="14"/>
        <v>2016\JohnDay\CBW05583-280178\VISIT_4283"</v>
      </c>
      <c r="L182" s="9" t="s">
        <v>14</v>
      </c>
      <c r="M182" s="2" t="str">
        <f t="shared" si="15"/>
        <v>aws s3 sync s3://sfr-champdata/QA/2016/JohnDay/CBW05583-280178/VISIT_4283 "C:\Matt-SFR Files\Hydraulic Modeling\champ data from bucket\2016\JohnDay\CBW05583-280178\VISIT_4283" --exclude "*" --include "*\HydroModelInputs\*"</v>
      </c>
    </row>
    <row r="183" spans="1:13" ht="18" x14ac:dyDescent="0.3">
      <c r="A183" s="9">
        <v>4219</v>
      </c>
      <c r="B183" s="9" t="str">
        <f>VLOOKUP(A183,[1]CHaMP_and_AEM_Metrics!$A:$Y,3,FALSE)</f>
        <v>JDW00001-MRM2</v>
      </c>
      <c r="C183" s="5" t="str">
        <f t="shared" si="12"/>
        <v>JDW00001-MRM2</v>
      </c>
      <c r="D183" s="6" t="str">
        <f>VLOOKUP(A183,[1]CHaMP_and_AEM_Metrics!$A:$Y,5,FALSE)</f>
        <v>John Day</v>
      </c>
      <c r="E183" s="9">
        <f>VLOOKUP(A183,[1]CHaMP_and_AEM_Metrics!$A:$Y,9,FALSE)</f>
        <v>2016</v>
      </c>
      <c r="F183" s="8" t="s">
        <v>13</v>
      </c>
      <c r="G183" s="3" t="s">
        <v>8</v>
      </c>
      <c r="H183" s="12" t="s">
        <v>34</v>
      </c>
      <c r="I183" s="3" t="str">
        <f t="shared" si="13"/>
        <v xml:space="preserve">2016/JohnDay/JDW00001-MRM2/VISIT_4219 </v>
      </c>
      <c r="J183" s="3" t="s">
        <v>6</v>
      </c>
      <c r="K183" s="3" t="str">
        <f t="shared" si="14"/>
        <v>2016\JohnDay\JDW00001-MRM2\VISIT_4219"</v>
      </c>
      <c r="L183" s="9" t="s">
        <v>14</v>
      </c>
      <c r="M183" s="2" t="str">
        <f t="shared" si="15"/>
        <v>aws s3 sync s3://sfr-champdata/QA/2016/JohnDay/JDW00001-MRM2/VISIT_4219 "C:\Matt-SFR Files\Hydraulic Modeling\champ data from bucket\2016\JohnDay\JDW00001-MRM2\VISIT_4219" --exclude "*" --include "*\HydroModelInputs\*"</v>
      </c>
    </row>
    <row r="184" spans="1:13" ht="18" x14ac:dyDescent="0.3">
      <c r="A184" s="9">
        <v>2597</v>
      </c>
      <c r="B184" s="9" t="str">
        <f>VLOOKUP(A184,[1]CHaMP_and_AEM_Metrics!$A:$Y,3,FALSE)</f>
        <v>JDW00001-MRU1</v>
      </c>
      <c r="C184" s="5" t="str">
        <f t="shared" si="12"/>
        <v>JDW00001-MRU1</v>
      </c>
      <c r="D184" s="6" t="str">
        <f>VLOOKUP(A184,[1]CHaMP_and_AEM_Metrics!$A:$Y,5,FALSE)</f>
        <v>John Day</v>
      </c>
      <c r="E184" s="9">
        <f>VLOOKUP(A184,[1]CHaMP_and_AEM_Metrics!$A:$Y,9,FALSE)</f>
        <v>2014</v>
      </c>
      <c r="F184" s="8" t="s">
        <v>13</v>
      </c>
      <c r="G184" s="3" t="s">
        <v>8</v>
      </c>
      <c r="H184" s="12" t="s">
        <v>34</v>
      </c>
      <c r="I184" s="3" t="str">
        <f t="shared" si="13"/>
        <v xml:space="preserve">2014/JohnDay/JDW00001-MRU1/VISIT_2597 </v>
      </c>
      <c r="J184" s="3" t="s">
        <v>6</v>
      </c>
      <c r="K184" s="3" t="str">
        <f t="shared" si="14"/>
        <v>2014\JohnDay\JDW00001-MRU1\VISIT_2597"</v>
      </c>
      <c r="L184" s="9" t="s">
        <v>14</v>
      </c>
      <c r="M184" s="2" t="str">
        <f t="shared" si="15"/>
        <v>aws s3 sync s3://sfr-champdata/QA/2014/JohnDay/JDW00001-MRU1/VISIT_2597 "C:\Matt-SFR Files\Hydraulic Modeling\champ data from bucket\2014\JohnDay\JDW00001-MRU1\VISIT_2597" --exclude "*" --include "*\HydroModelInputs\*"</v>
      </c>
    </row>
    <row r="185" spans="1:13" ht="18" x14ac:dyDescent="0.3">
      <c r="A185" s="9">
        <v>4281</v>
      </c>
      <c r="B185" s="9" t="str">
        <f>VLOOKUP(A185,[1]CHaMP_and_AEM_Metrics!$A:$Y,3,FALSE)</f>
        <v>CBW05583-011122</v>
      </c>
      <c r="C185" s="5" t="str">
        <f t="shared" si="12"/>
        <v>CBW05583-011122</v>
      </c>
      <c r="D185" s="6" t="str">
        <f>VLOOKUP(A185,[1]CHaMP_and_AEM_Metrics!$A:$Y,5,FALSE)</f>
        <v>John Day</v>
      </c>
      <c r="E185" s="9">
        <f>VLOOKUP(A185,[1]CHaMP_and_AEM_Metrics!$A:$Y,9,FALSE)</f>
        <v>2016</v>
      </c>
      <c r="F185" s="8" t="s">
        <v>13</v>
      </c>
      <c r="G185" s="3" t="s">
        <v>8</v>
      </c>
      <c r="H185" s="12" t="s">
        <v>34</v>
      </c>
      <c r="I185" s="3" t="str">
        <f t="shared" si="13"/>
        <v xml:space="preserve">2016/JohnDay/CBW05583-011122/VISIT_4281 </v>
      </c>
      <c r="J185" s="3" t="s">
        <v>6</v>
      </c>
      <c r="K185" s="3" t="str">
        <f t="shared" si="14"/>
        <v>2016\JohnDay\CBW05583-011122\VISIT_4281"</v>
      </c>
      <c r="L185" s="9" t="s">
        <v>14</v>
      </c>
      <c r="M185" s="2" t="str">
        <f t="shared" si="15"/>
        <v>aws s3 sync s3://sfr-champdata/QA/2016/JohnDay/CBW05583-011122/VISIT_4281 "C:\Matt-SFR Files\Hydraulic Modeling\champ data from bucket\2016\JohnDay\CBW05583-011122\VISIT_4281" --exclude "*" --include "*\HydroModelInputs\*"</v>
      </c>
    </row>
    <row r="186" spans="1:13" ht="18" x14ac:dyDescent="0.3">
      <c r="A186" s="9">
        <v>1000</v>
      </c>
      <c r="B186" s="9" t="str">
        <f>VLOOKUP(A186,[1]CHaMP_and_AEM_Metrics!$A:$Y,3,FALSE)</f>
        <v>CBW05583-095602</v>
      </c>
      <c r="C186" s="5" t="str">
        <f t="shared" si="12"/>
        <v>CBW05583-095602</v>
      </c>
      <c r="D186" s="6" t="str">
        <f>VLOOKUP(A186,[1]CHaMP_and_AEM_Metrics!$A:$Y,5,FALSE)</f>
        <v>John Day</v>
      </c>
      <c r="E186" s="9">
        <f>VLOOKUP(A186,[1]CHaMP_and_AEM_Metrics!$A:$Y,9,FALSE)</f>
        <v>2012</v>
      </c>
      <c r="F186" s="8" t="s">
        <v>13</v>
      </c>
      <c r="G186" s="3" t="s">
        <v>8</v>
      </c>
      <c r="H186" s="12" t="s">
        <v>34</v>
      </c>
      <c r="I186" s="3" t="str">
        <f t="shared" si="13"/>
        <v xml:space="preserve">2012/JohnDay/CBW05583-095602/VISIT_1000 </v>
      </c>
      <c r="J186" s="3" t="s">
        <v>6</v>
      </c>
      <c r="K186" s="3" t="str">
        <f t="shared" si="14"/>
        <v>2012\JohnDay\CBW05583-095602\VISIT_1000"</v>
      </c>
      <c r="L186" s="9" t="s">
        <v>14</v>
      </c>
      <c r="M186" s="2" t="str">
        <f t="shared" si="15"/>
        <v>aws s3 sync s3://sfr-champdata/QA/2012/JohnDay/CBW05583-095602/VISIT_1000 "C:\Matt-SFR Files\Hydraulic Modeling\champ data from bucket\2012\JohnDay\CBW05583-095602\VISIT_1000" --exclude "*" --include "*\HydroModelInputs\*"</v>
      </c>
    </row>
    <row r="187" spans="1:13" ht="18" x14ac:dyDescent="0.3">
      <c r="A187" s="9">
        <v>4249</v>
      </c>
      <c r="B187" s="9" t="str">
        <f>VLOOKUP(A187,[1]CHaMP_and_AEM_Metrics!$A:$Y,3,FALSE)</f>
        <v>CBW05583-117618</v>
      </c>
      <c r="C187" s="5" t="str">
        <f t="shared" si="12"/>
        <v>CBW05583-117618</v>
      </c>
      <c r="D187" s="6" t="str">
        <f>VLOOKUP(A187,[1]CHaMP_and_AEM_Metrics!$A:$Y,5,FALSE)</f>
        <v>John Day</v>
      </c>
      <c r="E187" s="9">
        <f>VLOOKUP(A187,[1]CHaMP_and_AEM_Metrics!$A:$Y,9,FALSE)</f>
        <v>2016</v>
      </c>
      <c r="F187" s="8" t="s">
        <v>13</v>
      </c>
      <c r="G187" s="3" t="s">
        <v>8</v>
      </c>
      <c r="H187" s="12" t="s">
        <v>34</v>
      </c>
      <c r="I187" s="3" t="str">
        <f t="shared" si="13"/>
        <v xml:space="preserve">2016/JohnDay/CBW05583-117618/VISIT_4249 </v>
      </c>
      <c r="J187" s="3" t="s">
        <v>6</v>
      </c>
      <c r="K187" s="3" t="str">
        <f t="shared" si="14"/>
        <v>2016\JohnDay\CBW05583-117618\VISIT_4249"</v>
      </c>
      <c r="L187" s="9" t="s">
        <v>14</v>
      </c>
      <c r="M187" s="2" t="str">
        <f t="shared" si="15"/>
        <v>aws s3 sync s3://sfr-champdata/QA/2016/JohnDay/CBW05583-117618/VISIT_4249 "C:\Matt-SFR Files\Hydraulic Modeling\champ data from bucket\2016\JohnDay\CBW05583-117618\VISIT_4249" --exclude "*" --include "*\HydroModelInputs\*"</v>
      </c>
    </row>
    <row r="188" spans="1:13" ht="18" x14ac:dyDescent="0.3">
      <c r="A188" s="9">
        <v>832</v>
      </c>
      <c r="B188" s="9" t="str">
        <f>VLOOKUP(A188,[1]CHaMP_and_AEM_Metrics!$A:$Y,3,FALSE)</f>
        <v>CBW05583-183154</v>
      </c>
      <c r="C188" s="5" t="str">
        <f t="shared" si="12"/>
        <v>CBW05583-183154</v>
      </c>
      <c r="D188" s="6" t="str">
        <f>VLOOKUP(A188,[1]CHaMP_and_AEM_Metrics!$A:$Y,5,FALSE)</f>
        <v>John Day</v>
      </c>
      <c r="E188" s="9">
        <f>VLOOKUP(A188,[1]CHaMP_and_AEM_Metrics!$A:$Y,9,FALSE)</f>
        <v>2012</v>
      </c>
      <c r="F188" s="8" t="s">
        <v>13</v>
      </c>
      <c r="G188" s="3" t="s">
        <v>8</v>
      </c>
      <c r="H188" s="12" t="s">
        <v>34</v>
      </c>
      <c r="I188" s="3" t="str">
        <f t="shared" si="13"/>
        <v xml:space="preserve">2012/JohnDay/CBW05583-183154/VISIT_832 </v>
      </c>
      <c r="J188" s="3" t="s">
        <v>6</v>
      </c>
      <c r="K188" s="3" t="str">
        <f t="shared" si="14"/>
        <v>2012\JohnDay\CBW05583-183154\VISIT_832"</v>
      </c>
      <c r="L188" s="9" t="s">
        <v>14</v>
      </c>
      <c r="M188" s="2" t="str">
        <f t="shared" si="15"/>
        <v>aws s3 sync s3://sfr-champdata/QA/2012/JohnDay/CBW05583-183154/VISIT_832 "C:\Matt-SFR Files\Hydraulic Modeling\champ data from bucket\2012\JohnDay\CBW05583-183154\VISIT_832" --exclude "*" --include "*\HydroModelInputs\*"</v>
      </c>
    </row>
    <row r="189" spans="1:13" ht="18" x14ac:dyDescent="0.3">
      <c r="A189" s="9">
        <v>1690</v>
      </c>
      <c r="B189" s="9" t="str">
        <f>VLOOKUP(A189,[1]CHaMP_and_AEM_Metrics!$A:$Y,3,FALSE)</f>
        <v>CBW05583-357746</v>
      </c>
      <c r="C189" s="5" t="str">
        <f t="shared" si="12"/>
        <v>CBW05583-357746</v>
      </c>
      <c r="D189" s="6" t="str">
        <f>VLOOKUP(A189,[1]CHaMP_and_AEM_Metrics!$A:$Y,5,FALSE)</f>
        <v>John Day</v>
      </c>
      <c r="E189" s="9">
        <f>VLOOKUP(A189,[1]CHaMP_and_AEM_Metrics!$A:$Y,9,FALSE)</f>
        <v>2013</v>
      </c>
      <c r="F189" s="8" t="s">
        <v>13</v>
      </c>
      <c r="G189" s="3" t="s">
        <v>8</v>
      </c>
      <c r="H189" s="12" t="s">
        <v>34</v>
      </c>
      <c r="I189" s="3" t="str">
        <f t="shared" si="13"/>
        <v xml:space="preserve">2013/JohnDay/CBW05583-357746/VISIT_1690 </v>
      </c>
      <c r="J189" s="3" t="s">
        <v>6</v>
      </c>
      <c r="K189" s="3" t="str">
        <f t="shared" si="14"/>
        <v>2013\JohnDay\CBW05583-357746\VISIT_1690"</v>
      </c>
      <c r="L189" s="9" t="s">
        <v>14</v>
      </c>
      <c r="M189" s="2" t="str">
        <f t="shared" si="15"/>
        <v>aws s3 sync s3://sfr-champdata/QA/2013/JohnDay/CBW05583-357746/VISIT_1690 "C:\Matt-SFR Files\Hydraulic Modeling\champ data from bucket\2013\JohnDay\CBW05583-357746\VISIT_1690" --exclude "*" --include "*\HydroModelInputs\*"</v>
      </c>
    </row>
    <row r="190" spans="1:13" ht="18" x14ac:dyDescent="0.3">
      <c r="A190" s="9">
        <v>2435</v>
      </c>
      <c r="B190" s="9" t="str">
        <f>VLOOKUP(A190,[1]CHaMP_and_AEM_Metrics!$A:$Y,3,FALSE)</f>
        <v>CBW05583-423282</v>
      </c>
      <c r="C190" s="5" t="str">
        <f t="shared" si="12"/>
        <v>CBW05583-423282</v>
      </c>
      <c r="D190" s="6" t="str">
        <f>VLOOKUP(A190,[1]CHaMP_and_AEM_Metrics!$A:$Y,5,FALSE)</f>
        <v>John Day</v>
      </c>
      <c r="E190" s="9">
        <f>VLOOKUP(A190,[1]CHaMP_and_AEM_Metrics!$A:$Y,9,FALSE)</f>
        <v>2014</v>
      </c>
      <c r="F190" s="8" t="s">
        <v>13</v>
      </c>
      <c r="G190" s="3" t="s">
        <v>8</v>
      </c>
      <c r="H190" s="12" t="s">
        <v>34</v>
      </c>
      <c r="I190" s="3" t="str">
        <f t="shared" si="13"/>
        <v xml:space="preserve">2014/JohnDay/CBW05583-423282/VISIT_2435 </v>
      </c>
      <c r="J190" s="3" t="s">
        <v>6</v>
      </c>
      <c r="K190" s="3" t="str">
        <f t="shared" si="14"/>
        <v>2014\JohnDay\CBW05583-423282\VISIT_2435"</v>
      </c>
      <c r="L190" s="9" t="s">
        <v>14</v>
      </c>
      <c r="M190" s="2" t="str">
        <f t="shared" si="15"/>
        <v>aws s3 sync s3://sfr-champdata/QA/2014/JohnDay/CBW05583-423282/VISIT_2435 "C:\Matt-SFR Files\Hydraulic Modeling\champ data from bucket\2014\JohnDay\CBW05583-423282\VISIT_2435" --exclude "*" --include "*\HydroModelInputs\*"</v>
      </c>
    </row>
    <row r="191" spans="1:13" ht="18" x14ac:dyDescent="0.3">
      <c r="A191" s="9">
        <v>3577</v>
      </c>
      <c r="B191" s="9" t="str">
        <f>VLOOKUP(A191,[1]CHaMP_and_AEM_Metrics!$A:$Y,3,FALSE)</f>
        <v>CBW05583-445298</v>
      </c>
      <c r="C191" s="5" t="str">
        <f t="shared" si="12"/>
        <v>CBW05583-445298</v>
      </c>
      <c r="D191" s="6" t="str">
        <f>VLOOKUP(A191,[1]CHaMP_and_AEM_Metrics!$A:$Y,5,FALSE)</f>
        <v>John Day</v>
      </c>
      <c r="E191" s="9">
        <f>VLOOKUP(A191,[1]CHaMP_and_AEM_Metrics!$A:$Y,9,FALSE)</f>
        <v>2015</v>
      </c>
      <c r="F191" s="8" t="s">
        <v>13</v>
      </c>
      <c r="G191" s="3" t="s">
        <v>8</v>
      </c>
      <c r="H191" s="12" t="s">
        <v>34</v>
      </c>
      <c r="I191" s="3" t="str">
        <f t="shared" si="13"/>
        <v xml:space="preserve">2015/JohnDay/CBW05583-445298/VISIT_3577 </v>
      </c>
      <c r="J191" s="3" t="s">
        <v>6</v>
      </c>
      <c r="K191" s="3" t="str">
        <f t="shared" si="14"/>
        <v>2015\JohnDay\CBW05583-445298\VISIT_3577"</v>
      </c>
      <c r="L191" s="9" t="s">
        <v>14</v>
      </c>
      <c r="M191" s="2" t="str">
        <f t="shared" si="15"/>
        <v>aws s3 sync s3://sfr-champdata/QA/2015/JohnDay/CBW05583-445298/VISIT_3577 "C:\Matt-SFR Files\Hydraulic Modeling\champ data from bucket\2015\JohnDay\CBW05583-445298\VISIT_3577" --exclude "*" --include "*\HydroModelInputs\*"</v>
      </c>
    </row>
    <row r="192" spans="1:13" ht="18" x14ac:dyDescent="0.3">
      <c r="A192" s="9">
        <v>2670</v>
      </c>
      <c r="B192" s="9" t="str">
        <f>VLOOKUP(A192,[1]CHaMP_and_AEM_Metrics!$A:$Y,3,FALSE)</f>
        <v>OJD03458-000032</v>
      </c>
      <c r="C192" s="5" t="str">
        <f t="shared" si="12"/>
        <v>OJD03458-000032</v>
      </c>
      <c r="D192" s="6" t="str">
        <f>VLOOKUP(A192,[1]CHaMP_and_AEM_Metrics!$A:$Y,5,FALSE)</f>
        <v>John Day</v>
      </c>
      <c r="E192" s="9">
        <f>VLOOKUP(A192,[1]CHaMP_and_AEM_Metrics!$A:$Y,9,FALSE)</f>
        <v>2014</v>
      </c>
      <c r="F192" s="8" t="s">
        <v>13</v>
      </c>
      <c r="G192" s="3" t="s">
        <v>8</v>
      </c>
      <c r="H192" s="12" t="s">
        <v>34</v>
      </c>
      <c r="I192" s="3" t="str">
        <f t="shared" si="13"/>
        <v xml:space="preserve">2014/JohnDay/OJD03458-000032/VISIT_2670 </v>
      </c>
      <c r="J192" s="3" t="s">
        <v>6</v>
      </c>
      <c r="K192" s="3" t="str">
        <f t="shared" si="14"/>
        <v>2014\JohnDay\OJD03458-000032\VISIT_2670"</v>
      </c>
      <c r="L192" s="9" t="s">
        <v>14</v>
      </c>
      <c r="M192" s="2" t="str">
        <f t="shared" si="15"/>
        <v>aws s3 sync s3://sfr-champdata/QA/2014/JohnDay/OJD03458-000032/VISIT_2670 "C:\Matt-SFR Files\Hydraulic Modeling\champ data from bucket\2014\JohnDay\OJD03458-000032\VISIT_2670" --exclude "*" --include "*\HydroModelInputs\*"</v>
      </c>
    </row>
    <row r="193" spans="1:13" ht="18" x14ac:dyDescent="0.3">
      <c r="A193" s="9">
        <v>4250</v>
      </c>
      <c r="B193" s="9" t="str">
        <f>VLOOKUP(A193,[1]CHaMP_and_AEM_Metrics!$A:$Y,3,FALSE)</f>
        <v>CBW05583-142706</v>
      </c>
      <c r="C193" s="5" t="str">
        <f t="shared" si="12"/>
        <v>CBW05583-142706</v>
      </c>
      <c r="D193" s="6" t="str">
        <f>VLOOKUP(A193,[1]CHaMP_and_AEM_Metrics!$A:$Y,5,FALSE)</f>
        <v>John Day</v>
      </c>
      <c r="E193" s="9">
        <f>VLOOKUP(A193,[1]CHaMP_and_AEM_Metrics!$A:$Y,9,FALSE)</f>
        <v>2016</v>
      </c>
      <c r="F193" s="8" t="s">
        <v>13</v>
      </c>
      <c r="G193" s="3" t="s">
        <v>8</v>
      </c>
      <c r="H193" s="12" t="s">
        <v>34</v>
      </c>
      <c r="I193" s="3" t="str">
        <f t="shared" si="13"/>
        <v xml:space="preserve">2016/JohnDay/CBW05583-142706/VISIT_4250 </v>
      </c>
      <c r="J193" s="3" t="s">
        <v>6</v>
      </c>
      <c r="K193" s="3" t="str">
        <f t="shared" si="14"/>
        <v>2016\JohnDay\CBW05583-142706\VISIT_4250"</v>
      </c>
      <c r="L193" s="9" t="s">
        <v>14</v>
      </c>
      <c r="M193" s="2" t="str">
        <f t="shared" si="15"/>
        <v>aws s3 sync s3://sfr-champdata/QA/2016/JohnDay/CBW05583-142706/VISIT_4250 "C:\Matt-SFR Files\Hydraulic Modeling\champ data from bucket\2016\JohnDay\CBW05583-142706\VISIT_4250" --exclude "*" --include "*\HydroModelInputs\*"</v>
      </c>
    </row>
    <row r="194" spans="1:13" ht="18" x14ac:dyDescent="0.3">
      <c r="A194" s="9">
        <v>2332</v>
      </c>
      <c r="B194" s="9" t="str">
        <f>VLOOKUP(A194,[1]CHaMP_and_AEM_Metrics!$A:$Y,3,FALSE)</f>
        <v>CBW05583-314738</v>
      </c>
      <c r="C194" s="5" t="str">
        <f t="shared" si="12"/>
        <v>CBW05583-314738</v>
      </c>
      <c r="D194" s="6" t="str">
        <f>VLOOKUP(A194,[1]CHaMP_and_AEM_Metrics!$A:$Y,5,FALSE)</f>
        <v>John Day</v>
      </c>
      <c r="E194" s="9">
        <f>VLOOKUP(A194,[1]CHaMP_and_AEM_Metrics!$A:$Y,9,FALSE)</f>
        <v>2014</v>
      </c>
      <c r="F194" s="8" t="s">
        <v>13</v>
      </c>
      <c r="G194" s="3" t="s">
        <v>8</v>
      </c>
      <c r="H194" s="12" t="s">
        <v>34</v>
      </c>
      <c r="I194" s="3" t="str">
        <f t="shared" si="13"/>
        <v xml:space="preserve">2014/JohnDay/CBW05583-314738/VISIT_2332 </v>
      </c>
      <c r="J194" s="3" t="s">
        <v>6</v>
      </c>
      <c r="K194" s="3" t="str">
        <f t="shared" si="14"/>
        <v>2014\JohnDay\CBW05583-314738\VISIT_2332"</v>
      </c>
      <c r="L194" s="9" t="s">
        <v>14</v>
      </c>
      <c r="M194" s="2" t="str">
        <f t="shared" si="15"/>
        <v>aws s3 sync s3://sfr-champdata/QA/2014/JohnDay/CBW05583-314738/VISIT_2332 "C:\Matt-SFR Files\Hydraulic Modeling\champ data from bucket\2014\JohnDay\CBW05583-314738\VISIT_2332" --exclude "*" --include "*\HydroModelInputs\*"</v>
      </c>
    </row>
    <row r="195" spans="1:13" ht="18" x14ac:dyDescent="0.3">
      <c r="A195" s="9">
        <v>4135</v>
      </c>
      <c r="B195" s="9" t="str">
        <f>VLOOKUP(A195,[1]CHaMP_and_AEM_Metrics!$A:$Y,3,FALSE)</f>
        <v>CBW05583-208242</v>
      </c>
      <c r="C195" s="5" t="str">
        <f t="shared" ref="C195:C236" si="16">SUBSTITUTE(B195," ","")</f>
        <v>CBW05583-208242</v>
      </c>
      <c r="D195" s="6" t="str">
        <f>VLOOKUP(A195,[1]CHaMP_and_AEM_Metrics!$A:$Y,5,FALSE)</f>
        <v>John Day</v>
      </c>
      <c r="E195" s="9">
        <f>VLOOKUP(A195,[1]CHaMP_and_AEM_Metrics!$A:$Y,9,FALSE)</f>
        <v>2016</v>
      </c>
      <c r="F195" s="8" t="s">
        <v>13</v>
      </c>
      <c r="G195" s="3" t="s">
        <v>8</v>
      </c>
      <c r="H195" s="12" t="s">
        <v>34</v>
      </c>
      <c r="I195" s="3" t="str">
        <f t="shared" ref="I195:I236" si="17">CONCATENATE(E195,"/",SUBSTITUTE(D195," ",""),"/",C195,"/VISIT_",A195," ")</f>
        <v xml:space="preserve">2016/JohnDay/CBW05583-208242/VISIT_4135 </v>
      </c>
      <c r="J195" s="3" t="s">
        <v>6</v>
      </c>
      <c r="K195" s="3" t="str">
        <f t="shared" ref="K195:K236" si="18">CONCATENATE(E195,"\",SUBSTITUTE(D195," ",""),"\",C195,"\VISIT_",A195,"""")</f>
        <v>2016\JohnDay\CBW05583-208242\VISIT_4135"</v>
      </c>
      <c r="L195" s="9" t="s">
        <v>14</v>
      </c>
      <c r="M195" s="2" t="str">
        <f t="shared" ref="M195:M236" si="19">CONCATENATE(G195,H195,I195,J195,K195, L195)</f>
        <v>aws s3 sync s3://sfr-champdata/QA/2016/JohnDay/CBW05583-208242/VISIT_4135 "C:\Matt-SFR Files\Hydraulic Modeling\champ data from bucket\2016\JohnDay\CBW05583-208242\VISIT_4135" --exclude "*" --include "*\HydroModelInputs\*"</v>
      </c>
    </row>
    <row r="196" spans="1:13" ht="18" x14ac:dyDescent="0.3">
      <c r="A196" s="9">
        <v>3434</v>
      </c>
      <c r="B196" s="9" t="str">
        <f>VLOOKUP(A196,[1]CHaMP_and_AEM_Metrics!$A:$Y,3,FALSE)</f>
        <v>CBW05583-232818</v>
      </c>
      <c r="C196" s="5" t="str">
        <f t="shared" si="16"/>
        <v>CBW05583-232818</v>
      </c>
      <c r="D196" s="6" t="str">
        <f>VLOOKUP(A196,[1]CHaMP_and_AEM_Metrics!$A:$Y,5,FALSE)</f>
        <v>John Day</v>
      </c>
      <c r="E196" s="9">
        <f>VLOOKUP(A196,[1]CHaMP_and_AEM_Metrics!$A:$Y,9,FALSE)</f>
        <v>2015</v>
      </c>
      <c r="F196" s="8" t="s">
        <v>13</v>
      </c>
      <c r="G196" s="3" t="s">
        <v>8</v>
      </c>
      <c r="H196" s="12" t="s">
        <v>34</v>
      </c>
      <c r="I196" s="3" t="str">
        <f t="shared" si="17"/>
        <v xml:space="preserve">2015/JohnDay/CBW05583-232818/VISIT_3434 </v>
      </c>
      <c r="J196" s="3" t="s">
        <v>6</v>
      </c>
      <c r="K196" s="3" t="str">
        <f t="shared" si="18"/>
        <v>2015\JohnDay\CBW05583-232818\VISIT_3434"</v>
      </c>
      <c r="L196" s="9" t="s">
        <v>14</v>
      </c>
      <c r="M196" s="2" t="str">
        <f t="shared" si="19"/>
        <v>aws s3 sync s3://sfr-champdata/QA/2015/JohnDay/CBW05583-232818/VISIT_3434 "C:\Matt-SFR Files\Hydraulic Modeling\champ data from bucket\2015\JohnDay\CBW05583-232818\VISIT_3434" --exclude "*" --include "*\HydroModelInputs\*"</v>
      </c>
    </row>
    <row r="197" spans="1:13" ht="18" x14ac:dyDescent="0.3">
      <c r="A197" s="9">
        <v>4138</v>
      </c>
      <c r="B197" s="9" t="str">
        <f>VLOOKUP(A197,[1]CHaMP_and_AEM_Metrics!$A:$Y,3,FALSE)</f>
        <v>CBW05583-363890</v>
      </c>
      <c r="C197" s="5" t="str">
        <f t="shared" si="16"/>
        <v>CBW05583-363890</v>
      </c>
      <c r="D197" s="6" t="str">
        <f>VLOOKUP(A197,[1]CHaMP_and_AEM_Metrics!$A:$Y,5,FALSE)</f>
        <v>John Day</v>
      </c>
      <c r="E197" s="9">
        <f>VLOOKUP(A197,[1]CHaMP_and_AEM_Metrics!$A:$Y,9,FALSE)</f>
        <v>2016</v>
      </c>
      <c r="F197" s="8" t="s">
        <v>13</v>
      </c>
      <c r="G197" s="3" t="s">
        <v>8</v>
      </c>
      <c r="H197" s="12" t="s">
        <v>34</v>
      </c>
      <c r="I197" s="3" t="str">
        <f t="shared" si="17"/>
        <v xml:space="preserve">2016/JohnDay/CBW05583-363890/VISIT_4138 </v>
      </c>
      <c r="J197" s="3" t="s">
        <v>6</v>
      </c>
      <c r="K197" s="3" t="str">
        <f t="shared" si="18"/>
        <v>2016\JohnDay\CBW05583-363890\VISIT_4138"</v>
      </c>
      <c r="L197" s="9" t="s">
        <v>14</v>
      </c>
      <c r="M197" s="2" t="str">
        <f t="shared" si="19"/>
        <v>aws s3 sync s3://sfr-champdata/QA/2016/JohnDay/CBW05583-363890/VISIT_4138 "C:\Matt-SFR Files\Hydraulic Modeling\champ data from bucket\2016\JohnDay\CBW05583-363890\VISIT_4138" --exclude "*" --include "*\HydroModelInputs\*"</v>
      </c>
    </row>
    <row r="198" spans="1:13" ht="18" x14ac:dyDescent="0.3">
      <c r="A198" s="9">
        <v>3154</v>
      </c>
      <c r="B198" s="9" t="str">
        <f>VLOOKUP(A198,[1]CHaMP_and_AEM_Metrics!$A:$Y,3,FALSE)</f>
        <v>CBW05583-167282</v>
      </c>
      <c r="C198" s="5" t="str">
        <f t="shared" si="16"/>
        <v>CBW05583-167282</v>
      </c>
      <c r="D198" s="6" t="str">
        <f>VLOOKUP(A198,[1]CHaMP_and_AEM_Metrics!$A:$Y,5,FALSE)</f>
        <v>John Day</v>
      </c>
      <c r="E198" s="9">
        <f>VLOOKUP(A198,[1]CHaMP_and_AEM_Metrics!$A:$Y,9,FALSE)</f>
        <v>2015</v>
      </c>
      <c r="F198" s="8" t="s">
        <v>13</v>
      </c>
      <c r="G198" s="3" t="s">
        <v>8</v>
      </c>
      <c r="H198" s="12" t="s">
        <v>34</v>
      </c>
      <c r="I198" s="3" t="str">
        <f t="shared" si="17"/>
        <v xml:space="preserve">2015/JohnDay/CBW05583-167282/VISIT_3154 </v>
      </c>
      <c r="J198" s="3" t="s">
        <v>6</v>
      </c>
      <c r="K198" s="3" t="str">
        <f t="shared" si="18"/>
        <v>2015\JohnDay\CBW05583-167282\VISIT_3154"</v>
      </c>
      <c r="L198" s="9" t="s">
        <v>14</v>
      </c>
      <c r="M198" s="2" t="str">
        <f t="shared" si="19"/>
        <v>aws s3 sync s3://sfr-champdata/QA/2015/JohnDay/CBW05583-167282/VISIT_3154 "C:\Matt-SFR Files\Hydraulic Modeling\champ data from bucket\2015\JohnDay\CBW05583-167282\VISIT_3154" --exclude "*" --include "*\HydroModelInputs\*"</v>
      </c>
    </row>
    <row r="199" spans="1:13" ht="18" x14ac:dyDescent="0.3">
      <c r="A199" s="9">
        <v>3156</v>
      </c>
      <c r="B199" s="9" t="str">
        <f>VLOOKUP(A199,[1]CHaMP_and_AEM_Metrics!$A:$Y,3,FALSE)</f>
        <v>CBW05583-429426</v>
      </c>
      <c r="C199" s="5" t="str">
        <f t="shared" si="16"/>
        <v>CBW05583-429426</v>
      </c>
      <c r="D199" s="6" t="str">
        <f>VLOOKUP(A199,[1]CHaMP_and_AEM_Metrics!$A:$Y,5,FALSE)</f>
        <v>John Day</v>
      </c>
      <c r="E199" s="9">
        <f>VLOOKUP(A199,[1]CHaMP_and_AEM_Metrics!$A:$Y,9,FALSE)</f>
        <v>2015</v>
      </c>
      <c r="F199" s="8" t="s">
        <v>13</v>
      </c>
      <c r="G199" s="3" t="s">
        <v>8</v>
      </c>
      <c r="H199" s="12" t="s">
        <v>34</v>
      </c>
      <c r="I199" s="3" t="str">
        <f t="shared" si="17"/>
        <v xml:space="preserve">2015/JohnDay/CBW05583-429426/VISIT_3156 </v>
      </c>
      <c r="J199" s="3" t="s">
        <v>6</v>
      </c>
      <c r="K199" s="3" t="str">
        <f t="shared" si="18"/>
        <v>2015\JohnDay\CBW05583-429426\VISIT_3156"</v>
      </c>
      <c r="L199" s="9" t="s">
        <v>14</v>
      </c>
      <c r="M199" s="2" t="str">
        <f t="shared" si="19"/>
        <v>aws s3 sync s3://sfr-champdata/QA/2015/JohnDay/CBW05583-429426/VISIT_3156 "C:\Matt-SFR Files\Hydraulic Modeling\champ data from bucket\2015\JohnDay\CBW05583-429426\VISIT_3156" --exclude "*" --include "*\HydroModelInputs\*"</v>
      </c>
    </row>
    <row r="200" spans="1:13" ht="18" x14ac:dyDescent="0.3">
      <c r="A200" s="9">
        <v>2592</v>
      </c>
      <c r="B200" s="9" t="str">
        <f>VLOOKUP(A200,[1]CHaMP_and_AEM_Metrics!$A:$Y,3,FALSE)</f>
        <v>CBW05583-150898</v>
      </c>
      <c r="C200" s="5" t="str">
        <f t="shared" si="16"/>
        <v>CBW05583-150898</v>
      </c>
      <c r="D200" s="6" t="str">
        <f>VLOOKUP(A200,[1]CHaMP_and_AEM_Metrics!$A:$Y,5,FALSE)</f>
        <v>John Day</v>
      </c>
      <c r="E200" s="9">
        <f>VLOOKUP(A200,[1]CHaMP_and_AEM_Metrics!$A:$Y,9,FALSE)</f>
        <v>2014</v>
      </c>
      <c r="F200" s="8" t="s">
        <v>13</v>
      </c>
      <c r="G200" s="3" t="s">
        <v>8</v>
      </c>
      <c r="H200" s="12" t="s">
        <v>34</v>
      </c>
      <c r="I200" s="3" t="str">
        <f t="shared" si="17"/>
        <v xml:space="preserve">2014/JohnDay/CBW05583-150898/VISIT_2592 </v>
      </c>
      <c r="J200" s="3" t="s">
        <v>6</v>
      </c>
      <c r="K200" s="3" t="str">
        <f t="shared" si="18"/>
        <v>2014\JohnDay\CBW05583-150898\VISIT_2592"</v>
      </c>
      <c r="L200" s="9" t="s">
        <v>14</v>
      </c>
      <c r="M200" s="2" t="str">
        <f t="shared" si="19"/>
        <v>aws s3 sync s3://sfr-champdata/QA/2014/JohnDay/CBW05583-150898/VISIT_2592 "C:\Matt-SFR Files\Hydraulic Modeling\champ data from bucket\2014\JohnDay\CBW05583-150898\VISIT_2592" --exclude "*" --include "*\HydroModelInputs\*"</v>
      </c>
    </row>
    <row r="201" spans="1:13" ht="18" x14ac:dyDescent="0.3">
      <c r="A201" s="9">
        <v>4137</v>
      </c>
      <c r="B201" s="9" t="str">
        <f>VLOOKUP(A201,[1]CHaMP_and_AEM_Metrics!$A:$Y,3,FALSE)</f>
        <v>CBW05583-347506</v>
      </c>
      <c r="C201" s="5" t="str">
        <f t="shared" si="16"/>
        <v>CBW05583-347506</v>
      </c>
      <c r="D201" s="6" t="str">
        <f>VLOOKUP(A201,[1]CHaMP_and_AEM_Metrics!$A:$Y,5,FALSE)</f>
        <v>John Day</v>
      </c>
      <c r="E201" s="9">
        <f>VLOOKUP(A201,[1]CHaMP_and_AEM_Metrics!$A:$Y,9,FALSE)</f>
        <v>2016</v>
      </c>
      <c r="F201" s="8" t="s">
        <v>13</v>
      </c>
      <c r="G201" s="3" t="s">
        <v>8</v>
      </c>
      <c r="H201" s="12" t="s">
        <v>34</v>
      </c>
      <c r="I201" s="3" t="str">
        <f t="shared" si="17"/>
        <v xml:space="preserve">2016/JohnDay/CBW05583-347506/VISIT_4137 </v>
      </c>
      <c r="J201" s="3" t="s">
        <v>6</v>
      </c>
      <c r="K201" s="3" t="str">
        <f t="shared" si="18"/>
        <v>2016\JohnDay\CBW05583-347506\VISIT_4137"</v>
      </c>
      <c r="L201" s="9" t="s">
        <v>14</v>
      </c>
      <c r="M201" s="2" t="str">
        <f t="shared" si="19"/>
        <v>aws s3 sync s3://sfr-champdata/QA/2016/JohnDay/CBW05583-347506/VISIT_4137 "C:\Matt-SFR Files\Hydraulic Modeling\champ data from bucket\2016\JohnDay\CBW05583-347506\VISIT_4137" --exclude "*" --include "*\HydroModelInputs\*"</v>
      </c>
    </row>
    <row r="202" spans="1:13" ht="18" x14ac:dyDescent="0.3">
      <c r="A202" s="9">
        <v>2590</v>
      </c>
      <c r="B202" s="9" t="str">
        <f>VLOOKUP(A202,[1]CHaMP_and_AEM_Metrics!$A:$Y,3,FALSE)</f>
        <v>CBW05583-085362</v>
      </c>
      <c r="C202" s="5" t="str">
        <f t="shared" si="16"/>
        <v>CBW05583-085362</v>
      </c>
      <c r="D202" s="6" t="str">
        <f>VLOOKUP(A202,[1]CHaMP_and_AEM_Metrics!$A:$Y,5,FALSE)</f>
        <v>John Day</v>
      </c>
      <c r="E202" s="9">
        <f>VLOOKUP(A202,[1]CHaMP_and_AEM_Metrics!$A:$Y,9,FALSE)</f>
        <v>2014</v>
      </c>
      <c r="F202" s="8" t="s">
        <v>35</v>
      </c>
      <c r="G202" s="3" t="s">
        <v>8</v>
      </c>
      <c r="H202" s="12" t="s">
        <v>34</v>
      </c>
      <c r="I202" s="3" t="str">
        <f t="shared" si="17"/>
        <v xml:space="preserve">2014/JohnDay/CBW05583-085362/VISIT_2590 </v>
      </c>
      <c r="J202" s="3" t="s">
        <v>6</v>
      </c>
      <c r="K202" s="3" t="str">
        <f t="shared" si="18"/>
        <v>2014\JohnDay\CBW05583-085362\VISIT_2590"</v>
      </c>
      <c r="L202" s="9" t="s">
        <v>14</v>
      </c>
      <c r="M202" s="2" t="str">
        <f t="shared" si="19"/>
        <v>aws s3 sync s3://sfr-champdata/QA/2014/JohnDay/CBW05583-085362/VISIT_2590 "C:\Matt-SFR Files\Hydraulic Modeling\champ data from bucket\2014\JohnDay\CBW05583-085362\VISIT_2590" --exclude "*" --include "*\HydroModelInputs\*"</v>
      </c>
    </row>
    <row r="203" spans="1:13" ht="18" x14ac:dyDescent="0.3">
      <c r="A203" s="9">
        <v>3433</v>
      </c>
      <c r="B203" s="9" t="str">
        <f>VLOOKUP(A203,[1]CHaMP_and_AEM_Metrics!$A:$Y,3,FALSE)</f>
        <v>CBW05583-032114</v>
      </c>
      <c r="C203" s="5" t="str">
        <f t="shared" si="16"/>
        <v>CBW05583-032114</v>
      </c>
      <c r="D203" s="6" t="str">
        <f>VLOOKUP(A203,[1]CHaMP_and_AEM_Metrics!$A:$Y,5,FALSE)</f>
        <v>John Day</v>
      </c>
      <c r="E203" s="9">
        <f>VLOOKUP(A203,[1]CHaMP_and_AEM_Metrics!$A:$Y,9,FALSE)</f>
        <v>2015</v>
      </c>
      <c r="F203" s="8" t="s">
        <v>35</v>
      </c>
      <c r="G203" s="3" t="s">
        <v>8</v>
      </c>
      <c r="H203" s="12" t="s">
        <v>34</v>
      </c>
      <c r="I203" s="3" t="str">
        <f t="shared" si="17"/>
        <v xml:space="preserve">2015/JohnDay/CBW05583-032114/VISIT_3433 </v>
      </c>
      <c r="J203" s="3" t="s">
        <v>6</v>
      </c>
      <c r="K203" s="3" t="str">
        <f t="shared" si="18"/>
        <v>2015\JohnDay\CBW05583-032114\VISIT_3433"</v>
      </c>
      <c r="L203" s="9" t="s">
        <v>14</v>
      </c>
      <c r="M203" s="2" t="str">
        <f t="shared" si="19"/>
        <v>aws s3 sync s3://sfr-champdata/QA/2015/JohnDay/CBW05583-032114/VISIT_3433 "C:\Matt-SFR Files\Hydraulic Modeling\champ data from bucket\2015\JohnDay\CBW05583-032114\VISIT_3433" --exclude "*" --include "*\HydroModelInputs\*"</v>
      </c>
    </row>
    <row r="204" spans="1:13" ht="18" x14ac:dyDescent="0.3">
      <c r="A204" s="9">
        <v>4051</v>
      </c>
      <c r="B204" s="9" t="str">
        <f>VLOOKUP(A204,[1]CHaMP_and_AEM_Metrics!$A:$Y,3,FALSE)</f>
        <v>CBW05583-416626</v>
      </c>
      <c r="C204" s="5" t="str">
        <f t="shared" si="16"/>
        <v>CBW05583-416626</v>
      </c>
      <c r="D204" s="6" t="str">
        <f>VLOOKUP(A204,[1]CHaMP_and_AEM_Metrics!$A:$Y,5,FALSE)</f>
        <v>John Day</v>
      </c>
      <c r="E204" s="9">
        <f>VLOOKUP(A204,[1]CHaMP_and_AEM_Metrics!$A:$Y,9,FALSE)</f>
        <v>2016</v>
      </c>
      <c r="F204" s="8" t="s">
        <v>35</v>
      </c>
      <c r="G204" s="3" t="s">
        <v>8</v>
      </c>
      <c r="H204" s="12" t="s">
        <v>34</v>
      </c>
      <c r="I204" s="3" t="str">
        <f t="shared" si="17"/>
        <v xml:space="preserve">2016/JohnDay/CBW05583-416626/VISIT_4051 </v>
      </c>
      <c r="J204" s="3" t="s">
        <v>6</v>
      </c>
      <c r="K204" s="3" t="str">
        <f t="shared" si="18"/>
        <v>2016\JohnDay\CBW05583-416626\VISIT_4051"</v>
      </c>
      <c r="L204" s="9" t="s">
        <v>14</v>
      </c>
      <c r="M204" s="2" t="str">
        <f t="shared" si="19"/>
        <v>aws s3 sync s3://sfr-champdata/QA/2016/JohnDay/CBW05583-416626/VISIT_4051 "C:\Matt-SFR Files\Hydraulic Modeling\champ data from bucket\2016\JohnDay\CBW05583-416626\VISIT_4051" --exclude "*" --include "*\HydroModelInputs\*"</v>
      </c>
    </row>
    <row r="205" spans="1:13" ht="18" x14ac:dyDescent="0.3">
      <c r="A205" s="9">
        <v>1678</v>
      </c>
      <c r="B205" s="9" t="str">
        <f>VLOOKUP(A205,[1]CHaMP_and_AEM_Metrics!$A:$Y,3,FALSE)</f>
        <v>OJD03458-000066</v>
      </c>
      <c r="C205" s="5" t="str">
        <f t="shared" si="16"/>
        <v>OJD03458-000066</v>
      </c>
      <c r="D205" s="6" t="str">
        <f>VLOOKUP(A205,[1]CHaMP_and_AEM_Metrics!$A:$Y,5,FALSE)</f>
        <v>John Day</v>
      </c>
      <c r="E205" s="9">
        <f>VLOOKUP(A205,[1]CHaMP_and_AEM_Metrics!$A:$Y,9,FALSE)</f>
        <v>2013</v>
      </c>
      <c r="F205" s="8" t="s">
        <v>35</v>
      </c>
      <c r="G205" s="3" t="s">
        <v>8</v>
      </c>
      <c r="H205" s="12" t="s">
        <v>34</v>
      </c>
      <c r="I205" s="3" t="str">
        <f t="shared" si="17"/>
        <v xml:space="preserve">2013/JohnDay/OJD03458-000066/VISIT_1678 </v>
      </c>
      <c r="J205" s="3" t="s">
        <v>6</v>
      </c>
      <c r="K205" s="3" t="str">
        <f t="shared" si="18"/>
        <v>2013\JohnDay\OJD03458-000066\VISIT_1678"</v>
      </c>
      <c r="L205" s="9" t="s">
        <v>14</v>
      </c>
      <c r="M205" s="2" t="str">
        <f t="shared" si="19"/>
        <v>aws s3 sync s3://sfr-champdata/QA/2013/JohnDay/OJD03458-000066/VISIT_1678 "C:\Matt-SFR Files\Hydraulic Modeling\champ data from bucket\2013\JohnDay\OJD03458-000066\VISIT_1678" --exclude "*" --include "*\HydroModelInputs\*"</v>
      </c>
    </row>
    <row r="206" spans="1:13" ht="18" x14ac:dyDescent="0.3">
      <c r="A206" s="9">
        <v>2181</v>
      </c>
      <c r="B206" s="9" t="str">
        <f>VLOOKUP(A206,[1]CHaMP_and_AEM_Metrics!$A:$Y,3,FALSE)</f>
        <v>CBW05583-091762</v>
      </c>
      <c r="C206" s="5" t="str">
        <f t="shared" si="16"/>
        <v>CBW05583-091762</v>
      </c>
      <c r="D206" s="6" t="str">
        <f>VLOOKUP(A206,[1]CHaMP_and_AEM_Metrics!$A:$Y,5,FALSE)</f>
        <v>John Day</v>
      </c>
      <c r="E206" s="9">
        <f>VLOOKUP(A206,[1]CHaMP_and_AEM_Metrics!$A:$Y,9,FALSE)</f>
        <v>2014</v>
      </c>
      <c r="F206" s="8" t="s">
        <v>35</v>
      </c>
      <c r="G206" s="3" t="s">
        <v>8</v>
      </c>
      <c r="H206" s="12" t="s">
        <v>34</v>
      </c>
      <c r="I206" s="3" t="str">
        <f t="shared" si="17"/>
        <v xml:space="preserve">2014/JohnDay/CBW05583-091762/VISIT_2181 </v>
      </c>
      <c r="J206" s="3" t="s">
        <v>6</v>
      </c>
      <c r="K206" s="3" t="str">
        <f t="shared" si="18"/>
        <v>2014\JohnDay\CBW05583-091762\VISIT_2181"</v>
      </c>
      <c r="L206" s="9" t="s">
        <v>14</v>
      </c>
      <c r="M206" s="2" t="str">
        <f t="shared" si="19"/>
        <v>aws s3 sync s3://sfr-champdata/QA/2014/JohnDay/CBW05583-091762/VISIT_2181 "C:\Matt-SFR Files\Hydraulic Modeling\champ data from bucket\2014\JohnDay\CBW05583-091762\VISIT_2181" --exclude "*" --include "*\HydroModelInputs\*"</v>
      </c>
    </row>
    <row r="207" spans="1:13" ht="18" x14ac:dyDescent="0.3">
      <c r="A207" s="9">
        <v>3524</v>
      </c>
      <c r="B207" s="9" t="str">
        <f>VLOOKUP(A207,[1]CHaMP_and_AEM_Metrics!$A:$Y,3,FALSE)</f>
        <v>CBW05583-396146</v>
      </c>
      <c r="C207" s="5" t="str">
        <f t="shared" si="16"/>
        <v>CBW05583-396146</v>
      </c>
      <c r="D207" s="6" t="str">
        <f>VLOOKUP(A207,[1]CHaMP_and_AEM_Metrics!$A:$Y,5,FALSE)</f>
        <v>John Day</v>
      </c>
      <c r="E207" s="9">
        <f>VLOOKUP(A207,[1]CHaMP_and_AEM_Metrics!$A:$Y,9,FALSE)</f>
        <v>2015</v>
      </c>
      <c r="F207" s="8" t="s">
        <v>35</v>
      </c>
      <c r="G207" s="3" t="s">
        <v>8</v>
      </c>
      <c r="H207" s="12" t="s">
        <v>34</v>
      </c>
      <c r="I207" s="3" t="str">
        <f t="shared" si="17"/>
        <v xml:space="preserve">2015/JohnDay/CBW05583-396146/VISIT_3524 </v>
      </c>
      <c r="J207" s="3" t="s">
        <v>6</v>
      </c>
      <c r="K207" s="3" t="str">
        <f t="shared" si="18"/>
        <v>2015\JohnDay\CBW05583-396146\VISIT_3524"</v>
      </c>
      <c r="L207" s="9" t="s">
        <v>14</v>
      </c>
      <c r="M207" s="2" t="str">
        <f t="shared" si="19"/>
        <v>aws s3 sync s3://sfr-champdata/QA/2015/JohnDay/CBW05583-396146/VISIT_3524 "C:\Matt-SFR Files\Hydraulic Modeling\champ data from bucket\2015\JohnDay\CBW05583-396146\VISIT_3524" --exclude "*" --include "*\HydroModelInputs\*"</v>
      </c>
    </row>
    <row r="208" spans="1:13" ht="18" x14ac:dyDescent="0.3">
      <c r="A208" s="9">
        <v>3596</v>
      </c>
      <c r="B208" s="9" t="str">
        <f>VLOOKUP(A208,[1]CHaMP_and_AEM_Metrics!$A:$Y,3,FALSE)</f>
        <v>OJD03458-000140</v>
      </c>
      <c r="C208" s="5" t="str">
        <f t="shared" si="16"/>
        <v>OJD03458-000140</v>
      </c>
      <c r="D208" s="6" t="str">
        <f>VLOOKUP(A208,[1]CHaMP_and_AEM_Metrics!$A:$Y,5,FALSE)</f>
        <v>John Day</v>
      </c>
      <c r="E208" s="9">
        <f>VLOOKUP(A208,[1]CHaMP_and_AEM_Metrics!$A:$Y,9,FALSE)</f>
        <v>2015</v>
      </c>
      <c r="F208" s="8" t="s">
        <v>35</v>
      </c>
      <c r="G208" s="3" t="s">
        <v>8</v>
      </c>
      <c r="H208" s="12" t="s">
        <v>34</v>
      </c>
      <c r="I208" s="3" t="str">
        <f t="shared" si="17"/>
        <v xml:space="preserve">2015/JohnDay/OJD03458-000140/VISIT_3596 </v>
      </c>
      <c r="J208" s="3" t="s">
        <v>6</v>
      </c>
      <c r="K208" s="3" t="str">
        <f t="shared" si="18"/>
        <v>2015\JohnDay\OJD03458-000140\VISIT_3596"</v>
      </c>
      <c r="L208" s="9" t="s">
        <v>14</v>
      </c>
      <c r="M208" s="2" t="str">
        <f t="shared" si="19"/>
        <v>aws s3 sync s3://sfr-champdata/QA/2015/JohnDay/OJD03458-000140/VISIT_3596 "C:\Matt-SFR Files\Hydraulic Modeling\champ data from bucket\2015\JohnDay\OJD03458-000140\VISIT_3596" --exclude "*" --include "*\HydroModelInputs\*"</v>
      </c>
    </row>
    <row r="209" spans="1:13" ht="18" x14ac:dyDescent="0.3">
      <c r="A209" s="9">
        <v>2296</v>
      </c>
      <c r="B209" s="9" t="str">
        <f>VLOOKUP(A209,[1]CHaMP_and_AEM_Metrics!$A:$Y,3,FALSE)</f>
        <v>CBW05583-265074</v>
      </c>
      <c r="C209" s="5" t="str">
        <f t="shared" si="16"/>
        <v>CBW05583-265074</v>
      </c>
      <c r="D209" s="6" t="str">
        <f>VLOOKUP(A209,[1]CHaMP_and_AEM_Metrics!$A:$Y,5,FALSE)</f>
        <v>John Day</v>
      </c>
      <c r="E209" s="9">
        <f>VLOOKUP(A209,[1]CHaMP_and_AEM_Metrics!$A:$Y,9,FALSE)</f>
        <v>2014</v>
      </c>
      <c r="F209" s="8" t="s">
        <v>35</v>
      </c>
      <c r="G209" s="3" t="s">
        <v>8</v>
      </c>
      <c r="H209" s="12" t="s">
        <v>34</v>
      </c>
      <c r="I209" s="3" t="str">
        <f t="shared" si="17"/>
        <v xml:space="preserve">2014/JohnDay/CBW05583-265074/VISIT_2296 </v>
      </c>
      <c r="J209" s="3" t="s">
        <v>6</v>
      </c>
      <c r="K209" s="3" t="str">
        <f t="shared" si="18"/>
        <v>2014\JohnDay\CBW05583-265074\VISIT_2296"</v>
      </c>
      <c r="L209" s="9" t="s">
        <v>14</v>
      </c>
      <c r="M209" s="2" t="str">
        <f t="shared" si="19"/>
        <v>aws s3 sync s3://sfr-champdata/QA/2014/JohnDay/CBW05583-265074/VISIT_2296 "C:\Matt-SFR Files\Hydraulic Modeling\champ data from bucket\2014\JohnDay\CBW05583-265074\VISIT_2296" --exclude "*" --include "*\HydroModelInputs\*"</v>
      </c>
    </row>
    <row r="210" spans="1:13" ht="18" x14ac:dyDescent="0.3">
      <c r="A210" s="9">
        <v>4251</v>
      </c>
      <c r="B210" s="9" t="str">
        <f>VLOOKUP(A210,[1]CHaMP_and_AEM_Metrics!$A:$Y,3,FALSE)</f>
        <v>CBW05583-292210</v>
      </c>
      <c r="C210" s="5" t="str">
        <f t="shared" si="16"/>
        <v>CBW05583-292210</v>
      </c>
      <c r="D210" s="6" t="str">
        <f>VLOOKUP(A210,[1]CHaMP_and_AEM_Metrics!$A:$Y,5,FALSE)</f>
        <v>John Day</v>
      </c>
      <c r="E210" s="9">
        <f>VLOOKUP(A210,[1]CHaMP_and_AEM_Metrics!$A:$Y,9,FALSE)</f>
        <v>2016</v>
      </c>
      <c r="F210" s="8" t="s">
        <v>35</v>
      </c>
      <c r="G210" s="3" t="s">
        <v>8</v>
      </c>
      <c r="H210" s="12" t="s">
        <v>34</v>
      </c>
      <c r="I210" s="3" t="str">
        <f t="shared" si="17"/>
        <v xml:space="preserve">2016/JohnDay/CBW05583-292210/VISIT_4251 </v>
      </c>
      <c r="J210" s="3" t="s">
        <v>6</v>
      </c>
      <c r="K210" s="3" t="str">
        <f t="shared" si="18"/>
        <v>2016\JohnDay\CBW05583-292210\VISIT_4251"</v>
      </c>
      <c r="L210" s="9" t="s">
        <v>14</v>
      </c>
      <c r="M210" s="2" t="str">
        <f t="shared" si="19"/>
        <v>aws s3 sync s3://sfr-champdata/QA/2016/JohnDay/CBW05583-292210/VISIT_4251 "C:\Matt-SFR Files\Hydraulic Modeling\champ data from bucket\2016\JohnDay\CBW05583-292210\VISIT_4251" --exclude "*" --include "*\HydroModelInputs\*"</v>
      </c>
    </row>
    <row r="211" spans="1:13" ht="18" x14ac:dyDescent="0.3">
      <c r="A211" s="9">
        <v>3523</v>
      </c>
      <c r="B211" s="9" t="str">
        <f>VLOOKUP(A211,[1]CHaMP_and_AEM_Metrics!$A:$Y,3,FALSE)</f>
        <v>CBW05583-240498</v>
      </c>
      <c r="C211" s="5" t="str">
        <f t="shared" si="16"/>
        <v>CBW05583-240498</v>
      </c>
      <c r="D211" s="6" t="str">
        <f>VLOOKUP(A211,[1]CHaMP_and_AEM_Metrics!$A:$Y,5,FALSE)</f>
        <v>John Day</v>
      </c>
      <c r="E211" s="9">
        <f>VLOOKUP(A211,[1]CHaMP_and_AEM_Metrics!$A:$Y,9,FALSE)</f>
        <v>2015</v>
      </c>
      <c r="F211" s="8" t="s">
        <v>35</v>
      </c>
      <c r="G211" s="3" t="s">
        <v>8</v>
      </c>
      <c r="H211" s="12" t="s">
        <v>34</v>
      </c>
      <c r="I211" s="3" t="str">
        <f t="shared" si="17"/>
        <v xml:space="preserve">2015/JohnDay/CBW05583-240498/VISIT_3523 </v>
      </c>
      <c r="J211" s="3" t="s">
        <v>6</v>
      </c>
      <c r="K211" s="3" t="str">
        <f t="shared" si="18"/>
        <v>2015\JohnDay\CBW05583-240498\VISIT_3523"</v>
      </c>
      <c r="L211" s="9" t="s">
        <v>14</v>
      </c>
      <c r="M211" s="2" t="str">
        <f t="shared" si="19"/>
        <v>aws s3 sync s3://sfr-champdata/QA/2015/JohnDay/CBW05583-240498/VISIT_3523 "C:\Matt-SFR Files\Hydraulic Modeling\champ data from bucket\2015\JohnDay\CBW05583-240498\VISIT_3523" --exclude "*" --include "*\HydroModelInputs\*"</v>
      </c>
    </row>
    <row r="212" spans="1:13" ht="18" x14ac:dyDescent="0.3">
      <c r="A212" s="9">
        <v>2669</v>
      </c>
      <c r="B212" s="9" t="str">
        <f>VLOOKUP(A212,[1]CHaMP_and_AEM_Metrics!$A:$Y,3,FALSE)</f>
        <v>CBW05583-226674</v>
      </c>
      <c r="C212" s="5" t="str">
        <f t="shared" si="16"/>
        <v>CBW05583-226674</v>
      </c>
      <c r="D212" s="6" t="str">
        <f>VLOOKUP(A212,[1]CHaMP_and_AEM_Metrics!$A:$Y,5,FALSE)</f>
        <v>John Day</v>
      </c>
      <c r="E212" s="9">
        <f>VLOOKUP(A212,[1]CHaMP_and_AEM_Metrics!$A:$Y,9,FALSE)</f>
        <v>2014</v>
      </c>
      <c r="F212" s="8" t="s">
        <v>35</v>
      </c>
      <c r="G212" s="3" t="s">
        <v>8</v>
      </c>
      <c r="H212" s="12" t="s">
        <v>34</v>
      </c>
      <c r="I212" s="3" t="str">
        <f t="shared" si="17"/>
        <v xml:space="preserve">2014/JohnDay/CBW05583-226674/VISIT_2669 </v>
      </c>
      <c r="J212" s="3" t="s">
        <v>6</v>
      </c>
      <c r="K212" s="3" t="str">
        <f t="shared" si="18"/>
        <v>2014\JohnDay\CBW05583-226674\VISIT_2669"</v>
      </c>
      <c r="L212" s="9" t="s">
        <v>14</v>
      </c>
      <c r="M212" s="2" t="str">
        <f t="shared" si="19"/>
        <v>aws s3 sync s3://sfr-champdata/QA/2014/JohnDay/CBW05583-226674/VISIT_2669 "C:\Matt-SFR Files\Hydraulic Modeling\champ data from bucket\2014\JohnDay\CBW05583-226674\VISIT_2669" --exclude "*" --include "*\HydroModelInputs\*"</v>
      </c>
    </row>
    <row r="213" spans="1:13" ht="18" x14ac:dyDescent="0.3">
      <c r="A213" s="9">
        <v>4269</v>
      </c>
      <c r="B213" s="9" t="str">
        <f>VLOOKUP(A213,[1]CHaMP_and_AEM_Metrics!$A:$Y,3,FALSE)</f>
        <v>CBW05583-384114</v>
      </c>
      <c r="C213" s="5" t="str">
        <f t="shared" si="16"/>
        <v>CBW05583-384114</v>
      </c>
      <c r="D213" s="6" t="str">
        <f>VLOOKUP(A213,[1]CHaMP_and_AEM_Metrics!$A:$Y,5,FALSE)</f>
        <v>John Day</v>
      </c>
      <c r="E213" s="9">
        <f>VLOOKUP(A213,[1]CHaMP_and_AEM_Metrics!$A:$Y,9,FALSE)</f>
        <v>2016</v>
      </c>
      <c r="F213" s="8" t="s">
        <v>35</v>
      </c>
      <c r="G213" s="3" t="s">
        <v>8</v>
      </c>
      <c r="H213" s="12" t="s">
        <v>34</v>
      </c>
      <c r="I213" s="3" t="str">
        <f t="shared" si="17"/>
        <v xml:space="preserve">2016/JohnDay/CBW05583-384114/VISIT_4269 </v>
      </c>
      <c r="J213" s="3" t="s">
        <v>6</v>
      </c>
      <c r="K213" s="3" t="str">
        <f t="shared" si="18"/>
        <v>2016\JohnDay\CBW05583-384114\VISIT_4269"</v>
      </c>
      <c r="L213" s="9" t="s">
        <v>14</v>
      </c>
      <c r="M213" s="2" t="str">
        <f t="shared" si="19"/>
        <v>aws s3 sync s3://sfr-champdata/QA/2016/JohnDay/CBW05583-384114/VISIT_4269 "C:\Matt-SFR Files\Hydraulic Modeling\champ data from bucket\2016\JohnDay\CBW05583-384114\VISIT_4269" --exclude "*" --include "*\HydroModelInputs\*"</v>
      </c>
    </row>
    <row r="214" spans="1:13" ht="18" x14ac:dyDescent="0.3">
      <c r="A214" s="9">
        <v>4248</v>
      </c>
      <c r="B214" s="9" t="str">
        <f>VLOOKUP(A214,[1]CHaMP_and_AEM_Metrics!$A:$Y,3,FALSE)</f>
        <v>CBW05583-051058</v>
      </c>
      <c r="C214" s="5" t="str">
        <f t="shared" si="16"/>
        <v>CBW05583-051058</v>
      </c>
      <c r="D214" s="6" t="str">
        <f>VLOOKUP(A214,[1]CHaMP_and_AEM_Metrics!$A:$Y,5,FALSE)</f>
        <v>John Day</v>
      </c>
      <c r="E214" s="9">
        <f>VLOOKUP(A214,[1]CHaMP_and_AEM_Metrics!$A:$Y,9,FALSE)</f>
        <v>2016</v>
      </c>
      <c r="F214" s="8" t="s">
        <v>35</v>
      </c>
      <c r="G214" s="3" t="s">
        <v>8</v>
      </c>
      <c r="H214" s="12" t="s">
        <v>34</v>
      </c>
      <c r="I214" s="3" t="str">
        <f t="shared" si="17"/>
        <v xml:space="preserve">2016/JohnDay/CBW05583-051058/VISIT_4248 </v>
      </c>
      <c r="J214" s="3" t="s">
        <v>6</v>
      </c>
      <c r="K214" s="3" t="str">
        <f t="shared" si="18"/>
        <v>2016\JohnDay\CBW05583-051058\VISIT_4248"</v>
      </c>
      <c r="L214" s="9" t="s">
        <v>14</v>
      </c>
      <c r="M214" s="2" t="str">
        <f t="shared" si="19"/>
        <v>aws s3 sync s3://sfr-champdata/QA/2016/JohnDay/CBW05583-051058/VISIT_4248 "C:\Matt-SFR Files\Hydraulic Modeling\champ data from bucket\2016\JohnDay\CBW05583-051058\VISIT_4248" --exclude "*" --include "*\HydroModelInputs\*"</v>
      </c>
    </row>
    <row r="215" spans="1:13" ht="18" x14ac:dyDescent="0.3">
      <c r="A215" s="9">
        <v>3161</v>
      </c>
      <c r="B215" s="9" t="str">
        <f>VLOOKUP(A215,[1]CHaMP_and_AEM_Metrics!$A:$Y,3,FALSE)</f>
        <v>CBW05583-345970</v>
      </c>
      <c r="C215" s="5" t="str">
        <f t="shared" si="16"/>
        <v>CBW05583-345970</v>
      </c>
      <c r="D215" s="6" t="str">
        <f>VLOOKUP(A215,[1]CHaMP_and_AEM_Metrics!$A:$Y,5,FALSE)</f>
        <v>John Day</v>
      </c>
      <c r="E215" s="9">
        <f>VLOOKUP(A215,[1]CHaMP_and_AEM_Metrics!$A:$Y,9,FALSE)</f>
        <v>2015</v>
      </c>
      <c r="F215" s="8" t="s">
        <v>35</v>
      </c>
      <c r="G215" s="3" t="s">
        <v>8</v>
      </c>
      <c r="H215" s="12" t="s">
        <v>34</v>
      </c>
      <c r="I215" s="3" t="str">
        <f t="shared" si="17"/>
        <v xml:space="preserve">2015/JohnDay/CBW05583-345970/VISIT_3161 </v>
      </c>
      <c r="J215" s="3" t="s">
        <v>6</v>
      </c>
      <c r="K215" s="3" t="str">
        <f t="shared" si="18"/>
        <v>2015\JohnDay\CBW05583-345970\VISIT_3161"</v>
      </c>
      <c r="L215" s="9" t="s">
        <v>14</v>
      </c>
      <c r="M215" s="2" t="str">
        <f t="shared" si="19"/>
        <v>aws s3 sync s3://sfr-champdata/QA/2015/JohnDay/CBW05583-345970/VISIT_3161 "C:\Matt-SFR Files\Hydraulic Modeling\champ data from bucket\2015\JohnDay\CBW05583-345970\VISIT_3161" --exclude "*" --include "*\HydroModelInputs\*"</v>
      </c>
    </row>
    <row r="216" spans="1:13" ht="18" x14ac:dyDescent="0.3">
      <c r="A216" s="9">
        <v>4267</v>
      </c>
      <c r="B216" s="9" t="str">
        <f>VLOOKUP(A216,[1]CHaMP_and_AEM_Metrics!$A:$Y,3,FALSE)</f>
        <v>CBW05583-185458</v>
      </c>
      <c r="C216" s="5" t="str">
        <f t="shared" si="16"/>
        <v>CBW05583-185458</v>
      </c>
      <c r="D216" s="6" t="str">
        <f>VLOOKUP(A216,[1]CHaMP_and_AEM_Metrics!$A:$Y,5,FALSE)</f>
        <v>John Day</v>
      </c>
      <c r="E216" s="9">
        <f>VLOOKUP(A216,[1]CHaMP_and_AEM_Metrics!$A:$Y,9,FALSE)</f>
        <v>2016</v>
      </c>
      <c r="F216" s="8" t="s">
        <v>35</v>
      </c>
      <c r="G216" s="3" t="s">
        <v>8</v>
      </c>
      <c r="H216" s="12" t="s">
        <v>34</v>
      </c>
      <c r="I216" s="3" t="str">
        <f t="shared" si="17"/>
        <v xml:space="preserve">2016/JohnDay/CBW05583-185458/VISIT_4267 </v>
      </c>
      <c r="J216" s="3" t="s">
        <v>6</v>
      </c>
      <c r="K216" s="3" t="str">
        <f t="shared" si="18"/>
        <v>2016\JohnDay\CBW05583-185458\VISIT_4267"</v>
      </c>
      <c r="L216" s="9" t="s">
        <v>14</v>
      </c>
      <c r="M216" s="2" t="str">
        <f t="shared" si="19"/>
        <v>aws s3 sync s3://sfr-champdata/QA/2016/JohnDay/CBW05583-185458/VISIT_4267 "C:\Matt-SFR Files\Hydraulic Modeling\champ data from bucket\2016\JohnDay\CBW05583-185458\VISIT_4267" --exclude "*" --include "*\HydroModelInputs\*"</v>
      </c>
    </row>
    <row r="217" spans="1:13" ht="18" x14ac:dyDescent="0.3">
      <c r="A217" s="9">
        <v>3159</v>
      </c>
      <c r="B217" s="9" t="str">
        <f>VLOOKUP(A217,[1]CHaMP_and_AEM_Metrics!$A:$Y,3,FALSE)</f>
        <v>CBW05583-482418</v>
      </c>
      <c r="C217" s="5" t="str">
        <f t="shared" si="16"/>
        <v>CBW05583-482418</v>
      </c>
      <c r="D217" s="6" t="str">
        <f>VLOOKUP(A217,[1]CHaMP_and_AEM_Metrics!$A:$Y,5,FALSE)</f>
        <v>John Day</v>
      </c>
      <c r="E217" s="9">
        <f>VLOOKUP(A217,[1]CHaMP_and_AEM_Metrics!$A:$Y,9,FALSE)</f>
        <v>2015</v>
      </c>
      <c r="F217" s="8" t="s">
        <v>35</v>
      </c>
      <c r="G217" s="3" t="s">
        <v>8</v>
      </c>
      <c r="H217" s="12" t="s">
        <v>34</v>
      </c>
      <c r="I217" s="3" t="str">
        <f t="shared" si="17"/>
        <v xml:space="preserve">2015/JohnDay/CBW05583-482418/VISIT_3159 </v>
      </c>
      <c r="J217" s="3" t="s">
        <v>6</v>
      </c>
      <c r="K217" s="3" t="str">
        <f t="shared" si="18"/>
        <v>2015\JohnDay\CBW05583-482418\VISIT_3159"</v>
      </c>
      <c r="L217" s="9" t="s">
        <v>14</v>
      </c>
      <c r="M217" s="2" t="str">
        <f t="shared" si="19"/>
        <v>aws s3 sync s3://sfr-champdata/QA/2015/JohnDay/CBW05583-482418/VISIT_3159 "C:\Matt-SFR Files\Hydraulic Modeling\champ data from bucket\2015\JohnDay\CBW05583-482418\VISIT_3159" --exclude "*" --include "*\HydroModelInputs\*"</v>
      </c>
    </row>
    <row r="218" spans="1:13" ht="18" x14ac:dyDescent="0.3">
      <c r="A218" s="9">
        <v>2293</v>
      </c>
      <c r="B218" s="9" t="str">
        <f>VLOOKUP(A218,[1]CHaMP_and_AEM_Metrics!$A:$Y,3,FALSE)</f>
        <v>OJD03458-000097</v>
      </c>
      <c r="C218" s="5" t="str">
        <f t="shared" si="16"/>
        <v>OJD03458-000097</v>
      </c>
      <c r="D218" s="6" t="str">
        <f>VLOOKUP(A218,[1]CHaMP_and_AEM_Metrics!$A:$Y,5,FALSE)</f>
        <v>John Day</v>
      </c>
      <c r="E218" s="9">
        <f>VLOOKUP(A218,[1]CHaMP_and_AEM_Metrics!$A:$Y,9,FALSE)</f>
        <v>2014</v>
      </c>
      <c r="F218" s="8" t="s">
        <v>35</v>
      </c>
      <c r="G218" s="3" t="s">
        <v>8</v>
      </c>
      <c r="H218" s="12" t="s">
        <v>34</v>
      </c>
      <c r="I218" s="3" t="str">
        <f t="shared" si="17"/>
        <v xml:space="preserve">2014/JohnDay/OJD03458-000097/VISIT_2293 </v>
      </c>
      <c r="J218" s="3" t="s">
        <v>6</v>
      </c>
      <c r="K218" s="3" t="str">
        <f t="shared" si="18"/>
        <v>2014\JohnDay\OJD03458-000097\VISIT_2293"</v>
      </c>
      <c r="L218" s="9" t="s">
        <v>14</v>
      </c>
      <c r="M218" s="2" t="str">
        <f t="shared" si="19"/>
        <v>aws s3 sync s3://sfr-champdata/QA/2014/JohnDay/OJD03458-000097/VISIT_2293 "C:\Matt-SFR Files\Hydraulic Modeling\champ data from bucket\2014\JohnDay\OJD03458-000097\VISIT_2293" --exclude "*" --include "*\HydroModelInputs\*"</v>
      </c>
    </row>
    <row r="219" spans="1:13" ht="18" x14ac:dyDescent="0.3">
      <c r="A219" s="9">
        <v>2281</v>
      </c>
      <c r="B219" s="9" t="str">
        <f>VLOOKUP(A219,[1]CHaMP_and_AEM_Metrics!$A:$Y,3,FALSE)</f>
        <v>CBW05583-183666</v>
      </c>
      <c r="C219" s="5" t="str">
        <f t="shared" si="16"/>
        <v>CBW05583-183666</v>
      </c>
      <c r="D219" s="6" t="str">
        <f>VLOOKUP(A219,[1]CHaMP_and_AEM_Metrics!$A:$Y,5,FALSE)</f>
        <v>John Day</v>
      </c>
      <c r="E219" s="9">
        <f>VLOOKUP(A219,[1]CHaMP_and_AEM_Metrics!$A:$Y,9,FALSE)</f>
        <v>2014</v>
      </c>
      <c r="F219" s="8" t="s">
        <v>35</v>
      </c>
      <c r="G219" s="3" t="s">
        <v>8</v>
      </c>
      <c r="H219" s="12" t="s">
        <v>34</v>
      </c>
      <c r="I219" s="3" t="str">
        <f t="shared" si="17"/>
        <v xml:space="preserve">2014/JohnDay/CBW05583-183666/VISIT_2281 </v>
      </c>
      <c r="J219" s="3" t="s">
        <v>6</v>
      </c>
      <c r="K219" s="3" t="str">
        <f t="shared" si="18"/>
        <v>2014\JohnDay\CBW05583-183666\VISIT_2281"</v>
      </c>
      <c r="L219" s="9" t="s">
        <v>14</v>
      </c>
      <c r="M219" s="2" t="str">
        <f t="shared" si="19"/>
        <v>aws s3 sync s3://sfr-champdata/QA/2014/JohnDay/CBW05583-183666/VISIT_2281 "C:\Matt-SFR Files\Hydraulic Modeling\champ data from bucket\2014\JohnDay\CBW05583-183666\VISIT_2281" --exclude "*" --include "*\HydroModelInputs\*"</v>
      </c>
    </row>
    <row r="220" spans="1:13" ht="18" x14ac:dyDescent="0.3">
      <c r="A220" s="9">
        <v>57</v>
      </c>
      <c r="B220" s="9" t="str">
        <f>VLOOKUP(A220,[1]CHaMP_and_AEM_Metrics!$A:$Y,3,FALSE)</f>
        <v>OJD03458-000557</v>
      </c>
      <c r="C220" s="5" t="str">
        <f t="shared" si="16"/>
        <v>OJD03458-000557</v>
      </c>
      <c r="D220" s="6" t="str">
        <f>VLOOKUP(A220,[1]CHaMP_and_AEM_Metrics!$A:$Y,5,FALSE)</f>
        <v>John Day</v>
      </c>
      <c r="E220" s="9">
        <f>VLOOKUP(A220,[1]CHaMP_and_AEM_Metrics!$A:$Y,9,FALSE)</f>
        <v>2011</v>
      </c>
      <c r="F220" s="8" t="s">
        <v>35</v>
      </c>
      <c r="G220" s="3" t="s">
        <v>8</v>
      </c>
      <c r="H220" s="12" t="s">
        <v>34</v>
      </c>
      <c r="I220" s="3" t="str">
        <f t="shared" si="17"/>
        <v xml:space="preserve">2011/JohnDay/OJD03458-000557/VISIT_57 </v>
      </c>
      <c r="J220" s="3" t="s">
        <v>6</v>
      </c>
      <c r="K220" s="3" t="str">
        <f t="shared" si="18"/>
        <v>2011\JohnDay\OJD03458-000557\VISIT_57"</v>
      </c>
      <c r="L220" s="9" t="s">
        <v>14</v>
      </c>
      <c r="M220" s="2" t="str">
        <f t="shared" si="19"/>
        <v>aws s3 sync s3://sfr-champdata/QA/2011/JohnDay/OJD03458-000557/VISIT_57 "C:\Matt-SFR Files\Hydraulic Modeling\champ data from bucket\2011\JohnDay\OJD03458-000557\VISIT_57" --exclude "*" --include "*\HydroModelInputs\*"</v>
      </c>
    </row>
    <row r="221" spans="1:13" ht="18" x14ac:dyDescent="0.3">
      <c r="A221" s="9">
        <v>534</v>
      </c>
      <c r="B221" s="9" t="str">
        <f>VLOOKUP(A221,[1]CHaMP_and_AEM_Metrics!$A:$Y,3,FALSE)</f>
        <v>OJD03458-000009</v>
      </c>
      <c r="C221" s="5" t="str">
        <f t="shared" si="16"/>
        <v>OJD03458-000009</v>
      </c>
      <c r="D221" s="6" t="str">
        <f>VLOOKUP(A221,[1]CHaMP_and_AEM_Metrics!$A:$Y,5,FALSE)</f>
        <v>John Day</v>
      </c>
      <c r="E221" s="9">
        <f>VLOOKUP(A221,[1]CHaMP_and_AEM_Metrics!$A:$Y,9,FALSE)</f>
        <v>2012</v>
      </c>
      <c r="F221" s="8" t="s">
        <v>35</v>
      </c>
      <c r="G221" s="3" t="s">
        <v>8</v>
      </c>
      <c r="H221" s="12" t="s">
        <v>34</v>
      </c>
      <c r="I221" s="3" t="str">
        <f t="shared" si="17"/>
        <v xml:space="preserve">2012/JohnDay/OJD03458-000009/VISIT_534 </v>
      </c>
      <c r="J221" s="3" t="s">
        <v>6</v>
      </c>
      <c r="K221" s="3" t="str">
        <f t="shared" si="18"/>
        <v>2012\JohnDay\OJD03458-000009\VISIT_534"</v>
      </c>
      <c r="L221" s="9" t="s">
        <v>14</v>
      </c>
      <c r="M221" s="2" t="str">
        <f t="shared" si="19"/>
        <v>aws s3 sync s3://sfr-champdata/QA/2012/JohnDay/OJD03458-000009/VISIT_534 "C:\Matt-SFR Files\Hydraulic Modeling\champ data from bucket\2012\JohnDay\OJD03458-000009\VISIT_534" --exclude "*" --include "*\HydroModelInputs\*"</v>
      </c>
    </row>
    <row r="222" spans="1:13" ht="18" x14ac:dyDescent="0.3">
      <c r="A222" s="9">
        <v>533</v>
      </c>
      <c r="B222" s="9" t="str">
        <f>VLOOKUP(A222,[1]CHaMP_and_AEM_Metrics!$A:$Y,3,FALSE)</f>
        <v>OJD03458-000006</v>
      </c>
      <c r="C222" s="5" t="str">
        <f t="shared" si="16"/>
        <v>OJD03458-000006</v>
      </c>
      <c r="D222" s="6" t="str">
        <f>VLOOKUP(A222,[1]CHaMP_and_AEM_Metrics!$A:$Y,5,FALSE)</f>
        <v>John Day</v>
      </c>
      <c r="E222" s="9">
        <f>VLOOKUP(A222,[1]CHaMP_and_AEM_Metrics!$A:$Y,9,FALSE)</f>
        <v>2012</v>
      </c>
      <c r="F222" s="8" t="s">
        <v>35</v>
      </c>
      <c r="G222" s="3" t="s">
        <v>8</v>
      </c>
      <c r="H222" s="12" t="s">
        <v>34</v>
      </c>
      <c r="I222" s="3" t="str">
        <f t="shared" si="17"/>
        <v xml:space="preserve">2012/JohnDay/OJD03458-000006/VISIT_533 </v>
      </c>
      <c r="J222" s="3" t="s">
        <v>6</v>
      </c>
      <c r="K222" s="3" t="str">
        <f t="shared" si="18"/>
        <v>2012\JohnDay\OJD03458-000006\VISIT_533"</v>
      </c>
      <c r="L222" s="9" t="s">
        <v>14</v>
      </c>
      <c r="M222" s="2" t="str">
        <f t="shared" si="19"/>
        <v>aws s3 sync s3://sfr-champdata/QA/2012/JohnDay/OJD03458-000006/VISIT_533 "C:\Matt-SFR Files\Hydraulic Modeling\champ data from bucket\2012\JohnDay\OJD03458-000006\VISIT_533" --exclude "*" --include "*\HydroModelInputs\*"</v>
      </c>
    </row>
    <row r="223" spans="1:13" ht="18" x14ac:dyDescent="0.3">
      <c r="A223" s="9">
        <v>54</v>
      </c>
      <c r="B223" s="9" t="str">
        <f>VLOOKUP(A223,[1]CHaMP_and_AEM_Metrics!$A:$Y,3,FALSE)</f>
        <v>OJD03458-000082</v>
      </c>
      <c r="C223" s="5" t="str">
        <f t="shared" si="16"/>
        <v>OJD03458-000082</v>
      </c>
      <c r="D223" s="6" t="str">
        <f>VLOOKUP(A223,[1]CHaMP_and_AEM_Metrics!$A:$Y,5,FALSE)</f>
        <v>John Day</v>
      </c>
      <c r="E223" s="9">
        <f>VLOOKUP(A223,[1]CHaMP_and_AEM_Metrics!$A:$Y,9,FALSE)</f>
        <v>2011</v>
      </c>
      <c r="F223" s="8" t="s">
        <v>35</v>
      </c>
      <c r="G223" s="3" t="s">
        <v>8</v>
      </c>
      <c r="H223" s="12" t="s">
        <v>34</v>
      </c>
      <c r="I223" s="3" t="str">
        <f t="shared" si="17"/>
        <v xml:space="preserve">2011/JohnDay/OJD03458-000082/VISIT_54 </v>
      </c>
      <c r="J223" s="3" t="s">
        <v>6</v>
      </c>
      <c r="K223" s="3" t="str">
        <f t="shared" si="18"/>
        <v>2011\JohnDay\OJD03458-000082\VISIT_54"</v>
      </c>
      <c r="L223" s="9" t="s">
        <v>14</v>
      </c>
      <c r="M223" s="2" t="str">
        <f t="shared" si="19"/>
        <v>aws s3 sync s3://sfr-champdata/QA/2011/JohnDay/OJD03458-000082/VISIT_54 "C:\Matt-SFR Files\Hydraulic Modeling\champ data from bucket\2011\JohnDay\OJD03458-000082\VISIT_54" --exclude "*" --include "*\HydroModelInputs\*"</v>
      </c>
    </row>
    <row r="224" spans="1:13" ht="18" x14ac:dyDescent="0.3">
      <c r="A224" s="9">
        <v>136</v>
      </c>
      <c r="B224" s="9" t="str">
        <f>VLOOKUP(A224,[1]CHaMP_and_AEM_Metrics!$A:$Y,3,FALSE)</f>
        <v>OJD03458-000539</v>
      </c>
      <c r="C224" s="5" t="str">
        <f t="shared" si="16"/>
        <v>OJD03458-000539</v>
      </c>
      <c r="D224" s="6" t="str">
        <f>VLOOKUP(A224,[1]CHaMP_and_AEM_Metrics!$A:$Y,5,FALSE)</f>
        <v>John Day</v>
      </c>
      <c r="E224" s="9">
        <f>VLOOKUP(A224,[1]CHaMP_and_AEM_Metrics!$A:$Y,9,FALSE)</f>
        <v>2011</v>
      </c>
      <c r="F224" s="8" t="s">
        <v>35</v>
      </c>
      <c r="G224" s="3" t="s">
        <v>8</v>
      </c>
      <c r="H224" s="12" t="s">
        <v>34</v>
      </c>
      <c r="I224" s="3" t="str">
        <f t="shared" si="17"/>
        <v xml:space="preserve">2011/JohnDay/OJD03458-000539/VISIT_136 </v>
      </c>
      <c r="J224" s="3" t="s">
        <v>6</v>
      </c>
      <c r="K224" s="3" t="str">
        <f t="shared" si="18"/>
        <v>2011\JohnDay\OJD03458-000539\VISIT_136"</v>
      </c>
      <c r="L224" s="9" t="s">
        <v>14</v>
      </c>
      <c r="M224" s="2" t="str">
        <f t="shared" si="19"/>
        <v>aws s3 sync s3://sfr-champdata/QA/2011/JohnDay/OJD03458-000539/VISIT_136 "C:\Matt-SFR Files\Hydraulic Modeling\champ data from bucket\2011\JohnDay\OJD03458-000539\VISIT_136" --exclude "*" --include "*\HydroModelInputs\*"</v>
      </c>
    </row>
    <row r="225" spans="1:13" ht="18" x14ac:dyDescent="0.3">
      <c r="A225" s="9">
        <v>535</v>
      </c>
      <c r="B225" s="9" t="str">
        <f>VLOOKUP(A225,[1]CHaMP_and_AEM_Metrics!$A:$Y,3,FALSE)</f>
        <v>OJD03458-000079</v>
      </c>
      <c r="C225" s="5" t="str">
        <f t="shared" si="16"/>
        <v>OJD03458-000079</v>
      </c>
      <c r="D225" s="6" t="str">
        <f>VLOOKUP(A225,[1]CHaMP_and_AEM_Metrics!$A:$Y,5,FALSE)</f>
        <v>John Day</v>
      </c>
      <c r="E225" s="9">
        <f>VLOOKUP(A225,[1]CHaMP_and_AEM_Metrics!$A:$Y,9,FALSE)</f>
        <v>2012</v>
      </c>
      <c r="F225" s="8" t="s">
        <v>35</v>
      </c>
      <c r="G225" s="3" t="s">
        <v>8</v>
      </c>
      <c r="H225" s="12" t="s">
        <v>34</v>
      </c>
      <c r="I225" s="3" t="str">
        <f t="shared" si="17"/>
        <v xml:space="preserve">2012/JohnDay/OJD03458-000079/VISIT_535 </v>
      </c>
      <c r="J225" s="3" t="s">
        <v>6</v>
      </c>
      <c r="K225" s="3" t="str">
        <f t="shared" si="18"/>
        <v>2012\JohnDay\OJD03458-000079\VISIT_535"</v>
      </c>
      <c r="L225" s="9" t="s">
        <v>14</v>
      </c>
      <c r="M225" s="2" t="str">
        <f t="shared" si="19"/>
        <v>aws s3 sync s3://sfr-champdata/QA/2012/JohnDay/OJD03458-000079/VISIT_535 "C:\Matt-SFR Files\Hydraulic Modeling\champ data from bucket\2012\JohnDay\OJD03458-000079\VISIT_535" --exclude "*" --include "*\HydroModelInputs\*"</v>
      </c>
    </row>
    <row r="226" spans="1:13" ht="18" x14ac:dyDescent="0.3">
      <c r="A226" s="9">
        <v>267</v>
      </c>
      <c r="B226" s="9" t="str">
        <f>VLOOKUP(A226,[1]CHaMP_and_AEM_Metrics!$A:$Y,3,FALSE)</f>
        <v>CBW05583-401098</v>
      </c>
      <c r="C226" s="5" t="str">
        <f t="shared" si="16"/>
        <v>CBW05583-401098</v>
      </c>
      <c r="D226" s="6" t="str">
        <f>VLOOKUP(A226,[1]CHaMP_and_AEM_Metrics!$A:$Y,5,FALSE)</f>
        <v>John Day</v>
      </c>
      <c r="E226" s="9">
        <f>VLOOKUP(A226,[1]CHaMP_and_AEM_Metrics!$A:$Y,9,FALSE)</f>
        <v>2011</v>
      </c>
      <c r="F226" s="8" t="s">
        <v>35</v>
      </c>
      <c r="G226" s="3" t="s">
        <v>8</v>
      </c>
      <c r="H226" s="12" t="s">
        <v>34</v>
      </c>
      <c r="I226" s="3" t="str">
        <f t="shared" si="17"/>
        <v xml:space="preserve">2011/JohnDay/CBW05583-401098/VISIT_267 </v>
      </c>
      <c r="J226" s="3" t="s">
        <v>6</v>
      </c>
      <c r="K226" s="3" t="str">
        <f t="shared" si="18"/>
        <v>2011\JohnDay\CBW05583-401098\VISIT_267"</v>
      </c>
      <c r="L226" s="9" t="s">
        <v>14</v>
      </c>
      <c r="M226" s="2" t="str">
        <f t="shared" si="19"/>
        <v>aws s3 sync s3://sfr-champdata/QA/2011/JohnDay/CBW05583-401098/VISIT_267 "C:\Matt-SFR Files\Hydraulic Modeling\champ data from bucket\2011\JohnDay\CBW05583-401098\VISIT_267" --exclude "*" --include "*\HydroModelInputs\*"</v>
      </c>
    </row>
    <row r="227" spans="1:13" ht="18" x14ac:dyDescent="0.3">
      <c r="A227" s="9">
        <v>538</v>
      </c>
      <c r="B227" s="9" t="str">
        <f>VLOOKUP(A227,[1]CHaMP_and_AEM_Metrics!$A:$Y,3,FALSE)</f>
        <v>OJD03458-000514</v>
      </c>
      <c r="C227" s="5" t="str">
        <f t="shared" si="16"/>
        <v>OJD03458-000514</v>
      </c>
      <c r="D227" s="6" t="str">
        <f>VLOOKUP(A227,[1]CHaMP_and_AEM_Metrics!$A:$Y,5,FALSE)</f>
        <v>John Day</v>
      </c>
      <c r="E227" s="9">
        <f>VLOOKUP(A227,[1]CHaMP_and_AEM_Metrics!$A:$Y,9,FALSE)</f>
        <v>2012</v>
      </c>
      <c r="F227" s="8" t="s">
        <v>35</v>
      </c>
      <c r="G227" s="3" t="s">
        <v>8</v>
      </c>
      <c r="H227" s="12" t="s">
        <v>34</v>
      </c>
      <c r="I227" s="3" t="str">
        <f t="shared" si="17"/>
        <v xml:space="preserve">2012/JohnDay/OJD03458-000514/VISIT_538 </v>
      </c>
      <c r="J227" s="3" t="s">
        <v>6</v>
      </c>
      <c r="K227" s="3" t="str">
        <f t="shared" si="18"/>
        <v>2012\JohnDay\OJD03458-000514\VISIT_538"</v>
      </c>
      <c r="L227" s="9" t="s">
        <v>14</v>
      </c>
      <c r="M227" s="2" t="str">
        <f t="shared" si="19"/>
        <v>aws s3 sync s3://sfr-champdata/QA/2012/JohnDay/OJD03458-000514/VISIT_538 "C:\Matt-SFR Files\Hydraulic Modeling\champ data from bucket\2012\JohnDay\OJD03458-000514\VISIT_538" --exclude "*" --include "*\HydroModelInputs\*"</v>
      </c>
    </row>
    <row r="228" spans="1:13" ht="18" x14ac:dyDescent="0.3">
      <c r="A228" s="9">
        <v>1698</v>
      </c>
      <c r="B228" s="9" t="str">
        <f>VLOOKUP(A228,[1]CHaMP_and_AEM_Metrics!$A:$Y,3,FALSE)</f>
        <v>OJD03458-000345</v>
      </c>
      <c r="C228" s="5" t="str">
        <f t="shared" si="16"/>
        <v>OJD03458-000345</v>
      </c>
      <c r="D228" s="6" t="str">
        <f>VLOOKUP(A228,[1]CHaMP_and_AEM_Metrics!$A:$Y,5,FALSE)</f>
        <v>John Day</v>
      </c>
      <c r="E228" s="9">
        <f>VLOOKUP(A228,[1]CHaMP_and_AEM_Metrics!$A:$Y,9,FALSE)</f>
        <v>2013</v>
      </c>
      <c r="F228" s="8" t="s">
        <v>35</v>
      </c>
      <c r="G228" s="3" t="s">
        <v>8</v>
      </c>
      <c r="H228" s="12" t="s">
        <v>34</v>
      </c>
      <c r="I228" s="3" t="str">
        <f t="shared" si="17"/>
        <v xml:space="preserve">2013/JohnDay/OJD03458-000345/VISIT_1698 </v>
      </c>
      <c r="J228" s="3" t="s">
        <v>6</v>
      </c>
      <c r="K228" s="3" t="str">
        <f t="shared" si="18"/>
        <v>2013\JohnDay\OJD03458-000345\VISIT_1698"</v>
      </c>
      <c r="L228" s="9" t="s">
        <v>14</v>
      </c>
      <c r="M228" s="2" t="str">
        <f t="shared" si="19"/>
        <v>aws s3 sync s3://sfr-champdata/QA/2013/JohnDay/OJD03458-000345/VISIT_1698 "C:\Matt-SFR Files\Hydraulic Modeling\champ data from bucket\2013\JohnDay\OJD03458-000345\VISIT_1698" --exclude "*" --include "*\HydroModelInputs\*"</v>
      </c>
    </row>
    <row r="229" spans="1:13" ht="18" x14ac:dyDescent="0.3">
      <c r="A229" s="9">
        <v>3529</v>
      </c>
      <c r="B229" s="9" t="str">
        <f>VLOOKUP(A229,[1]CHaMP_and_AEM_Metrics!$A:$Y,3,FALSE)</f>
        <v>CBW05583-105074</v>
      </c>
      <c r="C229" s="5" t="str">
        <f t="shared" si="16"/>
        <v>CBW05583-105074</v>
      </c>
      <c r="D229" s="6" t="str">
        <f>VLOOKUP(A229,[1]CHaMP_and_AEM_Metrics!$A:$Y,5,FALSE)</f>
        <v>John Day</v>
      </c>
      <c r="E229" s="9">
        <f>VLOOKUP(A229,[1]CHaMP_and_AEM_Metrics!$A:$Y,9,FALSE)</f>
        <v>2015</v>
      </c>
      <c r="F229" s="8" t="s">
        <v>35</v>
      </c>
      <c r="G229" s="3" t="s">
        <v>8</v>
      </c>
      <c r="H229" s="12" t="s">
        <v>34</v>
      </c>
      <c r="I229" s="3" t="str">
        <f t="shared" si="17"/>
        <v xml:space="preserve">2015/JohnDay/CBW05583-105074/VISIT_3529 </v>
      </c>
      <c r="J229" s="3" t="s">
        <v>6</v>
      </c>
      <c r="K229" s="3" t="str">
        <f t="shared" si="18"/>
        <v>2015\JohnDay\CBW05583-105074\VISIT_3529"</v>
      </c>
      <c r="L229" s="9" t="s">
        <v>14</v>
      </c>
      <c r="M229" s="2" t="str">
        <f t="shared" si="19"/>
        <v>aws s3 sync s3://sfr-champdata/QA/2015/JohnDay/CBW05583-105074/VISIT_3529 "C:\Matt-SFR Files\Hydraulic Modeling\champ data from bucket\2015\JohnDay\CBW05583-105074\VISIT_3529" --exclude "*" --include "*\HydroModelInputs\*"</v>
      </c>
    </row>
    <row r="230" spans="1:13" ht="18" x14ac:dyDescent="0.3">
      <c r="A230" s="9">
        <v>3528</v>
      </c>
      <c r="B230" s="9" t="str">
        <f>VLOOKUP(A230,[1]CHaMP_and_AEM_Metrics!$A:$Y,3,FALSE)</f>
        <v>CBW05583-019570</v>
      </c>
      <c r="C230" s="5" t="str">
        <f t="shared" si="16"/>
        <v>CBW05583-019570</v>
      </c>
      <c r="D230" s="6" t="str">
        <f>VLOOKUP(A230,[1]CHaMP_and_AEM_Metrics!$A:$Y,5,FALSE)</f>
        <v>John Day</v>
      </c>
      <c r="E230" s="9">
        <f>VLOOKUP(A230,[1]CHaMP_and_AEM_Metrics!$A:$Y,9,FALSE)</f>
        <v>2015</v>
      </c>
      <c r="F230" s="8" t="s">
        <v>35</v>
      </c>
      <c r="G230" s="3" t="s">
        <v>8</v>
      </c>
      <c r="H230" s="12" t="s">
        <v>34</v>
      </c>
      <c r="I230" s="3" t="str">
        <f t="shared" si="17"/>
        <v xml:space="preserve">2015/JohnDay/CBW05583-019570/VISIT_3528 </v>
      </c>
      <c r="J230" s="3" t="s">
        <v>6</v>
      </c>
      <c r="K230" s="3" t="str">
        <f t="shared" si="18"/>
        <v>2015\JohnDay\CBW05583-019570\VISIT_3528"</v>
      </c>
      <c r="L230" s="9" t="s">
        <v>14</v>
      </c>
      <c r="M230" s="2" t="str">
        <f t="shared" si="19"/>
        <v>aws s3 sync s3://sfr-champdata/QA/2015/JohnDay/CBW05583-019570/VISIT_3528 "C:\Matt-SFR Files\Hydraulic Modeling\champ data from bucket\2015\JohnDay\CBW05583-019570\VISIT_3528" --exclude "*" --include "*\HydroModelInputs\*"</v>
      </c>
    </row>
    <row r="231" spans="1:13" ht="18" x14ac:dyDescent="0.3">
      <c r="A231" s="9">
        <v>4423</v>
      </c>
      <c r="B231" s="9" t="str">
        <f>VLOOKUP(A231,[1]CHaMP_and_AEM_Metrics!$A:$Y,3,FALSE)</f>
        <v>CBW05583-461938</v>
      </c>
      <c r="C231" s="5" t="str">
        <f t="shared" si="16"/>
        <v>CBW05583-461938</v>
      </c>
      <c r="D231" s="6" t="str">
        <f>VLOOKUP(A231,[1]CHaMP_and_AEM_Metrics!$A:$Y,5,FALSE)</f>
        <v>John Day</v>
      </c>
      <c r="E231" s="9">
        <f>VLOOKUP(A231,[1]CHaMP_and_AEM_Metrics!$A:$Y,9,FALSE)</f>
        <v>2016</v>
      </c>
      <c r="F231" s="8" t="s">
        <v>35</v>
      </c>
      <c r="G231" s="3" t="s">
        <v>8</v>
      </c>
      <c r="H231" s="12" t="s">
        <v>34</v>
      </c>
      <c r="I231" s="3" t="str">
        <f t="shared" si="17"/>
        <v xml:space="preserve">2016/JohnDay/CBW05583-461938/VISIT_4423 </v>
      </c>
      <c r="J231" s="3" t="s">
        <v>6</v>
      </c>
      <c r="K231" s="3" t="str">
        <f t="shared" si="18"/>
        <v>2016\JohnDay\CBW05583-461938\VISIT_4423"</v>
      </c>
      <c r="L231" s="9" t="s">
        <v>14</v>
      </c>
      <c r="M231" s="2" t="str">
        <f t="shared" si="19"/>
        <v>aws s3 sync s3://sfr-champdata/QA/2016/JohnDay/CBW05583-461938/VISIT_4423 "C:\Matt-SFR Files\Hydraulic Modeling\champ data from bucket\2016\JohnDay\CBW05583-461938\VISIT_4423" --exclude "*" --include "*\HydroModelInputs\*"</v>
      </c>
    </row>
    <row r="232" spans="1:13" ht="18" x14ac:dyDescent="0.3">
      <c r="A232" s="9">
        <v>1180</v>
      </c>
      <c r="B232" s="9" t="str">
        <f>VLOOKUP(A232,[1]CHaMP_and_AEM_Metrics!$A:$Y,3,FALSE)</f>
        <v>OJD03458-000175</v>
      </c>
      <c r="C232" s="5" t="str">
        <f t="shared" si="16"/>
        <v>OJD03458-000175</v>
      </c>
      <c r="D232" s="6" t="str">
        <f>VLOOKUP(A232,[1]CHaMP_and_AEM_Metrics!$A:$Y,5,FALSE)</f>
        <v>John Day</v>
      </c>
      <c r="E232" s="9">
        <f>VLOOKUP(A232,[1]CHaMP_and_AEM_Metrics!$A:$Y,9,FALSE)</f>
        <v>2013</v>
      </c>
      <c r="F232" s="8" t="s">
        <v>35</v>
      </c>
      <c r="G232" s="3" t="s">
        <v>8</v>
      </c>
      <c r="H232" s="12" t="s">
        <v>34</v>
      </c>
      <c r="I232" s="3" t="str">
        <f t="shared" si="17"/>
        <v xml:space="preserve">2013/JohnDay/OJD03458-000175/VISIT_1180 </v>
      </c>
      <c r="J232" s="3" t="s">
        <v>6</v>
      </c>
      <c r="K232" s="3" t="str">
        <f t="shared" si="18"/>
        <v>2013\JohnDay\OJD03458-000175\VISIT_1180"</v>
      </c>
      <c r="L232" s="9" t="s">
        <v>14</v>
      </c>
      <c r="M232" s="2" t="str">
        <f t="shared" si="19"/>
        <v>aws s3 sync s3://sfr-champdata/QA/2013/JohnDay/OJD03458-000175/VISIT_1180 "C:\Matt-SFR Files\Hydraulic Modeling\champ data from bucket\2013\JohnDay\OJD03458-000175\VISIT_1180" --exclude "*" --include "*\HydroModelInputs\*"</v>
      </c>
    </row>
    <row r="233" spans="1:13" ht="18" x14ac:dyDescent="0.3">
      <c r="A233" s="9">
        <v>568</v>
      </c>
      <c r="B233" s="9" t="str">
        <f>VLOOKUP(A233,[1]CHaMP_and_AEM_Metrics!$A:$Y,3,FALSE)</f>
        <v>OJD03458-000547</v>
      </c>
      <c r="C233" s="5" t="str">
        <f t="shared" si="16"/>
        <v>OJD03458-000547</v>
      </c>
      <c r="D233" s="6" t="str">
        <f>VLOOKUP(A233,[1]CHaMP_and_AEM_Metrics!$A:$Y,5,FALSE)</f>
        <v>John Day</v>
      </c>
      <c r="E233" s="9">
        <f>VLOOKUP(A233,[1]CHaMP_and_AEM_Metrics!$A:$Y,9,FALSE)</f>
        <v>2012</v>
      </c>
      <c r="F233" s="8" t="s">
        <v>35</v>
      </c>
      <c r="G233" s="3" t="s">
        <v>8</v>
      </c>
      <c r="H233" s="12" t="s">
        <v>34</v>
      </c>
      <c r="I233" s="3" t="str">
        <f t="shared" si="17"/>
        <v xml:space="preserve">2012/JohnDay/OJD03458-000547/VISIT_568 </v>
      </c>
      <c r="J233" s="3" t="s">
        <v>6</v>
      </c>
      <c r="K233" s="3" t="str">
        <f t="shared" si="18"/>
        <v>2012\JohnDay\OJD03458-000547\VISIT_568"</v>
      </c>
      <c r="L233" s="9" t="s">
        <v>14</v>
      </c>
      <c r="M233" s="2" t="str">
        <f t="shared" si="19"/>
        <v>aws s3 sync s3://sfr-champdata/QA/2012/JohnDay/OJD03458-000547/VISIT_568 "C:\Matt-SFR Files\Hydraulic Modeling\champ data from bucket\2012\JohnDay\OJD03458-000547\VISIT_568" --exclude "*" --include "*\HydroModelInputs\*"</v>
      </c>
    </row>
    <row r="234" spans="1:13" ht="18" x14ac:dyDescent="0.3">
      <c r="A234" s="9">
        <v>564</v>
      </c>
      <c r="B234" s="9" t="str">
        <f>VLOOKUP(A234,[1]CHaMP_and_AEM_Metrics!$A:$Y,3,FALSE)</f>
        <v>OJD03458-000038</v>
      </c>
      <c r="C234" s="5" t="str">
        <f t="shared" si="16"/>
        <v>OJD03458-000038</v>
      </c>
      <c r="D234" s="6" t="str">
        <f>VLOOKUP(A234,[1]CHaMP_and_AEM_Metrics!$A:$Y,5,FALSE)</f>
        <v>John Day</v>
      </c>
      <c r="E234" s="9">
        <f>VLOOKUP(A234,[1]CHaMP_and_AEM_Metrics!$A:$Y,9,FALSE)</f>
        <v>2012</v>
      </c>
      <c r="F234" s="8" t="s">
        <v>35</v>
      </c>
      <c r="G234" s="3" t="s">
        <v>8</v>
      </c>
      <c r="H234" s="12" t="s">
        <v>34</v>
      </c>
      <c r="I234" s="3" t="str">
        <f t="shared" si="17"/>
        <v xml:space="preserve">2012/JohnDay/OJD03458-000038/VISIT_564 </v>
      </c>
      <c r="J234" s="3" t="s">
        <v>6</v>
      </c>
      <c r="K234" s="3" t="str">
        <f t="shared" si="18"/>
        <v>2012\JohnDay\OJD03458-000038\VISIT_564"</v>
      </c>
      <c r="L234" s="9" t="s">
        <v>14</v>
      </c>
      <c r="M234" s="2" t="str">
        <f t="shared" si="19"/>
        <v>aws s3 sync s3://sfr-champdata/QA/2012/JohnDay/OJD03458-000038/VISIT_564 "C:\Matt-SFR Files\Hydraulic Modeling\champ data from bucket\2012\JohnDay\OJD03458-000038\VISIT_564" --exclude "*" --include "*\HydroModelInputs\*"</v>
      </c>
    </row>
    <row r="235" spans="1:13" ht="18" x14ac:dyDescent="0.3">
      <c r="A235" s="9">
        <v>732</v>
      </c>
      <c r="B235" s="9" t="str">
        <f>VLOOKUP(A235,[1]CHaMP_and_AEM_Metrics!$A:$Y,3,FALSE)</f>
        <v>OJD03458-000013</v>
      </c>
      <c r="C235" s="5" t="str">
        <f t="shared" si="16"/>
        <v>OJD03458-000013</v>
      </c>
      <c r="D235" s="6" t="str">
        <f>VLOOKUP(A235,[1]CHaMP_and_AEM_Metrics!$A:$Y,5,FALSE)</f>
        <v>John Day</v>
      </c>
      <c r="E235" s="9">
        <f>VLOOKUP(A235,[1]CHaMP_and_AEM_Metrics!$A:$Y,9,FALSE)</f>
        <v>2012</v>
      </c>
      <c r="F235" s="8" t="s">
        <v>35</v>
      </c>
      <c r="G235" s="3" t="s">
        <v>8</v>
      </c>
      <c r="H235" s="12" t="s">
        <v>34</v>
      </c>
      <c r="I235" s="3" t="str">
        <f t="shared" si="17"/>
        <v xml:space="preserve">2012/JohnDay/OJD03458-000013/VISIT_732 </v>
      </c>
      <c r="J235" s="3" t="s">
        <v>6</v>
      </c>
      <c r="K235" s="3" t="str">
        <f t="shared" si="18"/>
        <v>2012\JohnDay\OJD03458-000013\VISIT_732"</v>
      </c>
      <c r="L235" s="9" t="s">
        <v>14</v>
      </c>
      <c r="M235" s="2" t="str">
        <f t="shared" si="19"/>
        <v>aws s3 sync s3://sfr-champdata/QA/2012/JohnDay/OJD03458-000013/VISIT_732 "C:\Matt-SFR Files\Hydraulic Modeling\champ data from bucket\2012\JohnDay\OJD03458-000013\VISIT_732" --exclude "*" --include "*\HydroModelInputs\*"</v>
      </c>
    </row>
    <row r="236" spans="1:13" ht="18" x14ac:dyDescent="0.3">
      <c r="A236" s="9">
        <v>128</v>
      </c>
      <c r="B236" s="9" t="str">
        <f>VLOOKUP(A236,[1]CHaMP_and_AEM_Metrics!$A:$Y,3,FALSE)</f>
        <v>OJD03458-000081</v>
      </c>
      <c r="C236" s="5" t="str">
        <f t="shared" si="16"/>
        <v>OJD03458-000081</v>
      </c>
      <c r="D236" s="6" t="str">
        <f>VLOOKUP(A236,[1]CHaMP_and_AEM_Metrics!$A:$Y,5,FALSE)</f>
        <v>John Day</v>
      </c>
      <c r="E236" s="9">
        <f>VLOOKUP(A236,[1]CHaMP_and_AEM_Metrics!$A:$Y,9,FALSE)</f>
        <v>2011</v>
      </c>
      <c r="F236" s="8" t="s">
        <v>35</v>
      </c>
      <c r="G236" s="3" t="s">
        <v>8</v>
      </c>
      <c r="H236" s="12" t="s">
        <v>34</v>
      </c>
      <c r="I236" s="3" t="str">
        <f t="shared" si="17"/>
        <v xml:space="preserve">2011/JohnDay/OJD03458-000081/VISIT_128 </v>
      </c>
      <c r="J236" s="3" t="s">
        <v>6</v>
      </c>
      <c r="K236" s="3" t="str">
        <f t="shared" si="18"/>
        <v>2011\JohnDay\OJD03458-000081\VISIT_128"</v>
      </c>
      <c r="L236" s="9" t="s">
        <v>14</v>
      </c>
      <c r="M236" s="2" t="str">
        <f t="shared" si="19"/>
        <v>aws s3 sync s3://sfr-champdata/QA/2011/JohnDay/OJD03458-000081/VISIT_128 "C:\Matt-SFR Files\Hydraulic Modeling\champ data from bucket\2011\JohnDay\OJD03458-000081\VISIT_128" --exclude "*" --include "*\HydroModelInputs\*"</v>
      </c>
    </row>
    <row r="237" spans="1:13" x14ac:dyDescent="0.25">
      <c r="F237" s="8"/>
    </row>
    <row r="238" spans="1:13" x14ac:dyDescent="0.25">
      <c r="F238" s="8"/>
    </row>
    <row r="239" spans="1:13" ht="18" x14ac:dyDescent="0.3">
      <c r="A239" s="9">
        <v>3974</v>
      </c>
      <c r="B239" s="9" t="str">
        <f>VLOOKUP(A239,[1]CHaMP_and_AEM_Metrics!$A:$Y,3,FALSE)</f>
        <v>YFI00001-000106</v>
      </c>
      <c r="C239" s="5" t="str">
        <f t="shared" ref="C239" si="20">SUBSTITUTE(B239," ","")</f>
        <v>YFI00001-000106</v>
      </c>
      <c r="D239" s="6" t="str">
        <f>VLOOKUP(A239,[1]CHaMP_and_AEM_Metrics!$A:$Y,5,FALSE)</f>
        <v>Yankee Fork</v>
      </c>
      <c r="E239" s="9">
        <f>VLOOKUP(A239,[1]CHaMP_and_AEM_Metrics!$A:$Y,9,FALSE)</f>
        <v>2016</v>
      </c>
      <c r="F239" s="9" t="s">
        <v>36</v>
      </c>
      <c r="G239" s="3" t="s">
        <v>8</v>
      </c>
      <c r="H239" s="12" t="s">
        <v>34</v>
      </c>
      <c r="I239" s="3" t="str">
        <f t="shared" ref="I239" si="21">CONCATENATE(E239,"/",SUBSTITUTE(D239," ",""),"/",C239,"/VISIT_",A239," ")</f>
        <v xml:space="preserve">2016/YankeeFork/YFI00001-000106/VISIT_3974 </v>
      </c>
      <c r="J239" s="3" t="s">
        <v>6</v>
      </c>
      <c r="K239" s="3" t="str">
        <f t="shared" ref="K239" si="22">CONCATENATE(E239,"\",SUBSTITUTE(D239," ",""),"\",C239,"\VISIT_",A239,"""")</f>
        <v>2016\YankeeFork\YFI00001-000106\VISIT_3974"</v>
      </c>
      <c r="L239" s="9" t="s">
        <v>14</v>
      </c>
      <c r="M239" s="2" t="str">
        <f t="shared" ref="M239" si="23">CONCATENATE(G239,H239,I239,J239,K239, L239)</f>
        <v>aws s3 sync s3://sfr-champdata/QA/2016/YankeeFork/YFI00001-000106/VISIT_3974 "C:\Matt-SFR Files\Hydraulic Modeling\champ data from bucket\2016\YankeeFork\YFI00001-000106\VISIT_3974" --exclude "*" --include "*\HydroModelInputs\*"</v>
      </c>
    </row>
    <row r="240" spans="1:13" ht="18" x14ac:dyDescent="0.3">
      <c r="A240" s="9">
        <v>3973</v>
      </c>
      <c r="B240" s="9" t="str">
        <f>VLOOKUP(A240,[1]CHaMP_and_AEM_Metrics!$A:$Y,3,FALSE)</f>
        <v>YFI00001-000133</v>
      </c>
      <c r="C240" s="5" t="str">
        <f t="shared" ref="C240:C292" si="24">SUBSTITUTE(B240," ","")</f>
        <v>YFI00001-000133</v>
      </c>
      <c r="D240" s="6" t="str">
        <f>VLOOKUP(A240,[1]CHaMP_and_AEM_Metrics!$A:$Y,5,FALSE)</f>
        <v>Yankee Fork</v>
      </c>
      <c r="E240" s="9">
        <f>VLOOKUP(A240,[1]CHaMP_and_AEM_Metrics!$A:$Y,9,FALSE)</f>
        <v>2016</v>
      </c>
      <c r="F240" s="9" t="s">
        <v>36</v>
      </c>
      <c r="G240" s="3" t="s">
        <v>8</v>
      </c>
      <c r="H240" s="12" t="s">
        <v>34</v>
      </c>
      <c r="I240" s="3" t="str">
        <f t="shared" ref="I240:I292" si="25">CONCATENATE(E240,"/",SUBSTITUTE(D240," ",""),"/",C240,"/VISIT_",A240," ")</f>
        <v xml:space="preserve">2016/YankeeFork/YFI00001-000133/VISIT_3973 </v>
      </c>
      <c r="J240" s="3" t="s">
        <v>6</v>
      </c>
      <c r="K240" s="3" t="str">
        <f t="shared" ref="K240:K292" si="26">CONCATENATE(E240,"\",SUBSTITUTE(D240," ",""),"\",C240,"\VISIT_",A240,"""")</f>
        <v>2016\YankeeFork\YFI00001-000133\VISIT_3973"</v>
      </c>
      <c r="L240" s="9" t="s">
        <v>14</v>
      </c>
      <c r="M240" s="2" t="str">
        <f t="shared" ref="M240:M292" si="27">CONCATENATE(G240,H240,I240,J240,K240, L240)</f>
        <v>aws s3 sync s3://sfr-champdata/QA/2016/YankeeFork/YFI00001-000133/VISIT_3973 "C:\Matt-SFR Files\Hydraulic Modeling\champ data from bucket\2016\YankeeFork\YFI00001-000133\VISIT_3973" --exclude "*" --include "*\HydroModelInputs\*"</v>
      </c>
    </row>
    <row r="241" spans="1:13" ht="18" x14ac:dyDescent="0.3">
      <c r="A241" s="9">
        <v>3147</v>
      </c>
      <c r="B241" s="9" t="str">
        <f>VLOOKUP(A241,[1]CHaMP_and_AEM_Metrics!$A:$Y,3,FALSE)</f>
        <v>YFI00001-000174</v>
      </c>
      <c r="C241" s="5" t="str">
        <f t="shared" si="24"/>
        <v>YFI00001-000174</v>
      </c>
      <c r="D241" s="6" t="str">
        <f>VLOOKUP(A241,[1]CHaMP_and_AEM_Metrics!$A:$Y,5,FALSE)</f>
        <v>Yankee Fork</v>
      </c>
      <c r="E241" s="9">
        <f>VLOOKUP(A241,[1]CHaMP_and_AEM_Metrics!$A:$Y,9,FALSE)</f>
        <v>2015</v>
      </c>
      <c r="F241" s="9" t="s">
        <v>36</v>
      </c>
      <c r="G241" s="3" t="s">
        <v>8</v>
      </c>
      <c r="H241" s="12" t="s">
        <v>34</v>
      </c>
      <c r="I241" s="3" t="str">
        <f t="shared" si="25"/>
        <v xml:space="preserve">2015/YankeeFork/YFI00001-000174/VISIT_3147 </v>
      </c>
      <c r="J241" s="3" t="s">
        <v>6</v>
      </c>
      <c r="K241" s="3" t="str">
        <f t="shared" si="26"/>
        <v>2015\YankeeFork\YFI00001-000174\VISIT_3147"</v>
      </c>
      <c r="L241" s="9" t="s">
        <v>14</v>
      </c>
      <c r="M241" s="2" t="str">
        <f t="shared" si="27"/>
        <v>aws s3 sync s3://sfr-champdata/QA/2015/YankeeFork/YFI00001-000174/VISIT_3147 "C:\Matt-SFR Files\Hydraulic Modeling\champ data from bucket\2015\YankeeFork\YFI00001-000174\VISIT_3147" --exclude "*" --include "*\HydroModelInputs\*"</v>
      </c>
    </row>
    <row r="242" spans="1:13" ht="18" x14ac:dyDescent="0.3">
      <c r="A242" s="9">
        <v>3148</v>
      </c>
      <c r="B242" s="9" t="str">
        <f>VLOOKUP(A242,[1]CHaMP_and_AEM_Metrics!$A:$Y,3,FALSE)</f>
        <v>YFI00001-000175</v>
      </c>
      <c r="C242" s="5" t="str">
        <f t="shared" si="24"/>
        <v>YFI00001-000175</v>
      </c>
      <c r="D242" s="6" t="str">
        <f>VLOOKUP(A242,[1]CHaMP_and_AEM_Metrics!$A:$Y,5,FALSE)</f>
        <v>Yankee Fork</v>
      </c>
      <c r="E242" s="9">
        <f>VLOOKUP(A242,[1]CHaMP_and_AEM_Metrics!$A:$Y,9,FALSE)</f>
        <v>2015</v>
      </c>
      <c r="F242" s="9" t="s">
        <v>36</v>
      </c>
      <c r="G242" s="3" t="s">
        <v>8</v>
      </c>
      <c r="H242" s="12" t="s">
        <v>34</v>
      </c>
      <c r="I242" s="3" t="str">
        <f t="shared" si="25"/>
        <v xml:space="preserve">2015/YankeeFork/YFI00001-000175/VISIT_3148 </v>
      </c>
      <c r="J242" s="3" t="s">
        <v>6</v>
      </c>
      <c r="K242" s="3" t="str">
        <f t="shared" si="26"/>
        <v>2015\YankeeFork\YFI00001-000175\VISIT_3148"</v>
      </c>
      <c r="L242" s="9" t="s">
        <v>14</v>
      </c>
      <c r="M242" s="2" t="str">
        <f t="shared" si="27"/>
        <v>aws s3 sync s3://sfr-champdata/QA/2015/YankeeFork/YFI00001-000175/VISIT_3148 "C:\Matt-SFR Files\Hydraulic Modeling\champ data from bucket\2015\YankeeFork\YFI00001-000175\VISIT_3148" --exclude "*" --include "*\HydroModelInputs\*"</v>
      </c>
    </row>
    <row r="243" spans="1:13" ht="18" x14ac:dyDescent="0.3">
      <c r="A243" s="9">
        <v>3971</v>
      </c>
      <c r="B243" s="9" t="str">
        <f>VLOOKUP(A243,[1]CHaMP_and_AEM_Metrics!$A:$Y,3,FALSE)</f>
        <v>YFI00001-000213</v>
      </c>
      <c r="C243" s="5" t="str">
        <f t="shared" si="24"/>
        <v>YFI00001-000213</v>
      </c>
      <c r="D243" s="6" t="str">
        <f>VLOOKUP(A243,[1]CHaMP_and_AEM_Metrics!$A:$Y,5,FALSE)</f>
        <v>Yankee Fork</v>
      </c>
      <c r="E243" s="9">
        <f>VLOOKUP(A243,[1]CHaMP_and_AEM_Metrics!$A:$Y,9,FALSE)</f>
        <v>2016</v>
      </c>
      <c r="F243" s="9" t="s">
        <v>36</v>
      </c>
      <c r="G243" s="3" t="s">
        <v>8</v>
      </c>
      <c r="H243" s="12" t="s">
        <v>34</v>
      </c>
      <c r="I243" s="3" t="str">
        <f t="shared" si="25"/>
        <v xml:space="preserve">2016/YankeeFork/YFI00001-000213/VISIT_3971 </v>
      </c>
      <c r="J243" s="3" t="s">
        <v>6</v>
      </c>
      <c r="K243" s="3" t="str">
        <f t="shared" si="26"/>
        <v>2016\YankeeFork\YFI00001-000213\VISIT_3971"</v>
      </c>
      <c r="L243" s="9" t="s">
        <v>14</v>
      </c>
      <c r="M243" s="2" t="str">
        <f t="shared" si="27"/>
        <v>aws s3 sync s3://sfr-champdata/QA/2016/YankeeFork/YFI00001-000213/VISIT_3971 "C:\Matt-SFR Files\Hydraulic Modeling\champ data from bucket\2016\YankeeFork\YFI00001-000213\VISIT_3971" --exclude "*" --include "*\HydroModelInputs\*"</v>
      </c>
    </row>
    <row r="244" spans="1:13" ht="18" x14ac:dyDescent="0.3">
      <c r="A244" s="9">
        <v>1432</v>
      </c>
      <c r="B244" s="9" t="str">
        <f>VLOOKUP(A244,[1]CHaMP_and_AEM_Metrics!$A:$Y,3,FALSE)</f>
        <v>YFI00001-000214</v>
      </c>
      <c r="C244" s="5" t="str">
        <f t="shared" si="24"/>
        <v>YFI00001-000214</v>
      </c>
      <c r="D244" s="6" t="str">
        <f>VLOOKUP(A244,[1]CHaMP_and_AEM_Metrics!$A:$Y,5,FALSE)</f>
        <v>Yankee Fork</v>
      </c>
      <c r="E244" s="9">
        <f>VLOOKUP(A244,[1]CHaMP_and_AEM_Metrics!$A:$Y,9,FALSE)</f>
        <v>2013</v>
      </c>
      <c r="F244" s="9" t="s">
        <v>36</v>
      </c>
      <c r="G244" s="3" t="s">
        <v>8</v>
      </c>
      <c r="H244" s="12" t="s">
        <v>34</v>
      </c>
      <c r="I244" s="3" t="str">
        <f t="shared" si="25"/>
        <v xml:space="preserve">2013/YankeeFork/YFI00001-000214/VISIT_1432 </v>
      </c>
      <c r="J244" s="3" t="s">
        <v>6</v>
      </c>
      <c r="K244" s="3" t="str">
        <f t="shared" si="26"/>
        <v>2013\YankeeFork\YFI00001-000214\VISIT_1432"</v>
      </c>
      <c r="L244" s="9" t="s">
        <v>14</v>
      </c>
      <c r="M244" s="2" t="str">
        <f t="shared" si="27"/>
        <v>aws s3 sync s3://sfr-champdata/QA/2013/YankeeFork/YFI00001-000214/VISIT_1432 "C:\Matt-SFR Files\Hydraulic Modeling\champ data from bucket\2013\YankeeFork\YFI00001-000214\VISIT_1432" --exclude "*" --include "*\HydroModelInputs\*"</v>
      </c>
    </row>
    <row r="245" spans="1:13" ht="18" x14ac:dyDescent="0.3">
      <c r="A245" s="9">
        <v>2209</v>
      </c>
      <c r="B245" s="9" t="str">
        <f>VLOOKUP(A245,[1]CHaMP_and_AEM_Metrics!$A:$Y,3,FALSE)</f>
        <v>YFI00001-000218</v>
      </c>
      <c r="C245" s="5" t="str">
        <f t="shared" si="24"/>
        <v>YFI00001-000218</v>
      </c>
      <c r="D245" s="6" t="str">
        <f>VLOOKUP(A245,[1]CHaMP_and_AEM_Metrics!$A:$Y,5,FALSE)</f>
        <v>Yankee Fork</v>
      </c>
      <c r="E245" s="9">
        <f>VLOOKUP(A245,[1]CHaMP_and_AEM_Metrics!$A:$Y,9,FALSE)</f>
        <v>2014</v>
      </c>
      <c r="F245" s="9" t="s">
        <v>36</v>
      </c>
      <c r="G245" s="3" t="s">
        <v>8</v>
      </c>
      <c r="H245" s="12" t="s">
        <v>34</v>
      </c>
      <c r="I245" s="3" t="str">
        <f t="shared" si="25"/>
        <v xml:space="preserve">2014/YankeeFork/YFI00001-000218/VISIT_2209 </v>
      </c>
      <c r="J245" s="3" t="s">
        <v>6</v>
      </c>
      <c r="K245" s="3" t="str">
        <f t="shared" si="26"/>
        <v>2014\YankeeFork\YFI00001-000218\VISIT_2209"</v>
      </c>
      <c r="L245" s="9" t="s">
        <v>14</v>
      </c>
      <c r="M245" s="2" t="str">
        <f t="shared" si="27"/>
        <v>aws s3 sync s3://sfr-champdata/QA/2014/YankeeFork/YFI00001-000218/VISIT_2209 "C:\Matt-SFR Files\Hydraulic Modeling\champ data from bucket\2014\YankeeFork\YFI00001-000218\VISIT_2209" --exclude "*" --include "*\HydroModelInputs\*"</v>
      </c>
    </row>
    <row r="246" spans="1:13" ht="18" x14ac:dyDescent="0.3">
      <c r="A246" s="9">
        <v>2208</v>
      </c>
      <c r="B246" s="9" t="str">
        <f>VLOOKUP(A246,[1]CHaMP_and_AEM_Metrics!$A:$Y,3,FALSE)</f>
        <v>YFI00001-000231</v>
      </c>
      <c r="C246" s="5" t="str">
        <f t="shared" si="24"/>
        <v>YFI00001-000231</v>
      </c>
      <c r="D246" s="6" t="str">
        <f>VLOOKUP(A246,[1]CHaMP_and_AEM_Metrics!$A:$Y,5,FALSE)</f>
        <v>Yankee Fork</v>
      </c>
      <c r="E246" s="9">
        <f>VLOOKUP(A246,[1]CHaMP_and_AEM_Metrics!$A:$Y,9,FALSE)</f>
        <v>2014</v>
      </c>
      <c r="F246" s="9" t="s">
        <v>36</v>
      </c>
      <c r="G246" s="3" t="s">
        <v>8</v>
      </c>
      <c r="H246" s="12" t="s">
        <v>34</v>
      </c>
      <c r="I246" s="3" t="str">
        <f t="shared" si="25"/>
        <v xml:space="preserve">2014/YankeeFork/YFI00001-000231/VISIT_2208 </v>
      </c>
      <c r="J246" s="3" t="s">
        <v>6</v>
      </c>
      <c r="K246" s="3" t="str">
        <f t="shared" si="26"/>
        <v>2014\YankeeFork\YFI00001-000231\VISIT_2208"</v>
      </c>
      <c r="L246" s="9" t="s">
        <v>14</v>
      </c>
      <c r="M246" s="2" t="str">
        <f t="shared" si="27"/>
        <v>aws s3 sync s3://sfr-champdata/QA/2014/YankeeFork/YFI00001-000231/VISIT_2208 "C:\Matt-SFR Files\Hydraulic Modeling\champ data from bucket\2014\YankeeFork\YFI00001-000231\VISIT_2208" --exclude "*" --include "*\HydroModelInputs\*"</v>
      </c>
    </row>
    <row r="247" spans="1:13" ht="18" x14ac:dyDescent="0.3">
      <c r="A247" s="9">
        <v>2206</v>
      </c>
      <c r="B247" s="9" t="str">
        <f>VLOOKUP(A247,[1]CHaMP_and_AEM_Metrics!$A:$Y,3,FALSE)</f>
        <v>YFI00001-000320</v>
      </c>
      <c r="C247" s="5" t="str">
        <f t="shared" si="24"/>
        <v>YFI00001-000320</v>
      </c>
      <c r="D247" s="6" t="str">
        <f>VLOOKUP(A247,[1]CHaMP_and_AEM_Metrics!$A:$Y,5,FALSE)</f>
        <v>Yankee Fork</v>
      </c>
      <c r="E247" s="9">
        <f>VLOOKUP(A247,[1]CHaMP_and_AEM_Metrics!$A:$Y,9,FALSE)</f>
        <v>2014</v>
      </c>
      <c r="F247" s="9" t="s">
        <v>36</v>
      </c>
      <c r="G247" s="3" t="s">
        <v>8</v>
      </c>
      <c r="H247" s="12" t="s">
        <v>34</v>
      </c>
      <c r="I247" s="3" t="str">
        <f t="shared" si="25"/>
        <v xml:space="preserve">2014/YankeeFork/YFI00001-000320/VISIT_2206 </v>
      </c>
      <c r="J247" s="3" t="s">
        <v>6</v>
      </c>
      <c r="K247" s="3" t="str">
        <f t="shared" si="26"/>
        <v>2014\YankeeFork\YFI00001-000320\VISIT_2206"</v>
      </c>
      <c r="L247" s="9" t="s">
        <v>14</v>
      </c>
      <c r="M247" s="2" t="str">
        <f t="shared" si="27"/>
        <v>aws s3 sync s3://sfr-champdata/QA/2014/YankeeFork/YFI00001-000320/VISIT_2206 "C:\Matt-SFR Files\Hydraulic Modeling\champ data from bucket\2014\YankeeFork\YFI00001-000320\VISIT_2206" --exclude "*" --include "*\HydroModelInputs\*"</v>
      </c>
    </row>
    <row r="248" spans="1:13" ht="18" x14ac:dyDescent="0.3">
      <c r="A248" s="9">
        <v>2207</v>
      </c>
      <c r="B248" s="9" t="str">
        <f>VLOOKUP(A248,[1]CHaMP_and_AEM_Metrics!$A:$Y,3,FALSE)</f>
        <v>YFI00001-000323</v>
      </c>
      <c r="C248" s="5" t="str">
        <f t="shared" si="24"/>
        <v>YFI00001-000323</v>
      </c>
      <c r="D248" s="6" t="str">
        <f>VLOOKUP(A248,[1]CHaMP_and_AEM_Metrics!$A:$Y,5,FALSE)</f>
        <v>Yankee Fork</v>
      </c>
      <c r="E248" s="9">
        <f>VLOOKUP(A248,[1]CHaMP_and_AEM_Metrics!$A:$Y,9,FALSE)</f>
        <v>2014</v>
      </c>
      <c r="F248" s="9" t="s">
        <v>36</v>
      </c>
      <c r="G248" s="3" t="s">
        <v>8</v>
      </c>
      <c r="H248" s="12" t="s">
        <v>34</v>
      </c>
      <c r="I248" s="3" t="str">
        <f t="shared" si="25"/>
        <v xml:space="preserve">2014/YankeeFork/YFI00001-000323/VISIT_2207 </v>
      </c>
      <c r="J248" s="3" t="s">
        <v>6</v>
      </c>
      <c r="K248" s="3" t="str">
        <f t="shared" si="26"/>
        <v>2014\YankeeFork\YFI00001-000323\VISIT_2207"</v>
      </c>
      <c r="L248" s="9" t="s">
        <v>14</v>
      </c>
      <c r="M248" s="2" t="str">
        <f t="shared" si="27"/>
        <v>aws s3 sync s3://sfr-champdata/QA/2014/YankeeFork/YFI00001-000323/VISIT_2207 "C:\Matt-SFR Files\Hydraulic Modeling\champ data from bucket\2014\YankeeFork\YFI00001-000323\VISIT_2207" --exclude "*" --include "*\HydroModelInputs\*"</v>
      </c>
    </row>
    <row r="249" spans="1:13" ht="18" x14ac:dyDescent="0.3">
      <c r="A249" s="9">
        <v>3145</v>
      </c>
      <c r="B249" s="9" t="str">
        <f>VLOOKUP(A249,[1]CHaMP_and_AEM_Metrics!$A:$Y,3,FALSE)</f>
        <v>YFI00001-000362</v>
      </c>
      <c r="C249" s="5" t="str">
        <f t="shared" si="24"/>
        <v>YFI00001-000362</v>
      </c>
      <c r="D249" s="6" t="str">
        <f>VLOOKUP(A249,[1]CHaMP_and_AEM_Metrics!$A:$Y,5,FALSE)</f>
        <v>Yankee Fork</v>
      </c>
      <c r="E249" s="9">
        <f>VLOOKUP(A249,[1]CHaMP_and_AEM_Metrics!$A:$Y,9,FALSE)</f>
        <v>2015</v>
      </c>
      <c r="F249" s="9" t="s">
        <v>36</v>
      </c>
      <c r="G249" s="3" t="s">
        <v>8</v>
      </c>
      <c r="H249" s="12" t="s">
        <v>34</v>
      </c>
      <c r="I249" s="3" t="str">
        <f t="shared" si="25"/>
        <v xml:space="preserve">2015/YankeeFork/YFI00001-000362/VISIT_3145 </v>
      </c>
      <c r="J249" s="3" t="s">
        <v>6</v>
      </c>
      <c r="K249" s="3" t="str">
        <f t="shared" si="26"/>
        <v>2015\YankeeFork\YFI00001-000362\VISIT_3145"</v>
      </c>
      <c r="L249" s="9" t="s">
        <v>14</v>
      </c>
      <c r="M249" s="2" t="str">
        <f t="shared" si="27"/>
        <v>aws s3 sync s3://sfr-champdata/QA/2015/YankeeFork/YFI00001-000362/VISIT_3145 "C:\Matt-SFR Files\Hydraulic Modeling\champ data from bucket\2015\YankeeFork\YFI00001-000362\VISIT_3145" --exclude "*" --include "*\HydroModelInputs\*"</v>
      </c>
    </row>
    <row r="250" spans="1:13" ht="18" x14ac:dyDescent="0.3">
      <c r="A250" s="9">
        <v>3970</v>
      </c>
      <c r="B250" s="9" t="str">
        <f>VLOOKUP(A250,[1]CHaMP_and_AEM_Metrics!$A:$Y,3,FALSE)</f>
        <v>YFI00001-000427</v>
      </c>
      <c r="C250" s="5" t="str">
        <f t="shared" si="24"/>
        <v>YFI00001-000427</v>
      </c>
      <c r="D250" s="6" t="str">
        <f>VLOOKUP(A250,[1]CHaMP_and_AEM_Metrics!$A:$Y,5,FALSE)</f>
        <v>Yankee Fork</v>
      </c>
      <c r="E250" s="9">
        <f>VLOOKUP(A250,[1]CHaMP_and_AEM_Metrics!$A:$Y,9,FALSE)</f>
        <v>2016</v>
      </c>
      <c r="F250" s="9" t="s">
        <v>36</v>
      </c>
      <c r="G250" s="3" t="s">
        <v>8</v>
      </c>
      <c r="H250" s="12" t="s">
        <v>34</v>
      </c>
      <c r="I250" s="3" t="str">
        <f t="shared" si="25"/>
        <v xml:space="preserve">2016/YankeeFork/YFI00001-000427/VISIT_3970 </v>
      </c>
      <c r="J250" s="3" t="s">
        <v>6</v>
      </c>
      <c r="K250" s="3" t="str">
        <f t="shared" si="26"/>
        <v>2016\YankeeFork\YFI00001-000427\VISIT_3970"</v>
      </c>
      <c r="L250" s="9" t="s">
        <v>14</v>
      </c>
      <c r="M250" s="2" t="str">
        <f t="shared" si="27"/>
        <v>aws s3 sync s3://sfr-champdata/QA/2016/YankeeFork/YFI00001-000427/VISIT_3970 "C:\Matt-SFR Files\Hydraulic Modeling\champ data from bucket\2016\YankeeFork\YFI00001-000427\VISIT_3970" --exclude "*" --include "*\HydroModelInputs\*"</v>
      </c>
    </row>
    <row r="251" spans="1:13" ht="18" x14ac:dyDescent="0.3">
      <c r="A251" s="9">
        <v>2205</v>
      </c>
      <c r="B251" s="9" t="str">
        <f>VLOOKUP(A251,[1]CHaMP_and_AEM_Metrics!$A:$Y,3,FALSE)</f>
        <v>YFI00001-000436</v>
      </c>
      <c r="C251" s="5" t="str">
        <f t="shared" si="24"/>
        <v>YFI00001-000436</v>
      </c>
      <c r="D251" s="6" t="str">
        <f>VLOOKUP(A251,[1]CHaMP_and_AEM_Metrics!$A:$Y,5,FALSE)</f>
        <v>Yankee Fork</v>
      </c>
      <c r="E251" s="9">
        <f>VLOOKUP(A251,[1]CHaMP_and_AEM_Metrics!$A:$Y,9,FALSE)</f>
        <v>2014</v>
      </c>
      <c r="F251" s="9" t="s">
        <v>36</v>
      </c>
      <c r="G251" s="3" t="s">
        <v>8</v>
      </c>
      <c r="H251" s="12" t="s">
        <v>34</v>
      </c>
      <c r="I251" s="3" t="str">
        <f t="shared" si="25"/>
        <v xml:space="preserve">2014/YankeeFork/YFI00001-000436/VISIT_2205 </v>
      </c>
      <c r="J251" s="3" t="s">
        <v>6</v>
      </c>
      <c r="K251" s="3" t="str">
        <f t="shared" si="26"/>
        <v>2014\YankeeFork\YFI00001-000436\VISIT_2205"</v>
      </c>
      <c r="L251" s="9" t="s">
        <v>14</v>
      </c>
      <c r="M251" s="2" t="str">
        <f t="shared" si="27"/>
        <v>aws s3 sync s3://sfr-champdata/QA/2014/YankeeFork/YFI00001-000436/VISIT_2205 "C:\Matt-SFR Files\Hydraulic Modeling\champ data from bucket\2014\YankeeFork\YFI00001-000436\VISIT_2205" --exclude "*" --include "*\HydroModelInputs\*"</v>
      </c>
    </row>
    <row r="252" spans="1:13" ht="18" x14ac:dyDescent="0.3">
      <c r="A252" s="9">
        <v>3969</v>
      </c>
      <c r="B252" s="9" t="str">
        <f>VLOOKUP(A252,[1]CHaMP_and_AEM_Metrics!$A:$Y,3,FALSE)</f>
        <v>YFI00001-000482</v>
      </c>
      <c r="C252" s="5" t="str">
        <f t="shared" si="24"/>
        <v>YFI00001-000482</v>
      </c>
      <c r="D252" s="6" t="str">
        <f>VLOOKUP(A252,[1]CHaMP_and_AEM_Metrics!$A:$Y,5,FALSE)</f>
        <v>Yankee Fork</v>
      </c>
      <c r="E252" s="9">
        <f>VLOOKUP(A252,[1]CHaMP_and_AEM_Metrics!$A:$Y,9,FALSE)</f>
        <v>2016</v>
      </c>
      <c r="F252" s="9" t="s">
        <v>36</v>
      </c>
      <c r="G252" s="3" t="s">
        <v>8</v>
      </c>
      <c r="H252" s="12" t="s">
        <v>34</v>
      </c>
      <c r="I252" s="3" t="str">
        <f t="shared" si="25"/>
        <v xml:space="preserve">2016/YankeeFork/YFI00001-000482/VISIT_3969 </v>
      </c>
      <c r="J252" s="3" t="s">
        <v>6</v>
      </c>
      <c r="K252" s="3" t="str">
        <f t="shared" si="26"/>
        <v>2016\YankeeFork\YFI00001-000482\VISIT_3969"</v>
      </c>
      <c r="L252" s="9" t="s">
        <v>14</v>
      </c>
      <c r="M252" s="2" t="str">
        <f t="shared" si="27"/>
        <v>aws s3 sync s3://sfr-champdata/QA/2016/YankeeFork/YFI00001-000482/VISIT_3969 "C:\Matt-SFR Files\Hydraulic Modeling\champ data from bucket\2016\YankeeFork\YFI00001-000482\VISIT_3969" --exclude "*" --include "*\HydroModelInputs\*"</v>
      </c>
    </row>
    <row r="253" spans="1:13" ht="18" x14ac:dyDescent="0.3">
      <c r="A253" s="9">
        <v>3968</v>
      </c>
      <c r="B253" s="9" t="str">
        <f>VLOOKUP(A253,[1]CHaMP_and_AEM_Metrics!$A:$Y,3,FALSE)</f>
        <v>YFI00001-000559</v>
      </c>
      <c r="C253" s="5" t="str">
        <f t="shared" si="24"/>
        <v>YFI00001-000559</v>
      </c>
      <c r="D253" s="6" t="str">
        <f>VLOOKUP(A253,[1]CHaMP_and_AEM_Metrics!$A:$Y,5,FALSE)</f>
        <v>Yankee Fork</v>
      </c>
      <c r="E253" s="9">
        <f>VLOOKUP(A253,[1]CHaMP_and_AEM_Metrics!$A:$Y,9,FALSE)</f>
        <v>2016</v>
      </c>
      <c r="F253" s="9" t="s">
        <v>36</v>
      </c>
      <c r="G253" s="3" t="s">
        <v>8</v>
      </c>
      <c r="H253" s="12" t="s">
        <v>34</v>
      </c>
      <c r="I253" s="3" t="str">
        <f t="shared" si="25"/>
        <v xml:space="preserve">2016/YankeeFork/YFI00001-000559/VISIT_3968 </v>
      </c>
      <c r="J253" s="3" t="s">
        <v>6</v>
      </c>
      <c r="K253" s="3" t="str">
        <f t="shared" si="26"/>
        <v>2016\YankeeFork\YFI00001-000559\VISIT_3968"</v>
      </c>
      <c r="L253" s="9" t="s">
        <v>14</v>
      </c>
      <c r="M253" s="2" t="str">
        <f t="shared" si="27"/>
        <v>aws s3 sync s3://sfr-champdata/QA/2016/YankeeFork/YFI00001-000559/VISIT_3968 "C:\Matt-SFR Files\Hydraulic Modeling\champ data from bucket\2016\YankeeFork\YFI00001-000559\VISIT_3968" --exclude "*" --include "*\HydroModelInputs\*"</v>
      </c>
    </row>
    <row r="254" spans="1:13" ht="18" x14ac:dyDescent="0.3">
      <c r="A254" s="9">
        <v>4182</v>
      </c>
      <c r="B254" s="9" t="str">
        <f>VLOOKUP(A254,[1]CHaMP_and_AEM_Metrics!$A:$Y,3,FALSE)</f>
        <v>YFI00001-000595</v>
      </c>
      <c r="C254" s="5" t="str">
        <f t="shared" si="24"/>
        <v>YFI00001-000595</v>
      </c>
      <c r="D254" s="6" t="str">
        <f>VLOOKUP(A254,[1]CHaMP_and_AEM_Metrics!$A:$Y,5,FALSE)</f>
        <v>Yankee Fork</v>
      </c>
      <c r="E254" s="9">
        <f>VLOOKUP(A254,[1]CHaMP_and_AEM_Metrics!$A:$Y,9,FALSE)</f>
        <v>2016</v>
      </c>
      <c r="F254" s="9" t="s">
        <v>36</v>
      </c>
      <c r="G254" s="3" t="s">
        <v>8</v>
      </c>
      <c r="H254" s="12" t="s">
        <v>34</v>
      </c>
      <c r="I254" s="3" t="str">
        <f t="shared" si="25"/>
        <v xml:space="preserve">2016/YankeeFork/YFI00001-000595/VISIT_4182 </v>
      </c>
      <c r="J254" s="3" t="s">
        <v>6</v>
      </c>
      <c r="K254" s="3" t="str">
        <f t="shared" si="26"/>
        <v>2016\YankeeFork\YFI00001-000595\VISIT_4182"</v>
      </c>
      <c r="L254" s="9" t="s">
        <v>14</v>
      </c>
      <c r="M254" s="2" t="str">
        <f t="shared" si="27"/>
        <v>aws s3 sync s3://sfr-champdata/QA/2016/YankeeFork/YFI00001-000595/VISIT_4182 "C:\Matt-SFR Files\Hydraulic Modeling\champ data from bucket\2016\YankeeFork\YFI00001-000595\VISIT_4182" --exclude "*" --include "*\HydroModelInputs\*"</v>
      </c>
    </row>
    <row r="255" spans="1:13" ht="18" x14ac:dyDescent="0.3">
      <c r="A255" s="9">
        <v>3144</v>
      </c>
      <c r="B255" s="9" t="str">
        <f>VLOOKUP(A255,[1]CHaMP_and_AEM_Metrics!$A:$Y,3,FALSE)</f>
        <v>YFI00001-000608</v>
      </c>
      <c r="C255" s="5" t="str">
        <f t="shared" si="24"/>
        <v>YFI00001-000608</v>
      </c>
      <c r="D255" s="6" t="str">
        <f>VLOOKUP(A255,[1]CHaMP_and_AEM_Metrics!$A:$Y,5,FALSE)</f>
        <v>Yankee Fork</v>
      </c>
      <c r="E255" s="9">
        <f>VLOOKUP(A255,[1]CHaMP_and_AEM_Metrics!$A:$Y,9,FALSE)</f>
        <v>2015</v>
      </c>
      <c r="F255" s="9" t="s">
        <v>36</v>
      </c>
      <c r="G255" s="3" t="s">
        <v>8</v>
      </c>
      <c r="H255" s="12" t="s">
        <v>34</v>
      </c>
      <c r="I255" s="3" t="str">
        <f t="shared" si="25"/>
        <v xml:space="preserve">2015/YankeeFork/YFI00001-000608/VISIT_3144 </v>
      </c>
      <c r="J255" s="3" t="s">
        <v>6</v>
      </c>
      <c r="K255" s="3" t="str">
        <f t="shared" si="26"/>
        <v>2015\YankeeFork\YFI00001-000608\VISIT_3144"</v>
      </c>
      <c r="L255" s="9" t="s">
        <v>14</v>
      </c>
      <c r="M255" s="2" t="str">
        <f t="shared" si="27"/>
        <v>aws s3 sync s3://sfr-champdata/QA/2015/YankeeFork/YFI00001-000608/VISIT_3144 "C:\Matt-SFR Files\Hydraulic Modeling\champ data from bucket\2015\YankeeFork\YFI00001-000608\VISIT_3144" --exclude "*" --include "*\HydroModelInputs\*"</v>
      </c>
    </row>
    <row r="256" spans="1:13" ht="18" x14ac:dyDescent="0.3">
      <c r="A256" s="9">
        <v>3355</v>
      </c>
      <c r="B256" s="9" t="str">
        <f>VLOOKUP(A256,[1]CHaMP_and_AEM_Metrics!$A:$Y,3,FALSE)</f>
        <v>YFI00001-000643</v>
      </c>
      <c r="C256" s="5" t="str">
        <f t="shared" si="24"/>
        <v>YFI00001-000643</v>
      </c>
      <c r="D256" s="6" t="str">
        <f>VLOOKUP(A256,[1]CHaMP_and_AEM_Metrics!$A:$Y,5,FALSE)</f>
        <v>Yankee Fork</v>
      </c>
      <c r="E256" s="9">
        <f>VLOOKUP(A256,[1]CHaMP_and_AEM_Metrics!$A:$Y,9,FALSE)</f>
        <v>2015</v>
      </c>
      <c r="F256" s="9" t="s">
        <v>36</v>
      </c>
      <c r="G256" s="3" t="s">
        <v>8</v>
      </c>
      <c r="H256" s="12" t="s">
        <v>34</v>
      </c>
      <c r="I256" s="3" t="str">
        <f t="shared" si="25"/>
        <v xml:space="preserve">2015/YankeeFork/YFI00001-000643/VISIT_3355 </v>
      </c>
      <c r="J256" s="3" t="s">
        <v>6</v>
      </c>
      <c r="K256" s="3" t="str">
        <f t="shared" si="26"/>
        <v>2015\YankeeFork\YFI00001-000643\VISIT_3355"</v>
      </c>
      <c r="L256" s="9" t="s">
        <v>14</v>
      </c>
      <c r="M256" s="2" t="str">
        <f t="shared" si="27"/>
        <v>aws s3 sync s3://sfr-champdata/QA/2015/YankeeFork/YFI00001-000643/VISIT_3355 "C:\Matt-SFR Files\Hydraulic Modeling\champ data from bucket\2015\YankeeFork\YFI00001-000643\VISIT_3355" --exclude "*" --include "*\HydroModelInputs\*"</v>
      </c>
    </row>
    <row r="257" spans="1:13" ht="18" x14ac:dyDescent="0.3">
      <c r="A257" s="9">
        <v>4237</v>
      </c>
      <c r="B257" s="9" t="str">
        <f>VLOOKUP(A257,[1]CHaMP_and_AEM_Metrics!$A:$Y,3,FALSE)</f>
        <v>YFI00001-000654</v>
      </c>
      <c r="C257" s="5" t="str">
        <f t="shared" si="24"/>
        <v>YFI00001-000654</v>
      </c>
      <c r="D257" s="6" t="str">
        <f>VLOOKUP(A257,[1]CHaMP_and_AEM_Metrics!$A:$Y,5,FALSE)</f>
        <v>Yankee Fork</v>
      </c>
      <c r="E257" s="9">
        <f>VLOOKUP(A257,[1]CHaMP_and_AEM_Metrics!$A:$Y,9,FALSE)</f>
        <v>2016</v>
      </c>
      <c r="F257" s="9" t="s">
        <v>36</v>
      </c>
      <c r="G257" s="3" t="s">
        <v>8</v>
      </c>
      <c r="H257" s="12" t="s">
        <v>34</v>
      </c>
      <c r="I257" s="3" t="str">
        <f t="shared" si="25"/>
        <v xml:space="preserve">2016/YankeeFork/YFI00001-000654/VISIT_4237 </v>
      </c>
      <c r="J257" s="3" t="s">
        <v>6</v>
      </c>
      <c r="K257" s="3" t="str">
        <f t="shared" si="26"/>
        <v>2016\YankeeFork\YFI00001-000654\VISIT_4237"</v>
      </c>
      <c r="L257" s="9" t="s">
        <v>14</v>
      </c>
      <c r="M257" s="2" t="str">
        <f t="shared" si="27"/>
        <v>aws s3 sync s3://sfr-champdata/QA/2016/YankeeFork/YFI00001-000654/VISIT_4237 "C:\Matt-SFR Files\Hydraulic Modeling\champ data from bucket\2016\YankeeFork\YFI00001-000654\VISIT_4237" --exclude "*" --include "*\HydroModelInputs\*"</v>
      </c>
    </row>
    <row r="258" spans="1:13" ht="18" x14ac:dyDescent="0.3">
      <c r="A258" s="9">
        <v>4107</v>
      </c>
      <c r="B258" s="9" t="str">
        <f>VLOOKUP(A258,[1]CHaMP_and_AEM_Metrics!$A:$Y,3,FALSE)</f>
        <v>YFI00001-000713</v>
      </c>
      <c r="C258" s="5" t="str">
        <f t="shared" si="24"/>
        <v>YFI00001-000713</v>
      </c>
      <c r="D258" s="6" t="str">
        <f>VLOOKUP(A258,[1]CHaMP_and_AEM_Metrics!$A:$Y,5,FALSE)</f>
        <v>Yankee Fork</v>
      </c>
      <c r="E258" s="9">
        <f>VLOOKUP(A258,[1]CHaMP_and_AEM_Metrics!$A:$Y,9,FALSE)</f>
        <v>2016</v>
      </c>
      <c r="F258" s="9" t="s">
        <v>36</v>
      </c>
      <c r="G258" s="3" t="s">
        <v>8</v>
      </c>
      <c r="H258" s="12" t="s">
        <v>34</v>
      </c>
      <c r="I258" s="3" t="str">
        <f t="shared" si="25"/>
        <v xml:space="preserve">2016/YankeeFork/YFI00001-000713/VISIT_4107 </v>
      </c>
      <c r="J258" s="3" t="s">
        <v>6</v>
      </c>
      <c r="K258" s="3" t="str">
        <f t="shared" si="26"/>
        <v>2016\YankeeFork\YFI00001-000713\VISIT_4107"</v>
      </c>
      <c r="L258" s="9" t="s">
        <v>14</v>
      </c>
      <c r="M258" s="2" t="str">
        <f t="shared" si="27"/>
        <v>aws s3 sync s3://sfr-champdata/QA/2016/YankeeFork/YFI00001-000713/VISIT_4107 "C:\Matt-SFR Files\Hydraulic Modeling\champ data from bucket\2016\YankeeFork\YFI00001-000713\VISIT_4107" --exclude "*" --include "*\HydroModelInputs\*"</v>
      </c>
    </row>
    <row r="259" spans="1:13" ht="18" x14ac:dyDescent="0.3">
      <c r="A259" s="9">
        <v>3967</v>
      </c>
      <c r="B259" s="9" t="str">
        <f>VLOOKUP(A259,[1]CHaMP_and_AEM_Metrics!$A:$Y,3,FALSE)</f>
        <v>YFI00001-000725</v>
      </c>
      <c r="C259" s="5" t="str">
        <f t="shared" si="24"/>
        <v>YFI00001-000725</v>
      </c>
      <c r="D259" s="6" t="str">
        <f>VLOOKUP(A259,[1]CHaMP_and_AEM_Metrics!$A:$Y,5,FALSE)</f>
        <v>Yankee Fork</v>
      </c>
      <c r="E259" s="9">
        <f>VLOOKUP(A259,[1]CHaMP_and_AEM_Metrics!$A:$Y,9,FALSE)</f>
        <v>2016</v>
      </c>
      <c r="F259" s="9" t="s">
        <v>36</v>
      </c>
      <c r="G259" s="3" t="s">
        <v>8</v>
      </c>
      <c r="H259" s="12" t="s">
        <v>34</v>
      </c>
      <c r="I259" s="3" t="str">
        <f t="shared" si="25"/>
        <v xml:space="preserve">2016/YankeeFork/YFI00001-000725/VISIT_3967 </v>
      </c>
      <c r="J259" s="3" t="s">
        <v>6</v>
      </c>
      <c r="K259" s="3" t="str">
        <f t="shared" si="26"/>
        <v>2016\YankeeFork\YFI00001-000725\VISIT_3967"</v>
      </c>
      <c r="L259" s="9" t="s">
        <v>14</v>
      </c>
      <c r="M259" s="2" t="str">
        <f t="shared" si="27"/>
        <v>aws s3 sync s3://sfr-champdata/QA/2016/YankeeFork/YFI00001-000725/VISIT_3967 "C:\Matt-SFR Files\Hydraulic Modeling\champ data from bucket\2016\YankeeFork\YFI00001-000725\VISIT_3967" --exclude "*" --include "*\HydroModelInputs\*"</v>
      </c>
    </row>
    <row r="260" spans="1:13" ht="18" x14ac:dyDescent="0.3">
      <c r="A260" s="9">
        <v>2199</v>
      </c>
      <c r="B260" s="9" t="str">
        <f>VLOOKUP(A260,[1]CHaMP_and_AEM_Metrics!$A:$Y,3,FALSE)</f>
        <v>YFI00001-000727</v>
      </c>
      <c r="C260" s="5" t="str">
        <f t="shared" si="24"/>
        <v>YFI00001-000727</v>
      </c>
      <c r="D260" s="6" t="str">
        <f>VLOOKUP(A260,[1]CHaMP_and_AEM_Metrics!$A:$Y,5,FALSE)</f>
        <v>Yankee Fork</v>
      </c>
      <c r="E260" s="9">
        <f>VLOOKUP(A260,[1]CHaMP_and_AEM_Metrics!$A:$Y,9,FALSE)</f>
        <v>2014</v>
      </c>
      <c r="F260" s="9" t="s">
        <v>36</v>
      </c>
      <c r="G260" s="3" t="s">
        <v>8</v>
      </c>
      <c r="H260" s="12" t="s">
        <v>34</v>
      </c>
      <c r="I260" s="3" t="str">
        <f t="shared" si="25"/>
        <v xml:space="preserve">2014/YankeeFork/YFI00001-000727/VISIT_2199 </v>
      </c>
      <c r="J260" s="3" t="s">
        <v>6</v>
      </c>
      <c r="K260" s="3" t="str">
        <f t="shared" si="26"/>
        <v>2014\YankeeFork\YFI00001-000727\VISIT_2199"</v>
      </c>
      <c r="L260" s="9" t="s">
        <v>14</v>
      </c>
      <c r="M260" s="2" t="str">
        <f t="shared" si="27"/>
        <v>aws s3 sync s3://sfr-champdata/QA/2014/YankeeFork/YFI00001-000727/VISIT_2199 "C:\Matt-SFR Files\Hydraulic Modeling\champ data from bucket\2014\YankeeFork\YFI00001-000727\VISIT_2199" --exclude "*" --include "*\HydroModelInputs\*"</v>
      </c>
    </row>
    <row r="261" spans="1:13" ht="18" x14ac:dyDescent="0.3">
      <c r="A261" s="9">
        <v>3966</v>
      </c>
      <c r="B261" s="9" t="str">
        <f>VLOOKUP(A261,[1]CHaMP_and_AEM_Metrics!$A:$Y,3,FALSE)</f>
        <v>YFI00001-000777</v>
      </c>
      <c r="C261" s="5" t="str">
        <f t="shared" si="24"/>
        <v>YFI00001-000777</v>
      </c>
      <c r="D261" s="6" t="str">
        <f>VLOOKUP(A261,[1]CHaMP_and_AEM_Metrics!$A:$Y,5,FALSE)</f>
        <v>Yankee Fork</v>
      </c>
      <c r="E261" s="9">
        <f>VLOOKUP(A261,[1]CHaMP_and_AEM_Metrics!$A:$Y,9,FALSE)</f>
        <v>2016</v>
      </c>
      <c r="F261" s="9" t="s">
        <v>36</v>
      </c>
      <c r="G261" s="3" t="s">
        <v>8</v>
      </c>
      <c r="H261" s="12" t="s">
        <v>34</v>
      </c>
      <c r="I261" s="3" t="str">
        <f t="shared" si="25"/>
        <v xml:space="preserve">2016/YankeeFork/YFI00001-000777/VISIT_3966 </v>
      </c>
      <c r="J261" s="3" t="s">
        <v>6</v>
      </c>
      <c r="K261" s="3" t="str">
        <f t="shared" si="26"/>
        <v>2016\YankeeFork\YFI00001-000777\VISIT_3966"</v>
      </c>
      <c r="L261" s="9" t="s">
        <v>14</v>
      </c>
      <c r="M261" s="2" t="str">
        <f t="shared" si="27"/>
        <v>aws s3 sync s3://sfr-champdata/QA/2016/YankeeFork/YFI00001-000777/VISIT_3966 "C:\Matt-SFR Files\Hydraulic Modeling\champ data from bucket\2016\YankeeFork\YFI00001-000777\VISIT_3966" --exclude "*" --include "*\HydroModelInputs\*"</v>
      </c>
    </row>
    <row r="262" spans="1:13" ht="18" x14ac:dyDescent="0.3">
      <c r="A262" s="9">
        <v>1549</v>
      </c>
      <c r="B262" s="9" t="str">
        <f>VLOOKUP(A262,[1]CHaMP_and_AEM_Metrics!$A:$Y,3,FALSE)</f>
        <v>YFI00001-000828</v>
      </c>
      <c r="C262" s="5" t="str">
        <f t="shared" si="24"/>
        <v>YFI00001-000828</v>
      </c>
      <c r="D262" s="6" t="str">
        <f>VLOOKUP(A262,[1]CHaMP_and_AEM_Metrics!$A:$Y,5,FALSE)</f>
        <v>Yankee Fork</v>
      </c>
      <c r="E262" s="9">
        <f>VLOOKUP(A262,[1]CHaMP_and_AEM_Metrics!$A:$Y,9,FALSE)</f>
        <v>2013</v>
      </c>
      <c r="F262" s="9" t="s">
        <v>36</v>
      </c>
      <c r="G262" s="3" t="s">
        <v>8</v>
      </c>
      <c r="H262" s="12" t="s">
        <v>34</v>
      </c>
      <c r="I262" s="3" t="str">
        <f t="shared" si="25"/>
        <v xml:space="preserve">2013/YankeeFork/YFI00001-000828/VISIT_1549 </v>
      </c>
      <c r="J262" s="3" t="s">
        <v>6</v>
      </c>
      <c r="K262" s="3" t="str">
        <f t="shared" si="26"/>
        <v>2013\YankeeFork\YFI00001-000828\VISIT_1549"</v>
      </c>
      <c r="L262" s="9" t="s">
        <v>14</v>
      </c>
      <c r="M262" s="2" t="str">
        <f t="shared" si="27"/>
        <v>aws s3 sync s3://sfr-champdata/QA/2013/YankeeFork/YFI00001-000828/VISIT_1549 "C:\Matt-SFR Files\Hydraulic Modeling\champ data from bucket\2013\YankeeFork\YFI00001-000828\VISIT_1549" --exclude "*" --include "*\HydroModelInputs\*"</v>
      </c>
    </row>
    <row r="263" spans="1:13" ht="18" x14ac:dyDescent="0.3">
      <c r="A263" s="9">
        <v>3963</v>
      </c>
      <c r="B263" s="9" t="str">
        <f>VLOOKUP(A263,[1]CHaMP_and_AEM_Metrics!$A:$Y,3,FALSE)</f>
        <v>YFI00001-000835</v>
      </c>
      <c r="C263" s="5" t="str">
        <f t="shared" si="24"/>
        <v>YFI00001-000835</v>
      </c>
      <c r="D263" s="6" t="str">
        <f>VLOOKUP(A263,[1]CHaMP_and_AEM_Metrics!$A:$Y,5,FALSE)</f>
        <v>Yankee Fork</v>
      </c>
      <c r="E263" s="9">
        <f>VLOOKUP(A263,[1]CHaMP_and_AEM_Metrics!$A:$Y,9,FALSE)</f>
        <v>2016</v>
      </c>
      <c r="F263" s="9" t="s">
        <v>36</v>
      </c>
      <c r="G263" s="3" t="s">
        <v>8</v>
      </c>
      <c r="H263" s="12" t="s">
        <v>34</v>
      </c>
      <c r="I263" s="3" t="str">
        <f t="shared" si="25"/>
        <v xml:space="preserve">2016/YankeeFork/YFI00001-000835/VISIT_3963 </v>
      </c>
      <c r="J263" s="3" t="s">
        <v>6</v>
      </c>
      <c r="K263" s="3" t="str">
        <f t="shared" si="26"/>
        <v>2016\YankeeFork\YFI00001-000835\VISIT_3963"</v>
      </c>
      <c r="L263" s="9" t="s">
        <v>14</v>
      </c>
      <c r="M263" s="2" t="str">
        <f t="shared" si="27"/>
        <v>aws s3 sync s3://sfr-champdata/QA/2016/YankeeFork/YFI00001-000835/VISIT_3963 "C:\Matt-SFR Files\Hydraulic Modeling\champ data from bucket\2016\YankeeFork\YFI00001-000835\VISIT_3963" --exclude "*" --include "*\HydroModelInputs\*"</v>
      </c>
    </row>
    <row r="264" spans="1:13" ht="18" x14ac:dyDescent="0.3">
      <c r="A264" s="9">
        <v>1217</v>
      </c>
      <c r="B264" s="9" t="str">
        <f>VLOOKUP(A264,[1]CHaMP_and_AEM_Metrics!$A:$Y,3,FALSE)</f>
        <v>YFI00001-000836</v>
      </c>
      <c r="C264" s="5" t="str">
        <f t="shared" si="24"/>
        <v>YFI00001-000836</v>
      </c>
      <c r="D264" s="6" t="str">
        <f>VLOOKUP(A264,[1]CHaMP_and_AEM_Metrics!$A:$Y,5,FALSE)</f>
        <v>Yankee Fork</v>
      </c>
      <c r="E264" s="9">
        <f>VLOOKUP(A264,[1]CHaMP_and_AEM_Metrics!$A:$Y,9,FALSE)</f>
        <v>2013</v>
      </c>
      <c r="F264" s="9" t="s">
        <v>36</v>
      </c>
      <c r="G264" s="3" t="s">
        <v>8</v>
      </c>
      <c r="H264" s="12" t="s">
        <v>34</v>
      </c>
      <c r="I264" s="3" t="str">
        <f t="shared" si="25"/>
        <v xml:space="preserve">2013/YankeeFork/YFI00001-000836/VISIT_1217 </v>
      </c>
      <c r="J264" s="3" t="s">
        <v>6</v>
      </c>
      <c r="K264" s="3" t="str">
        <f t="shared" si="26"/>
        <v>2013\YankeeFork\YFI00001-000836\VISIT_1217"</v>
      </c>
      <c r="L264" s="9" t="s">
        <v>14</v>
      </c>
      <c r="M264" s="2" t="str">
        <f t="shared" si="27"/>
        <v>aws s3 sync s3://sfr-champdata/QA/2013/YankeeFork/YFI00001-000836/VISIT_1217 "C:\Matt-SFR Files\Hydraulic Modeling\champ data from bucket\2013\YankeeFork\YFI00001-000836\VISIT_1217" --exclude "*" --include "*\HydroModelInputs\*"</v>
      </c>
    </row>
    <row r="265" spans="1:13" ht="18" x14ac:dyDescent="0.3">
      <c r="A265" s="9">
        <v>3671</v>
      </c>
      <c r="B265" s="9" t="str">
        <f>VLOOKUP(A265,[1]CHaMP_and_AEM_Metrics!$A:$Y,3,FALSE)</f>
        <v>YFI00001-000840</v>
      </c>
      <c r="C265" s="5" t="str">
        <f t="shared" si="24"/>
        <v>YFI00001-000840</v>
      </c>
      <c r="D265" s="6" t="str">
        <f>VLOOKUP(A265,[1]CHaMP_and_AEM_Metrics!$A:$Y,5,FALSE)</f>
        <v>Yankee Fork</v>
      </c>
      <c r="E265" s="9">
        <f>VLOOKUP(A265,[1]CHaMP_and_AEM_Metrics!$A:$Y,9,FALSE)</f>
        <v>2015</v>
      </c>
      <c r="F265" s="9" t="s">
        <v>36</v>
      </c>
      <c r="G265" s="3" t="s">
        <v>8</v>
      </c>
      <c r="H265" s="12" t="s">
        <v>34</v>
      </c>
      <c r="I265" s="3" t="str">
        <f t="shared" si="25"/>
        <v xml:space="preserve">2015/YankeeFork/YFI00001-000840/VISIT_3671 </v>
      </c>
      <c r="J265" s="3" t="s">
        <v>6</v>
      </c>
      <c r="K265" s="3" t="str">
        <f t="shared" si="26"/>
        <v>2015\YankeeFork\YFI00001-000840\VISIT_3671"</v>
      </c>
      <c r="L265" s="9" t="s">
        <v>14</v>
      </c>
      <c r="M265" s="2" t="str">
        <f t="shared" si="27"/>
        <v>aws s3 sync s3://sfr-champdata/QA/2015/YankeeFork/YFI00001-000840/VISIT_3671 "C:\Matt-SFR Files\Hydraulic Modeling\champ data from bucket\2015\YankeeFork\YFI00001-000840\VISIT_3671" --exclude "*" --include "*\HydroModelInputs\*"</v>
      </c>
    </row>
    <row r="266" spans="1:13" ht="18" x14ac:dyDescent="0.3">
      <c r="A266" s="9">
        <v>2192</v>
      </c>
      <c r="B266" s="9" t="str">
        <f>VLOOKUP(A266,[1]CHaMP_and_AEM_Metrics!$A:$Y,3,FALSE)</f>
        <v>YFI00001-000841</v>
      </c>
      <c r="C266" s="5" t="str">
        <f t="shared" si="24"/>
        <v>YFI00001-000841</v>
      </c>
      <c r="D266" s="6" t="str">
        <f>VLOOKUP(A266,[1]CHaMP_and_AEM_Metrics!$A:$Y,5,FALSE)</f>
        <v>Yankee Fork</v>
      </c>
      <c r="E266" s="9">
        <f>VLOOKUP(A266,[1]CHaMP_and_AEM_Metrics!$A:$Y,9,FALSE)</f>
        <v>2014</v>
      </c>
      <c r="F266" s="9" t="s">
        <v>37</v>
      </c>
      <c r="G266" s="3" t="s">
        <v>8</v>
      </c>
      <c r="H266" s="12" t="s">
        <v>34</v>
      </c>
      <c r="I266" s="3" t="str">
        <f t="shared" si="25"/>
        <v xml:space="preserve">2014/YankeeFork/YFI00001-000841/VISIT_2192 </v>
      </c>
      <c r="J266" s="3" t="s">
        <v>6</v>
      </c>
      <c r="K266" s="3" t="str">
        <f t="shared" si="26"/>
        <v>2014\YankeeFork\YFI00001-000841\VISIT_2192"</v>
      </c>
      <c r="L266" s="9" t="s">
        <v>14</v>
      </c>
      <c r="M266" s="2" t="str">
        <f t="shared" si="27"/>
        <v>aws s3 sync s3://sfr-champdata/QA/2014/YankeeFork/YFI00001-000841/VISIT_2192 "C:\Matt-SFR Files\Hydraulic Modeling\champ data from bucket\2014\YankeeFork\YFI00001-000841\VISIT_2192" --exclude "*" --include "*\HydroModelInputs\*"</v>
      </c>
    </row>
    <row r="267" spans="1:13" ht="18" x14ac:dyDescent="0.3">
      <c r="A267" s="9">
        <v>4421</v>
      </c>
      <c r="B267" s="9" t="str">
        <f>VLOOKUP(A267,[1]CHaMP_and_AEM_Metrics!$A:$Y,3,FALSE)</f>
        <v>YFI00001-000851</v>
      </c>
      <c r="C267" s="5" t="str">
        <f t="shared" si="24"/>
        <v>YFI00001-000851</v>
      </c>
      <c r="D267" s="6" t="str">
        <f>VLOOKUP(A267,[1]CHaMP_and_AEM_Metrics!$A:$Y,5,FALSE)</f>
        <v>Yankee Fork</v>
      </c>
      <c r="E267" s="9">
        <f>VLOOKUP(A267,[1]CHaMP_and_AEM_Metrics!$A:$Y,9,FALSE)</f>
        <v>2016</v>
      </c>
      <c r="F267" s="9" t="s">
        <v>37</v>
      </c>
      <c r="G267" s="3" t="s">
        <v>8</v>
      </c>
      <c r="H267" s="12" t="s">
        <v>34</v>
      </c>
      <c r="I267" s="3" t="str">
        <f t="shared" si="25"/>
        <v xml:space="preserve">2016/YankeeFork/YFI00001-000851/VISIT_4421 </v>
      </c>
      <c r="J267" s="3" t="s">
        <v>6</v>
      </c>
      <c r="K267" s="3" t="str">
        <f t="shared" si="26"/>
        <v>2016\YankeeFork\YFI00001-000851\VISIT_4421"</v>
      </c>
      <c r="L267" s="9" t="s">
        <v>14</v>
      </c>
      <c r="M267" s="2" t="str">
        <f t="shared" si="27"/>
        <v>aws s3 sync s3://sfr-champdata/QA/2016/YankeeFork/YFI00001-000851/VISIT_4421 "C:\Matt-SFR Files\Hydraulic Modeling\champ data from bucket\2016\YankeeFork\YFI00001-000851\VISIT_4421" --exclude "*" --include "*\HydroModelInputs\*"</v>
      </c>
    </row>
    <row r="268" spans="1:13" ht="18" x14ac:dyDescent="0.3">
      <c r="A268" s="9">
        <v>3470</v>
      </c>
      <c r="B268" s="9" t="str">
        <f>VLOOKUP(A268,[1]CHaMP_and_AEM_Metrics!$A:$Y,3,FALSE)</f>
        <v>YFI00001-000901</v>
      </c>
      <c r="C268" s="5" t="str">
        <f t="shared" si="24"/>
        <v>YFI00001-000901</v>
      </c>
      <c r="D268" s="6" t="str">
        <f>VLOOKUP(A268,[1]CHaMP_and_AEM_Metrics!$A:$Y,5,FALSE)</f>
        <v>Yankee Fork</v>
      </c>
      <c r="E268" s="9">
        <f>VLOOKUP(A268,[1]CHaMP_and_AEM_Metrics!$A:$Y,9,FALSE)</f>
        <v>2015</v>
      </c>
      <c r="F268" s="9" t="s">
        <v>37</v>
      </c>
      <c r="G268" s="3" t="s">
        <v>8</v>
      </c>
      <c r="H268" s="12" t="s">
        <v>34</v>
      </c>
      <c r="I268" s="3" t="str">
        <f t="shared" si="25"/>
        <v xml:space="preserve">2015/YankeeFork/YFI00001-000901/VISIT_3470 </v>
      </c>
      <c r="J268" s="3" t="s">
        <v>6</v>
      </c>
      <c r="K268" s="3" t="str">
        <f t="shared" si="26"/>
        <v>2015\YankeeFork\YFI00001-000901\VISIT_3470"</v>
      </c>
      <c r="L268" s="9" t="s">
        <v>14</v>
      </c>
      <c r="M268" s="2" t="str">
        <f t="shared" si="27"/>
        <v>aws s3 sync s3://sfr-champdata/QA/2015/YankeeFork/YFI00001-000901/VISIT_3470 "C:\Matt-SFR Files\Hydraulic Modeling\champ data from bucket\2015\YankeeFork\YFI00001-000901\VISIT_3470" --exclude "*" --include "*\HydroModelInputs\*"</v>
      </c>
    </row>
    <row r="269" spans="1:13" ht="18" x14ac:dyDescent="0.3">
      <c r="A269" s="9">
        <v>3139</v>
      </c>
      <c r="B269" s="9" t="str">
        <f>VLOOKUP(A269,[1]CHaMP_and_AEM_Metrics!$A:$Y,3,FALSE)</f>
        <v>YFI00001-000950</v>
      </c>
      <c r="C269" s="5" t="str">
        <f t="shared" si="24"/>
        <v>YFI00001-000950</v>
      </c>
      <c r="D269" s="6" t="str">
        <f>VLOOKUP(A269,[1]CHaMP_and_AEM_Metrics!$A:$Y,5,FALSE)</f>
        <v>Yankee Fork</v>
      </c>
      <c r="E269" s="9">
        <f>VLOOKUP(A269,[1]CHaMP_and_AEM_Metrics!$A:$Y,9,FALSE)</f>
        <v>2015</v>
      </c>
      <c r="F269" s="9" t="s">
        <v>37</v>
      </c>
      <c r="G269" s="3" t="s">
        <v>8</v>
      </c>
      <c r="H269" s="12" t="s">
        <v>34</v>
      </c>
      <c r="I269" s="3" t="str">
        <f t="shared" si="25"/>
        <v xml:space="preserve">2015/YankeeFork/YFI00001-000950/VISIT_3139 </v>
      </c>
      <c r="J269" s="3" t="s">
        <v>6</v>
      </c>
      <c r="K269" s="3" t="str">
        <f t="shared" si="26"/>
        <v>2015\YankeeFork\YFI00001-000950\VISIT_3139"</v>
      </c>
      <c r="L269" s="9" t="s">
        <v>14</v>
      </c>
      <c r="M269" s="2" t="str">
        <f t="shared" si="27"/>
        <v>aws s3 sync s3://sfr-champdata/QA/2015/YankeeFork/YFI00001-000950/VISIT_3139 "C:\Matt-SFR Files\Hydraulic Modeling\champ data from bucket\2015\YankeeFork\YFI00001-000950\VISIT_3139" --exclude "*" --include "*\HydroModelInputs\*"</v>
      </c>
    </row>
    <row r="270" spans="1:13" ht="18" x14ac:dyDescent="0.3">
      <c r="A270" s="9">
        <v>3146</v>
      </c>
      <c r="B270" s="9" t="str">
        <f>VLOOKUP(A270,[1]CHaMP_and_AEM_Metrics!$A:$Y,3,FALSE)</f>
        <v>YFI00001-001078</v>
      </c>
      <c r="C270" s="5" t="str">
        <f t="shared" si="24"/>
        <v>YFI00001-001078</v>
      </c>
      <c r="D270" s="6" t="str">
        <f>VLOOKUP(A270,[1]CHaMP_and_AEM_Metrics!$A:$Y,5,FALSE)</f>
        <v>Yankee Fork</v>
      </c>
      <c r="E270" s="9">
        <f>VLOOKUP(A270,[1]CHaMP_and_AEM_Metrics!$A:$Y,9,FALSE)</f>
        <v>2015</v>
      </c>
      <c r="F270" s="9" t="s">
        <v>37</v>
      </c>
      <c r="G270" s="3" t="s">
        <v>8</v>
      </c>
      <c r="H270" s="12" t="s">
        <v>34</v>
      </c>
      <c r="I270" s="3" t="str">
        <f t="shared" si="25"/>
        <v xml:space="preserve">2015/YankeeFork/YFI00001-001078/VISIT_3146 </v>
      </c>
      <c r="J270" s="3" t="s">
        <v>6</v>
      </c>
      <c r="K270" s="3" t="str">
        <f t="shared" si="26"/>
        <v>2015\YankeeFork\YFI00001-001078\VISIT_3146"</v>
      </c>
      <c r="L270" s="9" t="s">
        <v>14</v>
      </c>
      <c r="M270" s="2" t="str">
        <f t="shared" si="27"/>
        <v>aws s3 sync s3://sfr-champdata/QA/2015/YankeeFork/YFI00001-001078/VISIT_3146 "C:\Matt-SFR Files\Hydraulic Modeling\champ data from bucket\2015\YankeeFork\YFI00001-001078\VISIT_3146" --exclude "*" --include "*\HydroModelInputs\*"</v>
      </c>
    </row>
    <row r="271" spans="1:13" ht="18" x14ac:dyDescent="0.3">
      <c r="A271" s="9">
        <v>3975</v>
      </c>
      <c r="B271" s="9" t="str">
        <f>VLOOKUP(A271,[1]CHaMP_and_AEM_Metrics!$A:$Y,3,FALSE)</f>
        <v>YFI00001-001129</v>
      </c>
      <c r="C271" s="5" t="str">
        <f t="shared" si="24"/>
        <v>YFI00001-001129</v>
      </c>
      <c r="D271" s="6" t="str">
        <f>VLOOKUP(A271,[1]CHaMP_and_AEM_Metrics!$A:$Y,5,FALSE)</f>
        <v>Yankee Fork</v>
      </c>
      <c r="E271" s="9">
        <f>VLOOKUP(A271,[1]CHaMP_and_AEM_Metrics!$A:$Y,9,FALSE)</f>
        <v>2016</v>
      </c>
      <c r="F271" s="9" t="s">
        <v>37</v>
      </c>
      <c r="G271" s="3" t="s">
        <v>8</v>
      </c>
      <c r="H271" s="12" t="s">
        <v>34</v>
      </c>
      <c r="I271" s="3" t="str">
        <f t="shared" si="25"/>
        <v xml:space="preserve">2016/YankeeFork/YFI00001-001129/VISIT_3975 </v>
      </c>
      <c r="J271" s="3" t="s">
        <v>6</v>
      </c>
      <c r="K271" s="3" t="str">
        <f t="shared" si="26"/>
        <v>2016\YankeeFork\YFI00001-001129\VISIT_3975"</v>
      </c>
      <c r="L271" s="9" t="s">
        <v>14</v>
      </c>
      <c r="M271" s="2" t="str">
        <f t="shared" si="27"/>
        <v>aws s3 sync s3://sfr-champdata/QA/2016/YankeeFork/YFI00001-001129/VISIT_3975 "C:\Matt-SFR Files\Hydraulic Modeling\champ data from bucket\2016\YankeeFork\YFI00001-001129\VISIT_3975" --exclude "*" --include "*\HydroModelInputs\*"</v>
      </c>
    </row>
    <row r="272" spans="1:13" ht="18" x14ac:dyDescent="0.3">
      <c r="A272" s="9">
        <v>3592</v>
      </c>
      <c r="B272" s="9" t="str">
        <f>VLOOKUP(A272,[1]CHaMP_and_AEM_Metrics!$A:$Y,3,FALSE)</f>
        <v>YFI00001-001138</v>
      </c>
      <c r="C272" s="5" t="str">
        <f t="shared" si="24"/>
        <v>YFI00001-001138</v>
      </c>
      <c r="D272" s="6" t="str">
        <f>VLOOKUP(A272,[1]CHaMP_and_AEM_Metrics!$A:$Y,5,FALSE)</f>
        <v>Yankee Fork</v>
      </c>
      <c r="E272" s="9">
        <f>VLOOKUP(A272,[1]CHaMP_and_AEM_Metrics!$A:$Y,9,FALSE)</f>
        <v>2015</v>
      </c>
      <c r="F272" s="9" t="s">
        <v>37</v>
      </c>
      <c r="G272" s="3" t="s">
        <v>8</v>
      </c>
      <c r="H272" s="12" t="s">
        <v>34</v>
      </c>
      <c r="I272" s="3" t="str">
        <f t="shared" si="25"/>
        <v xml:space="preserve">2015/YankeeFork/YFI00001-001138/VISIT_3592 </v>
      </c>
      <c r="J272" s="3" t="s">
        <v>6</v>
      </c>
      <c r="K272" s="3" t="str">
        <f t="shared" si="26"/>
        <v>2015\YankeeFork\YFI00001-001138\VISIT_3592"</v>
      </c>
      <c r="L272" s="9" t="s">
        <v>14</v>
      </c>
      <c r="M272" s="2" t="str">
        <f t="shared" si="27"/>
        <v>aws s3 sync s3://sfr-champdata/QA/2015/YankeeFork/YFI00001-001138/VISIT_3592 "C:\Matt-SFR Files\Hydraulic Modeling\champ data from bucket\2015\YankeeFork\YFI00001-001138\VISIT_3592" --exclude "*" --include "*\HydroModelInputs\*"</v>
      </c>
    </row>
    <row r="273" spans="1:13" ht="18" x14ac:dyDescent="0.3">
      <c r="A273" s="9">
        <v>2201</v>
      </c>
      <c r="B273" s="9" t="str">
        <f>VLOOKUP(A273,[1]CHaMP_and_AEM_Metrics!$A:$Y,3,FALSE)</f>
        <v>YFI00001-001288</v>
      </c>
      <c r="C273" s="5" t="str">
        <f t="shared" si="24"/>
        <v>YFI00001-001288</v>
      </c>
      <c r="D273" s="6" t="str">
        <f>VLOOKUP(A273,[1]CHaMP_and_AEM_Metrics!$A:$Y,5,FALSE)</f>
        <v>Yankee Fork</v>
      </c>
      <c r="E273" s="9">
        <f>VLOOKUP(A273,[1]CHaMP_and_AEM_Metrics!$A:$Y,9,FALSE)</f>
        <v>2014</v>
      </c>
      <c r="F273" s="9" t="s">
        <v>37</v>
      </c>
      <c r="G273" s="3" t="s">
        <v>8</v>
      </c>
      <c r="H273" s="12" t="s">
        <v>34</v>
      </c>
      <c r="I273" s="3" t="str">
        <f t="shared" si="25"/>
        <v xml:space="preserve">2014/YankeeFork/YFI00001-001288/VISIT_2201 </v>
      </c>
      <c r="J273" s="3" t="s">
        <v>6</v>
      </c>
      <c r="K273" s="3" t="str">
        <f t="shared" si="26"/>
        <v>2014\YankeeFork\YFI00001-001288\VISIT_2201"</v>
      </c>
      <c r="L273" s="9" t="s">
        <v>14</v>
      </c>
      <c r="M273" s="2" t="str">
        <f t="shared" si="27"/>
        <v>aws s3 sync s3://sfr-champdata/QA/2014/YankeeFork/YFI00001-001288/VISIT_2201 "C:\Matt-SFR Files\Hydraulic Modeling\champ data from bucket\2014\YankeeFork\YFI00001-001288\VISIT_2201" --exclude "*" --include "*\HydroModelInputs\*"</v>
      </c>
    </row>
    <row r="274" spans="1:13" ht="18" x14ac:dyDescent="0.3">
      <c r="A274" s="9">
        <v>3351</v>
      </c>
      <c r="B274" s="9" t="str">
        <f>VLOOKUP(A274,[1]CHaMP_and_AEM_Metrics!$A:$Y,3,FALSE)</f>
        <v>YFI00001-001328</v>
      </c>
      <c r="C274" s="5" t="str">
        <f t="shared" si="24"/>
        <v>YFI00001-001328</v>
      </c>
      <c r="D274" s="6" t="str">
        <f>VLOOKUP(A274,[1]CHaMP_and_AEM_Metrics!$A:$Y,5,FALSE)</f>
        <v>Yankee Fork</v>
      </c>
      <c r="E274" s="9">
        <f>VLOOKUP(A274,[1]CHaMP_and_AEM_Metrics!$A:$Y,9,FALSE)</f>
        <v>2015</v>
      </c>
      <c r="F274" s="9" t="s">
        <v>37</v>
      </c>
      <c r="G274" s="3" t="s">
        <v>8</v>
      </c>
      <c r="H274" s="12" t="s">
        <v>34</v>
      </c>
      <c r="I274" s="3" t="str">
        <f t="shared" si="25"/>
        <v xml:space="preserve">2015/YankeeFork/YFI00001-001328/VISIT_3351 </v>
      </c>
      <c r="J274" s="3" t="s">
        <v>6</v>
      </c>
      <c r="K274" s="3" t="str">
        <f t="shared" si="26"/>
        <v>2015\YankeeFork\YFI00001-001328\VISIT_3351"</v>
      </c>
      <c r="L274" s="9" t="s">
        <v>14</v>
      </c>
      <c r="M274" s="2" t="str">
        <f t="shared" si="27"/>
        <v>aws s3 sync s3://sfr-champdata/QA/2015/YankeeFork/YFI00001-001328/VISIT_3351 "C:\Matt-SFR Files\Hydraulic Modeling\champ data from bucket\2015\YankeeFork\YFI00001-001328\VISIT_3351" --exclude "*" --include "*\HydroModelInputs\*"</v>
      </c>
    </row>
    <row r="275" spans="1:13" ht="18" x14ac:dyDescent="0.3">
      <c r="A275" s="9">
        <v>3141</v>
      </c>
      <c r="B275" s="9" t="str">
        <f>VLOOKUP(A275,[1]CHaMP_and_AEM_Metrics!$A:$Y,3,FALSE)</f>
        <v>YFI00001-001408</v>
      </c>
      <c r="C275" s="5" t="str">
        <f t="shared" si="24"/>
        <v>YFI00001-001408</v>
      </c>
      <c r="D275" s="6" t="str">
        <f>VLOOKUP(A275,[1]CHaMP_and_AEM_Metrics!$A:$Y,5,FALSE)</f>
        <v>Yankee Fork</v>
      </c>
      <c r="E275" s="9">
        <f>VLOOKUP(A275,[1]CHaMP_and_AEM_Metrics!$A:$Y,9,FALSE)</f>
        <v>2015</v>
      </c>
      <c r="F275" s="9" t="s">
        <v>37</v>
      </c>
      <c r="G275" s="3" t="s">
        <v>8</v>
      </c>
      <c r="H275" s="12" t="s">
        <v>34</v>
      </c>
      <c r="I275" s="3" t="str">
        <f t="shared" si="25"/>
        <v xml:space="preserve">2015/YankeeFork/YFI00001-001408/VISIT_3141 </v>
      </c>
      <c r="J275" s="3" t="s">
        <v>6</v>
      </c>
      <c r="K275" s="3" t="str">
        <f t="shared" si="26"/>
        <v>2015\YankeeFork\YFI00001-001408\VISIT_3141"</v>
      </c>
      <c r="L275" s="9" t="s">
        <v>14</v>
      </c>
      <c r="M275" s="2" t="str">
        <f t="shared" si="27"/>
        <v>aws s3 sync s3://sfr-champdata/QA/2015/YankeeFork/YFI00001-001408/VISIT_3141 "C:\Matt-SFR Files\Hydraulic Modeling\champ data from bucket\2015\YankeeFork\YFI00001-001408\VISIT_3141" --exclude "*" --include "*\HydroModelInputs\*"</v>
      </c>
    </row>
    <row r="276" spans="1:13" ht="18" x14ac:dyDescent="0.3">
      <c r="A276" s="9">
        <v>2200</v>
      </c>
      <c r="B276" s="9" t="str">
        <f>VLOOKUP(A276,[1]CHaMP_and_AEM_Metrics!$A:$Y,3,FALSE)</f>
        <v>YFI00001-001411</v>
      </c>
      <c r="C276" s="5" t="str">
        <f t="shared" si="24"/>
        <v>YFI00001-001411</v>
      </c>
      <c r="D276" s="6" t="str">
        <f>VLOOKUP(A276,[1]CHaMP_and_AEM_Metrics!$A:$Y,5,FALSE)</f>
        <v>Yankee Fork</v>
      </c>
      <c r="E276" s="9">
        <f>VLOOKUP(A276,[1]CHaMP_and_AEM_Metrics!$A:$Y,9,FALSE)</f>
        <v>2014</v>
      </c>
      <c r="F276" s="9" t="s">
        <v>37</v>
      </c>
      <c r="G276" s="3" t="s">
        <v>8</v>
      </c>
      <c r="H276" s="12" t="s">
        <v>34</v>
      </c>
      <c r="I276" s="3" t="str">
        <f t="shared" si="25"/>
        <v xml:space="preserve">2014/YankeeFork/YFI00001-001411/VISIT_2200 </v>
      </c>
      <c r="J276" s="3" t="s">
        <v>6</v>
      </c>
      <c r="K276" s="3" t="str">
        <f t="shared" si="26"/>
        <v>2014\YankeeFork\YFI00001-001411\VISIT_2200"</v>
      </c>
      <c r="L276" s="9" t="s">
        <v>14</v>
      </c>
      <c r="M276" s="2" t="str">
        <f t="shared" si="27"/>
        <v>aws s3 sync s3://sfr-champdata/QA/2014/YankeeFork/YFI00001-001411/VISIT_2200 "C:\Matt-SFR Files\Hydraulic Modeling\champ data from bucket\2014\YankeeFork\YFI00001-001411\VISIT_2200" --exclude "*" --include "*\HydroModelInputs\*"</v>
      </c>
    </row>
    <row r="277" spans="1:13" ht="18" x14ac:dyDescent="0.3">
      <c r="A277" s="9">
        <v>4514</v>
      </c>
      <c r="B277" s="9" t="str">
        <f>VLOOKUP(A277,[1]CHaMP_and_AEM_Metrics!$A:$Y,3,FALSE)</f>
        <v>YFI00001-001503</v>
      </c>
      <c r="C277" s="5" t="str">
        <f t="shared" si="24"/>
        <v>YFI00001-001503</v>
      </c>
      <c r="D277" s="6" t="str">
        <f>VLOOKUP(A277,[1]CHaMP_and_AEM_Metrics!$A:$Y,5,FALSE)</f>
        <v>Yankee Fork</v>
      </c>
      <c r="E277" s="9">
        <f>VLOOKUP(A277,[1]CHaMP_and_AEM_Metrics!$A:$Y,9,FALSE)</f>
        <v>2016</v>
      </c>
      <c r="F277" s="9" t="s">
        <v>37</v>
      </c>
      <c r="G277" s="3" t="s">
        <v>8</v>
      </c>
      <c r="H277" s="12" t="s">
        <v>34</v>
      </c>
      <c r="I277" s="3" t="str">
        <f t="shared" si="25"/>
        <v xml:space="preserve">2016/YankeeFork/YFI00001-001503/VISIT_4514 </v>
      </c>
      <c r="J277" s="3" t="s">
        <v>6</v>
      </c>
      <c r="K277" s="3" t="str">
        <f t="shared" si="26"/>
        <v>2016\YankeeFork\YFI00001-001503\VISIT_4514"</v>
      </c>
      <c r="L277" s="9" t="s">
        <v>14</v>
      </c>
      <c r="M277" s="2" t="str">
        <f t="shared" si="27"/>
        <v>aws s3 sync s3://sfr-champdata/QA/2016/YankeeFork/YFI00001-001503/VISIT_4514 "C:\Matt-SFR Files\Hydraulic Modeling\champ data from bucket\2016\YankeeFork\YFI00001-001503\VISIT_4514" --exclude "*" --include "*\HydroModelInputs\*"</v>
      </c>
    </row>
    <row r="278" spans="1:13" ht="18" x14ac:dyDescent="0.3">
      <c r="A278" s="9">
        <v>3960</v>
      </c>
      <c r="B278" s="9" t="str">
        <f>VLOOKUP(A278,[1]CHaMP_and_AEM_Metrics!$A:$Y,3,FALSE)</f>
        <v>YFI00001-001512</v>
      </c>
      <c r="C278" s="5" t="str">
        <f t="shared" si="24"/>
        <v>YFI00001-001512</v>
      </c>
      <c r="D278" s="6" t="str">
        <f>VLOOKUP(A278,[1]CHaMP_and_AEM_Metrics!$A:$Y,5,FALSE)</f>
        <v>Yankee Fork</v>
      </c>
      <c r="E278" s="9">
        <f>VLOOKUP(A278,[1]CHaMP_and_AEM_Metrics!$A:$Y,9,FALSE)</f>
        <v>2016</v>
      </c>
      <c r="F278" s="9" t="s">
        <v>37</v>
      </c>
      <c r="G278" s="3" t="s">
        <v>8</v>
      </c>
      <c r="H278" s="12" t="s">
        <v>34</v>
      </c>
      <c r="I278" s="3" t="str">
        <f t="shared" si="25"/>
        <v xml:space="preserve">2016/YankeeFork/YFI00001-001512/VISIT_3960 </v>
      </c>
      <c r="J278" s="3" t="s">
        <v>6</v>
      </c>
      <c r="K278" s="3" t="str">
        <f t="shared" si="26"/>
        <v>2016\YankeeFork\YFI00001-001512\VISIT_3960"</v>
      </c>
      <c r="L278" s="9" t="s">
        <v>14</v>
      </c>
      <c r="M278" s="2" t="str">
        <f t="shared" si="27"/>
        <v>aws s3 sync s3://sfr-champdata/QA/2016/YankeeFork/YFI00001-001512/VISIT_3960 "C:\Matt-SFR Files\Hydraulic Modeling\champ data from bucket\2016\YankeeFork\YFI00001-001512\VISIT_3960" --exclude "*" --include "*\HydroModelInputs\*"</v>
      </c>
    </row>
    <row r="279" spans="1:13" ht="18" x14ac:dyDescent="0.3">
      <c r="A279" s="9">
        <v>3959</v>
      </c>
      <c r="B279" s="9" t="str">
        <f>VLOOKUP(A279,[1]CHaMP_and_AEM_Metrics!$A:$Y,3,FALSE)</f>
        <v>YFI00001-001524</v>
      </c>
      <c r="C279" s="5" t="str">
        <f t="shared" si="24"/>
        <v>YFI00001-001524</v>
      </c>
      <c r="D279" s="6" t="str">
        <f>VLOOKUP(A279,[1]CHaMP_and_AEM_Metrics!$A:$Y,5,FALSE)</f>
        <v>Yankee Fork</v>
      </c>
      <c r="E279" s="9">
        <f>VLOOKUP(A279,[1]CHaMP_and_AEM_Metrics!$A:$Y,9,FALSE)</f>
        <v>2016</v>
      </c>
      <c r="F279" s="9" t="s">
        <v>37</v>
      </c>
      <c r="G279" s="3" t="s">
        <v>8</v>
      </c>
      <c r="H279" s="12" t="s">
        <v>34</v>
      </c>
      <c r="I279" s="3" t="str">
        <f t="shared" si="25"/>
        <v xml:space="preserve">2016/YankeeFork/YFI00001-001524/VISIT_3959 </v>
      </c>
      <c r="J279" s="3" t="s">
        <v>6</v>
      </c>
      <c r="K279" s="3" t="str">
        <f t="shared" si="26"/>
        <v>2016\YankeeFork\YFI00001-001524\VISIT_3959"</v>
      </c>
      <c r="L279" s="9" t="s">
        <v>14</v>
      </c>
      <c r="M279" s="2" t="str">
        <f t="shared" si="27"/>
        <v>aws s3 sync s3://sfr-champdata/QA/2016/YankeeFork/YFI00001-001524/VISIT_3959 "C:\Matt-SFR Files\Hydraulic Modeling\champ data from bucket\2016\YankeeFork\YFI00001-001524\VISIT_3959" --exclude "*" --include "*\HydroModelInputs\*"</v>
      </c>
    </row>
    <row r="280" spans="1:13" ht="18" x14ac:dyDescent="0.3">
      <c r="A280" s="9">
        <v>4168</v>
      </c>
      <c r="B280" s="9" t="str">
        <f>VLOOKUP(A280,[1]CHaMP_and_AEM_Metrics!$A:$Y,3,FALSE)</f>
        <v>YFI00001-001529</v>
      </c>
      <c r="C280" s="5" t="str">
        <f t="shared" si="24"/>
        <v>YFI00001-001529</v>
      </c>
      <c r="D280" s="6" t="str">
        <f>VLOOKUP(A280,[1]CHaMP_and_AEM_Metrics!$A:$Y,5,FALSE)</f>
        <v>Yankee Fork</v>
      </c>
      <c r="E280" s="9">
        <f>VLOOKUP(A280,[1]CHaMP_and_AEM_Metrics!$A:$Y,9,FALSE)</f>
        <v>2016</v>
      </c>
      <c r="F280" s="9" t="s">
        <v>37</v>
      </c>
      <c r="G280" s="3" t="s">
        <v>8</v>
      </c>
      <c r="H280" s="12" t="s">
        <v>34</v>
      </c>
      <c r="I280" s="3" t="str">
        <f t="shared" si="25"/>
        <v xml:space="preserve">2016/YankeeFork/YFI00001-001529/VISIT_4168 </v>
      </c>
      <c r="J280" s="3" t="s">
        <v>6</v>
      </c>
      <c r="K280" s="3" t="str">
        <f t="shared" si="26"/>
        <v>2016\YankeeFork\YFI00001-001529\VISIT_4168"</v>
      </c>
      <c r="L280" s="9" t="s">
        <v>14</v>
      </c>
      <c r="M280" s="2" t="str">
        <f t="shared" si="27"/>
        <v>aws s3 sync s3://sfr-champdata/QA/2016/YankeeFork/YFI00001-001529/VISIT_4168 "C:\Matt-SFR Files\Hydraulic Modeling\champ data from bucket\2016\YankeeFork\YFI00001-001529\VISIT_4168" --exclude "*" --include "*\HydroModelInputs\*"</v>
      </c>
    </row>
    <row r="281" spans="1:13" ht="18" x14ac:dyDescent="0.3">
      <c r="A281" s="9">
        <v>2188</v>
      </c>
      <c r="B281" s="9" t="str">
        <f>VLOOKUP(A281,[1]CHaMP_and_AEM_Metrics!$A:$Y,3,FALSE)</f>
        <v>YFI00001-001582</v>
      </c>
      <c r="C281" s="5" t="str">
        <f t="shared" si="24"/>
        <v>YFI00001-001582</v>
      </c>
      <c r="D281" s="6" t="str">
        <f>VLOOKUP(A281,[1]CHaMP_and_AEM_Metrics!$A:$Y,5,FALSE)</f>
        <v>Yankee Fork</v>
      </c>
      <c r="E281" s="9">
        <f>VLOOKUP(A281,[1]CHaMP_and_AEM_Metrics!$A:$Y,9,FALSE)</f>
        <v>2014</v>
      </c>
      <c r="F281" s="9" t="s">
        <v>37</v>
      </c>
      <c r="G281" s="3" t="s">
        <v>8</v>
      </c>
      <c r="H281" s="12" t="s">
        <v>34</v>
      </c>
      <c r="I281" s="3" t="str">
        <f t="shared" si="25"/>
        <v xml:space="preserve">2014/YankeeFork/YFI00001-001582/VISIT_2188 </v>
      </c>
      <c r="J281" s="3" t="s">
        <v>6</v>
      </c>
      <c r="K281" s="3" t="str">
        <f t="shared" si="26"/>
        <v>2014\YankeeFork\YFI00001-001582\VISIT_2188"</v>
      </c>
      <c r="L281" s="9" t="s">
        <v>14</v>
      </c>
      <c r="M281" s="2" t="str">
        <f t="shared" si="27"/>
        <v>aws s3 sync s3://sfr-champdata/QA/2014/YankeeFork/YFI00001-001582/VISIT_2188 "C:\Matt-SFR Files\Hydraulic Modeling\champ data from bucket\2014\YankeeFork\YFI00001-001582\VISIT_2188" --exclude "*" --include "*\HydroModelInputs\*"</v>
      </c>
    </row>
    <row r="282" spans="1:13" ht="18" x14ac:dyDescent="0.3">
      <c r="A282" s="9">
        <v>4181</v>
      </c>
      <c r="B282" s="9" t="str">
        <f>VLOOKUP(A282,[1]CHaMP_and_AEM_Metrics!$A:$Y,3,FALSE)</f>
        <v>YFI00001-001633</v>
      </c>
      <c r="C282" s="5" t="str">
        <f t="shared" si="24"/>
        <v>YFI00001-001633</v>
      </c>
      <c r="D282" s="6" t="str">
        <f>VLOOKUP(A282,[1]CHaMP_and_AEM_Metrics!$A:$Y,5,FALSE)</f>
        <v>Yankee Fork</v>
      </c>
      <c r="E282" s="9">
        <f>VLOOKUP(A282,[1]CHaMP_and_AEM_Metrics!$A:$Y,9,FALSE)</f>
        <v>2016</v>
      </c>
      <c r="F282" s="9" t="s">
        <v>37</v>
      </c>
      <c r="G282" s="3" t="s">
        <v>8</v>
      </c>
      <c r="H282" s="12" t="s">
        <v>34</v>
      </c>
      <c r="I282" s="3" t="str">
        <f t="shared" si="25"/>
        <v xml:space="preserve">2016/YankeeFork/YFI00001-001633/VISIT_4181 </v>
      </c>
      <c r="J282" s="3" t="s">
        <v>6</v>
      </c>
      <c r="K282" s="3" t="str">
        <f t="shared" si="26"/>
        <v>2016\YankeeFork\YFI00001-001633\VISIT_4181"</v>
      </c>
      <c r="L282" s="9" t="s">
        <v>14</v>
      </c>
      <c r="M282" s="2" t="str">
        <f t="shared" si="27"/>
        <v>aws s3 sync s3://sfr-champdata/QA/2016/YankeeFork/YFI00001-001633/VISIT_4181 "C:\Matt-SFR Files\Hydraulic Modeling\champ data from bucket\2016\YankeeFork\YFI00001-001633\VISIT_4181" --exclude "*" --include "*\HydroModelInputs\*"</v>
      </c>
    </row>
    <row r="283" spans="1:13" ht="18" x14ac:dyDescent="0.3">
      <c r="A283" s="9">
        <v>3958</v>
      </c>
      <c r="B283" s="9" t="str">
        <f>VLOOKUP(A283,[1]CHaMP_and_AEM_Metrics!$A:$Y,3,FALSE)</f>
        <v>YFI00001-001709</v>
      </c>
      <c r="C283" s="5" t="str">
        <f t="shared" si="24"/>
        <v>YFI00001-001709</v>
      </c>
      <c r="D283" s="6" t="str">
        <f>VLOOKUP(A283,[1]CHaMP_and_AEM_Metrics!$A:$Y,5,FALSE)</f>
        <v>Yankee Fork</v>
      </c>
      <c r="E283" s="9">
        <f>VLOOKUP(A283,[1]CHaMP_and_AEM_Metrics!$A:$Y,9,FALSE)</f>
        <v>2016</v>
      </c>
      <c r="F283" s="9" t="s">
        <v>37</v>
      </c>
      <c r="G283" s="3" t="s">
        <v>8</v>
      </c>
      <c r="H283" s="12" t="s">
        <v>34</v>
      </c>
      <c r="I283" s="3" t="str">
        <f t="shared" si="25"/>
        <v xml:space="preserve">2016/YankeeFork/YFI00001-001709/VISIT_3958 </v>
      </c>
      <c r="J283" s="3" t="s">
        <v>6</v>
      </c>
      <c r="K283" s="3" t="str">
        <f t="shared" si="26"/>
        <v>2016\YankeeFork\YFI00001-001709\VISIT_3958"</v>
      </c>
      <c r="L283" s="9" t="s">
        <v>14</v>
      </c>
      <c r="M283" s="2" t="str">
        <f t="shared" si="27"/>
        <v>aws s3 sync s3://sfr-champdata/QA/2016/YankeeFork/YFI00001-001709/VISIT_3958 "C:\Matt-SFR Files\Hydraulic Modeling\champ data from bucket\2016\YankeeFork\YFI00001-001709\VISIT_3958" --exclude "*" --include "*\HydroModelInputs\*"</v>
      </c>
    </row>
    <row r="284" spans="1:13" ht="18" x14ac:dyDescent="0.3">
      <c r="A284" s="9">
        <v>3957</v>
      </c>
      <c r="B284" s="9" t="str">
        <f>VLOOKUP(A284,[1]CHaMP_and_AEM_Metrics!$A:$Y,3,FALSE)</f>
        <v>YFI00001-001711</v>
      </c>
      <c r="C284" s="5" t="str">
        <f t="shared" si="24"/>
        <v>YFI00001-001711</v>
      </c>
      <c r="D284" s="6" t="str">
        <f>VLOOKUP(A284,[1]CHaMP_and_AEM_Metrics!$A:$Y,5,FALSE)</f>
        <v>Yankee Fork</v>
      </c>
      <c r="E284" s="9">
        <f>VLOOKUP(A284,[1]CHaMP_and_AEM_Metrics!$A:$Y,9,FALSE)</f>
        <v>2016</v>
      </c>
      <c r="F284" s="9" t="s">
        <v>37</v>
      </c>
      <c r="G284" s="3" t="s">
        <v>8</v>
      </c>
      <c r="H284" s="12" t="s">
        <v>34</v>
      </c>
      <c r="I284" s="3" t="str">
        <f t="shared" si="25"/>
        <v xml:space="preserve">2016/YankeeFork/YFI00001-001711/VISIT_3957 </v>
      </c>
      <c r="J284" s="3" t="s">
        <v>6</v>
      </c>
      <c r="K284" s="3" t="str">
        <f t="shared" si="26"/>
        <v>2016\YankeeFork\YFI00001-001711\VISIT_3957"</v>
      </c>
      <c r="L284" s="9" t="s">
        <v>14</v>
      </c>
      <c r="M284" s="2" t="str">
        <f t="shared" si="27"/>
        <v>aws s3 sync s3://sfr-champdata/QA/2016/YankeeFork/YFI00001-001711/VISIT_3957 "C:\Matt-SFR Files\Hydraulic Modeling\champ data from bucket\2016\YankeeFork\YFI00001-001711\VISIT_3957" --exclude "*" --include "*\HydroModelInputs\*"</v>
      </c>
    </row>
    <row r="285" spans="1:13" ht="18" x14ac:dyDescent="0.3">
      <c r="A285" s="9">
        <v>3135</v>
      </c>
      <c r="B285" s="9" t="str">
        <f>VLOOKUP(A285,[1]CHaMP_and_AEM_Metrics!$A:$Y,3,FALSE)</f>
        <v>YFI00001-001840</v>
      </c>
      <c r="C285" s="5" t="str">
        <f t="shared" si="24"/>
        <v>YFI00001-001840</v>
      </c>
      <c r="D285" s="6" t="str">
        <f>VLOOKUP(A285,[1]CHaMP_and_AEM_Metrics!$A:$Y,5,FALSE)</f>
        <v>Yankee Fork</v>
      </c>
      <c r="E285" s="9">
        <f>VLOOKUP(A285,[1]CHaMP_and_AEM_Metrics!$A:$Y,9,FALSE)</f>
        <v>2015</v>
      </c>
      <c r="F285" s="9" t="s">
        <v>37</v>
      </c>
      <c r="G285" s="3" t="s">
        <v>8</v>
      </c>
      <c r="H285" s="12" t="s">
        <v>34</v>
      </c>
      <c r="I285" s="3" t="str">
        <f t="shared" si="25"/>
        <v xml:space="preserve">2015/YankeeFork/YFI00001-001840/VISIT_3135 </v>
      </c>
      <c r="J285" s="3" t="s">
        <v>6</v>
      </c>
      <c r="K285" s="3" t="str">
        <f t="shared" si="26"/>
        <v>2015\YankeeFork\YFI00001-001840\VISIT_3135"</v>
      </c>
      <c r="L285" s="9" t="s">
        <v>14</v>
      </c>
      <c r="M285" s="2" t="str">
        <f t="shared" si="27"/>
        <v>aws s3 sync s3://sfr-champdata/QA/2015/YankeeFork/YFI00001-001840/VISIT_3135 "C:\Matt-SFR Files\Hydraulic Modeling\champ data from bucket\2015\YankeeFork\YFI00001-001840\VISIT_3135" --exclude "*" --include "*\HydroModelInputs\*"</v>
      </c>
    </row>
    <row r="286" spans="1:13" ht="18" x14ac:dyDescent="0.3">
      <c r="A286" s="9">
        <v>4180</v>
      </c>
      <c r="B286" s="9" t="str">
        <f>VLOOKUP(A286,[1]CHaMP_and_AEM_Metrics!$A:$Y,3,FALSE)</f>
        <v>YFI00001-001971</v>
      </c>
      <c r="C286" s="5" t="str">
        <f t="shared" si="24"/>
        <v>YFI00001-001971</v>
      </c>
      <c r="D286" s="6" t="str">
        <f>VLOOKUP(A286,[1]CHaMP_and_AEM_Metrics!$A:$Y,5,FALSE)</f>
        <v>Yankee Fork</v>
      </c>
      <c r="E286" s="9">
        <f>VLOOKUP(A286,[1]CHaMP_and_AEM_Metrics!$A:$Y,9,FALSE)</f>
        <v>2016</v>
      </c>
      <c r="F286" s="9" t="s">
        <v>37</v>
      </c>
      <c r="G286" s="3" t="s">
        <v>8</v>
      </c>
      <c r="H286" s="12" t="s">
        <v>34</v>
      </c>
      <c r="I286" s="3" t="str">
        <f t="shared" si="25"/>
        <v xml:space="preserve">2016/YankeeFork/YFI00001-001971/VISIT_4180 </v>
      </c>
      <c r="J286" s="3" t="s">
        <v>6</v>
      </c>
      <c r="K286" s="3" t="str">
        <f t="shared" si="26"/>
        <v>2016\YankeeFork\YFI00001-001971\VISIT_4180"</v>
      </c>
      <c r="L286" s="9" t="s">
        <v>14</v>
      </c>
      <c r="M286" s="2" t="str">
        <f t="shared" si="27"/>
        <v>aws s3 sync s3://sfr-champdata/QA/2016/YankeeFork/YFI00001-001971/VISIT_4180 "C:\Matt-SFR Files\Hydraulic Modeling\champ data from bucket\2016\YankeeFork\YFI00001-001971\VISIT_4180" --exclude "*" --include "*\HydroModelInputs\*"</v>
      </c>
    </row>
    <row r="287" spans="1:13" ht="18" x14ac:dyDescent="0.3">
      <c r="A287" s="9">
        <v>4238</v>
      </c>
      <c r="B287" s="9" t="str">
        <f>VLOOKUP(A287,[1]CHaMP_and_AEM_Metrics!$A:$Y,3,FALSE)</f>
        <v>YFI00001-002010</v>
      </c>
      <c r="C287" s="5" t="str">
        <f t="shared" si="24"/>
        <v>YFI00001-002010</v>
      </c>
      <c r="D287" s="6" t="str">
        <f>VLOOKUP(A287,[1]CHaMP_and_AEM_Metrics!$A:$Y,5,FALSE)</f>
        <v>Yankee Fork</v>
      </c>
      <c r="E287" s="9">
        <f>VLOOKUP(A287,[1]CHaMP_and_AEM_Metrics!$A:$Y,9,FALSE)</f>
        <v>2016</v>
      </c>
      <c r="F287" s="9" t="s">
        <v>37</v>
      </c>
      <c r="G287" s="3" t="s">
        <v>8</v>
      </c>
      <c r="H287" s="12" t="s">
        <v>34</v>
      </c>
      <c r="I287" s="3" t="str">
        <f t="shared" si="25"/>
        <v xml:space="preserve">2016/YankeeFork/YFI00001-002010/VISIT_4238 </v>
      </c>
      <c r="J287" s="3" t="s">
        <v>6</v>
      </c>
      <c r="K287" s="3" t="str">
        <f t="shared" si="26"/>
        <v>2016\YankeeFork\YFI00001-002010\VISIT_4238"</v>
      </c>
      <c r="L287" s="9" t="s">
        <v>14</v>
      </c>
      <c r="M287" s="2" t="str">
        <f t="shared" si="27"/>
        <v>aws s3 sync s3://sfr-champdata/QA/2016/YankeeFork/YFI00001-002010/VISIT_4238 "C:\Matt-SFR Files\Hydraulic Modeling\champ data from bucket\2016\YankeeFork\YFI00001-002010\VISIT_4238" --exclude "*" --include "*\HydroModelInputs\*"</v>
      </c>
    </row>
    <row r="288" spans="1:13" ht="18" x14ac:dyDescent="0.3">
      <c r="A288" s="9">
        <v>3136</v>
      </c>
      <c r="B288" s="9" t="str">
        <f>VLOOKUP(A288,[1]CHaMP_and_AEM_Metrics!$A:$Y,3,FALSE)</f>
        <v>YFI00001-002044</v>
      </c>
      <c r="C288" s="5" t="str">
        <f t="shared" si="24"/>
        <v>YFI00001-002044</v>
      </c>
      <c r="D288" s="6" t="str">
        <f>VLOOKUP(A288,[1]CHaMP_and_AEM_Metrics!$A:$Y,5,FALSE)</f>
        <v>Yankee Fork</v>
      </c>
      <c r="E288" s="9">
        <f>VLOOKUP(A288,[1]CHaMP_and_AEM_Metrics!$A:$Y,9,FALSE)</f>
        <v>2015</v>
      </c>
      <c r="F288" s="9" t="s">
        <v>37</v>
      </c>
      <c r="G288" s="3" t="s">
        <v>8</v>
      </c>
      <c r="H288" s="12" t="s">
        <v>34</v>
      </c>
      <c r="I288" s="3" t="str">
        <f t="shared" si="25"/>
        <v xml:space="preserve">2015/YankeeFork/YFI00001-002044/VISIT_3136 </v>
      </c>
      <c r="J288" s="3" t="s">
        <v>6</v>
      </c>
      <c r="K288" s="3" t="str">
        <f t="shared" si="26"/>
        <v>2015\YankeeFork\YFI00001-002044\VISIT_3136"</v>
      </c>
      <c r="L288" s="9" t="s">
        <v>14</v>
      </c>
      <c r="M288" s="2" t="str">
        <f t="shared" si="27"/>
        <v>aws s3 sync s3://sfr-champdata/QA/2015/YankeeFork/YFI00001-002044/VISIT_3136 "C:\Matt-SFR Files\Hydraulic Modeling\champ data from bucket\2015\YankeeFork\YFI00001-002044\VISIT_3136" --exclude "*" --include "*\HydroModelInputs\*"</v>
      </c>
    </row>
    <row r="289" spans="1:13" ht="18" x14ac:dyDescent="0.3">
      <c r="A289" s="9">
        <v>2732</v>
      </c>
      <c r="B289" s="9" t="str">
        <f>VLOOKUP(A289,[1]CHaMP_and_AEM_Metrics!$A:$Y,3,FALSE)</f>
        <v>YFI00001-002159</v>
      </c>
      <c r="C289" s="5" t="str">
        <f t="shared" si="24"/>
        <v>YFI00001-002159</v>
      </c>
      <c r="D289" s="6" t="str">
        <f>VLOOKUP(A289,[1]CHaMP_and_AEM_Metrics!$A:$Y,5,FALSE)</f>
        <v>Yankee Fork</v>
      </c>
      <c r="E289" s="9">
        <f>VLOOKUP(A289,[1]CHaMP_and_AEM_Metrics!$A:$Y,9,FALSE)</f>
        <v>2013</v>
      </c>
      <c r="F289" s="9" t="s">
        <v>37</v>
      </c>
      <c r="G289" s="3" t="s">
        <v>8</v>
      </c>
      <c r="H289" s="12" t="s">
        <v>34</v>
      </c>
      <c r="I289" s="3" t="str">
        <f t="shared" si="25"/>
        <v xml:space="preserve">2013/YankeeFork/YFI00001-002159/VISIT_2732 </v>
      </c>
      <c r="J289" s="3" t="s">
        <v>6</v>
      </c>
      <c r="K289" s="3" t="str">
        <f t="shared" si="26"/>
        <v>2013\YankeeFork\YFI00001-002159\VISIT_2732"</v>
      </c>
      <c r="L289" s="9" t="s">
        <v>14</v>
      </c>
      <c r="M289" s="2" t="str">
        <f t="shared" si="27"/>
        <v>aws s3 sync s3://sfr-champdata/QA/2013/YankeeFork/YFI00001-002159/VISIT_2732 "C:\Matt-SFR Files\Hydraulic Modeling\champ data from bucket\2013\YankeeFork\YFI00001-002159\VISIT_2732" --exclude "*" --include "*\HydroModelInputs\*"</v>
      </c>
    </row>
    <row r="290" spans="1:13" ht="18" x14ac:dyDescent="0.3">
      <c r="A290" s="9">
        <v>3955</v>
      </c>
      <c r="B290" s="9" t="str">
        <f>VLOOKUP(A290,[1]CHaMP_and_AEM_Metrics!$A:$Y,3,FALSE)</f>
        <v>YFI00001-002166</v>
      </c>
      <c r="C290" s="5" t="str">
        <f t="shared" si="24"/>
        <v>YFI00001-002166</v>
      </c>
      <c r="D290" s="6" t="str">
        <f>VLOOKUP(A290,[1]CHaMP_and_AEM_Metrics!$A:$Y,5,FALSE)</f>
        <v>Yankee Fork</v>
      </c>
      <c r="E290" s="9">
        <f>VLOOKUP(A290,[1]CHaMP_and_AEM_Metrics!$A:$Y,9,FALSE)</f>
        <v>2016</v>
      </c>
      <c r="F290" s="9" t="s">
        <v>37</v>
      </c>
      <c r="G290" s="3" t="s">
        <v>8</v>
      </c>
      <c r="H290" s="12" t="s">
        <v>34</v>
      </c>
      <c r="I290" s="3" t="str">
        <f t="shared" si="25"/>
        <v xml:space="preserve">2016/YankeeFork/YFI00001-002166/VISIT_3955 </v>
      </c>
      <c r="J290" s="3" t="s">
        <v>6</v>
      </c>
      <c r="K290" s="3" t="str">
        <f t="shared" si="26"/>
        <v>2016\YankeeFork\YFI00001-002166\VISIT_3955"</v>
      </c>
      <c r="L290" s="9" t="s">
        <v>14</v>
      </c>
      <c r="M290" s="2" t="str">
        <f t="shared" si="27"/>
        <v>aws s3 sync s3://sfr-champdata/QA/2016/YankeeFork/YFI00001-002166/VISIT_3955 "C:\Matt-SFR Files\Hydraulic Modeling\champ data from bucket\2016\YankeeFork\YFI00001-002166\VISIT_3955" --exclude "*" --include "*\HydroModelInputs\*"</v>
      </c>
    </row>
    <row r="291" spans="1:13" ht="18" x14ac:dyDescent="0.3">
      <c r="A291" s="9">
        <v>3976</v>
      </c>
      <c r="B291" s="9" t="str">
        <f>VLOOKUP(A291,[1]CHaMP_and_AEM_Metrics!$A:$Y,3,FALSE)</f>
        <v>YFT00001-001013</v>
      </c>
      <c r="C291" s="5" t="str">
        <f t="shared" si="24"/>
        <v>YFT00001-001013</v>
      </c>
      <c r="D291" s="6" t="str">
        <f>VLOOKUP(A291,[1]CHaMP_and_AEM_Metrics!$A:$Y,5,FALSE)</f>
        <v>Yankee Fork</v>
      </c>
      <c r="E291" s="9">
        <f>VLOOKUP(A291,[1]CHaMP_and_AEM_Metrics!$A:$Y,9,FALSE)</f>
        <v>2016</v>
      </c>
      <c r="F291" s="9" t="s">
        <v>37</v>
      </c>
      <c r="G291" s="3" t="s">
        <v>8</v>
      </c>
      <c r="H291" s="12" t="s">
        <v>34</v>
      </c>
      <c r="I291" s="3" t="str">
        <f t="shared" si="25"/>
        <v xml:space="preserve">2016/YankeeFork/YFT00001-001013/VISIT_3976 </v>
      </c>
      <c r="J291" s="3" t="s">
        <v>6</v>
      </c>
      <c r="K291" s="3" t="str">
        <f t="shared" si="26"/>
        <v>2016\YankeeFork\YFT00001-001013\VISIT_3976"</v>
      </c>
      <c r="L291" s="9" t="s">
        <v>14</v>
      </c>
      <c r="M291" s="2" t="str">
        <f t="shared" si="27"/>
        <v>aws s3 sync s3://sfr-champdata/QA/2016/YankeeFork/YFT00001-001013/VISIT_3976 "C:\Matt-SFR Files\Hydraulic Modeling\champ data from bucket\2016\YankeeFork\YFT00001-001013\VISIT_3976" --exclude "*" --include "*\HydroModelInputs\*"</v>
      </c>
    </row>
    <row r="292" spans="1:13" ht="18" x14ac:dyDescent="0.3">
      <c r="A292" s="9">
        <v>2765</v>
      </c>
      <c r="B292" s="9" t="str">
        <f>VLOOKUP(A292,[1]CHaMP_and_AEM_Metrics!$A:$Y,3,FALSE)</f>
        <v>YFT00001-001196</v>
      </c>
      <c r="C292" s="5" t="str">
        <f t="shared" si="24"/>
        <v>YFT00001-001196</v>
      </c>
      <c r="D292" s="6" t="str">
        <f>VLOOKUP(A292,[1]CHaMP_and_AEM_Metrics!$A:$Y,5,FALSE)</f>
        <v>Yankee Fork</v>
      </c>
      <c r="E292" s="9">
        <f>VLOOKUP(A292,[1]CHaMP_and_AEM_Metrics!$A:$Y,9,FALSE)</f>
        <v>2014</v>
      </c>
      <c r="F292" s="9" t="s">
        <v>37</v>
      </c>
      <c r="G292" s="3" t="s">
        <v>8</v>
      </c>
      <c r="H292" s="12" t="s">
        <v>34</v>
      </c>
      <c r="I292" s="3" t="str">
        <f t="shared" si="25"/>
        <v xml:space="preserve">2014/YankeeFork/YFT00001-001196/VISIT_2765 </v>
      </c>
      <c r="J292" s="3" t="s">
        <v>6</v>
      </c>
      <c r="K292" s="3" t="str">
        <f t="shared" si="26"/>
        <v>2014\YankeeFork\YFT00001-001196\VISIT_2765"</v>
      </c>
      <c r="L292" s="9" t="s">
        <v>14</v>
      </c>
      <c r="M292" s="2" t="str">
        <f t="shared" si="27"/>
        <v>aws s3 sync s3://sfr-champdata/QA/2014/YankeeFork/YFT00001-001196/VISIT_2765 "C:\Matt-SFR Files\Hydraulic Modeling\champ data from bucket\2014\YankeeFork\YFT00001-001196\VISIT_2765" --exclude "*" --include "*\HydroModelInputs\*"</v>
      </c>
    </row>
    <row r="294" spans="1:13" ht="18" x14ac:dyDescent="0.3">
      <c r="A294">
        <v>4147</v>
      </c>
      <c r="B294" s="9" t="str">
        <f>VLOOKUP(A294,[1]CHaMP_and_AEM_Metrics!$A:$Y,3,FALSE)</f>
        <v>CBW05583-170443</v>
      </c>
      <c r="C294" s="5" t="str">
        <f t="shared" ref="C294" si="28">SUBSTITUTE(B294," ","")</f>
        <v>CBW05583-170443</v>
      </c>
      <c r="D294" s="6" t="str">
        <f>VLOOKUP(A294,[1]CHaMP_and_AEM_Metrics!$A:$Y,5,FALSE)</f>
        <v>Tucannon</v>
      </c>
      <c r="E294" s="9">
        <f>VLOOKUP(A294,[1]CHaMP_and_AEM_Metrics!$A:$Y,9,FALSE)</f>
        <v>2016</v>
      </c>
      <c r="F294" s="9"/>
      <c r="G294" s="3" t="s">
        <v>8</v>
      </c>
      <c r="H294" s="12" t="s">
        <v>34</v>
      </c>
      <c r="I294" s="3" t="str">
        <f t="shared" ref="I294" si="29">CONCATENATE(E294,"/",SUBSTITUTE(D294," ",""),"/",C294,"/VISIT_",A294," ")</f>
        <v xml:space="preserve">2016/Tucannon/CBW05583-170443/VISIT_4147 </v>
      </c>
      <c r="J294" s="3" t="s">
        <v>6</v>
      </c>
      <c r="K294" s="3" t="str">
        <f t="shared" ref="K294" si="30">CONCATENATE(E294,"\",SUBSTITUTE(D294," ",""),"\",C294,"\VISIT_",A294,"""")</f>
        <v>2016\Tucannon\CBW05583-170443\VISIT_4147"</v>
      </c>
      <c r="L294" s="9" t="s">
        <v>14</v>
      </c>
      <c r="M294" s="2" t="str">
        <f t="shared" ref="M294" si="31">CONCATENATE(G294,H294,I294,J294,K294, L294)</f>
        <v>aws s3 sync s3://sfr-champdata/QA/2016/Tucannon/CBW05583-170443/VISIT_4147 "C:\Matt-SFR Files\Hydraulic Modeling\champ data from bucket\2016\Tucannon\CBW05583-170443\VISIT_4147" --exclude "*" --include "*\HydroModelInputs\*"</v>
      </c>
    </row>
    <row r="296" spans="1:13" ht="18" x14ac:dyDescent="0.3">
      <c r="A296" s="9">
        <v>559</v>
      </c>
      <c r="B296" s="9" t="str">
        <f>VLOOKUP(A296,[1]CHaMP_and_AEM_Metrics!$A:$Y,3,FALSE)</f>
        <v>CBW05583-032554</v>
      </c>
      <c r="C296" s="5" t="str">
        <f t="shared" ref="C296" si="32">SUBSTITUTE(B296," ","")</f>
        <v>CBW05583-032554</v>
      </c>
      <c r="D296" s="6" t="str">
        <f>VLOOKUP(A296,[1]CHaMP_and_AEM_Metrics!$A:$Y,5,FALSE)</f>
        <v>John Day</v>
      </c>
      <c r="E296" s="9">
        <f>VLOOKUP(A296,[1]CHaMP_and_AEM_Metrics!$A:$Y,9,FALSE)</f>
        <v>2012</v>
      </c>
      <c r="F296" s="9"/>
      <c r="G296" s="3" t="s">
        <v>8</v>
      </c>
      <c r="H296" s="12" t="s">
        <v>34</v>
      </c>
      <c r="I296" s="3" t="str">
        <f t="shared" ref="I296" si="33">CONCATENATE(E296,"/",SUBSTITUTE(D296," ",""),"/",C296,"/VISIT_",A296," ")</f>
        <v xml:space="preserve">2012/JohnDay/CBW05583-032554/VISIT_559 </v>
      </c>
      <c r="J296" s="3" t="s">
        <v>6</v>
      </c>
      <c r="K296" s="3" t="str">
        <f t="shared" ref="K296" si="34">CONCATENATE(E296,"\",SUBSTITUTE(D296," ",""),"\",C296,"\VISIT_",A296,"""")</f>
        <v>2012\JohnDay\CBW05583-032554\VISIT_559"</v>
      </c>
      <c r="L296" s="9" t="s">
        <v>14</v>
      </c>
      <c r="M296" s="2" t="str">
        <f t="shared" ref="M296" si="35">CONCATENATE(G296,H296,I296,J296,K296, L296)</f>
        <v>aws s3 sync s3://sfr-champdata/QA/2012/JohnDay/CBW05583-032554/VISIT_559 "C:\Matt-SFR Files\Hydraulic Modeling\champ data from bucket\2012\JohnDay\CBW05583-032554\VISIT_559" --exclude "*" --include "*\HydroModelInputs\*"</v>
      </c>
    </row>
    <row r="297" spans="1:13" x14ac:dyDescent="0.25">
      <c r="A297" s="9"/>
    </row>
    <row r="298" spans="1:13" ht="18" x14ac:dyDescent="0.3">
      <c r="A298" s="13">
        <v>187</v>
      </c>
      <c r="B298" s="9" t="str">
        <f>VLOOKUP(A298,[1]CHaMP_and_AEM_Metrics!$A:$Y,3,FALSE)</f>
        <v>OJD03458-000007</v>
      </c>
      <c r="C298" s="5" t="str">
        <f t="shared" ref="C298:C323" si="36">SUBSTITUTE(B298," ","")</f>
        <v>OJD03458-000007</v>
      </c>
      <c r="D298" s="6" t="str">
        <f>VLOOKUP(A298,[1]CHaMP_and_AEM_Metrics!$A:$Y,5,FALSE)</f>
        <v>John Day</v>
      </c>
      <c r="E298" s="9">
        <f>VLOOKUP(A298,[1]CHaMP_and_AEM_Metrics!$A:$Y,9,FALSE)</f>
        <v>2011</v>
      </c>
      <c r="F298" s="9"/>
      <c r="G298" s="3" t="s">
        <v>8</v>
      </c>
      <c r="H298" s="12" t="s">
        <v>34</v>
      </c>
      <c r="I298" s="3" t="str">
        <f t="shared" ref="I298:I323" si="37">CONCATENATE(E298,"/",SUBSTITUTE(D298," ",""),"/",C298,"/VISIT_",A298," ")</f>
        <v xml:space="preserve">2011/JohnDay/OJD03458-000007/VISIT_187 </v>
      </c>
      <c r="J298" s="3" t="s">
        <v>6</v>
      </c>
      <c r="K298" s="3" t="str">
        <f t="shared" ref="K298:K323" si="38">CONCATENATE(E298,"\",SUBSTITUTE(D298," ",""),"\",C298,"\VISIT_",A298,"""")</f>
        <v>2011\JohnDay\OJD03458-000007\VISIT_187"</v>
      </c>
      <c r="L298" s="9" t="s">
        <v>14</v>
      </c>
      <c r="M298" s="2" t="str">
        <f t="shared" ref="M298:M323" si="39">CONCATENATE(G298,H298,I298,J298,K298, L298)</f>
        <v>aws s3 sync s3://sfr-champdata/QA/2011/JohnDay/OJD03458-000007/VISIT_187 "C:\Matt-SFR Files\Hydraulic Modeling\champ data from bucket\2011\JohnDay\OJD03458-000007\VISIT_187" --exclude "*" --include "*\HydroModelInputs\*"</v>
      </c>
    </row>
    <row r="299" spans="1:13" ht="18" x14ac:dyDescent="0.3">
      <c r="A299" s="13">
        <v>41</v>
      </c>
      <c r="B299" s="9" t="str">
        <f>VLOOKUP(A299,[1]CHaMP_and_AEM_Metrics!$A:$Y,3,FALSE)</f>
        <v>CBW05583-231826</v>
      </c>
      <c r="C299" s="5" t="str">
        <f t="shared" si="36"/>
        <v>CBW05583-231826</v>
      </c>
      <c r="D299" s="6" t="str">
        <f>VLOOKUP(A299,[1]CHaMP_and_AEM_Metrics!$A:$Y,5,FALSE)</f>
        <v>South Fork Salmon</v>
      </c>
      <c r="E299" s="9">
        <f>VLOOKUP(A299,[1]CHaMP_and_AEM_Metrics!$A:$Y,9,FALSE)</f>
        <v>2011</v>
      </c>
      <c r="F299" s="9"/>
      <c r="G299" s="3" t="s">
        <v>8</v>
      </c>
      <c r="H299" s="12" t="s">
        <v>34</v>
      </c>
      <c r="I299" s="3" t="str">
        <f t="shared" si="37"/>
        <v xml:space="preserve">2011/SouthForkSalmon/CBW05583-231826/VISIT_41 </v>
      </c>
      <c r="J299" s="3" t="s">
        <v>6</v>
      </c>
      <c r="K299" s="3" t="str">
        <f t="shared" si="38"/>
        <v>2011\SouthForkSalmon\CBW05583-231826\VISIT_41"</v>
      </c>
      <c r="L299" s="9" t="s">
        <v>14</v>
      </c>
      <c r="M299" s="2" t="str">
        <f t="shared" si="39"/>
        <v>aws s3 sync s3://sfr-champdata/QA/2011/SouthForkSalmon/CBW05583-231826/VISIT_41 "C:\Matt-SFR Files\Hydraulic Modeling\champ data from bucket\2011\SouthForkSalmon\CBW05583-231826\VISIT_41" --exclude "*" --include "*\HydroModelInputs\*"</v>
      </c>
    </row>
    <row r="300" spans="1:13" ht="18" x14ac:dyDescent="0.3">
      <c r="A300" s="13">
        <v>899</v>
      </c>
      <c r="B300" s="9" t="str">
        <f>VLOOKUP(A300,[1]CHaMP_and_AEM_Metrics!$A:$Y,3,FALSE)</f>
        <v>CAL00001-012319</v>
      </c>
      <c r="C300" s="5" t="str">
        <f t="shared" si="36"/>
        <v>CAL00001-012319</v>
      </c>
      <c r="D300" s="6" t="str">
        <f>VLOOKUP(A300,[1]CHaMP_and_AEM_Metrics!$A:$Y,5,FALSE)</f>
        <v>Big-Navarro-Garcia (CA)</v>
      </c>
      <c r="E300" s="9">
        <f>VLOOKUP(A300,[1]CHaMP_and_AEM_Metrics!$A:$Y,9,FALSE)</f>
        <v>2012</v>
      </c>
      <c r="F300" s="9"/>
      <c r="G300" s="3" t="s">
        <v>8</v>
      </c>
      <c r="H300" s="12" t="s">
        <v>34</v>
      </c>
      <c r="I300" s="3" t="str">
        <f t="shared" si="37"/>
        <v xml:space="preserve">2012/Big-Navarro-Garcia(CA)/CAL00001-012319/VISIT_899 </v>
      </c>
      <c r="J300" s="3" t="s">
        <v>6</v>
      </c>
      <c r="K300" s="3" t="str">
        <f t="shared" si="38"/>
        <v>2012\Big-Navarro-Garcia(CA)\CAL00001-012319\VISIT_899"</v>
      </c>
      <c r="L300" s="9" t="s">
        <v>14</v>
      </c>
      <c r="M300" s="2" t="str">
        <f t="shared" si="39"/>
        <v>aws s3 sync s3://sfr-champdata/QA/2012/Big-Navarro-Garcia(CA)/CAL00001-012319/VISIT_899 "C:\Matt-SFR Files\Hydraulic Modeling\champ data from bucket\2012\Big-Navarro-Garcia(CA)\CAL00001-012319\VISIT_899" --exclude "*" --include "*\HydroModelInputs\*"</v>
      </c>
    </row>
    <row r="301" spans="1:13" ht="18" x14ac:dyDescent="0.3">
      <c r="A301" s="13">
        <v>146</v>
      </c>
      <c r="B301" s="9" t="str">
        <f>VLOOKUP(A301,[1]CHaMP_and_AEM_Metrics!$A:$Y,3,FALSE)</f>
        <v>dsgn4-000006</v>
      </c>
      <c r="C301" s="5" t="str">
        <f t="shared" si="36"/>
        <v>dsgn4-000006</v>
      </c>
      <c r="D301" s="6" t="str">
        <f>VLOOKUP(A301,[1]CHaMP_and_AEM_Metrics!$A:$Y,5,FALSE)</f>
        <v>Upper Grande Ronde</v>
      </c>
      <c r="E301" s="9">
        <f>VLOOKUP(A301,[1]CHaMP_and_AEM_Metrics!$A:$Y,9,FALSE)</f>
        <v>2011</v>
      </c>
      <c r="F301" s="9"/>
      <c r="G301" s="3" t="s">
        <v>8</v>
      </c>
      <c r="H301" s="12" t="s">
        <v>34</v>
      </c>
      <c r="I301" s="3" t="str">
        <f t="shared" si="37"/>
        <v xml:space="preserve">2011/UpperGrandeRonde/dsgn4-000006/VISIT_146 </v>
      </c>
      <c r="J301" s="3" t="s">
        <v>6</v>
      </c>
      <c r="K301" s="3" t="str">
        <f t="shared" si="38"/>
        <v>2011\UpperGrandeRonde\dsgn4-000006\VISIT_146"</v>
      </c>
      <c r="L301" s="9" t="s">
        <v>14</v>
      </c>
      <c r="M301" s="2" t="str">
        <f t="shared" si="39"/>
        <v>aws s3 sync s3://sfr-champdata/QA/2011/UpperGrandeRonde/dsgn4-000006/VISIT_146 "C:\Matt-SFR Files\Hydraulic Modeling\champ data from bucket\2011\UpperGrandeRonde\dsgn4-000006\VISIT_146" --exclude "*" --include "*\HydroModelInputs\*"</v>
      </c>
    </row>
    <row r="302" spans="1:13" ht="18" x14ac:dyDescent="0.3">
      <c r="A302" s="13">
        <v>1039</v>
      </c>
      <c r="B302" s="9" t="str">
        <f>VLOOKUP(A302,[1]CHaMP_and_AEM_Metrics!$A:$Y,3,FALSE)</f>
        <v>ENT00001-1BC4</v>
      </c>
      <c r="C302" s="5" t="str">
        <f t="shared" si="36"/>
        <v>ENT00001-1BC4</v>
      </c>
      <c r="D302" s="6" t="str">
        <f>VLOOKUP(A302,[1]CHaMP_and_AEM_Metrics!$A:$Y,5,FALSE)</f>
        <v>Entiat</v>
      </c>
      <c r="E302" s="9">
        <f>VLOOKUP(A302,[1]CHaMP_and_AEM_Metrics!$A:$Y,9,FALSE)</f>
        <v>2012</v>
      </c>
      <c r="F302" s="9"/>
      <c r="G302" s="3" t="s">
        <v>8</v>
      </c>
      <c r="H302" s="12" t="s">
        <v>34</v>
      </c>
      <c r="I302" s="3" t="str">
        <f t="shared" si="37"/>
        <v xml:space="preserve">2012/Entiat/ENT00001-1BC4/VISIT_1039 </v>
      </c>
      <c r="J302" s="3" t="s">
        <v>6</v>
      </c>
      <c r="K302" s="3" t="str">
        <f t="shared" si="38"/>
        <v>2012\Entiat\ENT00001-1BC4\VISIT_1039"</v>
      </c>
      <c r="L302" s="9" t="s">
        <v>14</v>
      </c>
      <c r="M302" s="2" t="str">
        <f t="shared" si="39"/>
        <v>aws s3 sync s3://sfr-champdata/QA/2012/Entiat/ENT00001-1BC4/VISIT_1039 "C:\Matt-SFR Files\Hydraulic Modeling\champ data from bucket\2012\Entiat\ENT00001-1BC4\VISIT_1039" --exclude "*" --include "*\HydroModelInputs\*"</v>
      </c>
    </row>
    <row r="303" spans="1:13" ht="18" x14ac:dyDescent="0.3">
      <c r="A303" s="13">
        <v>910</v>
      </c>
      <c r="B303" s="9" t="str">
        <f>VLOOKUP(A303,[1]CHaMP_and_AEM_Metrics!$A:$Y,3,FALSE)</f>
        <v>CAL00001-006756</v>
      </c>
      <c r="C303" s="5" t="str">
        <f t="shared" si="36"/>
        <v>CAL00001-006756</v>
      </c>
      <c r="D303" s="6" t="str">
        <f>VLOOKUP(A303,[1]CHaMP_and_AEM_Metrics!$A:$Y,5,FALSE)</f>
        <v>Big-Navarro-Garcia (CA)</v>
      </c>
      <c r="E303" s="9">
        <f>VLOOKUP(A303,[1]CHaMP_and_AEM_Metrics!$A:$Y,9,FALSE)</f>
        <v>2012</v>
      </c>
      <c r="F303" s="9"/>
      <c r="G303" s="3" t="s">
        <v>8</v>
      </c>
      <c r="H303" s="12" t="s">
        <v>34</v>
      </c>
      <c r="I303" s="3" t="str">
        <f t="shared" si="37"/>
        <v xml:space="preserve">2012/Big-Navarro-Garcia(CA)/CAL00001-006756/VISIT_910 </v>
      </c>
      <c r="J303" s="3" t="s">
        <v>6</v>
      </c>
      <c r="K303" s="3" t="str">
        <f t="shared" si="38"/>
        <v>2012\Big-Navarro-Garcia(CA)\CAL00001-006756\VISIT_910"</v>
      </c>
      <c r="L303" s="9" t="s">
        <v>14</v>
      </c>
      <c r="M303" s="2" t="str">
        <f t="shared" si="39"/>
        <v>aws s3 sync s3://sfr-champdata/QA/2012/Big-Navarro-Garcia(CA)/CAL00001-006756/VISIT_910 "C:\Matt-SFR Files\Hydraulic Modeling\champ data from bucket\2012\Big-Navarro-Garcia(CA)\CAL00001-006756\VISIT_910" --exclude "*" --include "*\HydroModelInputs\*"</v>
      </c>
    </row>
    <row r="304" spans="1:13" ht="18" x14ac:dyDescent="0.3">
      <c r="A304" s="13">
        <v>717</v>
      </c>
      <c r="B304" s="9" t="str">
        <f>VLOOKUP(A304,[1]CHaMP_and_AEM_Metrics!$A:$Y,3,FALSE)</f>
        <v>CBW05583-489131</v>
      </c>
      <c r="C304" s="5" t="str">
        <f t="shared" si="36"/>
        <v>CBW05583-489131</v>
      </c>
      <c r="D304" s="6" t="str">
        <f>VLOOKUP(A304,[1]CHaMP_and_AEM_Metrics!$A:$Y,5,FALSE)</f>
        <v>Entiat</v>
      </c>
      <c r="E304" s="9">
        <f>VLOOKUP(A304,[1]CHaMP_and_AEM_Metrics!$A:$Y,9,FALSE)</f>
        <v>2012</v>
      </c>
      <c r="F304" s="9"/>
      <c r="G304" s="3" t="s">
        <v>8</v>
      </c>
      <c r="H304" s="12" t="s">
        <v>34</v>
      </c>
      <c r="I304" s="3" t="str">
        <f t="shared" si="37"/>
        <v xml:space="preserve">2012/Entiat/CBW05583-489131/VISIT_717 </v>
      </c>
      <c r="J304" s="3" t="s">
        <v>6</v>
      </c>
      <c r="K304" s="3" t="str">
        <f t="shared" si="38"/>
        <v>2012\Entiat\CBW05583-489131\VISIT_717"</v>
      </c>
      <c r="L304" s="9" t="s">
        <v>14</v>
      </c>
      <c r="M304" s="2" t="str">
        <f t="shared" si="39"/>
        <v>aws s3 sync s3://sfr-champdata/QA/2012/Entiat/CBW05583-489131/VISIT_717 "C:\Matt-SFR Files\Hydraulic Modeling\champ data from bucket\2012\Entiat\CBW05583-489131\VISIT_717" --exclude "*" --include "*\HydroModelInputs\*"</v>
      </c>
    </row>
    <row r="305" spans="1:13" ht="18" x14ac:dyDescent="0.3">
      <c r="A305" s="13">
        <v>113</v>
      </c>
      <c r="B305" s="9" t="str">
        <f>VLOOKUP(A305,[1]CHaMP_and_AEM_Metrics!$A:$Y,3,FALSE)</f>
        <v>dsgn4-000006</v>
      </c>
      <c r="C305" s="5" t="str">
        <f t="shared" si="36"/>
        <v>dsgn4-000006</v>
      </c>
      <c r="D305" s="6" t="str">
        <f>VLOOKUP(A305,[1]CHaMP_and_AEM_Metrics!$A:$Y,5,FALSE)</f>
        <v>Upper Grande Ronde</v>
      </c>
      <c r="E305" s="9">
        <f>VLOOKUP(A305,[1]CHaMP_and_AEM_Metrics!$A:$Y,9,FALSE)</f>
        <v>2011</v>
      </c>
      <c r="F305" s="9"/>
      <c r="G305" s="3" t="s">
        <v>8</v>
      </c>
      <c r="H305" s="12" t="s">
        <v>34</v>
      </c>
      <c r="I305" s="3" t="str">
        <f t="shared" si="37"/>
        <v xml:space="preserve">2011/UpperGrandeRonde/dsgn4-000006/VISIT_113 </v>
      </c>
      <c r="J305" s="3" t="s">
        <v>6</v>
      </c>
      <c r="K305" s="3" t="str">
        <f t="shared" si="38"/>
        <v>2011\UpperGrandeRonde\dsgn4-000006\VISIT_113"</v>
      </c>
      <c r="L305" s="9" t="s">
        <v>14</v>
      </c>
      <c r="M305" s="2" t="str">
        <f t="shared" si="39"/>
        <v>aws s3 sync s3://sfr-champdata/QA/2011/UpperGrandeRonde/dsgn4-000006/VISIT_113 "C:\Matt-SFR Files\Hydraulic Modeling\champ data from bucket\2011\UpperGrandeRonde\dsgn4-000006\VISIT_113" --exclude "*" --include "*\HydroModelInputs\*"</v>
      </c>
    </row>
    <row r="306" spans="1:13" ht="18" x14ac:dyDescent="0.3">
      <c r="A306" s="13">
        <v>587</v>
      </c>
      <c r="B306" s="9" t="str">
        <f>VLOOKUP(A306,[1]CHaMP_and_AEM_Metrics!$A:$Y,3,FALSE)</f>
        <v>CBW05583-069291</v>
      </c>
      <c r="C306" s="5" t="str">
        <f t="shared" si="36"/>
        <v>CBW05583-069291</v>
      </c>
      <c r="D306" s="6" t="str">
        <f>VLOOKUP(A306,[1]CHaMP_and_AEM_Metrics!$A:$Y,5,FALSE)</f>
        <v>Entiat</v>
      </c>
      <c r="E306" s="9">
        <f>VLOOKUP(A306,[1]CHaMP_and_AEM_Metrics!$A:$Y,9,FALSE)</f>
        <v>2012</v>
      </c>
      <c r="F306" s="9"/>
      <c r="G306" s="3" t="s">
        <v>8</v>
      </c>
      <c r="H306" s="12" t="s">
        <v>34</v>
      </c>
      <c r="I306" s="3" t="str">
        <f t="shared" si="37"/>
        <v xml:space="preserve">2012/Entiat/CBW05583-069291/VISIT_587 </v>
      </c>
      <c r="J306" s="3" t="s">
        <v>6</v>
      </c>
      <c r="K306" s="3" t="str">
        <f t="shared" si="38"/>
        <v>2012\Entiat\CBW05583-069291\VISIT_587"</v>
      </c>
      <c r="L306" s="9" t="s">
        <v>14</v>
      </c>
      <c r="M306" s="2" t="str">
        <f t="shared" si="39"/>
        <v>aws s3 sync s3://sfr-champdata/QA/2012/Entiat/CBW05583-069291/VISIT_587 "C:\Matt-SFR Files\Hydraulic Modeling\champ data from bucket\2012\Entiat\CBW05583-069291\VISIT_587" --exclude "*" --include "*\HydroModelInputs\*"</v>
      </c>
    </row>
    <row r="307" spans="1:13" ht="18" x14ac:dyDescent="0.3">
      <c r="A307" s="13">
        <v>593</v>
      </c>
      <c r="B307" s="9" t="str">
        <f>VLOOKUP(A307,[1]CHaMP_and_AEM_Metrics!$A:$Y,3,FALSE)</f>
        <v>CBW05583-405163</v>
      </c>
      <c r="C307" s="5" t="str">
        <f t="shared" si="36"/>
        <v>CBW05583-405163</v>
      </c>
      <c r="D307" s="6" t="str">
        <f>VLOOKUP(A307,[1]CHaMP_and_AEM_Metrics!$A:$Y,5,FALSE)</f>
        <v>Entiat</v>
      </c>
      <c r="E307" s="9">
        <f>VLOOKUP(A307,[1]CHaMP_and_AEM_Metrics!$A:$Y,9,FALSE)</f>
        <v>2012</v>
      </c>
      <c r="F307" s="9"/>
      <c r="G307" s="3" t="s">
        <v>8</v>
      </c>
      <c r="H307" s="12" t="s">
        <v>34</v>
      </c>
      <c r="I307" s="3" t="str">
        <f t="shared" si="37"/>
        <v xml:space="preserve">2012/Entiat/CBW05583-405163/VISIT_593 </v>
      </c>
      <c r="J307" s="3" t="s">
        <v>6</v>
      </c>
      <c r="K307" s="3" t="str">
        <f t="shared" si="38"/>
        <v>2012\Entiat\CBW05583-405163\VISIT_593"</v>
      </c>
      <c r="L307" s="9" t="s">
        <v>14</v>
      </c>
      <c r="M307" s="2" t="str">
        <f t="shared" si="39"/>
        <v>aws s3 sync s3://sfr-champdata/QA/2012/Entiat/CBW05583-405163/VISIT_593 "C:\Matt-SFR Files\Hydraulic Modeling\champ data from bucket\2012\Entiat\CBW05583-405163\VISIT_593" --exclude "*" --include "*\HydroModelInputs\*"</v>
      </c>
    </row>
    <row r="308" spans="1:13" ht="18" x14ac:dyDescent="0.3">
      <c r="A308" s="13">
        <v>1042</v>
      </c>
      <c r="B308" s="9" t="str">
        <f>VLOOKUP(A308,[1]CHaMP_and_AEM_Metrics!$A:$Y,3,FALSE)</f>
        <v>ENT00001-1E3</v>
      </c>
      <c r="C308" s="5" t="str">
        <f t="shared" si="36"/>
        <v>ENT00001-1E3</v>
      </c>
      <c r="D308" s="6" t="str">
        <f>VLOOKUP(A308,[1]CHaMP_and_AEM_Metrics!$A:$Y,5,FALSE)</f>
        <v>Entiat</v>
      </c>
      <c r="E308" s="9">
        <f>VLOOKUP(A308,[1]CHaMP_and_AEM_Metrics!$A:$Y,9,FALSE)</f>
        <v>2012</v>
      </c>
      <c r="F308" s="9"/>
      <c r="G308" s="3" t="s">
        <v>8</v>
      </c>
      <c r="H308" s="12" t="s">
        <v>34</v>
      </c>
      <c r="I308" s="3" t="str">
        <f t="shared" si="37"/>
        <v xml:space="preserve">2012/Entiat/ENT00001-1E3/VISIT_1042 </v>
      </c>
      <c r="J308" s="3" t="s">
        <v>6</v>
      </c>
      <c r="K308" s="3" t="str">
        <f t="shared" si="38"/>
        <v>2012\Entiat\ENT00001-1E3\VISIT_1042"</v>
      </c>
      <c r="L308" s="9" t="s">
        <v>14</v>
      </c>
      <c r="M308" s="2" t="str">
        <f t="shared" si="39"/>
        <v>aws s3 sync s3://sfr-champdata/QA/2012/Entiat/ENT00001-1E3/VISIT_1042 "C:\Matt-SFR Files\Hydraulic Modeling\champ data from bucket\2012\Entiat\ENT00001-1E3\VISIT_1042" --exclude "*" --include "*\HydroModelInputs\*"</v>
      </c>
    </row>
    <row r="309" spans="1:13" ht="18" x14ac:dyDescent="0.3">
      <c r="A309" s="13">
        <v>731</v>
      </c>
      <c r="B309" s="9" t="str">
        <f>VLOOKUP(A309,[1]CHaMP_and_AEM_Metrics!$A:$Y,3,FALSE)</f>
        <v>OJD03458-000007</v>
      </c>
      <c r="C309" s="5" t="str">
        <f t="shared" si="36"/>
        <v>OJD03458-000007</v>
      </c>
      <c r="D309" s="6" t="str">
        <f>VLOOKUP(A309,[1]CHaMP_and_AEM_Metrics!$A:$Y,5,FALSE)</f>
        <v>John Day</v>
      </c>
      <c r="E309" s="9">
        <f>VLOOKUP(A309,[1]CHaMP_and_AEM_Metrics!$A:$Y,9,FALSE)</f>
        <v>2012</v>
      </c>
      <c r="F309" s="9"/>
      <c r="G309" s="3" t="s">
        <v>8</v>
      </c>
      <c r="H309" s="12" t="s">
        <v>34</v>
      </c>
      <c r="I309" s="3" t="str">
        <f t="shared" si="37"/>
        <v xml:space="preserve">2012/JohnDay/OJD03458-000007/VISIT_731 </v>
      </c>
      <c r="J309" s="3" t="s">
        <v>6</v>
      </c>
      <c r="K309" s="3" t="str">
        <f t="shared" si="38"/>
        <v>2012\JohnDay\OJD03458-000007\VISIT_731"</v>
      </c>
      <c r="L309" s="9" t="s">
        <v>14</v>
      </c>
      <c r="M309" s="2" t="str">
        <f t="shared" si="39"/>
        <v>aws s3 sync s3://sfr-champdata/QA/2012/JohnDay/OJD03458-000007/VISIT_731 "C:\Matt-SFR Files\Hydraulic Modeling\champ data from bucket\2012\JohnDay\OJD03458-000007\VISIT_731" --exclude "*" --include "*\HydroModelInputs\*"</v>
      </c>
    </row>
    <row r="310" spans="1:13" ht="18" x14ac:dyDescent="0.3">
      <c r="A310" s="13">
        <v>611</v>
      </c>
      <c r="B310" s="9" t="str">
        <f>VLOOKUP(A310,[1]CHaMP_and_AEM_Metrics!$A:$Y,3,FALSE)</f>
        <v>WENMASTER-000037</v>
      </c>
      <c r="C310" s="5" t="str">
        <f t="shared" si="36"/>
        <v>WENMASTER-000037</v>
      </c>
      <c r="D310" s="6" t="str">
        <f>VLOOKUP(A310,[1]CHaMP_and_AEM_Metrics!$A:$Y,5,FALSE)</f>
        <v>Wenatchee</v>
      </c>
      <c r="E310" s="9">
        <f>VLOOKUP(A310,[1]CHaMP_and_AEM_Metrics!$A:$Y,9,FALSE)</f>
        <v>2012</v>
      </c>
      <c r="F310" s="9"/>
      <c r="G310" s="3" t="s">
        <v>8</v>
      </c>
      <c r="H310" s="12" t="s">
        <v>34</v>
      </c>
      <c r="I310" s="3" t="str">
        <f t="shared" si="37"/>
        <v xml:space="preserve">2012/Wenatchee/WENMASTER-000037/VISIT_611 </v>
      </c>
      <c r="J310" s="3" t="s">
        <v>6</v>
      </c>
      <c r="K310" s="3" t="str">
        <f t="shared" si="38"/>
        <v>2012\Wenatchee\WENMASTER-000037\VISIT_611"</v>
      </c>
      <c r="L310" s="9" t="s">
        <v>14</v>
      </c>
      <c r="M310" s="2" t="str">
        <f t="shared" si="39"/>
        <v>aws s3 sync s3://sfr-champdata/QA/2012/Wenatchee/WENMASTER-000037/VISIT_611 "C:\Matt-SFR Files\Hydraulic Modeling\champ data from bucket\2012\Wenatchee\WENMASTER-000037\VISIT_611" --exclude "*" --include "*\HydroModelInputs\*"</v>
      </c>
    </row>
    <row r="311" spans="1:13" ht="18" x14ac:dyDescent="0.3">
      <c r="A311" s="13">
        <v>658</v>
      </c>
      <c r="B311" s="9" t="str">
        <f>VLOOKUP(A311,[1]CHaMP_and_AEM_Metrics!$A:$Y,3,FALSE)</f>
        <v>CBW05583-019199</v>
      </c>
      <c r="C311" s="5" t="str">
        <f t="shared" si="36"/>
        <v>CBW05583-019199</v>
      </c>
      <c r="D311" s="6" t="str">
        <f>VLOOKUP(A311,[1]CHaMP_and_AEM_Metrics!$A:$Y,5,FALSE)</f>
        <v>Umatilla</v>
      </c>
      <c r="E311" s="9">
        <f>VLOOKUP(A311,[1]CHaMP_and_AEM_Metrics!$A:$Y,9,FALSE)</f>
        <v>2012</v>
      </c>
      <c r="F311" s="9"/>
      <c r="G311" s="3" t="s">
        <v>8</v>
      </c>
      <c r="H311" s="12" t="s">
        <v>34</v>
      </c>
      <c r="I311" s="3" t="str">
        <f t="shared" si="37"/>
        <v xml:space="preserve">2012/Umatilla/CBW05583-019199/VISIT_658 </v>
      </c>
      <c r="J311" s="3" t="s">
        <v>6</v>
      </c>
      <c r="K311" s="3" t="str">
        <f t="shared" si="38"/>
        <v>2012\Umatilla\CBW05583-019199\VISIT_658"</v>
      </c>
      <c r="L311" s="9" t="s">
        <v>14</v>
      </c>
      <c r="M311" s="2" t="str">
        <f t="shared" si="39"/>
        <v>aws s3 sync s3://sfr-champdata/QA/2012/Umatilla/CBW05583-019199/VISIT_658 "C:\Matt-SFR Files\Hydraulic Modeling\champ data from bucket\2012\Umatilla\CBW05583-019199\VISIT_658" --exclude "*" --include "*\HydroModelInputs\*"</v>
      </c>
    </row>
    <row r="312" spans="1:13" ht="18" x14ac:dyDescent="0.3">
      <c r="A312" s="13">
        <v>1765</v>
      </c>
      <c r="B312" s="9" t="str">
        <f>VLOOKUP(A312,[1]CHaMP_and_AEM_Metrics!$A:$Y,3,FALSE)</f>
        <v>CAL00001-070161</v>
      </c>
      <c r="C312" s="5" t="str">
        <f t="shared" si="36"/>
        <v>CAL00001-070161</v>
      </c>
      <c r="D312" s="6" t="str">
        <f>VLOOKUP(A312,[1]CHaMP_and_AEM_Metrics!$A:$Y,5,FALSE)</f>
        <v>Big-Navarro-Garcia (CA)</v>
      </c>
      <c r="E312" s="9">
        <f>VLOOKUP(A312,[1]CHaMP_and_AEM_Metrics!$A:$Y,9,FALSE)</f>
        <v>2013</v>
      </c>
      <c r="F312" s="9"/>
      <c r="G312" s="3" t="s">
        <v>8</v>
      </c>
      <c r="H312" s="12" t="s">
        <v>34</v>
      </c>
      <c r="I312" s="3" t="str">
        <f t="shared" si="37"/>
        <v xml:space="preserve">2013/Big-Navarro-Garcia(CA)/CAL00001-070161/VISIT_1765 </v>
      </c>
      <c r="J312" s="3" t="s">
        <v>6</v>
      </c>
      <c r="K312" s="3" t="str">
        <f t="shared" si="38"/>
        <v>2013\Big-Navarro-Garcia(CA)\CAL00001-070161\VISIT_1765"</v>
      </c>
      <c r="L312" s="9" t="s">
        <v>14</v>
      </c>
      <c r="M312" s="2" t="str">
        <f t="shared" si="39"/>
        <v>aws s3 sync s3://sfr-champdata/QA/2013/Big-Navarro-Garcia(CA)/CAL00001-070161/VISIT_1765 "C:\Matt-SFR Files\Hydraulic Modeling\champ data from bucket\2013\Big-Navarro-Garcia(CA)\CAL00001-070161\VISIT_1765" --exclude "*" --include "*\HydroModelInputs\*"</v>
      </c>
    </row>
    <row r="313" spans="1:13" ht="18" x14ac:dyDescent="0.3">
      <c r="A313" s="13">
        <v>1767</v>
      </c>
      <c r="B313" s="9" t="str">
        <f>VLOOKUP(A313,[1]CHaMP_and_AEM_Metrics!$A:$Y,3,FALSE)</f>
        <v>CBW05583-093023</v>
      </c>
      <c r="C313" s="5" t="str">
        <f t="shared" si="36"/>
        <v>CBW05583-093023</v>
      </c>
      <c r="D313" s="6" t="str">
        <f>VLOOKUP(A313,[1]CHaMP_and_AEM_Metrics!$A:$Y,5,FALSE)</f>
        <v>Lemhi</v>
      </c>
      <c r="E313" s="9">
        <f>VLOOKUP(A313,[1]CHaMP_and_AEM_Metrics!$A:$Y,9,FALSE)</f>
        <v>2013</v>
      </c>
      <c r="F313" s="9"/>
      <c r="G313" s="3" t="s">
        <v>8</v>
      </c>
      <c r="H313" s="12" t="s">
        <v>34</v>
      </c>
      <c r="I313" s="3" t="str">
        <f t="shared" si="37"/>
        <v xml:space="preserve">2013/Lemhi/CBW05583-093023/VISIT_1767 </v>
      </c>
      <c r="J313" s="3" t="s">
        <v>6</v>
      </c>
      <c r="K313" s="3" t="str">
        <f t="shared" si="38"/>
        <v>2013\Lemhi\CBW05583-093023\VISIT_1767"</v>
      </c>
      <c r="L313" s="9" t="s">
        <v>14</v>
      </c>
      <c r="M313" s="2" t="str">
        <f t="shared" si="39"/>
        <v>aws s3 sync s3://sfr-champdata/QA/2013/Lemhi/CBW05583-093023/VISIT_1767 "C:\Matt-SFR Files\Hydraulic Modeling\champ data from bucket\2013\Lemhi\CBW05583-093023\VISIT_1767" --exclude "*" --include "*\HydroModelInputs\*"</v>
      </c>
    </row>
    <row r="314" spans="1:13" ht="18" x14ac:dyDescent="0.3">
      <c r="A314" s="13">
        <v>949</v>
      </c>
      <c r="B314" s="9" t="str">
        <f>VLOOKUP(A314,[1]CHaMP_and_AEM_Metrics!$A:$Y,3,FALSE)</f>
        <v>PIB00001-769_1074</v>
      </c>
      <c r="C314" s="5" t="str">
        <f t="shared" si="36"/>
        <v>PIB00001-769_1074</v>
      </c>
      <c r="D314" s="6" t="str">
        <f>VLOOKUP(A314,[1]CHaMP_and_AEM_Metrics!$A:$Y,5,FALSE)</f>
        <v>Region 17</v>
      </c>
      <c r="E314" s="9">
        <f>VLOOKUP(A314,[1]CHaMP_and_AEM_Metrics!$A:$Y,9,FALSE)</f>
        <v>2012</v>
      </c>
      <c r="F314" s="9"/>
      <c r="G314" s="3" t="s">
        <v>8</v>
      </c>
      <c r="H314" s="12" t="s">
        <v>34</v>
      </c>
      <c r="I314" s="3" t="str">
        <f t="shared" si="37"/>
        <v xml:space="preserve">2012/Region17/PIB00001-769_1074/VISIT_949 </v>
      </c>
      <c r="J314" s="3" t="s">
        <v>6</v>
      </c>
      <c r="K314" s="3" t="str">
        <f t="shared" si="38"/>
        <v>2012\Region17\PIB00001-769_1074\VISIT_949"</v>
      </c>
      <c r="L314" s="9" t="s">
        <v>14</v>
      </c>
      <c r="M314" s="2" t="str">
        <f t="shared" si="39"/>
        <v>aws s3 sync s3://sfr-champdata/QA/2012/Region17/PIB00001-769_1074/VISIT_949 "C:\Matt-SFR Files\Hydraulic Modeling\champ data from bucket\2012\Region17\PIB00001-769_1074\VISIT_949" --exclude "*" --include "*\HydroModelInputs\*"</v>
      </c>
    </row>
    <row r="315" spans="1:13" ht="18" x14ac:dyDescent="0.3">
      <c r="A315" s="13">
        <v>1848</v>
      </c>
      <c r="B315" s="9" t="str">
        <f>VLOOKUP(A315,[1]CHaMP_and_AEM_Metrics!$A:$Y,3,FALSE)</f>
        <v>ENT201301-3D Side</v>
      </c>
      <c r="C315" s="5" t="str">
        <f t="shared" si="36"/>
        <v>ENT201301-3DSide</v>
      </c>
      <c r="D315" s="6" t="str">
        <f>VLOOKUP(A315,[1]CHaMP_and_AEM_Metrics!$A:$Y,5,FALSE)</f>
        <v>Entiat</v>
      </c>
      <c r="E315" s="9">
        <f>VLOOKUP(A315,[1]CHaMP_and_AEM_Metrics!$A:$Y,9,FALSE)</f>
        <v>2013</v>
      </c>
      <c r="F315" s="9"/>
      <c r="G315" s="3" t="s">
        <v>8</v>
      </c>
      <c r="H315" s="12" t="s">
        <v>34</v>
      </c>
      <c r="I315" s="3" t="str">
        <f t="shared" si="37"/>
        <v xml:space="preserve">2013/Entiat/ENT201301-3DSide/VISIT_1848 </v>
      </c>
      <c r="J315" s="3" t="s">
        <v>6</v>
      </c>
      <c r="K315" s="3" t="str">
        <f t="shared" si="38"/>
        <v>2013\Entiat\ENT201301-3DSide\VISIT_1848"</v>
      </c>
      <c r="L315" s="9" t="s">
        <v>14</v>
      </c>
      <c r="M315" s="2" t="str">
        <f t="shared" si="39"/>
        <v>aws s3 sync s3://sfr-champdata/QA/2013/Entiat/ENT201301-3DSide/VISIT_1848 "C:\Matt-SFR Files\Hydraulic Modeling\champ data from bucket\2013\Entiat\ENT201301-3DSide\VISIT_1848" --exclude "*" --include "*\HydroModelInputs\*"</v>
      </c>
    </row>
    <row r="316" spans="1:13" ht="18" x14ac:dyDescent="0.3">
      <c r="A316" s="13">
        <v>1513</v>
      </c>
      <c r="B316" s="9" t="str">
        <f>VLOOKUP(A316,[1]CHaMP_and_AEM_Metrics!$A:$Y,3,FALSE)</f>
        <v>CAL00001-002029</v>
      </c>
      <c r="C316" s="5" t="str">
        <f t="shared" si="36"/>
        <v>CAL00001-002029</v>
      </c>
      <c r="D316" s="6" t="str">
        <f>VLOOKUP(A316,[1]CHaMP_and_AEM_Metrics!$A:$Y,5,FALSE)</f>
        <v>Big-Navarro-Garcia (CA)</v>
      </c>
      <c r="E316" s="9">
        <f>VLOOKUP(A316,[1]CHaMP_and_AEM_Metrics!$A:$Y,9,FALSE)</f>
        <v>2013</v>
      </c>
      <c r="F316" s="9"/>
      <c r="G316" s="3" t="s">
        <v>8</v>
      </c>
      <c r="H316" s="12" t="s">
        <v>34</v>
      </c>
      <c r="I316" s="3" t="str">
        <f t="shared" si="37"/>
        <v xml:space="preserve">2013/Big-Navarro-Garcia(CA)/CAL00001-002029/VISIT_1513 </v>
      </c>
      <c r="J316" s="3" t="s">
        <v>6</v>
      </c>
      <c r="K316" s="3" t="str">
        <f t="shared" si="38"/>
        <v>2013\Big-Navarro-Garcia(CA)\CAL00001-002029\VISIT_1513"</v>
      </c>
      <c r="L316" s="9" t="s">
        <v>14</v>
      </c>
      <c r="M316" s="2" t="str">
        <f t="shared" si="39"/>
        <v>aws s3 sync s3://sfr-champdata/QA/2013/Big-Navarro-Garcia(CA)/CAL00001-002029/VISIT_1513 "C:\Matt-SFR Files\Hydraulic Modeling\champ data from bucket\2013\Big-Navarro-Garcia(CA)\CAL00001-002029\VISIT_1513" --exclude "*" --include "*\HydroModelInputs\*"</v>
      </c>
    </row>
    <row r="317" spans="1:13" ht="18" x14ac:dyDescent="0.3">
      <c r="A317" s="13">
        <v>1959</v>
      </c>
      <c r="B317" s="9" t="str">
        <f>VLOOKUP(A317,[1]CHaMP_and_AEM_Metrics!$A:$Y,3,FALSE)</f>
        <v>JDW00001-Pats Cabin 2</v>
      </c>
      <c r="C317" s="5" t="str">
        <f t="shared" si="36"/>
        <v>JDW00001-PatsCabin2</v>
      </c>
      <c r="D317" s="6" t="str">
        <f>VLOOKUP(A317,[1]CHaMP_and_AEM_Metrics!$A:$Y,5,FALSE)</f>
        <v>John Day</v>
      </c>
      <c r="E317" s="9">
        <f>VLOOKUP(A317,[1]CHaMP_and_AEM_Metrics!$A:$Y,9,FALSE)</f>
        <v>2013</v>
      </c>
      <c r="F317" s="9"/>
      <c r="G317" s="3" t="s">
        <v>8</v>
      </c>
      <c r="H317" s="12" t="s">
        <v>34</v>
      </c>
      <c r="I317" s="3" t="str">
        <f t="shared" si="37"/>
        <v xml:space="preserve">2013/JohnDay/JDW00001-PatsCabin2/VISIT_1959 </v>
      </c>
      <c r="J317" s="3" t="s">
        <v>6</v>
      </c>
      <c r="K317" s="3" t="str">
        <f t="shared" si="38"/>
        <v>2013\JohnDay\JDW00001-PatsCabin2\VISIT_1959"</v>
      </c>
      <c r="L317" s="9" t="s">
        <v>14</v>
      </c>
      <c r="M317" s="2" t="str">
        <f t="shared" si="39"/>
        <v>aws s3 sync s3://sfr-champdata/QA/2013/JohnDay/JDW00001-PatsCabin2/VISIT_1959 "C:\Matt-SFR Files\Hydraulic Modeling\champ data from bucket\2013\JohnDay\JDW00001-PatsCabin2\VISIT_1959" --exclude "*" --include "*\HydroModelInputs\*"</v>
      </c>
    </row>
    <row r="318" spans="1:13" ht="18" x14ac:dyDescent="0.3">
      <c r="A318" s="13">
        <v>2781</v>
      </c>
      <c r="B318" s="9" t="str">
        <f>VLOOKUP(A318,[1]CHaMP_and_AEM_Metrics!$A:$Y,3,FALSE)</f>
        <v>JDW00001-Pats Cabin B</v>
      </c>
      <c r="C318" s="5" t="str">
        <f t="shared" si="36"/>
        <v>JDW00001-PatsCabinB</v>
      </c>
      <c r="D318" s="6" t="str">
        <f>VLOOKUP(A318,[1]CHaMP_and_AEM_Metrics!$A:$Y,5,FALSE)</f>
        <v>John Day</v>
      </c>
      <c r="E318" s="9">
        <f>VLOOKUP(A318,[1]CHaMP_and_AEM_Metrics!$A:$Y,9,FALSE)</f>
        <v>2014</v>
      </c>
      <c r="F318" s="9"/>
      <c r="G318" s="3" t="s">
        <v>8</v>
      </c>
      <c r="H318" s="12" t="s">
        <v>34</v>
      </c>
      <c r="I318" s="3" t="str">
        <f t="shared" si="37"/>
        <v xml:space="preserve">2014/JohnDay/JDW00001-PatsCabinB/VISIT_2781 </v>
      </c>
      <c r="J318" s="3" t="s">
        <v>6</v>
      </c>
      <c r="K318" s="3" t="str">
        <f t="shared" si="38"/>
        <v>2014\JohnDay\JDW00001-PatsCabinB\VISIT_2781"</v>
      </c>
      <c r="L318" s="9" t="s">
        <v>14</v>
      </c>
      <c r="M318" s="2" t="str">
        <f t="shared" si="39"/>
        <v>aws s3 sync s3://sfr-champdata/QA/2014/JohnDay/JDW00001-PatsCabinB/VISIT_2781 "C:\Matt-SFR Files\Hydraulic Modeling\champ data from bucket\2014\JohnDay\JDW00001-PatsCabinB\VISIT_2781" --exclude "*" --include "*\HydroModelInputs\*"</v>
      </c>
    </row>
    <row r="319" spans="1:13" ht="18" x14ac:dyDescent="0.3">
      <c r="A319" s="13">
        <v>3112</v>
      </c>
      <c r="B319" s="9" t="str">
        <f>VLOOKUP(A319,[1]CHaMP_and_AEM_Metrics!$A:$Y,3,FALSE)</f>
        <v>CAL00001-137177</v>
      </c>
      <c r="C319" s="5" t="str">
        <f t="shared" si="36"/>
        <v>CAL00001-137177</v>
      </c>
      <c r="D319" s="6" t="str">
        <f>VLOOKUP(A319,[1]CHaMP_and_AEM_Metrics!$A:$Y,5,FALSE)</f>
        <v>Big-Navarro-Garcia (CA)</v>
      </c>
      <c r="E319" s="9">
        <f>VLOOKUP(A319,[1]CHaMP_and_AEM_Metrics!$A:$Y,9,FALSE)</f>
        <v>2015</v>
      </c>
      <c r="F319" s="9"/>
      <c r="G319" s="3" t="s">
        <v>8</v>
      </c>
      <c r="H319" s="12" t="s">
        <v>34</v>
      </c>
      <c r="I319" s="3" t="str">
        <f t="shared" si="37"/>
        <v xml:space="preserve">2015/Big-Navarro-Garcia(CA)/CAL00001-137177/VISIT_3112 </v>
      </c>
      <c r="J319" s="3" t="s">
        <v>6</v>
      </c>
      <c r="K319" s="3" t="str">
        <f t="shared" si="38"/>
        <v>2015\Big-Navarro-Garcia(CA)\CAL00001-137177\VISIT_3112"</v>
      </c>
      <c r="L319" s="9" t="s">
        <v>14</v>
      </c>
      <c r="M319" s="2" t="str">
        <f t="shared" si="39"/>
        <v>aws s3 sync s3://sfr-champdata/QA/2015/Big-Navarro-Garcia(CA)/CAL00001-137177/VISIT_3112 "C:\Matt-SFR Files\Hydraulic Modeling\champ data from bucket\2015\Big-Navarro-Garcia(CA)\CAL00001-137177\VISIT_3112" --exclude "*" --include "*\HydroModelInputs\*"</v>
      </c>
    </row>
    <row r="320" spans="1:13" ht="18" x14ac:dyDescent="0.3">
      <c r="A320" s="13">
        <v>3337</v>
      </c>
      <c r="B320" s="9" t="str">
        <f>VLOOKUP(A320,[1]CHaMP_and_AEM_Metrics!$A:$Y,3,FALSE)</f>
        <v>ENT00001-Wilson</v>
      </c>
      <c r="C320" s="5" t="str">
        <f t="shared" si="36"/>
        <v>ENT00001-Wilson</v>
      </c>
      <c r="D320" s="6" t="str">
        <f>VLOOKUP(A320,[1]CHaMP_and_AEM_Metrics!$A:$Y,5,FALSE)</f>
        <v>Entiat</v>
      </c>
      <c r="E320" s="9">
        <f>VLOOKUP(A320,[1]CHaMP_and_AEM_Metrics!$A:$Y,9,FALSE)</f>
        <v>2015</v>
      </c>
      <c r="F320" s="9"/>
      <c r="G320" s="3" t="s">
        <v>8</v>
      </c>
      <c r="H320" s="12" t="s">
        <v>34</v>
      </c>
      <c r="I320" s="3" t="str">
        <f t="shared" si="37"/>
        <v xml:space="preserve">2015/Entiat/ENT00001-Wilson/VISIT_3337 </v>
      </c>
      <c r="J320" s="3" t="s">
        <v>6</v>
      </c>
      <c r="K320" s="3" t="str">
        <f t="shared" si="38"/>
        <v>2015\Entiat\ENT00001-Wilson\VISIT_3337"</v>
      </c>
      <c r="L320" s="9" t="s">
        <v>14</v>
      </c>
      <c r="M320" s="2" t="str">
        <f t="shared" si="39"/>
        <v>aws s3 sync s3://sfr-champdata/QA/2015/Entiat/ENT00001-Wilson/VISIT_3337 "C:\Matt-SFR Files\Hydraulic Modeling\champ data from bucket\2015\Entiat\ENT00001-Wilson\VISIT_3337" --exclude "*" --include "*\HydroModelInputs\*"</v>
      </c>
    </row>
    <row r="321" spans="1:13" ht="18" x14ac:dyDescent="0.3">
      <c r="A321" s="13">
        <v>2073</v>
      </c>
      <c r="B321" s="9" t="str">
        <f>VLOOKUP(A321,[1]CHaMP_and_AEM_Metrics!$A:$Y,3,FALSE)</f>
        <v>CBW05583-514335</v>
      </c>
      <c r="C321" s="5" t="str">
        <f t="shared" si="36"/>
        <v>CBW05583-514335</v>
      </c>
      <c r="D321" s="6" t="str">
        <f>VLOOKUP(A321,[1]CHaMP_and_AEM_Metrics!$A:$Y,5,FALSE)</f>
        <v>South Fork Salmon</v>
      </c>
      <c r="E321" s="9">
        <f>VLOOKUP(A321,[1]CHaMP_and_AEM_Metrics!$A:$Y,9,FALSE)</f>
        <v>2014</v>
      </c>
      <c r="F321" s="9"/>
      <c r="G321" s="3" t="s">
        <v>8</v>
      </c>
      <c r="H321" s="12" t="s">
        <v>34</v>
      </c>
      <c r="I321" s="3" t="str">
        <f t="shared" si="37"/>
        <v xml:space="preserve">2014/SouthForkSalmon/CBW05583-514335/VISIT_2073 </v>
      </c>
      <c r="J321" s="3" t="s">
        <v>6</v>
      </c>
      <c r="K321" s="3" t="str">
        <f t="shared" si="38"/>
        <v>2014\SouthForkSalmon\CBW05583-514335\VISIT_2073"</v>
      </c>
      <c r="L321" s="9" t="s">
        <v>14</v>
      </c>
      <c r="M321" s="2" t="str">
        <f t="shared" si="39"/>
        <v>aws s3 sync s3://sfr-champdata/QA/2014/SouthForkSalmon/CBW05583-514335/VISIT_2073 "C:\Matt-SFR Files\Hydraulic Modeling\champ data from bucket\2014\SouthForkSalmon\CBW05583-514335\VISIT_2073" --exclude "*" --include "*\HydroModelInputs\*"</v>
      </c>
    </row>
    <row r="322" spans="1:13" ht="18" x14ac:dyDescent="0.3">
      <c r="A322" s="13">
        <v>3114</v>
      </c>
      <c r="B322" s="9" t="str">
        <f>VLOOKUP(A322,[1]CHaMP_and_AEM_Metrics!$A:$Y,3,FALSE)</f>
        <v>CAL00001-069184</v>
      </c>
      <c r="C322" s="5" t="str">
        <f t="shared" si="36"/>
        <v>CAL00001-069184</v>
      </c>
      <c r="D322" s="6" t="str">
        <f>VLOOKUP(A322,[1]CHaMP_and_AEM_Metrics!$A:$Y,5,FALSE)</f>
        <v>Big-Navarro-Garcia (CA)</v>
      </c>
      <c r="E322" s="9">
        <f>VLOOKUP(A322,[1]CHaMP_and_AEM_Metrics!$A:$Y,9,FALSE)</f>
        <v>2015</v>
      </c>
      <c r="F322" s="9"/>
      <c r="G322" s="3" t="s">
        <v>8</v>
      </c>
      <c r="H322" s="12" t="s">
        <v>34</v>
      </c>
      <c r="I322" s="3" t="str">
        <f t="shared" si="37"/>
        <v xml:space="preserve">2015/Big-Navarro-Garcia(CA)/CAL00001-069184/VISIT_3114 </v>
      </c>
      <c r="J322" s="3" t="s">
        <v>6</v>
      </c>
      <c r="K322" s="3" t="str">
        <f t="shared" si="38"/>
        <v>2015\Big-Navarro-Garcia(CA)\CAL00001-069184\VISIT_3114"</v>
      </c>
      <c r="L322" s="9" t="s">
        <v>14</v>
      </c>
      <c r="M322" s="2" t="str">
        <f t="shared" si="39"/>
        <v>aws s3 sync s3://sfr-champdata/QA/2015/Big-Navarro-Garcia(CA)/CAL00001-069184/VISIT_3114 "C:\Matt-SFR Files\Hydraulic Modeling\champ data from bucket\2015\Big-Navarro-Garcia(CA)\CAL00001-069184\VISIT_3114" --exclude "*" --include "*\HydroModelInputs\*"</v>
      </c>
    </row>
    <row r="323" spans="1:13" ht="18" x14ac:dyDescent="0.3">
      <c r="A323" s="13">
        <v>3117</v>
      </c>
      <c r="B323" s="9" t="str">
        <f>VLOOKUP(A323,[1]CHaMP_and_AEM_Metrics!$A:$Y,3,FALSE)</f>
        <v>CAL00001-071248</v>
      </c>
      <c r="C323" s="5" t="str">
        <f t="shared" si="36"/>
        <v>CAL00001-071248</v>
      </c>
      <c r="D323" s="6" t="str">
        <f>VLOOKUP(A323,[1]CHaMP_and_AEM_Metrics!$A:$Y,5,FALSE)</f>
        <v>Big-Navarro-Garcia (CA)</v>
      </c>
      <c r="E323" s="9">
        <f>VLOOKUP(A323,[1]CHaMP_and_AEM_Metrics!$A:$Y,9,FALSE)</f>
        <v>2015</v>
      </c>
      <c r="F323" s="9"/>
      <c r="G323" s="3" t="s">
        <v>8</v>
      </c>
      <c r="H323" s="12" t="s">
        <v>34</v>
      </c>
      <c r="I323" s="3" t="str">
        <f t="shared" si="37"/>
        <v xml:space="preserve">2015/Big-Navarro-Garcia(CA)/CAL00001-071248/VISIT_3117 </v>
      </c>
      <c r="J323" s="3" t="s">
        <v>6</v>
      </c>
      <c r="K323" s="3" t="str">
        <f t="shared" si="38"/>
        <v>2015\Big-Navarro-Garcia(CA)\CAL00001-071248\VISIT_3117"</v>
      </c>
      <c r="L323" s="9" t="s">
        <v>14</v>
      </c>
      <c r="M323" s="2" t="str">
        <f t="shared" si="39"/>
        <v>aws s3 sync s3://sfr-champdata/QA/2015/Big-Navarro-Garcia(CA)/CAL00001-071248/VISIT_3117 "C:\Matt-SFR Files\Hydraulic Modeling\champ data from bucket\2015\Big-Navarro-Garcia(CA)\CAL00001-071248\VISIT_3117" --exclude "*" --include "*\HydroModelInputs\*"</v>
      </c>
    </row>
    <row r="325" spans="1:13" ht="18" x14ac:dyDescent="0.3">
      <c r="A325" s="14">
        <v>2541</v>
      </c>
      <c r="B325" s="9" t="str">
        <f>VLOOKUP(A325,[1]CHaMP_and_AEM_Metrics!$A:$Y,3,FALSE)</f>
        <v>CBW05583-035097</v>
      </c>
      <c r="C325" s="5" t="str">
        <f t="shared" ref="C325:C337" si="40">SUBSTITUTE(B325," ","")</f>
        <v>CBW05583-035097</v>
      </c>
      <c r="D325" s="6" t="str">
        <f>VLOOKUP(A325,[1]CHaMP_and_AEM_Metrics!$A:$Y,5,FALSE)</f>
        <v>Methow</v>
      </c>
      <c r="E325" s="9">
        <f>VLOOKUP(A325,[1]CHaMP_and_AEM_Metrics!$A:$Y,9,FALSE)</f>
        <v>2014</v>
      </c>
      <c r="F325" s="9"/>
      <c r="G325" s="3" t="s">
        <v>8</v>
      </c>
      <c r="H325" s="12" t="s">
        <v>34</v>
      </c>
      <c r="I325" s="3" t="str">
        <f t="shared" ref="I325:I337" si="41">CONCATENATE(E325,"/",SUBSTITUTE(D325," ",""),"/",C325,"/VISIT_",A325," ")</f>
        <v xml:space="preserve">2014/Methow/CBW05583-035097/VISIT_2541 </v>
      </c>
      <c r="J325" s="3" t="s">
        <v>6</v>
      </c>
      <c r="K325" s="3" t="str">
        <f t="shared" ref="K325:K337" si="42">CONCATENATE(E325,"\",SUBSTITUTE(D325," ",""),"\",C325,"\VISIT_",A325,"""")</f>
        <v>2014\Methow\CBW05583-035097\VISIT_2541"</v>
      </c>
      <c r="L325" s="9" t="s">
        <v>14</v>
      </c>
      <c r="M325" s="2" t="str">
        <f t="shared" ref="M325:M337" si="43">CONCATENATE(G325,H325,I325,J325,K325, L325)</f>
        <v>aws s3 sync s3://sfr-champdata/QA/2014/Methow/CBW05583-035097/VISIT_2541 "C:\Matt-SFR Files\Hydraulic Modeling\champ data from bucket\2014\Methow\CBW05583-035097\VISIT_2541" --exclude "*" --include "*\HydroModelInputs\*"</v>
      </c>
    </row>
    <row r="326" spans="1:13" ht="18" x14ac:dyDescent="0.3">
      <c r="A326" s="14">
        <v>2549</v>
      </c>
      <c r="B326" s="9" t="str">
        <f>VLOOKUP(A326,[1]CHaMP_and_AEM_Metrics!$A:$Y,3,FALSE)</f>
        <v>CBW05583-266521</v>
      </c>
      <c r="C326" s="5" t="str">
        <f t="shared" si="40"/>
        <v>CBW05583-266521</v>
      </c>
      <c r="D326" s="6" t="str">
        <f>VLOOKUP(A326,[1]CHaMP_and_AEM_Metrics!$A:$Y,5,FALSE)</f>
        <v>Methow</v>
      </c>
      <c r="E326" s="9">
        <f>VLOOKUP(A326,[1]CHaMP_and_AEM_Metrics!$A:$Y,9,FALSE)</f>
        <v>2014</v>
      </c>
      <c r="F326" s="9"/>
      <c r="G326" s="3" t="s">
        <v>8</v>
      </c>
      <c r="H326" s="12" t="s">
        <v>34</v>
      </c>
      <c r="I326" s="3" t="str">
        <f t="shared" si="41"/>
        <v xml:space="preserve">2014/Methow/CBW05583-266521/VISIT_2549 </v>
      </c>
      <c r="J326" s="3" t="s">
        <v>6</v>
      </c>
      <c r="K326" s="3" t="str">
        <f t="shared" si="42"/>
        <v>2014\Methow\CBW05583-266521\VISIT_2549"</v>
      </c>
      <c r="L326" s="9" t="s">
        <v>14</v>
      </c>
      <c r="M326" s="2" t="str">
        <f t="shared" si="43"/>
        <v>aws s3 sync s3://sfr-champdata/QA/2014/Methow/CBW05583-266521/VISIT_2549 "C:\Matt-SFR Files\Hydraulic Modeling\champ data from bucket\2014\Methow\CBW05583-266521\VISIT_2549" --exclude "*" --include "*\HydroModelInputs\*"</v>
      </c>
    </row>
    <row r="327" spans="1:13" ht="18" x14ac:dyDescent="0.3">
      <c r="A327" s="14">
        <v>2556</v>
      </c>
      <c r="B327" s="9" t="str">
        <f>VLOOKUP(A327,[1]CHaMP_and_AEM_Metrics!$A:$Y,3,FALSE)</f>
        <v>WC503432-000016</v>
      </c>
      <c r="C327" s="5" t="str">
        <f t="shared" si="40"/>
        <v>WC503432-000016</v>
      </c>
      <c r="D327" s="6" t="str">
        <f>VLOOKUP(A327,[1]CHaMP_and_AEM_Metrics!$A:$Y,5,FALSE)</f>
        <v>Wenatchee</v>
      </c>
      <c r="E327" s="9">
        <f>VLOOKUP(A327,[1]CHaMP_and_AEM_Metrics!$A:$Y,9,FALSE)</f>
        <v>2014</v>
      </c>
      <c r="F327" s="9"/>
      <c r="G327" s="3" t="s">
        <v>8</v>
      </c>
      <c r="H327" s="12" t="s">
        <v>34</v>
      </c>
      <c r="I327" s="3" t="str">
        <f t="shared" si="41"/>
        <v xml:space="preserve">2014/Wenatchee/WC503432-000016/VISIT_2556 </v>
      </c>
      <c r="J327" s="3" t="s">
        <v>6</v>
      </c>
      <c r="K327" s="3" t="str">
        <f t="shared" si="42"/>
        <v>2014\Wenatchee\WC503432-000016\VISIT_2556"</v>
      </c>
      <c r="L327" s="9" t="s">
        <v>14</v>
      </c>
      <c r="M327" s="2" t="str">
        <f t="shared" si="43"/>
        <v>aws s3 sync s3://sfr-champdata/QA/2014/Wenatchee/WC503432-000016/VISIT_2556 "C:\Matt-SFR Files\Hydraulic Modeling\champ data from bucket\2014\Wenatchee\WC503432-000016\VISIT_2556" --exclude "*" --include "*\HydroModelInputs\*"</v>
      </c>
    </row>
    <row r="328" spans="1:13" ht="18" x14ac:dyDescent="0.3">
      <c r="A328" s="14">
        <v>2558</v>
      </c>
      <c r="B328" s="9" t="str">
        <f>VLOOKUP(A328,[1]CHaMP_and_AEM_Metrics!$A:$Y,3,FALSE)</f>
        <v>WC503432-000038</v>
      </c>
      <c r="C328" s="5" t="str">
        <f t="shared" si="40"/>
        <v>WC503432-000038</v>
      </c>
      <c r="D328" s="6" t="str">
        <f>VLOOKUP(A328,[1]CHaMP_and_AEM_Metrics!$A:$Y,5,FALSE)</f>
        <v>Wenatchee</v>
      </c>
      <c r="E328" s="9">
        <f>VLOOKUP(A328,[1]CHaMP_and_AEM_Metrics!$A:$Y,9,FALSE)</f>
        <v>2014</v>
      </c>
      <c r="F328" s="9"/>
      <c r="G328" s="3" t="s">
        <v>8</v>
      </c>
      <c r="H328" s="12" t="s">
        <v>34</v>
      </c>
      <c r="I328" s="3" t="str">
        <f t="shared" si="41"/>
        <v xml:space="preserve">2014/Wenatchee/WC503432-000038/VISIT_2558 </v>
      </c>
      <c r="J328" s="3" t="s">
        <v>6</v>
      </c>
      <c r="K328" s="3" t="str">
        <f t="shared" si="42"/>
        <v>2014\Wenatchee\WC503432-000038\VISIT_2558"</v>
      </c>
      <c r="L328" s="9" t="s">
        <v>14</v>
      </c>
      <c r="M328" s="2" t="str">
        <f t="shared" si="43"/>
        <v>aws s3 sync s3://sfr-champdata/QA/2014/Wenatchee/WC503432-000038/VISIT_2558 "C:\Matt-SFR Files\Hydraulic Modeling\champ data from bucket\2014\Wenatchee\WC503432-000038\VISIT_2558" --exclude "*" --include "*\HydroModelInputs\*"</v>
      </c>
    </row>
    <row r="329" spans="1:13" ht="18" x14ac:dyDescent="0.3">
      <c r="A329" s="14">
        <v>2563</v>
      </c>
      <c r="B329" s="9" t="str">
        <f>VLOOKUP(A329,[1]CHaMP_and_AEM_Metrics!$A:$Y,3,FALSE)</f>
        <v>WENMASTER-000195</v>
      </c>
      <c r="C329" s="5" t="str">
        <f t="shared" si="40"/>
        <v>WENMASTER-000195</v>
      </c>
      <c r="D329" s="6" t="str">
        <f>VLOOKUP(A329,[1]CHaMP_and_AEM_Metrics!$A:$Y,5,FALSE)</f>
        <v>Wenatchee</v>
      </c>
      <c r="E329" s="9">
        <f>VLOOKUP(A329,[1]CHaMP_and_AEM_Metrics!$A:$Y,9,FALSE)</f>
        <v>2014</v>
      </c>
      <c r="F329" s="9"/>
      <c r="G329" s="3" t="s">
        <v>8</v>
      </c>
      <c r="H329" s="12" t="s">
        <v>34</v>
      </c>
      <c r="I329" s="3" t="str">
        <f t="shared" si="41"/>
        <v xml:space="preserve">2014/Wenatchee/WENMASTER-000195/VISIT_2563 </v>
      </c>
      <c r="J329" s="3" t="s">
        <v>6</v>
      </c>
      <c r="K329" s="3" t="str">
        <f t="shared" si="42"/>
        <v>2014\Wenatchee\WENMASTER-000195\VISIT_2563"</v>
      </c>
      <c r="L329" s="9" t="s">
        <v>14</v>
      </c>
      <c r="M329" s="2" t="str">
        <f t="shared" si="43"/>
        <v>aws s3 sync s3://sfr-champdata/QA/2014/Wenatchee/WENMASTER-000195/VISIT_2563 "C:\Matt-SFR Files\Hydraulic Modeling\champ data from bucket\2014\Wenatchee\WENMASTER-000195\VISIT_2563" --exclude "*" --include "*\HydroModelInputs\*"</v>
      </c>
    </row>
    <row r="330" spans="1:13" ht="18" x14ac:dyDescent="0.3">
      <c r="A330" s="14">
        <v>2590</v>
      </c>
      <c r="B330" s="9" t="str">
        <f>VLOOKUP(A330,[1]CHaMP_and_AEM_Metrics!$A:$Y,3,FALSE)</f>
        <v>CBW05583-085362</v>
      </c>
      <c r="C330" s="5" t="str">
        <f t="shared" si="40"/>
        <v>CBW05583-085362</v>
      </c>
      <c r="D330" s="6" t="str">
        <f>VLOOKUP(A330,[1]CHaMP_and_AEM_Metrics!$A:$Y,5,FALSE)</f>
        <v>John Day</v>
      </c>
      <c r="E330" s="9">
        <f>VLOOKUP(A330,[1]CHaMP_and_AEM_Metrics!$A:$Y,9,FALSE)</f>
        <v>2014</v>
      </c>
      <c r="F330" s="9"/>
      <c r="G330" s="3" t="s">
        <v>8</v>
      </c>
      <c r="H330" s="12" t="s">
        <v>34</v>
      </c>
      <c r="I330" s="3" t="str">
        <f t="shared" si="41"/>
        <v xml:space="preserve">2014/JohnDay/CBW05583-085362/VISIT_2590 </v>
      </c>
      <c r="J330" s="3" t="s">
        <v>6</v>
      </c>
      <c r="K330" s="3" t="str">
        <f t="shared" si="42"/>
        <v>2014\JohnDay\CBW05583-085362\VISIT_2590"</v>
      </c>
      <c r="L330" s="9" t="s">
        <v>14</v>
      </c>
      <c r="M330" s="2" t="str">
        <f t="shared" si="43"/>
        <v>aws s3 sync s3://sfr-champdata/QA/2014/JohnDay/CBW05583-085362/VISIT_2590 "C:\Matt-SFR Files\Hydraulic Modeling\champ data from bucket\2014\JohnDay\CBW05583-085362\VISIT_2590" --exclude "*" --include "*\HydroModelInputs\*"</v>
      </c>
    </row>
    <row r="331" spans="1:13" ht="18" x14ac:dyDescent="0.3">
      <c r="A331" s="14">
        <v>2628</v>
      </c>
      <c r="B331" s="9" t="str">
        <f>VLOOKUP(A331,[1]CHaMP_and_AEM_Metrics!$A:$Y,3,FALSE)</f>
        <v>CBW05583-461995</v>
      </c>
      <c r="C331" s="5" t="str">
        <f t="shared" si="40"/>
        <v>CBW05583-461995</v>
      </c>
      <c r="D331" s="6" t="str">
        <f>VLOOKUP(A331,[1]CHaMP_and_AEM_Metrics!$A:$Y,5,FALSE)</f>
        <v>Wenatchee</v>
      </c>
      <c r="E331" s="9">
        <f>VLOOKUP(A331,[1]CHaMP_and_AEM_Metrics!$A:$Y,9,FALSE)</f>
        <v>2014</v>
      </c>
      <c r="F331" s="9"/>
      <c r="G331" s="3" t="s">
        <v>8</v>
      </c>
      <c r="H331" s="12" t="s">
        <v>34</v>
      </c>
      <c r="I331" s="3" t="str">
        <f t="shared" si="41"/>
        <v xml:space="preserve">2014/Wenatchee/CBW05583-461995/VISIT_2628 </v>
      </c>
      <c r="J331" s="3" t="s">
        <v>6</v>
      </c>
      <c r="K331" s="3" t="str">
        <f t="shared" si="42"/>
        <v>2014\Wenatchee\CBW05583-461995\VISIT_2628"</v>
      </c>
      <c r="L331" s="9" t="s">
        <v>14</v>
      </c>
      <c r="M331" s="2" t="str">
        <f t="shared" si="43"/>
        <v>aws s3 sync s3://sfr-champdata/QA/2014/Wenatchee/CBW05583-461995/VISIT_2628 "C:\Matt-SFR Files\Hydraulic Modeling\champ data from bucket\2014\Wenatchee\CBW05583-461995\VISIT_2628" --exclude "*" --include "*\HydroModelInputs\*"</v>
      </c>
    </row>
    <row r="332" spans="1:13" ht="18" x14ac:dyDescent="0.3">
      <c r="A332" s="14">
        <v>2630</v>
      </c>
      <c r="B332" s="9" t="str">
        <f>VLOOKUP(A332,[1]CHaMP_and_AEM_Metrics!$A:$Y,3,FALSE)</f>
        <v>LWIN0001-000037</v>
      </c>
      <c r="C332" s="5" t="str">
        <f t="shared" si="40"/>
        <v>LWIN0001-000037</v>
      </c>
      <c r="D332" s="6" t="str">
        <f>VLOOKUP(A332,[1]CHaMP_and_AEM_Metrics!$A:$Y,5,FALSE)</f>
        <v>Wenatchee</v>
      </c>
      <c r="E332" s="9">
        <f>VLOOKUP(A332,[1]CHaMP_and_AEM_Metrics!$A:$Y,9,FALSE)</f>
        <v>2014</v>
      </c>
      <c r="F332" s="9"/>
      <c r="G332" s="3" t="s">
        <v>8</v>
      </c>
      <c r="H332" s="12" t="s">
        <v>34</v>
      </c>
      <c r="I332" s="3" t="str">
        <f t="shared" si="41"/>
        <v xml:space="preserve">2014/Wenatchee/LWIN0001-000037/VISIT_2630 </v>
      </c>
      <c r="J332" s="3" t="s">
        <v>6</v>
      </c>
      <c r="K332" s="3" t="str">
        <f t="shared" si="42"/>
        <v>2014\Wenatchee\LWIN0001-000037\VISIT_2630"</v>
      </c>
      <c r="L332" s="9" t="s">
        <v>14</v>
      </c>
      <c r="M332" s="2" t="str">
        <f t="shared" si="43"/>
        <v>aws s3 sync s3://sfr-champdata/QA/2014/Wenatchee/LWIN0001-000037/VISIT_2630 "C:\Matt-SFR Files\Hydraulic Modeling\champ data from bucket\2014\Wenatchee\LWIN0001-000037\VISIT_2630" --exclude "*" --include "*\HydroModelInputs\*"</v>
      </c>
    </row>
    <row r="333" spans="1:13" ht="18" x14ac:dyDescent="0.3">
      <c r="A333" s="14">
        <v>2703</v>
      </c>
      <c r="B333" s="9" t="str">
        <f>VLOOKUP(A333,[1]CHaMP_and_AEM_Metrics!$A:$Y,3,FALSE)</f>
        <v>YFT00001-001013</v>
      </c>
      <c r="C333" s="5" t="str">
        <f t="shared" si="40"/>
        <v>YFT00001-001013</v>
      </c>
      <c r="D333" s="6" t="str">
        <f>VLOOKUP(A333,[1]CHaMP_and_AEM_Metrics!$A:$Y,5,FALSE)</f>
        <v>Yankee Fork</v>
      </c>
      <c r="E333" s="9">
        <f>VLOOKUP(A333,[1]CHaMP_and_AEM_Metrics!$A:$Y,9,FALSE)</f>
        <v>2014</v>
      </c>
      <c r="F333" s="9"/>
      <c r="G333" s="3" t="s">
        <v>8</v>
      </c>
      <c r="H333" s="12" t="s">
        <v>34</v>
      </c>
      <c r="I333" s="3" t="str">
        <f t="shared" si="41"/>
        <v xml:space="preserve">2014/YankeeFork/YFT00001-001013/VISIT_2703 </v>
      </c>
      <c r="J333" s="3" t="s">
        <v>6</v>
      </c>
      <c r="K333" s="3" t="str">
        <f t="shared" si="42"/>
        <v>2014\YankeeFork\YFT00001-001013\VISIT_2703"</v>
      </c>
      <c r="L333" s="9" t="s">
        <v>14</v>
      </c>
      <c r="M333" s="2" t="str">
        <f t="shared" si="43"/>
        <v>aws s3 sync s3://sfr-champdata/QA/2014/YankeeFork/YFT00001-001013/VISIT_2703 "C:\Matt-SFR Files\Hydraulic Modeling\champ data from bucket\2014\YankeeFork\YFT00001-001013\VISIT_2703" --exclude "*" --include "*\HydroModelInputs\*"</v>
      </c>
    </row>
    <row r="334" spans="1:13" ht="18" x14ac:dyDescent="0.3">
      <c r="A334" s="14">
        <v>2816</v>
      </c>
      <c r="B334" s="9" t="str">
        <f>VLOOKUP(A334,[1]CHaMP_and_AEM_Metrics!$A:$Y,3,FALSE)</f>
        <v>CBW05583-382778</v>
      </c>
      <c r="C334" s="5" t="str">
        <f t="shared" si="40"/>
        <v>CBW05583-382778</v>
      </c>
      <c r="D334" s="6" t="str">
        <f>VLOOKUP(A334,[1]CHaMP_and_AEM_Metrics!$A:$Y,5,FALSE)</f>
        <v>Upper Grande Ronde</v>
      </c>
      <c r="E334" s="9">
        <f>VLOOKUP(A334,[1]CHaMP_and_AEM_Metrics!$A:$Y,9,FALSE)</f>
        <v>2015</v>
      </c>
      <c r="F334" s="9"/>
      <c r="G334" s="3" t="s">
        <v>8</v>
      </c>
      <c r="H334" s="12" t="s">
        <v>34</v>
      </c>
      <c r="I334" s="3" t="str">
        <f t="shared" si="41"/>
        <v xml:space="preserve">2015/UpperGrandeRonde/CBW05583-382778/VISIT_2816 </v>
      </c>
      <c r="J334" s="3" t="s">
        <v>6</v>
      </c>
      <c r="K334" s="3" t="str">
        <f t="shared" si="42"/>
        <v>2015\UpperGrandeRonde\CBW05583-382778\VISIT_2816"</v>
      </c>
      <c r="L334" s="9" t="s">
        <v>14</v>
      </c>
      <c r="M334" s="2" t="str">
        <f t="shared" si="43"/>
        <v>aws s3 sync s3://sfr-champdata/QA/2015/UpperGrandeRonde/CBW05583-382778/VISIT_2816 "C:\Matt-SFR Files\Hydraulic Modeling\champ data from bucket\2015\UpperGrandeRonde\CBW05583-382778\VISIT_2816" --exclude "*" --include "*\HydroModelInputs\*"</v>
      </c>
    </row>
    <row r="335" spans="1:13" ht="18" x14ac:dyDescent="0.3">
      <c r="A335" s="14">
        <v>2817</v>
      </c>
      <c r="B335" s="9" t="str">
        <f>VLOOKUP(A335,[1]CHaMP_and_AEM_Metrics!$A:$Y,3,FALSE)</f>
        <v>CBW05583-480666</v>
      </c>
      <c r="C335" s="5" t="str">
        <f t="shared" si="40"/>
        <v>CBW05583-480666</v>
      </c>
      <c r="D335" s="6" t="str">
        <f>VLOOKUP(A335,[1]CHaMP_and_AEM_Metrics!$A:$Y,5,FALSE)</f>
        <v>Upper Grande Ronde</v>
      </c>
      <c r="E335" s="9">
        <f>VLOOKUP(A335,[1]CHaMP_and_AEM_Metrics!$A:$Y,9,FALSE)</f>
        <v>2015</v>
      </c>
      <c r="F335" s="9"/>
      <c r="G335" s="3" t="s">
        <v>8</v>
      </c>
      <c r="H335" s="12" t="s">
        <v>34</v>
      </c>
      <c r="I335" s="3" t="str">
        <f t="shared" si="41"/>
        <v xml:space="preserve">2015/UpperGrandeRonde/CBW05583-480666/VISIT_2817 </v>
      </c>
      <c r="J335" s="3" t="s">
        <v>6</v>
      </c>
      <c r="K335" s="3" t="str">
        <f t="shared" si="42"/>
        <v>2015\UpperGrandeRonde\CBW05583-480666\VISIT_2817"</v>
      </c>
      <c r="L335" s="9" t="s">
        <v>14</v>
      </c>
      <c r="M335" s="2" t="str">
        <f t="shared" si="43"/>
        <v>aws s3 sync s3://sfr-champdata/QA/2015/UpperGrandeRonde/CBW05583-480666/VISIT_2817 "C:\Matt-SFR Files\Hydraulic Modeling\champ data from bucket\2015\UpperGrandeRonde\CBW05583-480666\VISIT_2817" --exclude "*" --include "*\HydroModelInputs\*"</v>
      </c>
    </row>
    <row r="336" spans="1:13" ht="18" x14ac:dyDescent="0.3">
      <c r="A336" s="14">
        <v>2818</v>
      </c>
      <c r="B336" s="9" t="str">
        <f>VLOOKUP(A336,[1]CHaMP_and_AEM_Metrics!$A:$Y,3,FALSE)</f>
        <v>dsgn4-000006</v>
      </c>
      <c r="C336" s="5" t="str">
        <f t="shared" si="40"/>
        <v>dsgn4-000006</v>
      </c>
      <c r="D336" s="6" t="str">
        <f>VLOOKUP(A336,[1]CHaMP_and_AEM_Metrics!$A:$Y,5,FALSE)</f>
        <v>Upper Grande Ronde</v>
      </c>
      <c r="E336" s="9">
        <f>VLOOKUP(A336,[1]CHaMP_and_AEM_Metrics!$A:$Y,9,FALSE)</f>
        <v>2015</v>
      </c>
      <c r="F336" s="9"/>
      <c r="G336" s="3" t="s">
        <v>8</v>
      </c>
      <c r="H336" s="12" t="s">
        <v>34</v>
      </c>
      <c r="I336" s="3" t="str">
        <f t="shared" si="41"/>
        <v xml:space="preserve">2015/UpperGrandeRonde/dsgn4-000006/VISIT_2818 </v>
      </c>
      <c r="J336" s="3" t="s">
        <v>6</v>
      </c>
      <c r="K336" s="3" t="str">
        <f t="shared" si="42"/>
        <v>2015\UpperGrandeRonde\dsgn4-000006\VISIT_2818"</v>
      </c>
      <c r="L336" s="9" t="s">
        <v>14</v>
      </c>
      <c r="M336" s="2" t="str">
        <f t="shared" si="43"/>
        <v>aws s3 sync s3://sfr-champdata/QA/2015/UpperGrandeRonde/dsgn4-000006/VISIT_2818 "C:\Matt-SFR Files\Hydraulic Modeling\champ data from bucket\2015\UpperGrandeRonde\dsgn4-000006\VISIT_2818" --exclude "*" --include "*\HydroModelInputs\*"</v>
      </c>
    </row>
    <row r="337" spans="1:13" ht="18" x14ac:dyDescent="0.3">
      <c r="A337" s="14">
        <v>2819</v>
      </c>
      <c r="B337" s="9" t="str">
        <f>VLOOKUP(A337,[1]CHaMP_and_AEM_Metrics!$A:$Y,3,FALSE)</f>
        <v>dsgn4-000092</v>
      </c>
      <c r="C337" s="5" t="str">
        <f t="shared" si="40"/>
        <v>dsgn4-000092</v>
      </c>
      <c r="D337" s="6" t="str">
        <f>VLOOKUP(A337,[1]CHaMP_and_AEM_Metrics!$A:$Y,5,FALSE)</f>
        <v>Upper Grande Ronde</v>
      </c>
      <c r="E337" s="9">
        <f>VLOOKUP(A337,[1]CHaMP_and_AEM_Metrics!$A:$Y,9,FALSE)</f>
        <v>2015</v>
      </c>
      <c r="F337" s="9"/>
      <c r="G337" s="3" t="s">
        <v>8</v>
      </c>
      <c r="H337" s="12" t="s">
        <v>34</v>
      </c>
      <c r="I337" s="3" t="str">
        <f t="shared" si="41"/>
        <v xml:space="preserve">2015/UpperGrandeRonde/dsgn4-000092/VISIT_2819 </v>
      </c>
      <c r="J337" s="3" t="s">
        <v>6</v>
      </c>
      <c r="K337" s="3" t="str">
        <f t="shared" si="42"/>
        <v>2015\UpperGrandeRonde\dsgn4-000092\VISIT_2819"</v>
      </c>
      <c r="L337" s="9" t="s">
        <v>14</v>
      </c>
      <c r="M337" s="2" t="str">
        <f t="shared" si="43"/>
        <v>aws s3 sync s3://sfr-champdata/QA/2015/UpperGrandeRonde/dsgn4-000092/VISIT_2819 "C:\Matt-SFR Files\Hydraulic Modeling\champ data from bucket\2015\UpperGrandeRonde\dsgn4-000092\VISIT_2819" --exclude "*" --include "*\HydroModelInputs\*"</v>
      </c>
    </row>
    <row r="339" spans="1:13" ht="18" x14ac:dyDescent="0.3">
      <c r="A339" s="9">
        <v>2337</v>
      </c>
      <c r="B339" s="9" t="str">
        <f>VLOOKUP(A339,[1]CHaMP_and_AEM_Metrics!$A:$Y,3,FALSE)</f>
        <v>CBW05583-021449</v>
      </c>
      <c r="C339" s="5" t="str">
        <f t="shared" ref="C339:C348" si="44">SUBSTITUTE(B339," ","")</f>
        <v>CBW05583-021449</v>
      </c>
      <c r="D339" s="6" t="str">
        <f>VLOOKUP(A339,[1]CHaMP_and_AEM_Metrics!$A:$Y,5,FALSE)</f>
        <v>Methow</v>
      </c>
      <c r="E339" s="9">
        <f>VLOOKUP(A339,[1]CHaMP_and_AEM_Metrics!$A:$Y,9,FALSE)</f>
        <v>2014</v>
      </c>
      <c r="F339" s="9"/>
      <c r="G339" s="3" t="s">
        <v>8</v>
      </c>
      <c r="H339" s="12" t="s">
        <v>34</v>
      </c>
      <c r="I339" s="3" t="str">
        <f t="shared" ref="I339:I348" si="45">CONCATENATE(E339,"/",SUBSTITUTE(D339," ",""),"/",C339,"/VISIT_",A339," ")</f>
        <v xml:space="preserve">2014/Methow/CBW05583-021449/VISIT_2337 </v>
      </c>
      <c r="J339" s="3" t="s">
        <v>6</v>
      </c>
      <c r="K339" s="3" t="str">
        <f t="shared" ref="K339:K348" si="46">CONCATENATE(E339,"\",SUBSTITUTE(D339," ",""),"\",C339,"\VISIT_",A339,"""")</f>
        <v>2014\Methow\CBW05583-021449\VISIT_2337"</v>
      </c>
      <c r="L339" s="9" t="s">
        <v>14</v>
      </c>
      <c r="M339" s="2" t="str">
        <f t="shared" ref="M339:M348" si="47">CONCATENATE(G339,H339,I339,J339,K339, L339)</f>
        <v>aws s3 sync s3://sfr-champdata/QA/2014/Methow/CBW05583-021449/VISIT_2337 "C:\Matt-SFR Files\Hydraulic Modeling\champ data from bucket\2014\Methow\CBW05583-021449\VISIT_2337" --exclude "*" --include "*\HydroModelInputs\*"</v>
      </c>
    </row>
    <row r="340" spans="1:13" ht="18" x14ac:dyDescent="0.3">
      <c r="A340" s="9">
        <v>3060</v>
      </c>
      <c r="B340" s="9" t="str">
        <f>VLOOKUP(A340,[1]CHaMP_and_AEM_Metrics!$A:$Y,3,FALSE)</f>
        <v>ASW00001-NF-F2 P2</v>
      </c>
      <c r="C340" s="5" t="str">
        <f t="shared" si="44"/>
        <v>ASW00001-NF-F2P2</v>
      </c>
      <c r="D340" s="6" t="str">
        <f>VLOOKUP(A340,[1]CHaMP_and_AEM_Metrics!$A:$Y,5,FALSE)</f>
        <v>Asotin</v>
      </c>
      <c r="E340" s="9">
        <f>VLOOKUP(A340,[1]CHaMP_and_AEM_Metrics!$A:$Y,9,FALSE)</f>
        <v>2015</v>
      </c>
      <c r="F340" s="9"/>
      <c r="G340" s="3" t="s">
        <v>8</v>
      </c>
      <c r="H340" s="12" t="s">
        <v>34</v>
      </c>
      <c r="I340" s="3" t="str">
        <f t="shared" si="45"/>
        <v xml:space="preserve">2015/Asotin/ASW00001-NF-F2P2/VISIT_3060 </v>
      </c>
      <c r="J340" s="3" t="s">
        <v>6</v>
      </c>
      <c r="K340" s="3" t="str">
        <f t="shared" si="46"/>
        <v>2015\Asotin\ASW00001-NF-F2P2\VISIT_3060"</v>
      </c>
      <c r="L340" s="9" t="s">
        <v>14</v>
      </c>
      <c r="M340" s="2" t="str">
        <f t="shared" si="47"/>
        <v>aws s3 sync s3://sfr-champdata/QA/2015/Asotin/ASW00001-NF-F2P2/VISIT_3060 "C:\Matt-SFR Files\Hydraulic Modeling\champ data from bucket\2015\Asotin\ASW00001-NF-F2P2\VISIT_3060" --exclude "*" --include "*\HydroModelInputs\*"</v>
      </c>
    </row>
    <row r="341" spans="1:13" ht="18" x14ac:dyDescent="0.3">
      <c r="A341" s="9">
        <v>3413</v>
      </c>
      <c r="B341" s="9" t="str">
        <f>VLOOKUP(A341,[1]CHaMP_and_AEM_Metrics!$A:$Y,3,FALSE)</f>
        <v>LRB_BC3220</v>
      </c>
      <c r="C341" s="5" t="str">
        <f t="shared" si="44"/>
        <v>LRB_BC3220</v>
      </c>
      <c r="D341" s="6" t="str">
        <f>VLOOKUP(A341,[1]CHaMP_and_AEM_Metrics!$A:$Y,5,FALSE)</f>
        <v>Region 17</v>
      </c>
      <c r="E341" s="9">
        <f>VLOOKUP(A341,[1]CHaMP_and_AEM_Metrics!$A:$Y,9,FALSE)</f>
        <v>2015</v>
      </c>
      <c r="F341" s="9"/>
      <c r="G341" s="3" t="s">
        <v>8</v>
      </c>
      <c r="H341" s="12" t="s">
        <v>34</v>
      </c>
      <c r="I341" s="3" t="str">
        <f t="shared" si="45"/>
        <v xml:space="preserve">2015/Region17/LRB_BC3220/VISIT_3413 </v>
      </c>
      <c r="J341" s="3" t="s">
        <v>6</v>
      </c>
      <c r="K341" s="3" t="str">
        <f t="shared" si="46"/>
        <v>2015\Region17\LRB_BC3220\VISIT_3413"</v>
      </c>
      <c r="L341" s="9" t="s">
        <v>14</v>
      </c>
      <c r="M341" s="2" t="str">
        <f t="shared" si="47"/>
        <v>aws s3 sync s3://sfr-champdata/QA/2015/Region17/LRB_BC3220/VISIT_3413 "C:\Matt-SFR Files\Hydraulic Modeling\champ data from bucket\2015\Region17\LRB_BC3220\VISIT_3413" --exclude "*" --include "*\HydroModelInputs\*"</v>
      </c>
    </row>
    <row r="342" spans="1:13" ht="18" x14ac:dyDescent="0.3">
      <c r="A342" s="9">
        <v>331</v>
      </c>
      <c r="B342" s="9" t="str">
        <f>VLOOKUP(A342,[1]CHaMP_and_AEM_Metrics!$A:$Y,3,FALSE)</f>
        <v>CBW05583-178047</v>
      </c>
      <c r="C342" s="5" t="str">
        <f t="shared" si="44"/>
        <v>CBW05583-178047</v>
      </c>
      <c r="D342" s="6" t="str">
        <f>VLOOKUP(A342,[1]CHaMP_and_AEM_Metrics!$A:$Y,5,FALSE)</f>
        <v>Tucannon</v>
      </c>
      <c r="E342" s="9">
        <f>VLOOKUP(A342,[1]CHaMP_and_AEM_Metrics!$A:$Y,9,FALSE)</f>
        <v>2011</v>
      </c>
      <c r="F342" s="9"/>
      <c r="G342" s="3" t="s">
        <v>8</v>
      </c>
      <c r="H342" s="12" t="s">
        <v>34</v>
      </c>
      <c r="I342" s="3" t="str">
        <f t="shared" si="45"/>
        <v xml:space="preserve">2011/Tucannon/CBW05583-178047/VISIT_331 </v>
      </c>
      <c r="J342" s="3" t="s">
        <v>6</v>
      </c>
      <c r="K342" s="3" t="str">
        <f t="shared" si="46"/>
        <v>2011\Tucannon\CBW05583-178047\VISIT_331"</v>
      </c>
      <c r="L342" s="9" t="s">
        <v>14</v>
      </c>
      <c r="M342" s="2" t="str">
        <f t="shared" si="47"/>
        <v>aws s3 sync s3://sfr-champdata/QA/2011/Tucannon/CBW05583-178047/VISIT_331 "C:\Matt-SFR Files\Hydraulic Modeling\champ data from bucket\2011\Tucannon\CBW05583-178047\VISIT_331" --exclude "*" --include "*\HydroModelInputs\*"</v>
      </c>
    </row>
    <row r="343" spans="1:13" ht="18" x14ac:dyDescent="0.3">
      <c r="A343" s="9">
        <v>254</v>
      </c>
      <c r="B343" s="9" t="str">
        <f>VLOOKUP(A343,[1]CHaMP_and_AEM_Metrics!$A:$Y,3,FALSE)</f>
        <v>CBW05583-382123</v>
      </c>
      <c r="C343" s="5" t="str">
        <f t="shared" si="44"/>
        <v>CBW05583-382123</v>
      </c>
      <c r="D343" s="6" t="str">
        <f>VLOOKUP(A343,[1]CHaMP_and_AEM_Metrics!$A:$Y,5,FALSE)</f>
        <v>Wenatchee</v>
      </c>
      <c r="E343" s="9">
        <f>VLOOKUP(A343,[1]CHaMP_and_AEM_Metrics!$A:$Y,9,FALSE)</f>
        <v>2011</v>
      </c>
      <c r="F343" s="9"/>
      <c r="G343" s="3" t="s">
        <v>8</v>
      </c>
      <c r="H343" s="12" t="s">
        <v>34</v>
      </c>
      <c r="I343" s="3" t="str">
        <f t="shared" si="45"/>
        <v xml:space="preserve">2011/Wenatchee/CBW05583-382123/VISIT_254 </v>
      </c>
      <c r="J343" s="3" t="s">
        <v>6</v>
      </c>
      <c r="K343" s="3" t="str">
        <f t="shared" si="46"/>
        <v>2011\Wenatchee\CBW05583-382123\VISIT_254"</v>
      </c>
      <c r="L343" s="9" t="s">
        <v>14</v>
      </c>
      <c r="M343" s="2" t="str">
        <f t="shared" si="47"/>
        <v>aws s3 sync s3://sfr-champdata/QA/2011/Wenatchee/CBW05583-382123/VISIT_254 "C:\Matt-SFR Files\Hydraulic Modeling\champ data from bucket\2011\Wenatchee\CBW05583-382123\VISIT_254" --exclude "*" --include "*\HydroModelInputs\*"</v>
      </c>
    </row>
    <row r="344" spans="1:13" ht="18" x14ac:dyDescent="0.3">
      <c r="A344" s="9">
        <v>990</v>
      </c>
      <c r="B344" s="9" t="str">
        <f>VLOOKUP(A344,[1]CHaMP_and_AEM_Metrics!$A:$Y,3,FALSE)</f>
        <v>ASW00001-CC-F5 P1BR</v>
      </c>
      <c r="C344" s="5" t="str">
        <f t="shared" si="44"/>
        <v>ASW00001-CC-F5P1BR</v>
      </c>
      <c r="D344" s="6" t="str">
        <f>VLOOKUP(A344,[1]CHaMP_and_AEM_Metrics!$A:$Y,5,FALSE)</f>
        <v>Asotin</v>
      </c>
      <c r="E344" s="9">
        <f>VLOOKUP(A344,[1]CHaMP_and_AEM_Metrics!$A:$Y,9,FALSE)</f>
        <v>2012</v>
      </c>
      <c r="F344" s="9"/>
      <c r="G344" s="3" t="s">
        <v>8</v>
      </c>
      <c r="H344" s="12" t="s">
        <v>34</v>
      </c>
      <c r="I344" s="3" t="str">
        <f t="shared" si="45"/>
        <v xml:space="preserve">2012/Asotin/ASW00001-CC-F5P1BR/VISIT_990 </v>
      </c>
      <c r="J344" s="3" t="s">
        <v>6</v>
      </c>
      <c r="K344" s="3" t="str">
        <f t="shared" si="46"/>
        <v>2012\Asotin\ASW00001-CC-F5P1BR\VISIT_990"</v>
      </c>
      <c r="L344" s="9" t="s">
        <v>14</v>
      </c>
      <c r="M344" s="2" t="str">
        <f t="shared" si="47"/>
        <v>aws s3 sync s3://sfr-champdata/QA/2012/Asotin/ASW00001-CC-F5P1BR/VISIT_990 "C:\Matt-SFR Files\Hydraulic Modeling\champ data from bucket\2012\Asotin\ASW00001-CC-F5P1BR\VISIT_990" --exclude "*" --include "*\HydroModelInputs\*"</v>
      </c>
    </row>
    <row r="345" spans="1:13" ht="18" x14ac:dyDescent="0.3">
      <c r="A345" s="9">
        <v>1917</v>
      </c>
      <c r="B345" s="9" t="str">
        <f>VLOOKUP(A345,[1]CHaMP_and_AEM_Metrics!$A:$Y,3,FALSE)</f>
        <v>CBW05583-143823</v>
      </c>
      <c r="C345" s="5" t="str">
        <f t="shared" si="44"/>
        <v>CBW05583-143823</v>
      </c>
      <c r="D345" s="6" t="str">
        <f>VLOOKUP(A345,[1]CHaMP_and_AEM_Metrics!$A:$Y,5,FALSE)</f>
        <v>Lemhi</v>
      </c>
      <c r="E345" s="9">
        <f>VLOOKUP(A345,[1]CHaMP_and_AEM_Metrics!$A:$Y,9,FALSE)</f>
        <v>2013</v>
      </c>
      <c r="F345" s="9"/>
      <c r="G345" s="3" t="s">
        <v>8</v>
      </c>
      <c r="H345" s="12" t="s">
        <v>34</v>
      </c>
      <c r="I345" s="3" t="str">
        <f t="shared" si="45"/>
        <v xml:space="preserve">2013/Lemhi/CBW05583-143823/VISIT_1917 </v>
      </c>
      <c r="J345" s="3" t="s">
        <v>6</v>
      </c>
      <c r="K345" s="3" t="str">
        <f t="shared" si="46"/>
        <v>2013\Lemhi\CBW05583-143823\VISIT_1917"</v>
      </c>
      <c r="L345" s="9" t="s">
        <v>14</v>
      </c>
      <c r="M345" s="2" t="str">
        <f t="shared" si="47"/>
        <v>aws s3 sync s3://sfr-champdata/QA/2013/Lemhi/CBW05583-143823/VISIT_1917 "C:\Matt-SFR Files\Hydraulic Modeling\champ data from bucket\2013\Lemhi\CBW05583-143823\VISIT_1917" --exclude "*" --include "*\HydroModelInputs\*"</v>
      </c>
    </row>
    <row r="346" spans="1:13" ht="18" x14ac:dyDescent="0.3">
      <c r="A346" s="9">
        <v>1386</v>
      </c>
      <c r="B346" s="9" t="str">
        <f>VLOOKUP(A346,[1]CHaMP_and_AEM_Metrics!$A:$Y,3,FALSE)</f>
        <v>CBW05583-045010</v>
      </c>
      <c r="C346" s="5" t="str">
        <f t="shared" si="44"/>
        <v>CBW05583-045010</v>
      </c>
      <c r="D346" s="6" t="str">
        <f>VLOOKUP(A346,[1]CHaMP_and_AEM_Metrics!$A:$Y,5,FALSE)</f>
        <v>South Fork Salmon</v>
      </c>
      <c r="E346" s="9">
        <f>VLOOKUP(A346,[1]CHaMP_and_AEM_Metrics!$A:$Y,9,FALSE)</f>
        <v>2013</v>
      </c>
      <c r="F346" s="9"/>
      <c r="G346" s="3" t="s">
        <v>8</v>
      </c>
      <c r="H346" s="12" t="s">
        <v>34</v>
      </c>
      <c r="I346" s="3" t="str">
        <f t="shared" si="45"/>
        <v xml:space="preserve">2013/SouthForkSalmon/CBW05583-045010/VISIT_1386 </v>
      </c>
      <c r="J346" s="3" t="s">
        <v>6</v>
      </c>
      <c r="K346" s="3" t="str">
        <f t="shared" si="46"/>
        <v>2013\SouthForkSalmon\CBW05583-045010\VISIT_1386"</v>
      </c>
      <c r="L346" s="9" t="s">
        <v>14</v>
      </c>
      <c r="M346" s="2" t="str">
        <f t="shared" si="47"/>
        <v>aws s3 sync s3://sfr-champdata/QA/2013/SouthForkSalmon/CBW05583-045010/VISIT_1386 "C:\Matt-SFR Files\Hydraulic Modeling\champ data from bucket\2013\SouthForkSalmon\CBW05583-045010\VISIT_1386" --exclude "*" --include "*\HydroModelInputs\*"</v>
      </c>
    </row>
    <row r="347" spans="1:13" ht="18" x14ac:dyDescent="0.3">
      <c r="A347" s="9">
        <v>1108</v>
      </c>
      <c r="B347" s="9" t="str">
        <f>VLOOKUP(A347,[1]CHaMP_and_AEM_Metrics!$A:$Y,3,FALSE)</f>
        <v>CBW05583-135705</v>
      </c>
      <c r="C347" s="5" t="str">
        <f t="shared" si="44"/>
        <v>CBW05583-135705</v>
      </c>
      <c r="D347" s="6" t="str">
        <f>VLOOKUP(A347,[1]CHaMP_and_AEM_Metrics!$A:$Y,5,FALSE)</f>
        <v>Methow</v>
      </c>
      <c r="E347" s="9">
        <f>VLOOKUP(A347,[1]CHaMP_and_AEM_Metrics!$A:$Y,9,FALSE)</f>
        <v>2012</v>
      </c>
      <c r="F347" s="9"/>
      <c r="G347" s="3" t="s">
        <v>8</v>
      </c>
      <c r="H347" s="12" t="s">
        <v>34</v>
      </c>
      <c r="I347" s="3" t="str">
        <f t="shared" si="45"/>
        <v xml:space="preserve">2012/Methow/CBW05583-135705/VISIT_1108 </v>
      </c>
      <c r="J347" s="3" t="s">
        <v>6</v>
      </c>
      <c r="K347" s="3" t="str">
        <f t="shared" si="46"/>
        <v>2012\Methow\CBW05583-135705\VISIT_1108"</v>
      </c>
      <c r="L347" s="9" t="s">
        <v>14</v>
      </c>
      <c r="M347" s="2" t="str">
        <f t="shared" si="47"/>
        <v>aws s3 sync s3://sfr-champdata/QA/2012/Methow/CBW05583-135705/VISIT_1108 "C:\Matt-SFR Files\Hydraulic Modeling\champ data from bucket\2012\Methow\CBW05583-135705\VISIT_1108" --exclude "*" --include "*\HydroModelInputs\*"</v>
      </c>
    </row>
    <row r="348" spans="1:13" ht="18" x14ac:dyDescent="0.3">
      <c r="A348" s="9">
        <v>711</v>
      </c>
      <c r="B348" s="9" t="str">
        <f>VLOOKUP(A348,[1]CHaMP_and_AEM_Metrics!$A:$Y,3,FALSE)</f>
        <v>CBW05583-142490</v>
      </c>
      <c r="C348" s="5" t="str">
        <f t="shared" si="44"/>
        <v>CBW05583-142490</v>
      </c>
      <c r="D348" s="6" t="str">
        <f>VLOOKUP(A348,[1]CHaMP_and_AEM_Metrics!$A:$Y,5,FALSE)</f>
        <v>Upper Grande Ronde</v>
      </c>
      <c r="E348" s="9">
        <f>VLOOKUP(A348,[1]CHaMP_and_AEM_Metrics!$A:$Y,9,FALSE)</f>
        <v>2012</v>
      </c>
      <c r="F348" s="9"/>
      <c r="G348" s="3" t="s">
        <v>8</v>
      </c>
      <c r="H348" s="12" t="s">
        <v>34</v>
      </c>
      <c r="I348" s="3" t="str">
        <f t="shared" si="45"/>
        <v xml:space="preserve">2012/UpperGrandeRonde/CBW05583-142490/VISIT_711 </v>
      </c>
      <c r="J348" s="3" t="s">
        <v>6</v>
      </c>
      <c r="K348" s="3" t="str">
        <f t="shared" si="46"/>
        <v>2012\UpperGrandeRonde\CBW05583-142490\VISIT_711"</v>
      </c>
      <c r="L348" s="9" t="s">
        <v>14</v>
      </c>
      <c r="M348" s="2" t="str">
        <f t="shared" si="47"/>
        <v>aws s3 sync s3://sfr-champdata/QA/2012/UpperGrandeRonde/CBW05583-142490/VISIT_711 "C:\Matt-SFR Files\Hydraulic Modeling\champ data from bucket\2012\UpperGrandeRonde\CBW05583-142490\VISIT_711" --exclude "*" --include "*\HydroModelInputs\*"</v>
      </c>
    </row>
    <row r="350" spans="1:13" ht="18" x14ac:dyDescent="0.3">
      <c r="A350" s="15">
        <v>1031</v>
      </c>
      <c r="B350" s="9" t="str">
        <f>VLOOKUP(A350,[1]CHaMP_and_AEM_Metrics!$A:$Y,3,FALSE)</f>
        <v>ENT00001-3A2</v>
      </c>
      <c r="C350" s="5" t="str">
        <f t="shared" ref="C350:C373" si="48">SUBSTITUTE(B350," ","")</f>
        <v>ENT00001-3A2</v>
      </c>
      <c r="D350" s="6" t="str">
        <f>VLOOKUP(A350,[1]CHaMP_and_AEM_Metrics!$A:$Y,5,FALSE)</f>
        <v>Entiat</v>
      </c>
      <c r="E350" s="9">
        <f>VLOOKUP(A350,[1]CHaMP_and_AEM_Metrics!$A:$Y,9,FALSE)</f>
        <v>2012</v>
      </c>
      <c r="F350" s="9" t="s">
        <v>55</v>
      </c>
      <c r="G350" s="3" t="s">
        <v>8</v>
      </c>
      <c r="H350" s="12" t="s">
        <v>34</v>
      </c>
      <c r="I350" s="3" t="str">
        <f t="shared" ref="I350:I373" si="49">CONCATENATE(E350,"/",SUBSTITUTE(D350," ",""),"/",C350,"/VISIT_",A350," ")</f>
        <v xml:space="preserve">2012/Entiat/ENT00001-3A2/VISIT_1031 </v>
      </c>
      <c r="J350" s="3" t="s">
        <v>6</v>
      </c>
      <c r="K350" s="3" t="str">
        <f t="shared" ref="K350:K373" si="50">CONCATENATE(E350,"\",SUBSTITUTE(D350," ",""),"\",C350,"\VISIT_",A350,"""")</f>
        <v>2012\Entiat\ENT00001-3A2\VISIT_1031"</v>
      </c>
      <c r="L350" s="9" t="s">
        <v>14</v>
      </c>
      <c r="M350" s="2" t="str">
        <f t="shared" ref="M350:M373" si="51">CONCATENATE(G350,H350,I350,J350,K350, L350)</f>
        <v>aws s3 sync s3://sfr-champdata/QA/2012/Entiat/ENT00001-3A2/VISIT_1031 "C:\Matt-SFR Files\Hydraulic Modeling\champ data from bucket\2012\Entiat\ENT00001-3A2\VISIT_1031" --exclude "*" --include "*\HydroModelInputs\*"</v>
      </c>
    </row>
    <row r="351" spans="1:13" ht="18" x14ac:dyDescent="0.3">
      <c r="A351" s="15">
        <v>1033</v>
      </c>
      <c r="B351" s="9" t="str">
        <f>VLOOKUP(A351,[1]CHaMP_and_AEM_Metrics!$A:$Y,3,FALSE)</f>
        <v>ENT00001-3A5</v>
      </c>
      <c r="C351" s="5" t="str">
        <f t="shared" si="48"/>
        <v>ENT00001-3A5</v>
      </c>
      <c r="D351" s="6" t="str">
        <f>VLOOKUP(A351,[1]CHaMP_and_AEM_Metrics!$A:$Y,5,FALSE)</f>
        <v>Entiat</v>
      </c>
      <c r="E351" s="9">
        <f>VLOOKUP(A351,[1]CHaMP_and_AEM_Metrics!$A:$Y,9,FALSE)</f>
        <v>2012</v>
      </c>
      <c r="F351" s="9" t="s">
        <v>55</v>
      </c>
      <c r="G351" s="3" t="s">
        <v>8</v>
      </c>
      <c r="H351" s="12" t="s">
        <v>34</v>
      </c>
      <c r="I351" s="3" t="str">
        <f t="shared" si="49"/>
        <v xml:space="preserve">2012/Entiat/ENT00001-3A5/VISIT_1033 </v>
      </c>
      <c r="J351" s="3" t="s">
        <v>6</v>
      </c>
      <c r="K351" s="3" t="str">
        <f t="shared" si="50"/>
        <v>2012\Entiat\ENT00001-3A5\VISIT_1033"</v>
      </c>
      <c r="L351" s="9" t="s">
        <v>14</v>
      </c>
      <c r="M351" s="2" t="str">
        <f t="shared" si="51"/>
        <v>aws s3 sync s3://sfr-champdata/QA/2012/Entiat/ENT00001-3A5/VISIT_1033 "C:\Matt-SFR Files\Hydraulic Modeling\champ data from bucket\2012\Entiat\ENT00001-3A5\VISIT_1033" --exclude "*" --include "*\HydroModelInputs\*"</v>
      </c>
    </row>
    <row r="352" spans="1:13" ht="18" x14ac:dyDescent="0.3">
      <c r="A352" s="15">
        <v>1034</v>
      </c>
      <c r="B352" s="9" t="str">
        <f>VLOOKUP(A352,[1]CHaMP_and_AEM_Metrics!$A:$Y,3,FALSE)</f>
        <v>ENT00001-3A6</v>
      </c>
      <c r="C352" s="5" t="str">
        <f t="shared" si="48"/>
        <v>ENT00001-3A6</v>
      </c>
      <c r="D352" s="6" t="str">
        <f>VLOOKUP(A352,[1]CHaMP_and_AEM_Metrics!$A:$Y,5,FALSE)</f>
        <v>Entiat</v>
      </c>
      <c r="E352" s="9">
        <f>VLOOKUP(A352,[1]CHaMP_and_AEM_Metrics!$A:$Y,9,FALSE)</f>
        <v>2012</v>
      </c>
      <c r="F352" s="9" t="s">
        <v>55</v>
      </c>
      <c r="G352" s="3" t="s">
        <v>8</v>
      </c>
      <c r="H352" s="12" t="s">
        <v>34</v>
      </c>
      <c r="I352" s="3" t="str">
        <f t="shared" si="49"/>
        <v xml:space="preserve">2012/Entiat/ENT00001-3A6/VISIT_1034 </v>
      </c>
      <c r="J352" s="3" t="s">
        <v>6</v>
      </c>
      <c r="K352" s="3" t="str">
        <f t="shared" si="50"/>
        <v>2012\Entiat\ENT00001-3A6\VISIT_1034"</v>
      </c>
      <c r="L352" s="9" t="s">
        <v>14</v>
      </c>
      <c r="M352" s="2" t="str">
        <f t="shared" si="51"/>
        <v>aws s3 sync s3://sfr-champdata/QA/2012/Entiat/ENT00001-3A6/VISIT_1034 "C:\Matt-SFR Files\Hydraulic Modeling\champ data from bucket\2012\Entiat\ENT00001-3A6\VISIT_1034" --exclude "*" --include "*\HydroModelInputs\*"</v>
      </c>
    </row>
    <row r="353" spans="1:13" ht="18" x14ac:dyDescent="0.3">
      <c r="A353" s="15">
        <v>1051</v>
      </c>
      <c r="B353" s="9" t="str">
        <f>VLOOKUP(A353,[1]CHaMP_and_AEM_Metrics!$A:$Y,3,FALSE)</f>
        <v>ENT00001-3D1</v>
      </c>
      <c r="C353" s="5" t="str">
        <f t="shared" si="48"/>
        <v>ENT00001-3D1</v>
      </c>
      <c r="D353" s="6" t="str">
        <f>VLOOKUP(A353,[1]CHaMP_and_AEM_Metrics!$A:$Y,5,FALSE)</f>
        <v>Entiat</v>
      </c>
      <c r="E353" s="9">
        <f>VLOOKUP(A353,[1]CHaMP_and_AEM_Metrics!$A:$Y,9,FALSE)</f>
        <v>2012</v>
      </c>
      <c r="F353" s="9" t="s">
        <v>55</v>
      </c>
      <c r="G353" s="3" t="s">
        <v>8</v>
      </c>
      <c r="H353" s="12" t="s">
        <v>34</v>
      </c>
      <c r="I353" s="3" t="str">
        <f t="shared" si="49"/>
        <v xml:space="preserve">2012/Entiat/ENT00001-3D1/VISIT_1051 </v>
      </c>
      <c r="J353" s="3" t="s">
        <v>6</v>
      </c>
      <c r="K353" s="3" t="str">
        <f t="shared" si="50"/>
        <v>2012\Entiat\ENT00001-3D1\VISIT_1051"</v>
      </c>
      <c r="L353" s="9" t="s">
        <v>14</v>
      </c>
      <c r="M353" s="2" t="str">
        <f t="shared" si="51"/>
        <v>aws s3 sync s3://sfr-champdata/QA/2012/Entiat/ENT00001-3D1/VISIT_1051 "C:\Matt-SFR Files\Hydraulic Modeling\champ data from bucket\2012\Entiat\ENT00001-3D1\VISIT_1051" --exclude "*" --include "*\HydroModelInputs\*"</v>
      </c>
    </row>
    <row r="354" spans="1:13" ht="18" x14ac:dyDescent="0.3">
      <c r="A354" s="15">
        <v>1055</v>
      </c>
      <c r="B354" s="9" t="str">
        <f>VLOOKUP(A354,[1]CHaMP_and_AEM_Metrics!$A:$Y,3,FALSE)</f>
        <v>ENT00001-3D4</v>
      </c>
      <c r="C354" s="5" t="str">
        <f t="shared" si="48"/>
        <v>ENT00001-3D4</v>
      </c>
      <c r="D354" s="6" t="str">
        <f>VLOOKUP(A354,[1]CHaMP_and_AEM_Metrics!$A:$Y,5,FALSE)</f>
        <v>Entiat</v>
      </c>
      <c r="E354" s="9">
        <f>VLOOKUP(A354,[1]CHaMP_and_AEM_Metrics!$A:$Y,9,FALSE)</f>
        <v>2012</v>
      </c>
      <c r="F354" s="9" t="s">
        <v>55</v>
      </c>
      <c r="G354" s="3" t="s">
        <v>8</v>
      </c>
      <c r="H354" s="12" t="s">
        <v>34</v>
      </c>
      <c r="I354" s="3" t="str">
        <f t="shared" si="49"/>
        <v xml:space="preserve">2012/Entiat/ENT00001-3D4/VISIT_1055 </v>
      </c>
      <c r="J354" s="3" t="s">
        <v>6</v>
      </c>
      <c r="K354" s="3" t="str">
        <f t="shared" si="50"/>
        <v>2012\Entiat\ENT00001-3D4\VISIT_1055"</v>
      </c>
      <c r="L354" s="9" t="s">
        <v>14</v>
      </c>
      <c r="M354" s="2" t="str">
        <f t="shared" si="51"/>
        <v>aws s3 sync s3://sfr-champdata/QA/2012/Entiat/ENT00001-3D4/VISIT_1055 "C:\Matt-SFR Files\Hydraulic Modeling\champ data from bucket\2012\Entiat\ENT00001-3D4\VISIT_1055" --exclude "*" --include "*\HydroModelInputs\*"</v>
      </c>
    </row>
    <row r="355" spans="1:13" ht="18" x14ac:dyDescent="0.3">
      <c r="A355" s="15">
        <v>1064</v>
      </c>
      <c r="B355" s="9" t="str">
        <f>VLOOKUP(A355,[1]CHaMP_and_AEM_Metrics!$A:$Y,3,FALSE)</f>
        <v>ENT00001-3D3</v>
      </c>
      <c r="C355" s="5" t="str">
        <f t="shared" si="48"/>
        <v>ENT00001-3D3</v>
      </c>
      <c r="D355" s="6" t="str">
        <f>VLOOKUP(A355,[1]CHaMP_and_AEM_Metrics!$A:$Y,5,FALSE)</f>
        <v>Entiat</v>
      </c>
      <c r="E355" s="9">
        <f>VLOOKUP(A355,[1]CHaMP_and_AEM_Metrics!$A:$Y,9,FALSE)</f>
        <v>2012</v>
      </c>
      <c r="F355" s="9" t="s">
        <v>55</v>
      </c>
      <c r="G355" s="3" t="s">
        <v>8</v>
      </c>
      <c r="H355" s="12" t="s">
        <v>34</v>
      </c>
      <c r="I355" s="3" t="str">
        <f t="shared" si="49"/>
        <v xml:space="preserve">2012/Entiat/ENT00001-3D3/VISIT_1064 </v>
      </c>
      <c r="J355" s="3" t="s">
        <v>6</v>
      </c>
      <c r="K355" s="3" t="str">
        <f t="shared" si="50"/>
        <v>2012\Entiat\ENT00001-3D3\VISIT_1064"</v>
      </c>
      <c r="L355" s="9" t="s">
        <v>14</v>
      </c>
      <c r="M355" s="2" t="str">
        <f t="shared" si="51"/>
        <v>aws s3 sync s3://sfr-champdata/QA/2012/Entiat/ENT00001-3D3/VISIT_1064 "C:\Matt-SFR Files\Hydraulic Modeling\champ data from bucket\2012\Entiat\ENT00001-3D3\VISIT_1064" --exclude "*" --include "*\HydroModelInputs\*"</v>
      </c>
    </row>
    <row r="356" spans="1:13" ht="18" x14ac:dyDescent="0.3">
      <c r="A356" s="15">
        <v>1070</v>
      </c>
      <c r="B356" s="9" t="str">
        <f>VLOOKUP(A356,[1]CHaMP_and_AEM_Metrics!$A:$Y,3,FALSE)</f>
        <v>ENT00001-3D2</v>
      </c>
      <c r="C356" s="5" t="str">
        <f t="shared" si="48"/>
        <v>ENT00001-3D2</v>
      </c>
      <c r="D356" s="6" t="str">
        <f>VLOOKUP(A356,[1]CHaMP_and_AEM_Metrics!$A:$Y,5,FALSE)</f>
        <v>Entiat</v>
      </c>
      <c r="E356" s="9">
        <f>VLOOKUP(A356,[1]CHaMP_and_AEM_Metrics!$A:$Y,9,FALSE)</f>
        <v>2012</v>
      </c>
      <c r="F356" s="9" t="s">
        <v>55</v>
      </c>
      <c r="G356" s="3" t="s">
        <v>8</v>
      </c>
      <c r="H356" s="12" t="s">
        <v>34</v>
      </c>
      <c r="I356" s="3" t="str">
        <f t="shared" si="49"/>
        <v xml:space="preserve">2012/Entiat/ENT00001-3D2/VISIT_1070 </v>
      </c>
      <c r="J356" s="3" t="s">
        <v>6</v>
      </c>
      <c r="K356" s="3" t="str">
        <f t="shared" si="50"/>
        <v>2012\Entiat\ENT00001-3D2\VISIT_1070"</v>
      </c>
      <c r="L356" s="9" t="s">
        <v>14</v>
      </c>
      <c r="M356" s="2" t="str">
        <f t="shared" si="51"/>
        <v>aws s3 sync s3://sfr-champdata/QA/2012/Entiat/ENT00001-3D2/VISIT_1070 "C:\Matt-SFR Files\Hydraulic Modeling\champ data from bucket\2012\Entiat\ENT00001-3D2\VISIT_1070" --exclude "*" --include "*\HydroModelInputs\*"</v>
      </c>
    </row>
    <row r="357" spans="1:13" ht="18" x14ac:dyDescent="0.3">
      <c r="A357" s="15">
        <v>1077</v>
      </c>
      <c r="B357" s="9" t="str">
        <f>VLOOKUP(A357,[1]CHaMP_and_AEM_Metrics!$A:$Y,3,FALSE)</f>
        <v>ENT00001-3A8</v>
      </c>
      <c r="C357" s="5" t="str">
        <f t="shared" si="48"/>
        <v>ENT00001-3A8</v>
      </c>
      <c r="D357" s="6" t="str">
        <f>VLOOKUP(A357,[1]CHaMP_and_AEM_Metrics!$A:$Y,5,FALSE)</f>
        <v>Entiat</v>
      </c>
      <c r="E357" s="9">
        <f>VLOOKUP(A357,[1]CHaMP_and_AEM_Metrics!$A:$Y,9,FALSE)</f>
        <v>2012</v>
      </c>
      <c r="F357" s="9" t="s">
        <v>55</v>
      </c>
      <c r="G357" s="3" t="s">
        <v>8</v>
      </c>
      <c r="H357" s="12" t="s">
        <v>34</v>
      </c>
      <c r="I357" s="3" t="str">
        <f t="shared" si="49"/>
        <v xml:space="preserve">2012/Entiat/ENT00001-3A8/VISIT_1077 </v>
      </c>
      <c r="J357" s="3" t="s">
        <v>6</v>
      </c>
      <c r="K357" s="3" t="str">
        <f t="shared" si="50"/>
        <v>2012\Entiat\ENT00001-3A8\VISIT_1077"</v>
      </c>
      <c r="L357" s="9" t="s">
        <v>14</v>
      </c>
      <c r="M357" s="2" t="str">
        <f t="shared" si="51"/>
        <v>aws s3 sync s3://sfr-champdata/QA/2012/Entiat/ENT00001-3A8/VISIT_1077 "C:\Matt-SFR Files\Hydraulic Modeling\champ data from bucket\2012\Entiat\ENT00001-3A8\VISIT_1077" --exclude "*" --include "*\HydroModelInputs\*"</v>
      </c>
    </row>
    <row r="358" spans="1:13" ht="18" x14ac:dyDescent="0.3">
      <c r="A358" s="15">
        <v>1606</v>
      </c>
      <c r="B358" s="9" t="str">
        <f>VLOOKUP(A358,[1]CHaMP_and_AEM_Metrics!$A:$Y,3,FALSE)</f>
        <v>ENT00001-3D1</v>
      </c>
      <c r="C358" s="5" t="str">
        <f t="shared" si="48"/>
        <v>ENT00001-3D1</v>
      </c>
      <c r="D358" s="6" t="str">
        <f>VLOOKUP(A358,[1]CHaMP_and_AEM_Metrics!$A:$Y,5,FALSE)</f>
        <v>Entiat</v>
      </c>
      <c r="E358" s="9">
        <f>VLOOKUP(A358,[1]CHaMP_and_AEM_Metrics!$A:$Y,9,FALSE)</f>
        <v>2013</v>
      </c>
      <c r="F358" s="9" t="s">
        <v>55</v>
      </c>
      <c r="G358" s="3" t="s">
        <v>8</v>
      </c>
      <c r="H358" s="12" t="s">
        <v>34</v>
      </c>
      <c r="I358" s="3" t="str">
        <f t="shared" si="49"/>
        <v xml:space="preserve">2013/Entiat/ENT00001-3D1/VISIT_1606 </v>
      </c>
      <c r="J358" s="3" t="s">
        <v>6</v>
      </c>
      <c r="K358" s="3" t="str">
        <f t="shared" si="50"/>
        <v>2013\Entiat\ENT00001-3D1\VISIT_1606"</v>
      </c>
      <c r="L358" s="9" t="s">
        <v>14</v>
      </c>
      <c r="M358" s="2" t="str">
        <f t="shared" si="51"/>
        <v>aws s3 sync s3://sfr-champdata/QA/2013/Entiat/ENT00001-3D1/VISIT_1606 "C:\Matt-SFR Files\Hydraulic Modeling\champ data from bucket\2013\Entiat\ENT00001-3D1\VISIT_1606" --exclude "*" --include "*\HydroModelInputs\*"</v>
      </c>
    </row>
    <row r="359" spans="1:13" ht="18" x14ac:dyDescent="0.3">
      <c r="A359" s="15">
        <v>1607</v>
      </c>
      <c r="B359" s="9" t="str">
        <f>VLOOKUP(A359,[1]CHaMP_and_AEM_Metrics!$A:$Y,3,FALSE)</f>
        <v>ENT00001-3D2</v>
      </c>
      <c r="C359" s="5" t="str">
        <f t="shared" si="48"/>
        <v>ENT00001-3D2</v>
      </c>
      <c r="D359" s="6" t="str">
        <f>VLOOKUP(A359,[1]CHaMP_and_AEM_Metrics!$A:$Y,5,FALSE)</f>
        <v>Entiat</v>
      </c>
      <c r="E359" s="9">
        <f>VLOOKUP(A359,[1]CHaMP_and_AEM_Metrics!$A:$Y,9,FALSE)</f>
        <v>2013</v>
      </c>
      <c r="F359" s="9" t="s">
        <v>55</v>
      </c>
      <c r="G359" s="3" t="s">
        <v>8</v>
      </c>
      <c r="H359" s="12" t="s">
        <v>34</v>
      </c>
      <c r="I359" s="3" t="str">
        <f t="shared" si="49"/>
        <v xml:space="preserve">2013/Entiat/ENT00001-3D2/VISIT_1607 </v>
      </c>
      <c r="J359" s="3" t="s">
        <v>6</v>
      </c>
      <c r="K359" s="3" t="str">
        <f t="shared" si="50"/>
        <v>2013\Entiat\ENT00001-3D2\VISIT_1607"</v>
      </c>
      <c r="L359" s="9" t="s">
        <v>14</v>
      </c>
      <c r="M359" s="2" t="str">
        <f t="shared" si="51"/>
        <v>aws s3 sync s3://sfr-champdata/QA/2013/Entiat/ENT00001-3D2/VISIT_1607 "C:\Matt-SFR Files\Hydraulic Modeling\champ data from bucket\2013\Entiat\ENT00001-3D2\VISIT_1607" --exclude "*" --include "*\HydroModelInputs\*"</v>
      </c>
    </row>
    <row r="360" spans="1:13" ht="18" x14ac:dyDescent="0.3">
      <c r="A360" s="15">
        <v>1608</v>
      </c>
      <c r="B360" s="9" t="str">
        <f>VLOOKUP(A360,[1]CHaMP_and_AEM_Metrics!$A:$Y,3,FALSE)</f>
        <v>ENT00001-3D3</v>
      </c>
      <c r="C360" s="5" t="str">
        <f t="shared" si="48"/>
        <v>ENT00001-3D3</v>
      </c>
      <c r="D360" s="6" t="str">
        <f>VLOOKUP(A360,[1]CHaMP_and_AEM_Metrics!$A:$Y,5,FALSE)</f>
        <v>Entiat</v>
      </c>
      <c r="E360" s="9">
        <f>VLOOKUP(A360,[1]CHaMP_and_AEM_Metrics!$A:$Y,9,FALSE)</f>
        <v>2013</v>
      </c>
      <c r="F360" s="9" t="s">
        <v>55</v>
      </c>
      <c r="G360" s="3" t="s">
        <v>8</v>
      </c>
      <c r="H360" s="12" t="s">
        <v>34</v>
      </c>
      <c r="I360" s="3" t="str">
        <f t="shared" si="49"/>
        <v xml:space="preserve">2013/Entiat/ENT00001-3D3/VISIT_1608 </v>
      </c>
      <c r="J360" s="3" t="s">
        <v>6</v>
      </c>
      <c r="K360" s="3" t="str">
        <f t="shared" si="50"/>
        <v>2013\Entiat\ENT00001-3D3\VISIT_1608"</v>
      </c>
      <c r="L360" s="9" t="s">
        <v>14</v>
      </c>
      <c r="M360" s="2" t="str">
        <f t="shared" si="51"/>
        <v>aws s3 sync s3://sfr-champdata/QA/2013/Entiat/ENT00001-3D3/VISIT_1608 "C:\Matt-SFR Files\Hydraulic Modeling\champ data from bucket\2013\Entiat\ENT00001-3D3\VISIT_1608" --exclude "*" --include "*\HydroModelInputs\*"</v>
      </c>
    </row>
    <row r="361" spans="1:13" ht="18" x14ac:dyDescent="0.3">
      <c r="A361" s="15">
        <v>1783</v>
      </c>
      <c r="B361" s="9" t="str">
        <f>VLOOKUP(A361,[1]CHaMP_and_AEM_Metrics!$A:$Y,3,FALSE)</f>
        <v>ENT00001-1BC7</v>
      </c>
      <c r="C361" s="5" t="str">
        <f t="shared" si="48"/>
        <v>ENT00001-1BC7</v>
      </c>
      <c r="D361" s="6" t="str">
        <f>VLOOKUP(A361,[1]CHaMP_and_AEM_Metrics!$A:$Y,5,FALSE)</f>
        <v>Entiat</v>
      </c>
      <c r="E361" s="9">
        <f>VLOOKUP(A361,[1]CHaMP_and_AEM_Metrics!$A:$Y,9,FALSE)</f>
        <v>2013</v>
      </c>
      <c r="F361" s="9" t="s">
        <v>55</v>
      </c>
      <c r="G361" s="3" t="s">
        <v>8</v>
      </c>
      <c r="H361" s="12" t="s">
        <v>34</v>
      </c>
      <c r="I361" s="3" t="str">
        <f t="shared" si="49"/>
        <v xml:space="preserve">2013/Entiat/ENT00001-1BC7/VISIT_1783 </v>
      </c>
      <c r="J361" s="3" t="s">
        <v>6</v>
      </c>
      <c r="K361" s="3" t="str">
        <f t="shared" si="50"/>
        <v>2013\Entiat\ENT00001-1BC7\VISIT_1783"</v>
      </c>
      <c r="L361" s="9" t="s">
        <v>14</v>
      </c>
      <c r="M361" s="2" t="str">
        <f t="shared" si="51"/>
        <v>aws s3 sync s3://sfr-champdata/QA/2013/Entiat/ENT00001-1BC7/VISIT_1783 "C:\Matt-SFR Files\Hydraulic Modeling\champ data from bucket\2013\Entiat\ENT00001-1BC7\VISIT_1783" --exclude "*" --include "*\HydroModelInputs\*"</v>
      </c>
    </row>
    <row r="362" spans="1:13" ht="18" x14ac:dyDescent="0.3">
      <c r="A362" s="15">
        <v>1784</v>
      </c>
      <c r="B362" s="9" t="str">
        <f>VLOOKUP(A362,[1]CHaMP_and_AEM_Metrics!$A:$Y,3,FALSE)</f>
        <v>ENT00001-1BC8</v>
      </c>
      <c r="C362" s="5" t="str">
        <f t="shared" si="48"/>
        <v>ENT00001-1BC8</v>
      </c>
      <c r="D362" s="6" t="str">
        <f>VLOOKUP(A362,[1]CHaMP_and_AEM_Metrics!$A:$Y,5,FALSE)</f>
        <v>Entiat</v>
      </c>
      <c r="E362" s="9">
        <f>VLOOKUP(A362,[1]CHaMP_and_AEM_Metrics!$A:$Y,9,FALSE)</f>
        <v>2013</v>
      </c>
      <c r="F362" s="9" t="s">
        <v>55</v>
      </c>
      <c r="G362" s="3" t="s">
        <v>8</v>
      </c>
      <c r="H362" s="12" t="s">
        <v>34</v>
      </c>
      <c r="I362" s="3" t="str">
        <f t="shared" si="49"/>
        <v xml:space="preserve">2013/Entiat/ENT00001-1BC8/VISIT_1784 </v>
      </c>
      <c r="J362" s="3" t="s">
        <v>6</v>
      </c>
      <c r="K362" s="3" t="str">
        <f t="shared" si="50"/>
        <v>2013\Entiat\ENT00001-1BC8\VISIT_1784"</v>
      </c>
      <c r="L362" s="9" t="s">
        <v>14</v>
      </c>
      <c r="M362" s="2" t="str">
        <f t="shared" si="51"/>
        <v>aws s3 sync s3://sfr-champdata/QA/2013/Entiat/ENT00001-1BC8/VISIT_1784 "C:\Matt-SFR Files\Hydraulic Modeling\champ data from bucket\2013\Entiat\ENT00001-1BC8\VISIT_1784" --exclude "*" --include "*\HydroModelInputs\*"</v>
      </c>
    </row>
    <row r="363" spans="1:13" ht="18" x14ac:dyDescent="0.3">
      <c r="A363" s="15">
        <v>1786</v>
      </c>
      <c r="B363" s="9" t="str">
        <f>VLOOKUP(A363,[1]CHaMP_and_AEM_Metrics!$A:$Y,3,FALSE)</f>
        <v>ENT00001-3D4</v>
      </c>
      <c r="C363" s="5" t="str">
        <f t="shared" si="48"/>
        <v>ENT00001-3D4</v>
      </c>
      <c r="D363" s="6" t="str">
        <f>VLOOKUP(A363,[1]CHaMP_and_AEM_Metrics!$A:$Y,5,FALSE)</f>
        <v>Entiat</v>
      </c>
      <c r="E363" s="9">
        <f>VLOOKUP(A363,[1]CHaMP_and_AEM_Metrics!$A:$Y,9,FALSE)</f>
        <v>2013</v>
      </c>
      <c r="F363" s="9" t="s">
        <v>55</v>
      </c>
      <c r="G363" s="3" t="s">
        <v>8</v>
      </c>
      <c r="H363" s="12" t="s">
        <v>34</v>
      </c>
      <c r="I363" s="3" t="str">
        <f t="shared" si="49"/>
        <v xml:space="preserve">2013/Entiat/ENT00001-3D4/VISIT_1786 </v>
      </c>
      <c r="J363" s="3" t="s">
        <v>6</v>
      </c>
      <c r="K363" s="3" t="str">
        <f t="shared" si="50"/>
        <v>2013\Entiat\ENT00001-3D4\VISIT_1786"</v>
      </c>
      <c r="L363" s="9" t="s">
        <v>14</v>
      </c>
      <c r="M363" s="2" t="str">
        <f t="shared" si="51"/>
        <v>aws s3 sync s3://sfr-champdata/QA/2013/Entiat/ENT00001-3D4/VISIT_1786 "C:\Matt-SFR Files\Hydraulic Modeling\champ data from bucket\2013\Entiat\ENT00001-3D4\VISIT_1786" --exclude "*" --include "*\HydroModelInputs\*"</v>
      </c>
    </row>
    <row r="364" spans="1:13" ht="18" x14ac:dyDescent="0.3">
      <c r="A364" s="15">
        <v>1889</v>
      </c>
      <c r="B364" s="9" t="str">
        <f>VLOOKUP(A364,[1]CHaMP_and_AEM_Metrics!$A:$Y,3,FALSE)</f>
        <v>ENT00001-3A9</v>
      </c>
      <c r="C364" s="5" t="str">
        <f t="shared" si="48"/>
        <v>ENT00001-3A9</v>
      </c>
      <c r="D364" s="6" t="str">
        <f>VLOOKUP(A364,[1]CHaMP_and_AEM_Metrics!$A:$Y,5,FALSE)</f>
        <v>Entiat</v>
      </c>
      <c r="E364" s="9">
        <f>VLOOKUP(A364,[1]CHaMP_and_AEM_Metrics!$A:$Y,9,FALSE)</f>
        <v>2013</v>
      </c>
      <c r="F364" s="9" t="s">
        <v>55</v>
      </c>
      <c r="G364" s="3" t="s">
        <v>8</v>
      </c>
      <c r="H364" s="12" t="s">
        <v>34</v>
      </c>
      <c r="I364" s="3" t="str">
        <f t="shared" si="49"/>
        <v xml:space="preserve">2013/Entiat/ENT00001-3A9/VISIT_1889 </v>
      </c>
      <c r="J364" s="3" t="s">
        <v>6</v>
      </c>
      <c r="K364" s="3" t="str">
        <f t="shared" si="50"/>
        <v>2013\Entiat\ENT00001-3A9\VISIT_1889"</v>
      </c>
      <c r="L364" s="9" t="s">
        <v>14</v>
      </c>
      <c r="M364" s="2" t="str">
        <f t="shared" si="51"/>
        <v>aws s3 sync s3://sfr-champdata/QA/2013/Entiat/ENT00001-3A9/VISIT_1889 "C:\Matt-SFR Files\Hydraulic Modeling\champ data from bucket\2013\Entiat\ENT00001-3A9\VISIT_1889" --exclude "*" --include "*\HydroModelInputs\*"</v>
      </c>
    </row>
    <row r="365" spans="1:13" ht="18" x14ac:dyDescent="0.3">
      <c r="A365" s="15">
        <v>2448</v>
      </c>
      <c r="B365" s="9" t="str">
        <f>VLOOKUP(A365,[1]CHaMP_and_AEM_Metrics!$A:$Y,3,FALSE)</f>
        <v>ENT00001-1BC2</v>
      </c>
      <c r="C365" s="5" t="str">
        <f t="shared" si="48"/>
        <v>ENT00001-1BC2</v>
      </c>
      <c r="D365" s="6" t="str">
        <f>VLOOKUP(A365,[1]CHaMP_and_AEM_Metrics!$A:$Y,5,FALSE)</f>
        <v>Entiat</v>
      </c>
      <c r="E365" s="9">
        <f>VLOOKUP(A365,[1]CHaMP_and_AEM_Metrics!$A:$Y,9,FALSE)</f>
        <v>2014</v>
      </c>
      <c r="F365" s="9" t="s">
        <v>55</v>
      </c>
      <c r="G365" s="3" t="s">
        <v>8</v>
      </c>
      <c r="H365" s="12" t="s">
        <v>34</v>
      </c>
      <c r="I365" s="3" t="str">
        <f t="shared" si="49"/>
        <v xml:space="preserve">2014/Entiat/ENT00001-1BC2/VISIT_2448 </v>
      </c>
      <c r="J365" s="3" t="s">
        <v>6</v>
      </c>
      <c r="K365" s="3" t="str">
        <f t="shared" si="50"/>
        <v>2014\Entiat\ENT00001-1BC2\VISIT_2448"</v>
      </c>
      <c r="L365" s="9" t="s">
        <v>14</v>
      </c>
      <c r="M365" s="2" t="str">
        <f t="shared" si="51"/>
        <v>aws s3 sync s3://sfr-champdata/QA/2014/Entiat/ENT00001-1BC2/VISIT_2448 "C:\Matt-SFR Files\Hydraulic Modeling\champ data from bucket\2014\Entiat\ENT00001-1BC2\VISIT_2448" --exclude "*" --include "*\HydroModelInputs\*"</v>
      </c>
    </row>
    <row r="366" spans="1:13" ht="18" x14ac:dyDescent="0.3">
      <c r="A366" s="15">
        <v>2449</v>
      </c>
      <c r="B366" s="9" t="str">
        <f>VLOOKUP(A366,[1]CHaMP_and_AEM_Metrics!$A:$Y,3,FALSE)</f>
        <v>ENT00001-1BC3</v>
      </c>
      <c r="C366" s="5" t="str">
        <f t="shared" si="48"/>
        <v>ENT00001-1BC3</v>
      </c>
      <c r="D366" s="6" t="str">
        <f>VLOOKUP(A366,[1]CHaMP_and_AEM_Metrics!$A:$Y,5,FALSE)</f>
        <v>Entiat</v>
      </c>
      <c r="E366" s="9">
        <f>VLOOKUP(A366,[1]CHaMP_and_AEM_Metrics!$A:$Y,9,FALSE)</f>
        <v>2014</v>
      </c>
      <c r="F366" s="9" t="s">
        <v>55</v>
      </c>
      <c r="G366" s="3" t="s">
        <v>8</v>
      </c>
      <c r="H366" s="12" t="s">
        <v>34</v>
      </c>
      <c r="I366" s="3" t="str">
        <f t="shared" si="49"/>
        <v xml:space="preserve">2014/Entiat/ENT00001-1BC3/VISIT_2449 </v>
      </c>
      <c r="J366" s="3" t="s">
        <v>6</v>
      </c>
      <c r="K366" s="3" t="str">
        <f t="shared" si="50"/>
        <v>2014\Entiat\ENT00001-1BC3\VISIT_2449"</v>
      </c>
      <c r="L366" s="9" t="s">
        <v>14</v>
      </c>
      <c r="M366" s="2" t="str">
        <f t="shared" si="51"/>
        <v>aws s3 sync s3://sfr-champdata/QA/2014/Entiat/ENT00001-1BC3/VISIT_2449 "C:\Matt-SFR Files\Hydraulic Modeling\champ data from bucket\2014\Entiat\ENT00001-1BC3\VISIT_2449" --exclude "*" --include "*\HydroModelInputs\*"</v>
      </c>
    </row>
    <row r="367" spans="1:13" ht="18" x14ac:dyDescent="0.3">
      <c r="A367" s="15">
        <v>2460</v>
      </c>
      <c r="B367" s="9" t="str">
        <f>VLOOKUP(A367,[1]CHaMP_and_AEM_Metrics!$A:$Y,3,FALSE)</f>
        <v>ENT00001-1BC6</v>
      </c>
      <c r="C367" s="5" t="str">
        <f t="shared" si="48"/>
        <v>ENT00001-1BC6</v>
      </c>
      <c r="D367" s="6" t="str">
        <f>VLOOKUP(A367,[1]CHaMP_and_AEM_Metrics!$A:$Y,5,FALSE)</f>
        <v>Entiat</v>
      </c>
      <c r="E367" s="9">
        <f>VLOOKUP(A367,[1]CHaMP_and_AEM_Metrics!$A:$Y,9,FALSE)</f>
        <v>2014</v>
      </c>
      <c r="F367" s="9" t="s">
        <v>55</v>
      </c>
      <c r="G367" s="3" t="s">
        <v>8</v>
      </c>
      <c r="H367" s="12" t="s">
        <v>34</v>
      </c>
      <c r="I367" s="3" t="str">
        <f t="shared" si="49"/>
        <v xml:space="preserve">2014/Entiat/ENT00001-1BC6/VISIT_2460 </v>
      </c>
      <c r="J367" s="3" t="s">
        <v>6</v>
      </c>
      <c r="K367" s="3" t="str">
        <f t="shared" si="50"/>
        <v>2014\Entiat\ENT00001-1BC6\VISIT_2460"</v>
      </c>
      <c r="L367" s="9" t="s">
        <v>14</v>
      </c>
      <c r="M367" s="2" t="str">
        <f t="shared" si="51"/>
        <v>aws s3 sync s3://sfr-champdata/QA/2014/Entiat/ENT00001-1BC6/VISIT_2460 "C:\Matt-SFR Files\Hydraulic Modeling\champ data from bucket\2014\Entiat\ENT00001-1BC6\VISIT_2460" --exclude "*" --include "*\HydroModelInputs\*"</v>
      </c>
    </row>
    <row r="368" spans="1:13" ht="18" x14ac:dyDescent="0.3">
      <c r="A368" s="15">
        <v>2510</v>
      </c>
      <c r="B368" s="9" t="str">
        <f>VLOOKUP(A368,[1]CHaMP_and_AEM_Metrics!$A:$Y,3,FALSE)</f>
        <v>ENT00001-1E3</v>
      </c>
      <c r="C368" s="5" t="str">
        <f t="shared" si="48"/>
        <v>ENT00001-1E3</v>
      </c>
      <c r="D368" s="6" t="str">
        <f>VLOOKUP(A368,[1]CHaMP_and_AEM_Metrics!$A:$Y,5,FALSE)</f>
        <v>Entiat</v>
      </c>
      <c r="E368" s="9">
        <f>VLOOKUP(A368,[1]CHaMP_and_AEM_Metrics!$A:$Y,9,FALSE)</f>
        <v>2014</v>
      </c>
      <c r="F368" s="9" t="s">
        <v>55</v>
      </c>
      <c r="G368" s="3" t="s">
        <v>8</v>
      </c>
      <c r="H368" s="12" t="s">
        <v>34</v>
      </c>
      <c r="I368" s="3" t="str">
        <f t="shared" si="49"/>
        <v xml:space="preserve">2014/Entiat/ENT00001-1E3/VISIT_2510 </v>
      </c>
      <c r="J368" s="3" t="s">
        <v>6</v>
      </c>
      <c r="K368" s="3" t="str">
        <f t="shared" si="50"/>
        <v>2014\Entiat\ENT00001-1E3\VISIT_2510"</v>
      </c>
      <c r="L368" s="9" t="s">
        <v>14</v>
      </c>
      <c r="M368" s="2" t="str">
        <f t="shared" si="51"/>
        <v>aws s3 sync s3://sfr-champdata/QA/2014/Entiat/ENT00001-1E3/VISIT_2510 "C:\Matt-SFR Files\Hydraulic Modeling\champ data from bucket\2014\Entiat\ENT00001-1E3\VISIT_2510" --exclude "*" --include "*\HydroModelInputs\*"</v>
      </c>
    </row>
    <row r="369" spans="1:13" ht="18" x14ac:dyDescent="0.3">
      <c r="A369" s="15">
        <v>3305</v>
      </c>
      <c r="B369" s="9" t="str">
        <f>VLOOKUP(A369,[1]CHaMP_and_AEM_Metrics!$A:$Y,3,FALSE)</f>
        <v>ENT00001-1BC15</v>
      </c>
      <c r="C369" s="5" t="str">
        <f t="shared" si="48"/>
        <v>ENT00001-1BC15</v>
      </c>
      <c r="D369" s="6" t="str">
        <f>VLOOKUP(A369,[1]CHaMP_and_AEM_Metrics!$A:$Y,5,FALSE)</f>
        <v>Entiat</v>
      </c>
      <c r="E369" s="9">
        <f>VLOOKUP(A369,[1]CHaMP_and_AEM_Metrics!$A:$Y,9,FALSE)</f>
        <v>2015</v>
      </c>
      <c r="F369" s="9" t="s">
        <v>55</v>
      </c>
      <c r="G369" s="3" t="s">
        <v>8</v>
      </c>
      <c r="H369" s="12" t="s">
        <v>34</v>
      </c>
      <c r="I369" s="3" t="str">
        <f t="shared" si="49"/>
        <v xml:space="preserve">2015/Entiat/ENT00001-1BC15/VISIT_3305 </v>
      </c>
      <c r="J369" s="3" t="s">
        <v>6</v>
      </c>
      <c r="K369" s="3" t="str">
        <f t="shared" si="50"/>
        <v>2015\Entiat\ENT00001-1BC15\VISIT_3305"</v>
      </c>
      <c r="L369" s="9" t="s">
        <v>14</v>
      </c>
      <c r="M369" s="2" t="str">
        <f t="shared" si="51"/>
        <v>aws s3 sync s3://sfr-champdata/QA/2015/Entiat/ENT00001-1BC15/VISIT_3305 "C:\Matt-SFR Files\Hydraulic Modeling\champ data from bucket\2015\Entiat\ENT00001-1BC15\VISIT_3305" --exclude "*" --include "*\HydroModelInputs\*"</v>
      </c>
    </row>
    <row r="370" spans="1:13" ht="18" x14ac:dyDescent="0.3">
      <c r="A370" s="15">
        <v>3308</v>
      </c>
      <c r="B370" s="9" t="str">
        <f>VLOOKUP(A370,[1]CHaMP_and_AEM_Metrics!$A:$Y,3,FALSE)</f>
        <v>ENT00001-1BC4</v>
      </c>
      <c r="C370" s="5" t="str">
        <f t="shared" si="48"/>
        <v>ENT00001-1BC4</v>
      </c>
      <c r="D370" s="6" t="str">
        <f>VLOOKUP(A370,[1]CHaMP_and_AEM_Metrics!$A:$Y,5,FALSE)</f>
        <v>Entiat</v>
      </c>
      <c r="E370" s="9">
        <f>VLOOKUP(A370,[1]CHaMP_and_AEM_Metrics!$A:$Y,9,FALSE)</f>
        <v>2015</v>
      </c>
      <c r="F370" s="9" t="s">
        <v>55</v>
      </c>
      <c r="G370" s="3" t="s">
        <v>8</v>
      </c>
      <c r="H370" s="12" t="s">
        <v>34</v>
      </c>
      <c r="I370" s="3" t="str">
        <f t="shared" si="49"/>
        <v xml:space="preserve">2015/Entiat/ENT00001-1BC4/VISIT_3308 </v>
      </c>
      <c r="J370" s="3" t="s">
        <v>6</v>
      </c>
      <c r="K370" s="3" t="str">
        <f t="shared" si="50"/>
        <v>2015\Entiat\ENT00001-1BC4\VISIT_3308"</v>
      </c>
      <c r="L370" s="9" t="s">
        <v>14</v>
      </c>
      <c r="M370" s="2" t="str">
        <f t="shared" si="51"/>
        <v>aws s3 sync s3://sfr-champdata/QA/2015/Entiat/ENT00001-1BC4/VISIT_3308 "C:\Matt-SFR Files\Hydraulic Modeling\champ data from bucket\2015\Entiat\ENT00001-1BC4\VISIT_3308" --exclude "*" --include "*\HydroModelInputs\*"</v>
      </c>
    </row>
    <row r="371" spans="1:13" ht="18" x14ac:dyDescent="0.3">
      <c r="A371" s="15">
        <v>3309</v>
      </c>
      <c r="B371" s="9" t="str">
        <f>VLOOKUP(A371,[1]CHaMP_and_AEM_Metrics!$A:$Y,3,FALSE)</f>
        <v>ENT00001-1BC5</v>
      </c>
      <c r="C371" s="5" t="str">
        <f t="shared" si="48"/>
        <v>ENT00001-1BC5</v>
      </c>
      <c r="D371" s="6" t="str">
        <f>VLOOKUP(A371,[1]CHaMP_and_AEM_Metrics!$A:$Y,5,FALSE)</f>
        <v>Entiat</v>
      </c>
      <c r="E371" s="9">
        <f>VLOOKUP(A371,[1]CHaMP_and_AEM_Metrics!$A:$Y,9,FALSE)</f>
        <v>2015</v>
      </c>
      <c r="F371" s="9" t="s">
        <v>55</v>
      </c>
      <c r="G371" s="3" t="s">
        <v>8</v>
      </c>
      <c r="H371" s="12" t="s">
        <v>34</v>
      </c>
      <c r="I371" s="3" t="str">
        <f t="shared" si="49"/>
        <v xml:space="preserve">2015/Entiat/ENT00001-1BC5/VISIT_3309 </v>
      </c>
      <c r="J371" s="3" t="s">
        <v>6</v>
      </c>
      <c r="K371" s="3" t="str">
        <f t="shared" si="50"/>
        <v>2015\Entiat\ENT00001-1BC5\VISIT_3309"</v>
      </c>
      <c r="L371" s="9" t="s">
        <v>14</v>
      </c>
      <c r="M371" s="2" t="str">
        <f t="shared" si="51"/>
        <v>aws s3 sync s3://sfr-champdata/QA/2015/Entiat/ENT00001-1BC5/VISIT_3309 "C:\Matt-SFR Files\Hydraulic Modeling\champ data from bucket\2015\Entiat\ENT00001-1BC5\VISIT_3309" --exclude "*" --include "*\HydroModelInputs\*"</v>
      </c>
    </row>
    <row r="372" spans="1:13" ht="18" x14ac:dyDescent="0.3">
      <c r="A372" s="15">
        <v>4189</v>
      </c>
      <c r="B372" s="9" t="str">
        <f>VLOOKUP(A372,[1]CHaMP_and_AEM_Metrics!$A:$Y,3,FALSE)</f>
        <v>ENT00001-1BC12</v>
      </c>
      <c r="C372" s="5" t="str">
        <f t="shared" si="48"/>
        <v>ENT00001-1BC12</v>
      </c>
      <c r="D372" s="6" t="str">
        <f>VLOOKUP(A372,[1]CHaMP_and_AEM_Metrics!$A:$Y,5,FALSE)</f>
        <v>Entiat</v>
      </c>
      <c r="E372" s="9">
        <f>VLOOKUP(A372,[1]CHaMP_and_AEM_Metrics!$A:$Y,9,FALSE)</f>
        <v>2016</v>
      </c>
      <c r="F372" s="9" t="s">
        <v>55</v>
      </c>
      <c r="G372" s="3" t="s">
        <v>8</v>
      </c>
      <c r="H372" s="12" t="s">
        <v>34</v>
      </c>
      <c r="I372" s="3" t="str">
        <f t="shared" si="49"/>
        <v xml:space="preserve">2016/Entiat/ENT00001-1BC12/VISIT_4189 </v>
      </c>
      <c r="J372" s="3" t="s">
        <v>6</v>
      </c>
      <c r="K372" s="3" t="str">
        <f t="shared" si="50"/>
        <v>2016\Entiat\ENT00001-1BC12\VISIT_4189"</v>
      </c>
      <c r="L372" s="9" t="s">
        <v>14</v>
      </c>
      <c r="M372" s="2" t="str">
        <f t="shared" si="51"/>
        <v>aws s3 sync s3://sfr-champdata/QA/2016/Entiat/ENT00001-1BC12/VISIT_4189 "C:\Matt-SFR Files\Hydraulic Modeling\champ data from bucket\2016\Entiat\ENT00001-1BC12\VISIT_4189" --exclude "*" --include "*\HydroModelInputs\*"</v>
      </c>
    </row>
    <row r="373" spans="1:13" ht="18" x14ac:dyDescent="0.3">
      <c r="A373" s="15">
        <v>4190</v>
      </c>
      <c r="B373" s="9" t="str">
        <f>VLOOKUP(A373,[1]CHaMP_and_AEM_Metrics!$A:$Y,3,FALSE)</f>
        <v>ENT00001-1BC13</v>
      </c>
      <c r="C373" s="5" t="str">
        <f t="shared" si="48"/>
        <v>ENT00001-1BC13</v>
      </c>
      <c r="D373" s="6" t="str">
        <f>VLOOKUP(A373,[1]CHaMP_and_AEM_Metrics!$A:$Y,5,FALSE)</f>
        <v>Entiat</v>
      </c>
      <c r="E373" s="9">
        <f>VLOOKUP(A373,[1]CHaMP_and_AEM_Metrics!$A:$Y,9,FALSE)</f>
        <v>2016</v>
      </c>
      <c r="F373" s="9" t="s">
        <v>55</v>
      </c>
      <c r="G373" s="3" t="s">
        <v>8</v>
      </c>
      <c r="H373" s="12" t="s">
        <v>34</v>
      </c>
      <c r="I373" s="3" t="str">
        <f t="shared" si="49"/>
        <v xml:space="preserve">2016/Entiat/ENT00001-1BC13/VISIT_4190 </v>
      </c>
      <c r="J373" s="3" t="s">
        <v>6</v>
      </c>
      <c r="K373" s="3" t="str">
        <f t="shared" si="50"/>
        <v>2016\Entiat\ENT00001-1BC13\VISIT_4190"</v>
      </c>
      <c r="L373" s="9" t="s">
        <v>14</v>
      </c>
      <c r="M373" s="2" t="str">
        <f t="shared" si="51"/>
        <v>aws s3 sync s3://sfr-champdata/QA/2016/Entiat/ENT00001-1BC13/VISIT_4190 "C:\Matt-SFR Files\Hydraulic Modeling\champ data from bucket\2016\Entiat\ENT00001-1BC13\VISIT_4190" --exclude "*" --include "*\HydroModelInputs\*"</v>
      </c>
    </row>
    <row r="375" spans="1:13" ht="18" x14ac:dyDescent="0.3">
      <c r="A375" s="15">
        <v>1031</v>
      </c>
      <c r="B375" s="9" t="str">
        <f>VLOOKUP(A375,[1]CHaMP_and_AEM_Metrics!$A:$Y,3,FALSE)</f>
        <v>ENT00001-3A2</v>
      </c>
      <c r="C375" s="5" t="str">
        <f t="shared" ref="C375:C383" si="52">SUBSTITUTE(B375," ","")</f>
        <v>ENT00001-3A2</v>
      </c>
      <c r="D375" s="6" t="str">
        <f>VLOOKUP(A375,[1]CHaMP_and_AEM_Metrics!$A:$Y,5,FALSE)</f>
        <v>Entiat</v>
      </c>
      <c r="E375" s="9">
        <f>VLOOKUP(A375,[1]CHaMP_and_AEM_Metrics!$A:$Y,9,FALSE)</f>
        <v>2012</v>
      </c>
      <c r="F375" s="9" t="s">
        <v>54</v>
      </c>
      <c r="G375" s="3" t="s">
        <v>8</v>
      </c>
      <c r="H375" s="12" t="s">
        <v>34</v>
      </c>
      <c r="I375" s="3" t="str">
        <f t="shared" ref="I375:I383" si="53">CONCATENATE(E375,"/",SUBSTITUTE(D375," ",""),"/",C375,"/VISIT_",A375," ")</f>
        <v xml:space="preserve">2012/Entiat/ENT00001-3A2/VISIT_1031 </v>
      </c>
      <c r="J375" s="3" t="s">
        <v>6</v>
      </c>
      <c r="K375" s="3" t="str">
        <f t="shared" ref="K375:K383" si="54">CONCATENATE(E375,"\",SUBSTITUTE(D375," ",""),"\",C375,"\VISIT_",A375,"""")</f>
        <v>2012\Entiat\ENT00001-3A2\VISIT_1031"</v>
      </c>
      <c r="L375" s="9" t="s">
        <v>14</v>
      </c>
      <c r="M375" s="2" t="str">
        <f t="shared" ref="M375:M383" si="55">CONCATENATE(G375,H375,I375,J375,K375, L375)</f>
        <v>aws s3 sync s3://sfr-champdata/QA/2012/Entiat/ENT00001-3A2/VISIT_1031 "C:\Matt-SFR Files\Hydraulic Modeling\champ data from bucket\2012\Entiat\ENT00001-3A2\VISIT_1031" --exclude "*" --include "*\HydroModelInputs\*"</v>
      </c>
    </row>
    <row r="376" spans="1:13" ht="18" x14ac:dyDescent="0.3">
      <c r="A376" s="15">
        <v>1033</v>
      </c>
      <c r="B376" s="9" t="str">
        <f>VLOOKUP(A376,[1]CHaMP_and_AEM_Metrics!$A:$Y,3,FALSE)</f>
        <v>ENT00001-3A5</v>
      </c>
      <c r="C376" s="5" t="str">
        <f t="shared" si="52"/>
        <v>ENT00001-3A5</v>
      </c>
      <c r="D376" s="6" t="str">
        <f>VLOOKUP(A376,[1]CHaMP_and_AEM_Metrics!$A:$Y,5,FALSE)</f>
        <v>Entiat</v>
      </c>
      <c r="E376" s="9">
        <f>VLOOKUP(A376,[1]CHaMP_and_AEM_Metrics!$A:$Y,9,FALSE)</f>
        <v>2012</v>
      </c>
      <c r="F376" s="9" t="s">
        <v>54</v>
      </c>
      <c r="G376" s="3" t="s">
        <v>8</v>
      </c>
      <c r="H376" s="12" t="s">
        <v>34</v>
      </c>
      <c r="I376" s="3" t="str">
        <f t="shared" si="53"/>
        <v xml:space="preserve">2012/Entiat/ENT00001-3A5/VISIT_1033 </v>
      </c>
      <c r="J376" s="3" t="s">
        <v>6</v>
      </c>
      <c r="K376" s="3" t="str">
        <f t="shared" si="54"/>
        <v>2012\Entiat\ENT00001-3A5\VISIT_1033"</v>
      </c>
      <c r="L376" s="9" t="s">
        <v>14</v>
      </c>
      <c r="M376" s="2" t="str">
        <f t="shared" si="55"/>
        <v>aws s3 sync s3://sfr-champdata/QA/2012/Entiat/ENT00001-3A5/VISIT_1033 "C:\Matt-SFR Files\Hydraulic Modeling\champ data from bucket\2012\Entiat\ENT00001-3A5\VISIT_1033" --exclude "*" --include "*\HydroModelInputs\*"</v>
      </c>
    </row>
    <row r="377" spans="1:13" ht="18" x14ac:dyDescent="0.3">
      <c r="A377" s="15">
        <v>1034</v>
      </c>
      <c r="B377" s="9" t="str">
        <f>VLOOKUP(A377,[1]CHaMP_and_AEM_Metrics!$A:$Y,3,FALSE)</f>
        <v>ENT00001-3A6</v>
      </c>
      <c r="C377" s="5" t="str">
        <f t="shared" si="52"/>
        <v>ENT00001-3A6</v>
      </c>
      <c r="D377" s="6" t="str">
        <f>VLOOKUP(A377,[1]CHaMP_and_AEM_Metrics!$A:$Y,5,FALSE)</f>
        <v>Entiat</v>
      </c>
      <c r="E377" s="9">
        <f>VLOOKUP(A377,[1]CHaMP_and_AEM_Metrics!$A:$Y,9,FALSE)</f>
        <v>2012</v>
      </c>
      <c r="F377" s="9" t="s">
        <v>54</v>
      </c>
      <c r="G377" s="3" t="s">
        <v>8</v>
      </c>
      <c r="H377" s="12" t="s">
        <v>34</v>
      </c>
      <c r="I377" s="3" t="str">
        <f t="shared" si="53"/>
        <v xml:space="preserve">2012/Entiat/ENT00001-3A6/VISIT_1034 </v>
      </c>
      <c r="J377" s="3" t="s">
        <v>6</v>
      </c>
      <c r="K377" s="3" t="str">
        <f t="shared" si="54"/>
        <v>2012\Entiat\ENT00001-3A6\VISIT_1034"</v>
      </c>
      <c r="L377" s="9" t="s">
        <v>14</v>
      </c>
      <c r="M377" s="2" t="str">
        <f t="shared" si="55"/>
        <v>aws s3 sync s3://sfr-champdata/QA/2012/Entiat/ENT00001-3A6/VISIT_1034 "C:\Matt-SFR Files\Hydraulic Modeling\champ data from bucket\2012\Entiat\ENT00001-3A6\VISIT_1034" --exclude "*" --include "*\HydroModelInputs\*"</v>
      </c>
    </row>
    <row r="378" spans="1:13" ht="18" x14ac:dyDescent="0.3">
      <c r="A378" s="15">
        <v>1051</v>
      </c>
      <c r="B378" s="9" t="str">
        <f>VLOOKUP(A378,[1]CHaMP_and_AEM_Metrics!$A:$Y,3,FALSE)</f>
        <v>ENT00001-3D1</v>
      </c>
      <c r="C378" s="5" t="str">
        <f t="shared" si="52"/>
        <v>ENT00001-3D1</v>
      </c>
      <c r="D378" s="6" t="str">
        <f>VLOOKUP(A378,[1]CHaMP_and_AEM_Metrics!$A:$Y,5,FALSE)</f>
        <v>Entiat</v>
      </c>
      <c r="E378" s="9">
        <f>VLOOKUP(A378,[1]CHaMP_and_AEM_Metrics!$A:$Y,9,FALSE)</f>
        <v>2012</v>
      </c>
      <c r="F378" s="9" t="s">
        <v>54</v>
      </c>
      <c r="G378" s="3" t="s">
        <v>8</v>
      </c>
      <c r="H378" s="12" t="s">
        <v>34</v>
      </c>
      <c r="I378" s="3" t="str">
        <f t="shared" si="53"/>
        <v xml:space="preserve">2012/Entiat/ENT00001-3D1/VISIT_1051 </v>
      </c>
      <c r="J378" s="3" t="s">
        <v>6</v>
      </c>
      <c r="K378" s="3" t="str">
        <f t="shared" si="54"/>
        <v>2012\Entiat\ENT00001-3D1\VISIT_1051"</v>
      </c>
      <c r="L378" s="9" t="s">
        <v>14</v>
      </c>
      <c r="M378" s="2" t="str">
        <f t="shared" si="55"/>
        <v>aws s3 sync s3://sfr-champdata/QA/2012/Entiat/ENT00001-3D1/VISIT_1051 "C:\Matt-SFR Files\Hydraulic Modeling\champ data from bucket\2012\Entiat\ENT00001-3D1\VISIT_1051" --exclude "*" --include "*\HydroModelInputs\*"</v>
      </c>
    </row>
    <row r="379" spans="1:13" ht="18" x14ac:dyDescent="0.3">
      <c r="A379" s="15">
        <v>1055</v>
      </c>
      <c r="B379" s="9" t="str">
        <f>VLOOKUP(A379,[1]CHaMP_and_AEM_Metrics!$A:$Y,3,FALSE)</f>
        <v>ENT00001-3D4</v>
      </c>
      <c r="C379" s="5" t="str">
        <f t="shared" si="52"/>
        <v>ENT00001-3D4</v>
      </c>
      <c r="D379" s="6" t="str">
        <f>VLOOKUP(A379,[1]CHaMP_and_AEM_Metrics!$A:$Y,5,FALSE)</f>
        <v>Entiat</v>
      </c>
      <c r="E379" s="9">
        <f>VLOOKUP(A379,[1]CHaMP_and_AEM_Metrics!$A:$Y,9,FALSE)</f>
        <v>2012</v>
      </c>
      <c r="F379" s="9" t="s">
        <v>54</v>
      </c>
      <c r="G379" s="3" t="s">
        <v>8</v>
      </c>
      <c r="H379" s="12" t="s">
        <v>34</v>
      </c>
      <c r="I379" s="3" t="str">
        <f t="shared" si="53"/>
        <v xml:space="preserve">2012/Entiat/ENT00001-3D4/VISIT_1055 </v>
      </c>
      <c r="J379" s="3" t="s">
        <v>6</v>
      </c>
      <c r="K379" s="3" t="str">
        <f t="shared" si="54"/>
        <v>2012\Entiat\ENT00001-3D4\VISIT_1055"</v>
      </c>
      <c r="L379" s="9" t="s">
        <v>14</v>
      </c>
      <c r="M379" s="2" t="str">
        <f t="shared" si="55"/>
        <v>aws s3 sync s3://sfr-champdata/QA/2012/Entiat/ENT00001-3D4/VISIT_1055 "C:\Matt-SFR Files\Hydraulic Modeling\champ data from bucket\2012\Entiat\ENT00001-3D4\VISIT_1055" --exclude "*" --include "*\HydroModelInputs\*"</v>
      </c>
    </row>
    <row r="380" spans="1:13" ht="18" x14ac:dyDescent="0.3">
      <c r="A380" s="15">
        <v>1059</v>
      </c>
      <c r="B380" s="9" t="str">
        <f>VLOOKUP(A380,[1]CHaMP_and_AEM_Metrics!$A:$Y,3,FALSE)</f>
        <v>ENT00001-1BC8</v>
      </c>
      <c r="C380" s="5" t="str">
        <f t="shared" si="52"/>
        <v>ENT00001-1BC8</v>
      </c>
      <c r="D380" s="6" t="str">
        <f>VLOOKUP(A380,[1]CHaMP_and_AEM_Metrics!$A:$Y,5,FALSE)</f>
        <v>Entiat</v>
      </c>
      <c r="E380" s="9">
        <f>VLOOKUP(A380,[1]CHaMP_and_AEM_Metrics!$A:$Y,9,FALSE)</f>
        <v>2012</v>
      </c>
      <c r="F380" s="9" t="s">
        <v>54</v>
      </c>
      <c r="G380" s="3" t="s">
        <v>8</v>
      </c>
      <c r="H380" s="12" t="s">
        <v>34</v>
      </c>
      <c r="I380" s="3" t="str">
        <f t="shared" si="53"/>
        <v xml:space="preserve">2012/Entiat/ENT00001-1BC8/VISIT_1059 </v>
      </c>
      <c r="J380" s="3" t="s">
        <v>6</v>
      </c>
      <c r="K380" s="3" t="str">
        <f t="shared" si="54"/>
        <v>2012\Entiat\ENT00001-1BC8\VISIT_1059"</v>
      </c>
      <c r="L380" s="9" t="s">
        <v>14</v>
      </c>
      <c r="M380" s="2" t="str">
        <f t="shared" si="55"/>
        <v>aws s3 sync s3://sfr-champdata/QA/2012/Entiat/ENT00001-1BC8/VISIT_1059 "C:\Matt-SFR Files\Hydraulic Modeling\champ data from bucket\2012\Entiat\ENT00001-1BC8\VISIT_1059" --exclude "*" --include "*\HydroModelInputs\*"</v>
      </c>
    </row>
    <row r="381" spans="1:13" ht="18" x14ac:dyDescent="0.3">
      <c r="A381" s="15">
        <v>1064</v>
      </c>
      <c r="B381" s="9" t="str">
        <f>VLOOKUP(A381,[1]CHaMP_and_AEM_Metrics!$A:$Y,3,FALSE)</f>
        <v>ENT00001-3D3</v>
      </c>
      <c r="C381" s="5" t="str">
        <f t="shared" si="52"/>
        <v>ENT00001-3D3</v>
      </c>
      <c r="D381" s="6" t="str">
        <f>VLOOKUP(A381,[1]CHaMP_and_AEM_Metrics!$A:$Y,5,FALSE)</f>
        <v>Entiat</v>
      </c>
      <c r="E381" s="9">
        <f>VLOOKUP(A381,[1]CHaMP_and_AEM_Metrics!$A:$Y,9,FALSE)</f>
        <v>2012</v>
      </c>
      <c r="F381" s="9" t="s">
        <v>54</v>
      </c>
      <c r="G381" s="3" t="s">
        <v>8</v>
      </c>
      <c r="H381" s="12" t="s">
        <v>34</v>
      </c>
      <c r="I381" s="3" t="str">
        <f t="shared" si="53"/>
        <v xml:space="preserve">2012/Entiat/ENT00001-3D3/VISIT_1064 </v>
      </c>
      <c r="J381" s="3" t="s">
        <v>6</v>
      </c>
      <c r="K381" s="3" t="str">
        <f t="shared" si="54"/>
        <v>2012\Entiat\ENT00001-3D3\VISIT_1064"</v>
      </c>
      <c r="L381" s="9" t="s">
        <v>14</v>
      </c>
      <c r="M381" s="2" t="str">
        <f t="shared" si="55"/>
        <v>aws s3 sync s3://sfr-champdata/QA/2012/Entiat/ENT00001-3D3/VISIT_1064 "C:\Matt-SFR Files\Hydraulic Modeling\champ data from bucket\2012\Entiat\ENT00001-3D3\VISIT_1064" --exclude "*" --include "*\HydroModelInputs\*"</v>
      </c>
    </row>
    <row r="382" spans="1:13" ht="18" x14ac:dyDescent="0.3">
      <c r="A382" s="15">
        <v>1070</v>
      </c>
      <c r="B382" s="9" t="str">
        <f>VLOOKUP(A382,[1]CHaMP_and_AEM_Metrics!$A:$Y,3,FALSE)</f>
        <v>ENT00001-3D2</v>
      </c>
      <c r="C382" s="5" t="str">
        <f t="shared" si="52"/>
        <v>ENT00001-3D2</v>
      </c>
      <c r="D382" s="6" t="str">
        <f>VLOOKUP(A382,[1]CHaMP_and_AEM_Metrics!$A:$Y,5,FALSE)</f>
        <v>Entiat</v>
      </c>
      <c r="E382" s="9">
        <f>VLOOKUP(A382,[1]CHaMP_and_AEM_Metrics!$A:$Y,9,FALSE)</f>
        <v>2012</v>
      </c>
      <c r="F382" s="9" t="s">
        <v>54</v>
      </c>
      <c r="G382" s="3" t="s">
        <v>8</v>
      </c>
      <c r="H382" s="12" t="s">
        <v>34</v>
      </c>
      <c r="I382" s="3" t="str">
        <f t="shared" si="53"/>
        <v xml:space="preserve">2012/Entiat/ENT00001-3D2/VISIT_1070 </v>
      </c>
      <c r="J382" s="3" t="s">
        <v>6</v>
      </c>
      <c r="K382" s="3" t="str">
        <f t="shared" si="54"/>
        <v>2012\Entiat\ENT00001-3D2\VISIT_1070"</v>
      </c>
      <c r="L382" s="9" t="s">
        <v>14</v>
      </c>
      <c r="M382" s="2" t="str">
        <f t="shared" si="55"/>
        <v>aws s3 sync s3://sfr-champdata/QA/2012/Entiat/ENT00001-3D2/VISIT_1070 "C:\Matt-SFR Files\Hydraulic Modeling\champ data from bucket\2012\Entiat\ENT00001-3D2\VISIT_1070" --exclude "*" --include "*\HydroModelInputs\*"</v>
      </c>
    </row>
    <row r="383" spans="1:13" ht="18" x14ac:dyDescent="0.3">
      <c r="A383" s="15">
        <v>1077</v>
      </c>
      <c r="B383" s="9" t="str">
        <f>VLOOKUP(A383,[1]CHaMP_and_AEM_Metrics!$A:$Y,3,FALSE)</f>
        <v>ENT00001-3A8</v>
      </c>
      <c r="C383" s="5" t="str">
        <f t="shared" si="52"/>
        <v>ENT00001-3A8</v>
      </c>
      <c r="D383" s="6" t="str">
        <f>VLOOKUP(A383,[1]CHaMP_and_AEM_Metrics!$A:$Y,5,FALSE)</f>
        <v>Entiat</v>
      </c>
      <c r="E383" s="9">
        <f>VLOOKUP(A383,[1]CHaMP_and_AEM_Metrics!$A:$Y,9,FALSE)</f>
        <v>2012</v>
      </c>
      <c r="F383" s="9" t="s">
        <v>54</v>
      </c>
      <c r="G383" s="3" t="s">
        <v>8</v>
      </c>
      <c r="H383" s="12" t="s">
        <v>34</v>
      </c>
      <c r="I383" s="3" t="str">
        <f t="shared" si="53"/>
        <v xml:space="preserve">2012/Entiat/ENT00001-3A8/VISIT_1077 </v>
      </c>
      <c r="J383" s="3" t="s">
        <v>6</v>
      </c>
      <c r="K383" s="3" t="str">
        <f t="shared" si="54"/>
        <v>2012\Entiat\ENT00001-3A8\VISIT_1077"</v>
      </c>
      <c r="L383" s="9" t="s">
        <v>14</v>
      </c>
      <c r="M383" s="2" t="str">
        <f t="shared" si="55"/>
        <v>aws s3 sync s3://sfr-champdata/QA/2012/Entiat/ENT00001-3A8/VISIT_1077 "C:\Matt-SFR Files\Hydraulic Modeling\champ data from bucket\2012\Entiat\ENT00001-3A8\VISIT_1077" --exclude "*" --include "*\HydroModelInputs\*"</v>
      </c>
    </row>
    <row r="385" spans="1:13" ht="18" x14ac:dyDescent="0.3">
      <c r="A385" s="15">
        <v>1037</v>
      </c>
      <c r="B385" s="9" t="str">
        <f>VLOOKUP(A385,[1]CHaMP_and_AEM_Metrics!$A:$Y,3,FALSE)</f>
        <v>ENT00001-1BC11</v>
      </c>
      <c r="C385" s="5" t="str">
        <f t="shared" ref="C385" si="56">SUBSTITUTE(B385," ","")</f>
        <v>ENT00001-1BC11</v>
      </c>
      <c r="D385" s="6" t="str">
        <f>VLOOKUP(A385,[1]CHaMP_and_AEM_Metrics!$A:$Y,5,FALSE)</f>
        <v>Entiat</v>
      </c>
      <c r="E385" s="9">
        <f>VLOOKUP(A385,[1]CHaMP_and_AEM_Metrics!$A:$Y,9,FALSE)</f>
        <v>2012</v>
      </c>
      <c r="F385" s="9" t="s">
        <v>56</v>
      </c>
      <c r="G385" s="3" t="s">
        <v>8</v>
      </c>
      <c r="H385" s="12" t="s">
        <v>34</v>
      </c>
      <c r="I385" s="3" t="str">
        <f t="shared" ref="I385" si="57">CONCATENATE(E385,"/",SUBSTITUTE(D385," ",""),"/",C385,"/VISIT_",A385," ")</f>
        <v xml:space="preserve">2012/Entiat/ENT00001-1BC11/VISIT_1037 </v>
      </c>
      <c r="J385" s="3" t="s">
        <v>6</v>
      </c>
      <c r="K385" s="3" t="str">
        <f t="shared" ref="K385" si="58">CONCATENATE(E385,"\",SUBSTITUTE(D385," ",""),"\",C385,"\VISIT_",A385,"""")</f>
        <v>2012\Entiat\ENT00001-1BC11\VISIT_1037"</v>
      </c>
      <c r="L385" s="9" t="s">
        <v>14</v>
      </c>
      <c r="M385" s="2" t="str">
        <f t="shared" ref="M385" si="59">CONCATENATE(G385,H385,I385,J385,K385, L385)</f>
        <v>aws s3 sync s3://sfr-champdata/QA/2012/Entiat/ENT00001-1BC11/VISIT_1037 "C:\Matt-SFR Files\Hydraulic Modeling\champ data from bucket\2012\Entiat\ENT00001-1BC11\VISIT_1037" --exclude "*" --include "*\HydroModelInputs\*"</v>
      </c>
    </row>
    <row r="386" spans="1:13" ht="18" x14ac:dyDescent="0.3">
      <c r="A386" s="15">
        <v>1037</v>
      </c>
      <c r="B386" s="9" t="str">
        <f>VLOOKUP(A386,[1]CHaMP_and_AEM_Metrics!$A:$Y,3,FALSE)</f>
        <v>ENT00001-1BC11</v>
      </c>
      <c r="C386" s="5" t="str">
        <f t="shared" ref="C386:C410" si="60">SUBSTITUTE(B386," ","")</f>
        <v>ENT00001-1BC11</v>
      </c>
      <c r="D386" s="6" t="str">
        <f>VLOOKUP(A386,[1]CHaMP_and_AEM_Metrics!$A:$Y,5,FALSE)</f>
        <v>Entiat</v>
      </c>
      <c r="E386" s="9">
        <f>VLOOKUP(A386,[1]CHaMP_and_AEM_Metrics!$A:$Y,9,FALSE)</f>
        <v>2012</v>
      </c>
      <c r="F386" s="9" t="s">
        <v>56</v>
      </c>
      <c r="G386" s="3" t="s">
        <v>8</v>
      </c>
      <c r="H386" s="12" t="s">
        <v>34</v>
      </c>
      <c r="I386" s="3" t="str">
        <f t="shared" ref="I386:I410" si="61">CONCATENATE(E386,"/",SUBSTITUTE(D386," ",""),"/",C386,"/VISIT_",A386," ")</f>
        <v xml:space="preserve">2012/Entiat/ENT00001-1BC11/VISIT_1037 </v>
      </c>
      <c r="J386" s="3" t="s">
        <v>6</v>
      </c>
      <c r="K386" s="3" t="str">
        <f t="shared" ref="K386:K410" si="62">CONCATENATE(E386,"\",SUBSTITUTE(D386," ",""),"\",C386,"\VISIT_",A386,"""")</f>
        <v>2012\Entiat\ENT00001-1BC11\VISIT_1037"</v>
      </c>
      <c r="L386" s="9" t="s">
        <v>14</v>
      </c>
      <c r="M386" s="2" t="str">
        <f t="shared" ref="M386:M410" si="63">CONCATENATE(G386,H386,I386,J386,K386, L386)</f>
        <v>aws s3 sync s3://sfr-champdata/QA/2012/Entiat/ENT00001-1BC11/VISIT_1037 "C:\Matt-SFR Files\Hydraulic Modeling\champ data from bucket\2012\Entiat\ENT00001-1BC11\VISIT_1037" --exclude "*" --include "*\HydroModelInputs\*"</v>
      </c>
    </row>
    <row r="387" spans="1:13" ht="18" x14ac:dyDescent="0.3">
      <c r="A387" s="15">
        <v>1037</v>
      </c>
      <c r="B387" s="9" t="str">
        <f>VLOOKUP(A387,[1]CHaMP_and_AEM_Metrics!$A:$Y,3,FALSE)</f>
        <v>ENT00001-1BC11</v>
      </c>
      <c r="C387" s="5" t="str">
        <f t="shared" si="60"/>
        <v>ENT00001-1BC11</v>
      </c>
      <c r="D387" s="6" t="str">
        <f>VLOOKUP(A387,[1]CHaMP_and_AEM_Metrics!$A:$Y,5,FALSE)</f>
        <v>Entiat</v>
      </c>
      <c r="E387" s="9">
        <f>VLOOKUP(A387,[1]CHaMP_and_AEM_Metrics!$A:$Y,9,FALSE)</f>
        <v>2012</v>
      </c>
      <c r="F387" s="9" t="s">
        <v>56</v>
      </c>
      <c r="G387" s="3" t="s">
        <v>8</v>
      </c>
      <c r="H387" s="12" t="s">
        <v>34</v>
      </c>
      <c r="I387" s="3" t="str">
        <f t="shared" si="61"/>
        <v xml:space="preserve">2012/Entiat/ENT00001-1BC11/VISIT_1037 </v>
      </c>
      <c r="J387" s="3" t="s">
        <v>6</v>
      </c>
      <c r="K387" s="3" t="str">
        <f t="shared" si="62"/>
        <v>2012\Entiat\ENT00001-1BC11\VISIT_1037"</v>
      </c>
      <c r="L387" s="9" t="s">
        <v>14</v>
      </c>
      <c r="M387" s="2" t="str">
        <f t="shared" si="63"/>
        <v>aws s3 sync s3://sfr-champdata/QA/2012/Entiat/ENT00001-1BC11/VISIT_1037 "C:\Matt-SFR Files\Hydraulic Modeling\champ data from bucket\2012\Entiat\ENT00001-1BC11\VISIT_1037" --exclude "*" --include "*\HydroModelInputs\*"</v>
      </c>
    </row>
    <row r="388" spans="1:13" ht="18" x14ac:dyDescent="0.3">
      <c r="A388" s="15">
        <v>1039</v>
      </c>
      <c r="B388" s="9" t="str">
        <f>VLOOKUP(A388,[1]CHaMP_and_AEM_Metrics!$A:$Y,3,FALSE)</f>
        <v>ENT00001-1BC4</v>
      </c>
      <c r="C388" s="5" t="str">
        <f t="shared" si="60"/>
        <v>ENT00001-1BC4</v>
      </c>
      <c r="D388" s="6" t="str">
        <f>VLOOKUP(A388,[1]CHaMP_and_AEM_Metrics!$A:$Y,5,FALSE)</f>
        <v>Entiat</v>
      </c>
      <c r="E388" s="9">
        <f>VLOOKUP(A388,[1]CHaMP_and_AEM_Metrics!$A:$Y,9,FALSE)</f>
        <v>2012</v>
      </c>
      <c r="F388" s="9" t="s">
        <v>56</v>
      </c>
      <c r="G388" s="3" t="s">
        <v>8</v>
      </c>
      <c r="H388" s="12" t="s">
        <v>34</v>
      </c>
      <c r="I388" s="3" t="str">
        <f t="shared" si="61"/>
        <v xml:space="preserve">2012/Entiat/ENT00001-1BC4/VISIT_1039 </v>
      </c>
      <c r="J388" s="3" t="s">
        <v>6</v>
      </c>
      <c r="K388" s="3" t="str">
        <f t="shared" si="62"/>
        <v>2012\Entiat\ENT00001-1BC4\VISIT_1039"</v>
      </c>
      <c r="L388" s="9" t="s">
        <v>14</v>
      </c>
      <c r="M388" s="2" t="str">
        <f t="shared" si="63"/>
        <v>aws s3 sync s3://sfr-champdata/QA/2012/Entiat/ENT00001-1BC4/VISIT_1039 "C:\Matt-SFR Files\Hydraulic Modeling\champ data from bucket\2012\Entiat\ENT00001-1BC4\VISIT_1039" --exclude "*" --include "*\HydroModelInputs\*"</v>
      </c>
    </row>
    <row r="389" spans="1:13" ht="18" x14ac:dyDescent="0.3">
      <c r="A389" s="15">
        <v>1039</v>
      </c>
      <c r="B389" s="9" t="str">
        <f>VLOOKUP(A389,[1]CHaMP_and_AEM_Metrics!$A:$Y,3,FALSE)</f>
        <v>ENT00001-1BC4</v>
      </c>
      <c r="C389" s="5" t="str">
        <f t="shared" si="60"/>
        <v>ENT00001-1BC4</v>
      </c>
      <c r="D389" s="6" t="str">
        <f>VLOOKUP(A389,[1]CHaMP_and_AEM_Metrics!$A:$Y,5,FALSE)</f>
        <v>Entiat</v>
      </c>
      <c r="E389" s="9">
        <f>VLOOKUP(A389,[1]CHaMP_and_AEM_Metrics!$A:$Y,9,FALSE)</f>
        <v>2012</v>
      </c>
      <c r="F389" s="9" t="s">
        <v>56</v>
      </c>
      <c r="G389" s="3" t="s">
        <v>8</v>
      </c>
      <c r="H389" s="12" t="s">
        <v>34</v>
      </c>
      <c r="I389" s="3" t="str">
        <f t="shared" si="61"/>
        <v xml:space="preserve">2012/Entiat/ENT00001-1BC4/VISIT_1039 </v>
      </c>
      <c r="J389" s="3" t="s">
        <v>6</v>
      </c>
      <c r="K389" s="3" t="str">
        <f t="shared" si="62"/>
        <v>2012\Entiat\ENT00001-1BC4\VISIT_1039"</v>
      </c>
      <c r="L389" s="9" t="s">
        <v>14</v>
      </c>
      <c r="M389" s="2" t="str">
        <f t="shared" si="63"/>
        <v>aws s3 sync s3://sfr-champdata/QA/2012/Entiat/ENT00001-1BC4/VISIT_1039 "C:\Matt-SFR Files\Hydraulic Modeling\champ data from bucket\2012\Entiat\ENT00001-1BC4\VISIT_1039" --exclude "*" --include "*\HydroModelInputs\*"</v>
      </c>
    </row>
    <row r="390" spans="1:13" ht="18" x14ac:dyDescent="0.3">
      <c r="A390" s="15">
        <v>1039</v>
      </c>
      <c r="B390" s="9" t="str">
        <f>VLOOKUP(A390,[1]CHaMP_and_AEM_Metrics!$A:$Y,3,FALSE)</f>
        <v>ENT00001-1BC4</v>
      </c>
      <c r="C390" s="5" t="str">
        <f t="shared" si="60"/>
        <v>ENT00001-1BC4</v>
      </c>
      <c r="D390" s="6" t="str">
        <f>VLOOKUP(A390,[1]CHaMP_and_AEM_Metrics!$A:$Y,5,FALSE)</f>
        <v>Entiat</v>
      </c>
      <c r="E390" s="9">
        <f>VLOOKUP(A390,[1]CHaMP_and_AEM_Metrics!$A:$Y,9,FALSE)</f>
        <v>2012</v>
      </c>
      <c r="F390" s="9" t="s">
        <v>56</v>
      </c>
      <c r="G390" s="3" t="s">
        <v>8</v>
      </c>
      <c r="H390" s="12" t="s">
        <v>34</v>
      </c>
      <c r="I390" s="3" t="str">
        <f t="shared" si="61"/>
        <v xml:space="preserve">2012/Entiat/ENT00001-1BC4/VISIT_1039 </v>
      </c>
      <c r="J390" s="3" t="s">
        <v>6</v>
      </c>
      <c r="K390" s="3" t="str">
        <f t="shared" si="62"/>
        <v>2012\Entiat\ENT00001-1BC4\VISIT_1039"</v>
      </c>
      <c r="L390" s="9" t="s">
        <v>14</v>
      </c>
      <c r="M390" s="2" t="str">
        <f t="shared" si="63"/>
        <v>aws s3 sync s3://sfr-champdata/QA/2012/Entiat/ENT00001-1BC4/VISIT_1039 "C:\Matt-SFR Files\Hydraulic Modeling\champ data from bucket\2012\Entiat\ENT00001-1BC4\VISIT_1039" --exclude "*" --include "*\HydroModelInputs\*"</v>
      </c>
    </row>
    <row r="391" spans="1:13" ht="18" x14ac:dyDescent="0.3">
      <c r="A391" s="15">
        <v>1061</v>
      </c>
      <c r="B391" s="9" t="str">
        <f>VLOOKUP(A391,[1]CHaMP_and_AEM_Metrics!$A:$Y,3,FALSE)</f>
        <v>ENT00001-1D2</v>
      </c>
      <c r="C391" s="5" t="str">
        <f t="shared" si="60"/>
        <v>ENT00001-1D2</v>
      </c>
      <c r="D391" s="6" t="str">
        <f>VLOOKUP(A391,[1]CHaMP_and_AEM_Metrics!$A:$Y,5,FALSE)</f>
        <v>Entiat</v>
      </c>
      <c r="E391" s="9">
        <f>VLOOKUP(A391,[1]CHaMP_and_AEM_Metrics!$A:$Y,9,FALSE)</f>
        <v>2012</v>
      </c>
      <c r="F391" s="9" t="s">
        <v>56</v>
      </c>
      <c r="G391" s="3" t="s">
        <v>8</v>
      </c>
      <c r="H391" s="12" t="s">
        <v>34</v>
      </c>
      <c r="I391" s="3" t="str">
        <f t="shared" si="61"/>
        <v xml:space="preserve">2012/Entiat/ENT00001-1D2/VISIT_1061 </v>
      </c>
      <c r="J391" s="3" t="s">
        <v>6</v>
      </c>
      <c r="K391" s="3" t="str">
        <f t="shared" si="62"/>
        <v>2012\Entiat\ENT00001-1D2\VISIT_1061"</v>
      </c>
      <c r="L391" s="9" t="s">
        <v>14</v>
      </c>
      <c r="M391" s="2" t="str">
        <f t="shared" si="63"/>
        <v>aws s3 sync s3://sfr-champdata/QA/2012/Entiat/ENT00001-1D2/VISIT_1061 "C:\Matt-SFR Files\Hydraulic Modeling\champ data from bucket\2012\Entiat\ENT00001-1D2\VISIT_1061" --exclude "*" --include "*\HydroModelInputs\*"</v>
      </c>
    </row>
    <row r="392" spans="1:13" ht="18" x14ac:dyDescent="0.3">
      <c r="A392" s="15">
        <v>1061</v>
      </c>
      <c r="B392" s="9" t="str">
        <f>VLOOKUP(A392,[1]CHaMP_and_AEM_Metrics!$A:$Y,3,FALSE)</f>
        <v>ENT00001-1D2</v>
      </c>
      <c r="C392" s="5" t="str">
        <f t="shared" si="60"/>
        <v>ENT00001-1D2</v>
      </c>
      <c r="D392" s="6" t="str">
        <f>VLOOKUP(A392,[1]CHaMP_and_AEM_Metrics!$A:$Y,5,FALSE)</f>
        <v>Entiat</v>
      </c>
      <c r="E392" s="9">
        <f>VLOOKUP(A392,[1]CHaMP_and_AEM_Metrics!$A:$Y,9,FALSE)</f>
        <v>2012</v>
      </c>
      <c r="F392" s="9" t="s">
        <v>56</v>
      </c>
      <c r="G392" s="3" t="s">
        <v>8</v>
      </c>
      <c r="H392" s="12" t="s">
        <v>34</v>
      </c>
      <c r="I392" s="3" t="str">
        <f t="shared" si="61"/>
        <v xml:space="preserve">2012/Entiat/ENT00001-1D2/VISIT_1061 </v>
      </c>
      <c r="J392" s="3" t="s">
        <v>6</v>
      </c>
      <c r="K392" s="3" t="str">
        <f t="shared" si="62"/>
        <v>2012\Entiat\ENT00001-1D2\VISIT_1061"</v>
      </c>
      <c r="L392" s="9" t="s">
        <v>14</v>
      </c>
      <c r="M392" s="2" t="str">
        <f t="shared" si="63"/>
        <v>aws s3 sync s3://sfr-champdata/QA/2012/Entiat/ENT00001-1D2/VISIT_1061 "C:\Matt-SFR Files\Hydraulic Modeling\champ data from bucket\2012\Entiat\ENT00001-1D2\VISIT_1061" --exclude "*" --include "*\HydroModelInputs\*"</v>
      </c>
    </row>
    <row r="393" spans="1:13" ht="18" x14ac:dyDescent="0.3">
      <c r="A393" s="15">
        <v>1061</v>
      </c>
      <c r="B393" s="9" t="str">
        <f>VLOOKUP(A393,[1]CHaMP_and_AEM_Metrics!$A:$Y,3,FALSE)</f>
        <v>ENT00001-1D2</v>
      </c>
      <c r="C393" s="5" t="str">
        <f t="shared" si="60"/>
        <v>ENT00001-1D2</v>
      </c>
      <c r="D393" s="6" t="str">
        <f>VLOOKUP(A393,[1]CHaMP_and_AEM_Metrics!$A:$Y,5,FALSE)</f>
        <v>Entiat</v>
      </c>
      <c r="E393" s="9">
        <f>VLOOKUP(A393,[1]CHaMP_and_AEM_Metrics!$A:$Y,9,FALSE)</f>
        <v>2012</v>
      </c>
      <c r="F393" s="9" t="s">
        <v>56</v>
      </c>
      <c r="G393" s="3" t="s">
        <v>8</v>
      </c>
      <c r="H393" s="12" t="s">
        <v>34</v>
      </c>
      <c r="I393" s="3" t="str">
        <f t="shared" si="61"/>
        <v xml:space="preserve">2012/Entiat/ENT00001-1D2/VISIT_1061 </v>
      </c>
      <c r="J393" s="3" t="s">
        <v>6</v>
      </c>
      <c r="K393" s="3" t="str">
        <f t="shared" si="62"/>
        <v>2012\Entiat\ENT00001-1D2\VISIT_1061"</v>
      </c>
      <c r="L393" s="9" t="s">
        <v>14</v>
      </c>
      <c r="M393" s="2" t="str">
        <f t="shared" si="63"/>
        <v>aws s3 sync s3://sfr-champdata/QA/2012/Entiat/ENT00001-1D2/VISIT_1061 "C:\Matt-SFR Files\Hydraulic Modeling\champ data from bucket\2012\Entiat\ENT00001-1D2\VISIT_1061" --exclude "*" --include "*\HydroModelInputs\*"</v>
      </c>
    </row>
    <row r="394" spans="1:13" ht="18" x14ac:dyDescent="0.3">
      <c r="A394" s="15">
        <v>1158</v>
      </c>
      <c r="B394" s="9" t="str">
        <f>VLOOKUP(A394,[1]CHaMP_and_AEM_Metrics!$A:$Y,3,FALSE)</f>
        <v>ENT00001-1D4</v>
      </c>
      <c r="C394" s="5" t="str">
        <f t="shared" si="60"/>
        <v>ENT00001-1D4</v>
      </c>
      <c r="D394" s="6" t="str">
        <f>VLOOKUP(A394,[1]CHaMP_and_AEM_Metrics!$A:$Y,5,FALSE)</f>
        <v>Entiat</v>
      </c>
      <c r="E394" s="9">
        <f>VLOOKUP(A394,[1]CHaMP_and_AEM_Metrics!$A:$Y,9,FALSE)</f>
        <v>2012</v>
      </c>
      <c r="F394" s="9" t="s">
        <v>56</v>
      </c>
      <c r="G394" s="3" t="s">
        <v>8</v>
      </c>
      <c r="H394" s="12" t="s">
        <v>34</v>
      </c>
      <c r="I394" s="3" t="str">
        <f t="shared" si="61"/>
        <v xml:space="preserve">2012/Entiat/ENT00001-1D4/VISIT_1158 </v>
      </c>
      <c r="J394" s="3" t="s">
        <v>6</v>
      </c>
      <c r="K394" s="3" t="str">
        <f t="shared" si="62"/>
        <v>2012\Entiat\ENT00001-1D4\VISIT_1158"</v>
      </c>
      <c r="L394" s="9" t="s">
        <v>14</v>
      </c>
      <c r="M394" s="2" t="str">
        <f t="shared" si="63"/>
        <v>aws s3 sync s3://sfr-champdata/QA/2012/Entiat/ENT00001-1D4/VISIT_1158 "C:\Matt-SFR Files\Hydraulic Modeling\champ data from bucket\2012\Entiat\ENT00001-1D4\VISIT_1158" --exclude "*" --include "*\HydroModelInputs\*"</v>
      </c>
    </row>
    <row r="395" spans="1:13" ht="18" x14ac:dyDescent="0.3">
      <c r="A395" s="15">
        <v>1158</v>
      </c>
      <c r="B395" s="9" t="str">
        <f>VLOOKUP(A395,[1]CHaMP_and_AEM_Metrics!$A:$Y,3,FALSE)</f>
        <v>ENT00001-1D4</v>
      </c>
      <c r="C395" s="5" t="str">
        <f t="shared" si="60"/>
        <v>ENT00001-1D4</v>
      </c>
      <c r="D395" s="6" t="str">
        <f>VLOOKUP(A395,[1]CHaMP_and_AEM_Metrics!$A:$Y,5,FALSE)</f>
        <v>Entiat</v>
      </c>
      <c r="E395" s="9">
        <f>VLOOKUP(A395,[1]CHaMP_and_AEM_Metrics!$A:$Y,9,FALSE)</f>
        <v>2012</v>
      </c>
      <c r="F395" s="9" t="s">
        <v>56</v>
      </c>
      <c r="G395" s="3" t="s">
        <v>8</v>
      </c>
      <c r="H395" s="12" t="s">
        <v>34</v>
      </c>
      <c r="I395" s="3" t="str">
        <f t="shared" si="61"/>
        <v xml:space="preserve">2012/Entiat/ENT00001-1D4/VISIT_1158 </v>
      </c>
      <c r="J395" s="3" t="s">
        <v>6</v>
      </c>
      <c r="K395" s="3" t="str">
        <f t="shared" si="62"/>
        <v>2012\Entiat\ENT00001-1D4\VISIT_1158"</v>
      </c>
      <c r="L395" s="9" t="s">
        <v>14</v>
      </c>
      <c r="M395" s="2" t="str">
        <f t="shared" si="63"/>
        <v>aws s3 sync s3://sfr-champdata/QA/2012/Entiat/ENT00001-1D4/VISIT_1158 "C:\Matt-SFR Files\Hydraulic Modeling\champ data from bucket\2012\Entiat\ENT00001-1D4\VISIT_1158" --exclude "*" --include "*\HydroModelInputs\*"</v>
      </c>
    </row>
    <row r="396" spans="1:13" ht="18" x14ac:dyDescent="0.3">
      <c r="A396" s="15">
        <v>1158</v>
      </c>
      <c r="B396" s="9" t="str">
        <f>VLOOKUP(A396,[1]CHaMP_and_AEM_Metrics!$A:$Y,3,FALSE)</f>
        <v>ENT00001-1D4</v>
      </c>
      <c r="C396" s="5" t="str">
        <f t="shared" si="60"/>
        <v>ENT00001-1D4</v>
      </c>
      <c r="D396" s="6" t="str">
        <f>VLOOKUP(A396,[1]CHaMP_and_AEM_Metrics!$A:$Y,5,FALSE)</f>
        <v>Entiat</v>
      </c>
      <c r="E396" s="9">
        <f>VLOOKUP(A396,[1]CHaMP_and_AEM_Metrics!$A:$Y,9,FALSE)</f>
        <v>2012</v>
      </c>
      <c r="F396" s="9" t="s">
        <v>56</v>
      </c>
      <c r="G396" s="3" t="s">
        <v>8</v>
      </c>
      <c r="H396" s="12" t="s">
        <v>34</v>
      </c>
      <c r="I396" s="3" t="str">
        <f t="shared" si="61"/>
        <v xml:space="preserve">2012/Entiat/ENT00001-1D4/VISIT_1158 </v>
      </c>
      <c r="J396" s="3" t="s">
        <v>6</v>
      </c>
      <c r="K396" s="3" t="str">
        <f t="shared" si="62"/>
        <v>2012\Entiat\ENT00001-1D4\VISIT_1158"</v>
      </c>
      <c r="L396" s="9" t="s">
        <v>14</v>
      </c>
      <c r="M396" s="2" t="str">
        <f t="shared" si="63"/>
        <v>aws s3 sync s3://sfr-champdata/QA/2012/Entiat/ENT00001-1D4/VISIT_1158 "C:\Matt-SFR Files\Hydraulic Modeling\champ data from bucket\2012\Entiat\ENT00001-1D4\VISIT_1158" --exclude "*" --include "*\HydroModelInputs\*"</v>
      </c>
    </row>
    <row r="397" spans="1:13" ht="18" x14ac:dyDescent="0.3">
      <c r="A397" s="15">
        <v>1040</v>
      </c>
      <c r="B397" s="9" t="str">
        <f>VLOOKUP(A397,[1]CHaMP_and_AEM_Metrics!$A:$Y,3,FALSE)</f>
        <v>ENT00001-1E1</v>
      </c>
      <c r="C397" s="5" t="str">
        <f t="shared" si="60"/>
        <v>ENT00001-1E1</v>
      </c>
      <c r="D397" s="6" t="str">
        <f>VLOOKUP(A397,[1]CHaMP_and_AEM_Metrics!$A:$Y,5,FALSE)</f>
        <v>Entiat</v>
      </c>
      <c r="E397" s="9">
        <f>VLOOKUP(A397,[1]CHaMP_and_AEM_Metrics!$A:$Y,9,FALSE)</f>
        <v>2012</v>
      </c>
      <c r="F397" s="9" t="s">
        <v>56</v>
      </c>
      <c r="G397" s="3" t="s">
        <v>8</v>
      </c>
      <c r="H397" s="12" t="s">
        <v>34</v>
      </c>
      <c r="I397" s="3" t="str">
        <f t="shared" si="61"/>
        <v xml:space="preserve">2012/Entiat/ENT00001-1E1/VISIT_1040 </v>
      </c>
      <c r="J397" s="3" t="s">
        <v>6</v>
      </c>
      <c r="K397" s="3" t="str">
        <f t="shared" si="62"/>
        <v>2012\Entiat\ENT00001-1E1\VISIT_1040"</v>
      </c>
      <c r="L397" s="9" t="s">
        <v>14</v>
      </c>
      <c r="M397" s="2" t="str">
        <f t="shared" si="63"/>
        <v>aws s3 sync s3://sfr-champdata/QA/2012/Entiat/ENT00001-1E1/VISIT_1040 "C:\Matt-SFR Files\Hydraulic Modeling\champ data from bucket\2012\Entiat\ENT00001-1E1\VISIT_1040" --exclude "*" --include "*\HydroModelInputs\*"</v>
      </c>
    </row>
    <row r="398" spans="1:13" ht="18" x14ac:dyDescent="0.3">
      <c r="A398" s="15">
        <v>1040</v>
      </c>
      <c r="B398" s="9" t="str">
        <f>VLOOKUP(A398,[1]CHaMP_and_AEM_Metrics!$A:$Y,3,FALSE)</f>
        <v>ENT00001-1E1</v>
      </c>
      <c r="C398" s="5" t="str">
        <f t="shared" si="60"/>
        <v>ENT00001-1E1</v>
      </c>
      <c r="D398" s="6" t="str">
        <f>VLOOKUP(A398,[1]CHaMP_and_AEM_Metrics!$A:$Y,5,FALSE)</f>
        <v>Entiat</v>
      </c>
      <c r="E398" s="9">
        <f>VLOOKUP(A398,[1]CHaMP_and_AEM_Metrics!$A:$Y,9,FALSE)</f>
        <v>2012</v>
      </c>
      <c r="F398" s="9" t="s">
        <v>56</v>
      </c>
      <c r="G398" s="3" t="s">
        <v>8</v>
      </c>
      <c r="H398" s="12" t="s">
        <v>34</v>
      </c>
      <c r="I398" s="3" t="str">
        <f t="shared" si="61"/>
        <v xml:space="preserve">2012/Entiat/ENT00001-1E1/VISIT_1040 </v>
      </c>
      <c r="J398" s="3" t="s">
        <v>6</v>
      </c>
      <c r="K398" s="3" t="str">
        <f t="shared" si="62"/>
        <v>2012\Entiat\ENT00001-1E1\VISIT_1040"</v>
      </c>
      <c r="L398" s="9" t="s">
        <v>14</v>
      </c>
      <c r="M398" s="2" t="str">
        <f t="shared" si="63"/>
        <v>aws s3 sync s3://sfr-champdata/QA/2012/Entiat/ENT00001-1E1/VISIT_1040 "C:\Matt-SFR Files\Hydraulic Modeling\champ data from bucket\2012\Entiat\ENT00001-1E1\VISIT_1040" --exclude "*" --include "*\HydroModelInputs\*"</v>
      </c>
    </row>
    <row r="399" spans="1:13" ht="18" x14ac:dyDescent="0.3">
      <c r="A399" s="15">
        <v>1041</v>
      </c>
      <c r="B399" s="9" t="str">
        <f>VLOOKUP(A399,[1]CHaMP_and_AEM_Metrics!$A:$Y,3,FALSE)</f>
        <v>ENT00001-1E2</v>
      </c>
      <c r="C399" s="5" t="str">
        <f t="shared" si="60"/>
        <v>ENT00001-1E2</v>
      </c>
      <c r="D399" s="6" t="str">
        <f>VLOOKUP(A399,[1]CHaMP_and_AEM_Metrics!$A:$Y,5,FALSE)</f>
        <v>Entiat</v>
      </c>
      <c r="E399" s="9">
        <f>VLOOKUP(A399,[1]CHaMP_and_AEM_Metrics!$A:$Y,9,FALSE)</f>
        <v>2012</v>
      </c>
      <c r="F399" s="9" t="s">
        <v>56</v>
      </c>
      <c r="G399" s="3" t="s">
        <v>8</v>
      </c>
      <c r="H399" s="12" t="s">
        <v>34</v>
      </c>
      <c r="I399" s="3" t="str">
        <f t="shared" si="61"/>
        <v xml:space="preserve">2012/Entiat/ENT00001-1E2/VISIT_1041 </v>
      </c>
      <c r="J399" s="3" t="s">
        <v>6</v>
      </c>
      <c r="K399" s="3" t="str">
        <f t="shared" si="62"/>
        <v>2012\Entiat\ENT00001-1E2\VISIT_1041"</v>
      </c>
      <c r="L399" s="9" t="s">
        <v>14</v>
      </c>
      <c r="M399" s="2" t="str">
        <f t="shared" si="63"/>
        <v>aws s3 sync s3://sfr-champdata/QA/2012/Entiat/ENT00001-1E2/VISIT_1041 "C:\Matt-SFR Files\Hydraulic Modeling\champ data from bucket\2012\Entiat\ENT00001-1E2\VISIT_1041" --exclude "*" --include "*\HydroModelInputs\*"</v>
      </c>
    </row>
    <row r="400" spans="1:13" ht="18" x14ac:dyDescent="0.3">
      <c r="A400" s="15">
        <v>1041</v>
      </c>
      <c r="B400" s="9" t="str">
        <f>VLOOKUP(A400,[1]CHaMP_and_AEM_Metrics!$A:$Y,3,FALSE)</f>
        <v>ENT00001-1E2</v>
      </c>
      <c r="C400" s="5" t="str">
        <f t="shared" si="60"/>
        <v>ENT00001-1E2</v>
      </c>
      <c r="D400" s="6" t="str">
        <f>VLOOKUP(A400,[1]CHaMP_and_AEM_Metrics!$A:$Y,5,FALSE)</f>
        <v>Entiat</v>
      </c>
      <c r="E400" s="9">
        <f>VLOOKUP(A400,[1]CHaMP_and_AEM_Metrics!$A:$Y,9,FALSE)</f>
        <v>2012</v>
      </c>
      <c r="F400" s="9" t="s">
        <v>56</v>
      </c>
      <c r="G400" s="3" t="s">
        <v>8</v>
      </c>
      <c r="H400" s="12" t="s">
        <v>34</v>
      </c>
      <c r="I400" s="3" t="str">
        <f t="shared" si="61"/>
        <v xml:space="preserve">2012/Entiat/ENT00001-1E2/VISIT_1041 </v>
      </c>
      <c r="J400" s="3" t="s">
        <v>6</v>
      </c>
      <c r="K400" s="3" t="str">
        <f t="shared" si="62"/>
        <v>2012\Entiat\ENT00001-1E2\VISIT_1041"</v>
      </c>
      <c r="L400" s="9" t="s">
        <v>14</v>
      </c>
      <c r="M400" s="2" t="str">
        <f t="shared" si="63"/>
        <v>aws s3 sync s3://sfr-champdata/QA/2012/Entiat/ENT00001-1E2/VISIT_1041 "C:\Matt-SFR Files\Hydraulic Modeling\champ data from bucket\2012\Entiat\ENT00001-1E2\VISIT_1041" --exclude "*" --include "*\HydroModelInputs\*"</v>
      </c>
    </row>
    <row r="401" spans="1:13" ht="18" x14ac:dyDescent="0.3">
      <c r="A401" s="15">
        <v>1041</v>
      </c>
      <c r="B401" s="9" t="str">
        <f>VLOOKUP(A401,[1]CHaMP_and_AEM_Metrics!$A:$Y,3,FALSE)</f>
        <v>ENT00001-1E2</v>
      </c>
      <c r="C401" s="5" t="str">
        <f t="shared" si="60"/>
        <v>ENT00001-1E2</v>
      </c>
      <c r="D401" s="6" t="str">
        <f>VLOOKUP(A401,[1]CHaMP_and_AEM_Metrics!$A:$Y,5,FALSE)</f>
        <v>Entiat</v>
      </c>
      <c r="E401" s="9">
        <f>VLOOKUP(A401,[1]CHaMP_and_AEM_Metrics!$A:$Y,9,FALSE)</f>
        <v>2012</v>
      </c>
      <c r="F401" s="9" t="s">
        <v>56</v>
      </c>
      <c r="G401" s="3" t="s">
        <v>8</v>
      </c>
      <c r="H401" s="12" t="s">
        <v>34</v>
      </c>
      <c r="I401" s="3" t="str">
        <f t="shared" si="61"/>
        <v xml:space="preserve">2012/Entiat/ENT00001-1E2/VISIT_1041 </v>
      </c>
      <c r="J401" s="3" t="s">
        <v>6</v>
      </c>
      <c r="K401" s="3" t="str">
        <f t="shared" si="62"/>
        <v>2012\Entiat\ENT00001-1E2\VISIT_1041"</v>
      </c>
      <c r="L401" s="9" t="s">
        <v>14</v>
      </c>
      <c r="M401" s="2" t="str">
        <f t="shared" si="63"/>
        <v>aws s3 sync s3://sfr-champdata/QA/2012/Entiat/ENT00001-1E2/VISIT_1041 "C:\Matt-SFR Files\Hydraulic Modeling\champ data from bucket\2012\Entiat\ENT00001-1E2\VISIT_1041" --exclude "*" --include "*\HydroModelInputs\*"</v>
      </c>
    </row>
    <row r="402" spans="1:13" ht="18" x14ac:dyDescent="0.3">
      <c r="A402" s="15">
        <v>1042</v>
      </c>
      <c r="B402" s="9" t="str">
        <f>VLOOKUP(A402,[1]CHaMP_and_AEM_Metrics!$A:$Y,3,FALSE)</f>
        <v>ENT00001-1E3</v>
      </c>
      <c r="C402" s="5" t="str">
        <f t="shared" si="60"/>
        <v>ENT00001-1E3</v>
      </c>
      <c r="D402" s="6" t="str">
        <f>VLOOKUP(A402,[1]CHaMP_and_AEM_Metrics!$A:$Y,5,FALSE)</f>
        <v>Entiat</v>
      </c>
      <c r="E402" s="9">
        <f>VLOOKUP(A402,[1]CHaMP_and_AEM_Metrics!$A:$Y,9,FALSE)</f>
        <v>2012</v>
      </c>
      <c r="F402" s="9" t="s">
        <v>56</v>
      </c>
      <c r="G402" s="3" t="s">
        <v>8</v>
      </c>
      <c r="H402" s="12" t="s">
        <v>34</v>
      </c>
      <c r="I402" s="3" t="str">
        <f t="shared" si="61"/>
        <v xml:space="preserve">2012/Entiat/ENT00001-1E3/VISIT_1042 </v>
      </c>
      <c r="J402" s="3" t="s">
        <v>6</v>
      </c>
      <c r="K402" s="3" t="str">
        <f t="shared" si="62"/>
        <v>2012\Entiat\ENT00001-1E3\VISIT_1042"</v>
      </c>
      <c r="L402" s="9" t="s">
        <v>14</v>
      </c>
      <c r="M402" s="2" t="str">
        <f t="shared" si="63"/>
        <v>aws s3 sync s3://sfr-champdata/QA/2012/Entiat/ENT00001-1E3/VISIT_1042 "C:\Matt-SFR Files\Hydraulic Modeling\champ data from bucket\2012\Entiat\ENT00001-1E3\VISIT_1042" --exclude "*" --include "*\HydroModelInputs\*"</v>
      </c>
    </row>
    <row r="403" spans="1:13" ht="18" x14ac:dyDescent="0.3">
      <c r="A403" s="15">
        <v>1042</v>
      </c>
      <c r="B403" s="9" t="str">
        <f>VLOOKUP(A403,[1]CHaMP_and_AEM_Metrics!$A:$Y,3,FALSE)</f>
        <v>ENT00001-1E3</v>
      </c>
      <c r="C403" s="5" t="str">
        <f t="shared" si="60"/>
        <v>ENT00001-1E3</v>
      </c>
      <c r="D403" s="6" t="str">
        <f>VLOOKUP(A403,[1]CHaMP_and_AEM_Metrics!$A:$Y,5,FALSE)</f>
        <v>Entiat</v>
      </c>
      <c r="E403" s="9">
        <f>VLOOKUP(A403,[1]CHaMP_and_AEM_Metrics!$A:$Y,9,FALSE)</f>
        <v>2012</v>
      </c>
      <c r="F403" s="9" t="s">
        <v>56</v>
      </c>
      <c r="G403" s="3" t="s">
        <v>8</v>
      </c>
      <c r="H403" s="12" t="s">
        <v>34</v>
      </c>
      <c r="I403" s="3" t="str">
        <f t="shared" si="61"/>
        <v xml:space="preserve">2012/Entiat/ENT00001-1E3/VISIT_1042 </v>
      </c>
      <c r="J403" s="3" t="s">
        <v>6</v>
      </c>
      <c r="K403" s="3" t="str">
        <f t="shared" si="62"/>
        <v>2012\Entiat\ENT00001-1E3\VISIT_1042"</v>
      </c>
      <c r="L403" s="9" t="s">
        <v>14</v>
      </c>
      <c r="M403" s="2" t="str">
        <f t="shared" si="63"/>
        <v>aws s3 sync s3://sfr-champdata/QA/2012/Entiat/ENT00001-1E3/VISIT_1042 "C:\Matt-SFR Files\Hydraulic Modeling\champ data from bucket\2012\Entiat\ENT00001-1E3\VISIT_1042" --exclude "*" --include "*\HydroModelInputs\*"</v>
      </c>
    </row>
    <row r="404" spans="1:13" ht="18" x14ac:dyDescent="0.3">
      <c r="A404" s="15">
        <v>1042</v>
      </c>
      <c r="B404" s="9" t="str">
        <f>VLOOKUP(A404,[1]CHaMP_and_AEM_Metrics!$A:$Y,3,FALSE)</f>
        <v>ENT00001-1E3</v>
      </c>
      <c r="C404" s="5" t="str">
        <f t="shared" si="60"/>
        <v>ENT00001-1E3</v>
      </c>
      <c r="D404" s="6" t="str">
        <f>VLOOKUP(A404,[1]CHaMP_and_AEM_Metrics!$A:$Y,5,FALSE)</f>
        <v>Entiat</v>
      </c>
      <c r="E404" s="9">
        <f>VLOOKUP(A404,[1]CHaMP_and_AEM_Metrics!$A:$Y,9,FALSE)</f>
        <v>2012</v>
      </c>
      <c r="F404" s="9" t="s">
        <v>56</v>
      </c>
      <c r="G404" s="3" t="s">
        <v>8</v>
      </c>
      <c r="H404" s="12" t="s">
        <v>34</v>
      </c>
      <c r="I404" s="3" t="str">
        <f t="shared" si="61"/>
        <v xml:space="preserve">2012/Entiat/ENT00001-1E3/VISIT_1042 </v>
      </c>
      <c r="J404" s="3" t="s">
        <v>6</v>
      </c>
      <c r="K404" s="3" t="str">
        <f t="shared" si="62"/>
        <v>2012\Entiat\ENT00001-1E3\VISIT_1042"</v>
      </c>
      <c r="L404" s="9" t="s">
        <v>14</v>
      </c>
      <c r="M404" s="2" t="str">
        <f t="shared" si="63"/>
        <v>aws s3 sync s3://sfr-champdata/QA/2012/Entiat/ENT00001-1E3/VISIT_1042 "C:\Matt-SFR Files\Hydraulic Modeling\champ data from bucket\2012\Entiat\ENT00001-1E3\VISIT_1042" --exclude "*" --include "*\HydroModelInputs\*"</v>
      </c>
    </row>
    <row r="405" spans="1:13" ht="18" x14ac:dyDescent="0.3">
      <c r="A405" s="15">
        <v>1066</v>
      </c>
      <c r="B405" s="9" t="str">
        <f>VLOOKUP(A405,[1]CHaMP_and_AEM_Metrics!$A:$Y,3,FALSE)</f>
        <v>ENT00001-1F1</v>
      </c>
      <c r="C405" s="5" t="str">
        <f t="shared" si="60"/>
        <v>ENT00001-1F1</v>
      </c>
      <c r="D405" s="6" t="str">
        <f>VLOOKUP(A405,[1]CHaMP_and_AEM_Metrics!$A:$Y,5,FALSE)</f>
        <v>Entiat</v>
      </c>
      <c r="E405" s="9">
        <f>VLOOKUP(A405,[1]CHaMP_and_AEM_Metrics!$A:$Y,9,FALSE)</f>
        <v>2012</v>
      </c>
      <c r="F405" s="9" t="s">
        <v>56</v>
      </c>
      <c r="G405" s="3" t="s">
        <v>8</v>
      </c>
      <c r="H405" s="12" t="s">
        <v>34</v>
      </c>
      <c r="I405" s="3" t="str">
        <f t="shared" si="61"/>
        <v xml:space="preserve">2012/Entiat/ENT00001-1F1/VISIT_1066 </v>
      </c>
      <c r="J405" s="3" t="s">
        <v>6</v>
      </c>
      <c r="K405" s="3" t="str">
        <f t="shared" si="62"/>
        <v>2012\Entiat\ENT00001-1F1\VISIT_1066"</v>
      </c>
      <c r="L405" s="9" t="s">
        <v>14</v>
      </c>
      <c r="M405" s="2" t="str">
        <f t="shared" si="63"/>
        <v>aws s3 sync s3://sfr-champdata/QA/2012/Entiat/ENT00001-1F1/VISIT_1066 "C:\Matt-SFR Files\Hydraulic Modeling\champ data from bucket\2012\Entiat\ENT00001-1F1\VISIT_1066" --exclude "*" --include "*\HydroModelInputs\*"</v>
      </c>
    </row>
    <row r="406" spans="1:13" ht="18" x14ac:dyDescent="0.3">
      <c r="A406" s="15">
        <v>1066</v>
      </c>
      <c r="B406" s="9" t="str">
        <f>VLOOKUP(A406,[1]CHaMP_and_AEM_Metrics!$A:$Y,3,FALSE)</f>
        <v>ENT00001-1F1</v>
      </c>
      <c r="C406" s="5" t="str">
        <f t="shared" si="60"/>
        <v>ENT00001-1F1</v>
      </c>
      <c r="D406" s="6" t="str">
        <f>VLOOKUP(A406,[1]CHaMP_and_AEM_Metrics!$A:$Y,5,FALSE)</f>
        <v>Entiat</v>
      </c>
      <c r="E406" s="9">
        <f>VLOOKUP(A406,[1]CHaMP_and_AEM_Metrics!$A:$Y,9,FALSE)</f>
        <v>2012</v>
      </c>
      <c r="F406" s="9" t="s">
        <v>56</v>
      </c>
      <c r="G406" s="3" t="s">
        <v>8</v>
      </c>
      <c r="H406" s="12" t="s">
        <v>34</v>
      </c>
      <c r="I406" s="3" t="str">
        <f t="shared" si="61"/>
        <v xml:space="preserve">2012/Entiat/ENT00001-1F1/VISIT_1066 </v>
      </c>
      <c r="J406" s="3" t="s">
        <v>6</v>
      </c>
      <c r="K406" s="3" t="str">
        <f t="shared" si="62"/>
        <v>2012\Entiat\ENT00001-1F1\VISIT_1066"</v>
      </c>
      <c r="L406" s="9" t="s">
        <v>14</v>
      </c>
      <c r="M406" s="2" t="str">
        <f t="shared" si="63"/>
        <v>aws s3 sync s3://sfr-champdata/QA/2012/Entiat/ENT00001-1F1/VISIT_1066 "C:\Matt-SFR Files\Hydraulic Modeling\champ data from bucket\2012\Entiat\ENT00001-1F1\VISIT_1066" --exclude "*" --include "*\HydroModelInputs\*"</v>
      </c>
    </row>
    <row r="407" spans="1:13" ht="18" x14ac:dyDescent="0.3">
      <c r="A407" s="15">
        <v>1066</v>
      </c>
      <c r="B407" s="9" t="str">
        <f>VLOOKUP(A407,[1]CHaMP_and_AEM_Metrics!$A:$Y,3,FALSE)</f>
        <v>ENT00001-1F1</v>
      </c>
      <c r="C407" s="5" t="str">
        <f t="shared" si="60"/>
        <v>ENT00001-1F1</v>
      </c>
      <c r="D407" s="6" t="str">
        <f>VLOOKUP(A407,[1]CHaMP_and_AEM_Metrics!$A:$Y,5,FALSE)</f>
        <v>Entiat</v>
      </c>
      <c r="E407" s="9">
        <f>VLOOKUP(A407,[1]CHaMP_and_AEM_Metrics!$A:$Y,9,FALSE)</f>
        <v>2012</v>
      </c>
      <c r="F407" s="9" t="s">
        <v>56</v>
      </c>
      <c r="G407" s="3" t="s">
        <v>8</v>
      </c>
      <c r="H407" s="12" t="s">
        <v>34</v>
      </c>
      <c r="I407" s="3" t="str">
        <f t="shared" si="61"/>
        <v xml:space="preserve">2012/Entiat/ENT00001-1F1/VISIT_1066 </v>
      </c>
      <c r="J407" s="3" t="s">
        <v>6</v>
      </c>
      <c r="K407" s="3" t="str">
        <f t="shared" si="62"/>
        <v>2012\Entiat\ENT00001-1F1\VISIT_1066"</v>
      </c>
      <c r="L407" s="9" t="s">
        <v>14</v>
      </c>
      <c r="M407" s="2" t="str">
        <f t="shared" si="63"/>
        <v>aws s3 sync s3://sfr-champdata/QA/2012/Entiat/ENT00001-1F1/VISIT_1066 "C:\Matt-SFR Files\Hydraulic Modeling\champ data from bucket\2012\Entiat\ENT00001-1F1\VISIT_1066" --exclude "*" --include "*\HydroModelInputs\*"</v>
      </c>
    </row>
    <row r="408" spans="1:13" ht="18" x14ac:dyDescent="0.3">
      <c r="A408" s="15">
        <v>1043</v>
      </c>
      <c r="B408" s="9" t="str">
        <f>VLOOKUP(A408,[1]CHaMP_and_AEM_Metrics!$A:$Y,3,FALSE)</f>
        <v>ENT00001-1F13</v>
      </c>
      <c r="C408" s="5" t="str">
        <f t="shared" si="60"/>
        <v>ENT00001-1F13</v>
      </c>
      <c r="D408" s="6" t="str">
        <f>VLOOKUP(A408,[1]CHaMP_and_AEM_Metrics!$A:$Y,5,FALSE)</f>
        <v>Entiat</v>
      </c>
      <c r="E408" s="9">
        <f>VLOOKUP(A408,[1]CHaMP_and_AEM_Metrics!$A:$Y,9,FALSE)</f>
        <v>2012</v>
      </c>
      <c r="F408" s="9" t="s">
        <v>56</v>
      </c>
      <c r="G408" s="3" t="s">
        <v>8</v>
      </c>
      <c r="H408" s="12" t="s">
        <v>34</v>
      </c>
      <c r="I408" s="3" t="str">
        <f t="shared" si="61"/>
        <v xml:space="preserve">2012/Entiat/ENT00001-1F13/VISIT_1043 </v>
      </c>
      <c r="J408" s="3" t="s">
        <v>6</v>
      </c>
      <c r="K408" s="3" t="str">
        <f t="shared" si="62"/>
        <v>2012\Entiat\ENT00001-1F13\VISIT_1043"</v>
      </c>
      <c r="L408" s="9" t="s">
        <v>14</v>
      </c>
      <c r="M408" s="2" t="str">
        <f t="shared" si="63"/>
        <v>aws s3 sync s3://sfr-champdata/QA/2012/Entiat/ENT00001-1F13/VISIT_1043 "C:\Matt-SFR Files\Hydraulic Modeling\champ data from bucket\2012\Entiat\ENT00001-1F13\VISIT_1043" --exclude "*" --include "*\HydroModelInputs\*"</v>
      </c>
    </row>
    <row r="409" spans="1:13" ht="18" x14ac:dyDescent="0.3">
      <c r="A409" s="15">
        <v>1043</v>
      </c>
      <c r="B409" s="9" t="str">
        <f>VLOOKUP(A409,[1]CHaMP_and_AEM_Metrics!$A:$Y,3,FALSE)</f>
        <v>ENT00001-1F13</v>
      </c>
      <c r="C409" s="5" t="str">
        <f t="shared" si="60"/>
        <v>ENT00001-1F13</v>
      </c>
      <c r="D409" s="6" t="str">
        <f>VLOOKUP(A409,[1]CHaMP_and_AEM_Metrics!$A:$Y,5,FALSE)</f>
        <v>Entiat</v>
      </c>
      <c r="E409" s="9">
        <f>VLOOKUP(A409,[1]CHaMP_and_AEM_Metrics!$A:$Y,9,FALSE)</f>
        <v>2012</v>
      </c>
      <c r="F409" s="9" t="s">
        <v>56</v>
      </c>
      <c r="G409" s="3" t="s">
        <v>8</v>
      </c>
      <c r="H409" s="12" t="s">
        <v>34</v>
      </c>
      <c r="I409" s="3" t="str">
        <f t="shared" si="61"/>
        <v xml:space="preserve">2012/Entiat/ENT00001-1F13/VISIT_1043 </v>
      </c>
      <c r="J409" s="3" t="s">
        <v>6</v>
      </c>
      <c r="K409" s="3" t="str">
        <f t="shared" si="62"/>
        <v>2012\Entiat\ENT00001-1F13\VISIT_1043"</v>
      </c>
      <c r="L409" s="9" t="s">
        <v>14</v>
      </c>
      <c r="M409" s="2" t="str">
        <f t="shared" si="63"/>
        <v>aws s3 sync s3://sfr-champdata/QA/2012/Entiat/ENT00001-1F13/VISIT_1043 "C:\Matt-SFR Files\Hydraulic Modeling\champ data from bucket\2012\Entiat\ENT00001-1F13\VISIT_1043" --exclude "*" --include "*\HydroModelInputs\*"</v>
      </c>
    </row>
    <row r="410" spans="1:13" ht="18" x14ac:dyDescent="0.3">
      <c r="A410" s="15">
        <v>1043</v>
      </c>
      <c r="B410" s="9" t="str">
        <f>VLOOKUP(A410,[1]CHaMP_and_AEM_Metrics!$A:$Y,3,FALSE)</f>
        <v>ENT00001-1F13</v>
      </c>
      <c r="C410" s="5" t="str">
        <f t="shared" si="60"/>
        <v>ENT00001-1F13</v>
      </c>
      <c r="D410" s="6" t="str">
        <f>VLOOKUP(A410,[1]CHaMP_and_AEM_Metrics!$A:$Y,5,FALSE)</f>
        <v>Entiat</v>
      </c>
      <c r="E410" s="9">
        <f>VLOOKUP(A410,[1]CHaMP_and_AEM_Metrics!$A:$Y,9,FALSE)</f>
        <v>2012</v>
      </c>
      <c r="F410" s="9" t="s">
        <v>56</v>
      </c>
      <c r="G410" s="3" t="s">
        <v>8</v>
      </c>
      <c r="H410" s="12" t="s">
        <v>34</v>
      </c>
      <c r="I410" s="3" t="str">
        <f t="shared" si="61"/>
        <v xml:space="preserve">2012/Entiat/ENT00001-1F13/VISIT_1043 </v>
      </c>
      <c r="J410" s="3" t="s">
        <v>6</v>
      </c>
      <c r="K410" s="3" t="str">
        <f t="shared" si="62"/>
        <v>2012\Entiat\ENT00001-1F13\VISIT_1043"</v>
      </c>
      <c r="L410" s="9" t="s">
        <v>14</v>
      </c>
      <c r="M410" s="2" t="str">
        <f t="shared" si="63"/>
        <v>aws s3 sync s3://sfr-champdata/QA/2012/Entiat/ENT00001-1F13/VISIT_1043 "C:\Matt-SFR Files\Hydraulic Modeling\champ data from bucket\2012\Entiat\ENT00001-1F13\VISIT_1043" --exclude "*" --include "*\HydroModelInputs\*"</v>
      </c>
    </row>
    <row r="412" spans="1:13" ht="18" x14ac:dyDescent="0.3">
      <c r="A412" s="15">
        <v>1067</v>
      </c>
      <c r="B412" s="9" t="str">
        <f>VLOOKUP(A412,[1]CHaMP_and_AEM_Metrics!$A:$Y,3,FALSE)</f>
        <v>ENT00001-1F18</v>
      </c>
      <c r="C412" s="5" t="str">
        <f t="shared" ref="C412" si="64">SUBSTITUTE(B412," ","")</f>
        <v>ENT00001-1F18</v>
      </c>
      <c r="D412" s="6" t="str">
        <f>VLOOKUP(A412,[1]CHaMP_and_AEM_Metrics!$A:$Y,5,FALSE)</f>
        <v>Entiat</v>
      </c>
      <c r="E412" s="9">
        <f>VLOOKUP(A412,[1]CHaMP_and_AEM_Metrics!$A:$Y,9,FALSE)</f>
        <v>2012</v>
      </c>
      <c r="F412" s="9" t="s">
        <v>57</v>
      </c>
      <c r="G412" s="3" t="s">
        <v>8</v>
      </c>
      <c r="H412" s="12" t="s">
        <v>34</v>
      </c>
      <c r="I412" s="3" t="str">
        <f t="shared" ref="I412" si="65">CONCATENATE(E412,"/",SUBSTITUTE(D412," ",""),"/",C412,"/VISIT_",A412," ")</f>
        <v xml:space="preserve">2012/Entiat/ENT00001-1F18/VISIT_1067 </v>
      </c>
      <c r="J412" s="3" t="s">
        <v>6</v>
      </c>
      <c r="K412" s="3" t="str">
        <f t="shared" ref="K412" si="66">CONCATENATE(E412,"\",SUBSTITUTE(D412," ",""),"\",C412,"\VISIT_",A412,"""")</f>
        <v>2012\Entiat\ENT00001-1F18\VISIT_1067"</v>
      </c>
      <c r="L412" s="9" t="s">
        <v>14</v>
      </c>
      <c r="M412" s="2" t="str">
        <f t="shared" ref="M412" si="67">CONCATENATE(G412,H412,I412,J412,K412, L412)</f>
        <v>aws s3 sync s3://sfr-champdata/QA/2012/Entiat/ENT00001-1F18/VISIT_1067 "C:\Matt-SFR Files\Hydraulic Modeling\champ data from bucket\2012\Entiat\ENT00001-1F18\VISIT_1067" --exclude "*" --include "*\HydroModelInputs\*"</v>
      </c>
    </row>
    <row r="413" spans="1:13" ht="18" x14ac:dyDescent="0.3">
      <c r="A413" s="15">
        <v>1067</v>
      </c>
      <c r="B413" s="9" t="str">
        <f>VLOOKUP(A413,[1]CHaMP_and_AEM_Metrics!$A:$Y,3,FALSE)</f>
        <v>ENT00001-1F18</v>
      </c>
      <c r="C413" s="5" t="str">
        <f t="shared" ref="C413:C436" si="68">SUBSTITUTE(B413," ","")</f>
        <v>ENT00001-1F18</v>
      </c>
      <c r="D413" s="6" t="str">
        <f>VLOOKUP(A413,[1]CHaMP_and_AEM_Metrics!$A:$Y,5,FALSE)</f>
        <v>Entiat</v>
      </c>
      <c r="E413" s="9">
        <f>VLOOKUP(A413,[1]CHaMP_and_AEM_Metrics!$A:$Y,9,FALSE)</f>
        <v>2012</v>
      </c>
      <c r="F413" s="9" t="s">
        <v>57</v>
      </c>
      <c r="G413" s="3" t="s">
        <v>8</v>
      </c>
      <c r="H413" s="12" t="s">
        <v>34</v>
      </c>
      <c r="I413" s="3" t="str">
        <f t="shared" ref="I413:I436" si="69">CONCATENATE(E413,"/",SUBSTITUTE(D413," ",""),"/",C413,"/VISIT_",A413," ")</f>
        <v xml:space="preserve">2012/Entiat/ENT00001-1F18/VISIT_1067 </v>
      </c>
      <c r="J413" s="3" t="s">
        <v>6</v>
      </c>
      <c r="K413" s="3" t="str">
        <f t="shared" ref="K413:K436" si="70">CONCATENATE(E413,"\",SUBSTITUTE(D413," ",""),"\",C413,"\VISIT_",A413,"""")</f>
        <v>2012\Entiat\ENT00001-1F18\VISIT_1067"</v>
      </c>
      <c r="L413" s="9" t="s">
        <v>14</v>
      </c>
      <c r="M413" s="2" t="str">
        <f t="shared" ref="M413:M436" si="71">CONCATENATE(G413,H413,I413,J413,K413, L413)</f>
        <v>aws s3 sync s3://sfr-champdata/QA/2012/Entiat/ENT00001-1F18/VISIT_1067 "C:\Matt-SFR Files\Hydraulic Modeling\champ data from bucket\2012\Entiat\ENT00001-1F18\VISIT_1067" --exclude "*" --include "*\HydroModelInputs\*"</v>
      </c>
    </row>
    <row r="414" spans="1:13" ht="18" x14ac:dyDescent="0.3">
      <c r="A414" s="15">
        <v>1067</v>
      </c>
      <c r="B414" s="9" t="str">
        <f>VLOOKUP(A414,[1]CHaMP_and_AEM_Metrics!$A:$Y,3,FALSE)</f>
        <v>ENT00001-1F18</v>
      </c>
      <c r="C414" s="5" t="str">
        <f t="shared" si="68"/>
        <v>ENT00001-1F18</v>
      </c>
      <c r="D414" s="6" t="str">
        <f>VLOOKUP(A414,[1]CHaMP_and_AEM_Metrics!$A:$Y,5,FALSE)</f>
        <v>Entiat</v>
      </c>
      <c r="E414" s="9">
        <f>VLOOKUP(A414,[1]CHaMP_and_AEM_Metrics!$A:$Y,9,FALSE)</f>
        <v>2012</v>
      </c>
      <c r="F414" s="9" t="s">
        <v>57</v>
      </c>
      <c r="G414" s="3" t="s">
        <v>8</v>
      </c>
      <c r="H414" s="12" t="s">
        <v>34</v>
      </c>
      <c r="I414" s="3" t="str">
        <f t="shared" si="69"/>
        <v xml:space="preserve">2012/Entiat/ENT00001-1F18/VISIT_1067 </v>
      </c>
      <c r="J414" s="3" t="s">
        <v>6</v>
      </c>
      <c r="K414" s="3" t="str">
        <f t="shared" si="70"/>
        <v>2012\Entiat\ENT00001-1F18\VISIT_1067"</v>
      </c>
      <c r="L414" s="9" t="s">
        <v>14</v>
      </c>
      <c r="M414" s="2" t="str">
        <f t="shared" si="71"/>
        <v>aws s3 sync s3://sfr-champdata/QA/2012/Entiat/ENT00001-1F18/VISIT_1067 "C:\Matt-SFR Files\Hydraulic Modeling\champ data from bucket\2012\Entiat\ENT00001-1F18\VISIT_1067" --exclude "*" --include "*\HydroModelInputs\*"</v>
      </c>
    </row>
    <row r="415" spans="1:13" ht="18" x14ac:dyDescent="0.3">
      <c r="A415" s="15">
        <v>1067</v>
      </c>
      <c r="B415" s="9" t="str">
        <f>VLOOKUP(A415,[1]CHaMP_and_AEM_Metrics!$A:$Y,3,FALSE)</f>
        <v>ENT00001-1F18</v>
      </c>
      <c r="C415" s="5" t="str">
        <f t="shared" si="68"/>
        <v>ENT00001-1F18</v>
      </c>
      <c r="D415" s="6" t="str">
        <f>VLOOKUP(A415,[1]CHaMP_and_AEM_Metrics!$A:$Y,5,FALSE)</f>
        <v>Entiat</v>
      </c>
      <c r="E415" s="9">
        <f>VLOOKUP(A415,[1]CHaMP_and_AEM_Metrics!$A:$Y,9,FALSE)</f>
        <v>2012</v>
      </c>
      <c r="F415" s="9" t="s">
        <v>57</v>
      </c>
      <c r="G415" s="3" t="s">
        <v>8</v>
      </c>
      <c r="H415" s="12" t="s">
        <v>34</v>
      </c>
      <c r="I415" s="3" t="str">
        <f t="shared" si="69"/>
        <v xml:space="preserve">2012/Entiat/ENT00001-1F18/VISIT_1067 </v>
      </c>
      <c r="J415" s="3" t="s">
        <v>6</v>
      </c>
      <c r="K415" s="3" t="str">
        <f t="shared" si="70"/>
        <v>2012\Entiat\ENT00001-1F18\VISIT_1067"</v>
      </c>
      <c r="L415" s="9" t="s">
        <v>14</v>
      </c>
      <c r="M415" s="2" t="str">
        <f t="shared" si="71"/>
        <v>aws s3 sync s3://sfr-champdata/QA/2012/Entiat/ENT00001-1F18/VISIT_1067 "C:\Matt-SFR Files\Hydraulic Modeling\champ data from bucket\2012\Entiat\ENT00001-1F18\VISIT_1067" --exclude "*" --include "*\HydroModelInputs\*"</v>
      </c>
    </row>
    <row r="416" spans="1:13" ht="18" x14ac:dyDescent="0.3">
      <c r="A416" s="15">
        <v>1044</v>
      </c>
      <c r="B416" s="9" t="str">
        <f>VLOOKUP(A416,[1]CHaMP_and_AEM_Metrics!$A:$Y,3,FALSE)</f>
        <v>ENT00001-1G12</v>
      </c>
      <c r="C416" s="5" t="str">
        <f t="shared" si="68"/>
        <v>ENT00001-1G12</v>
      </c>
      <c r="D416" s="6" t="str">
        <f>VLOOKUP(A416,[1]CHaMP_and_AEM_Metrics!$A:$Y,5,FALSE)</f>
        <v>Entiat</v>
      </c>
      <c r="E416" s="9">
        <f>VLOOKUP(A416,[1]CHaMP_and_AEM_Metrics!$A:$Y,9,FALSE)</f>
        <v>2012</v>
      </c>
      <c r="F416" s="9" t="s">
        <v>57</v>
      </c>
      <c r="G416" s="3" t="s">
        <v>8</v>
      </c>
      <c r="H416" s="12" t="s">
        <v>34</v>
      </c>
      <c r="I416" s="3" t="str">
        <f t="shared" si="69"/>
        <v xml:space="preserve">2012/Entiat/ENT00001-1G12/VISIT_1044 </v>
      </c>
      <c r="J416" s="3" t="s">
        <v>6</v>
      </c>
      <c r="K416" s="3" t="str">
        <f t="shared" si="70"/>
        <v>2012\Entiat\ENT00001-1G12\VISIT_1044"</v>
      </c>
      <c r="L416" s="9" t="s">
        <v>14</v>
      </c>
      <c r="M416" s="2" t="str">
        <f t="shared" si="71"/>
        <v>aws s3 sync s3://sfr-champdata/QA/2012/Entiat/ENT00001-1G12/VISIT_1044 "C:\Matt-SFR Files\Hydraulic Modeling\champ data from bucket\2012\Entiat\ENT00001-1G12\VISIT_1044" --exclude "*" --include "*\HydroModelInputs\*"</v>
      </c>
    </row>
    <row r="417" spans="1:13" ht="18" x14ac:dyDescent="0.3">
      <c r="A417" s="15">
        <v>1044</v>
      </c>
      <c r="B417" s="9" t="str">
        <f>VLOOKUP(A417,[1]CHaMP_and_AEM_Metrics!$A:$Y,3,FALSE)</f>
        <v>ENT00001-1G12</v>
      </c>
      <c r="C417" s="5" t="str">
        <f t="shared" si="68"/>
        <v>ENT00001-1G12</v>
      </c>
      <c r="D417" s="6" t="str">
        <f>VLOOKUP(A417,[1]CHaMP_and_AEM_Metrics!$A:$Y,5,FALSE)</f>
        <v>Entiat</v>
      </c>
      <c r="E417" s="9">
        <f>VLOOKUP(A417,[1]CHaMP_and_AEM_Metrics!$A:$Y,9,FALSE)</f>
        <v>2012</v>
      </c>
      <c r="F417" s="9" t="s">
        <v>57</v>
      </c>
      <c r="G417" s="3" t="s">
        <v>8</v>
      </c>
      <c r="H417" s="12" t="s">
        <v>34</v>
      </c>
      <c r="I417" s="3" t="str">
        <f t="shared" si="69"/>
        <v xml:space="preserve">2012/Entiat/ENT00001-1G12/VISIT_1044 </v>
      </c>
      <c r="J417" s="3" t="s">
        <v>6</v>
      </c>
      <c r="K417" s="3" t="str">
        <f t="shared" si="70"/>
        <v>2012\Entiat\ENT00001-1G12\VISIT_1044"</v>
      </c>
      <c r="L417" s="9" t="s">
        <v>14</v>
      </c>
      <c r="M417" s="2" t="str">
        <f t="shared" si="71"/>
        <v>aws s3 sync s3://sfr-champdata/QA/2012/Entiat/ENT00001-1G12/VISIT_1044 "C:\Matt-SFR Files\Hydraulic Modeling\champ data from bucket\2012\Entiat\ENT00001-1G12\VISIT_1044" --exclude "*" --include "*\HydroModelInputs\*"</v>
      </c>
    </row>
    <row r="418" spans="1:13" ht="18" x14ac:dyDescent="0.3">
      <c r="A418" s="15">
        <v>1044</v>
      </c>
      <c r="B418" s="9" t="str">
        <f>VLOOKUP(A418,[1]CHaMP_and_AEM_Metrics!$A:$Y,3,FALSE)</f>
        <v>ENT00001-1G12</v>
      </c>
      <c r="C418" s="5" t="str">
        <f t="shared" si="68"/>
        <v>ENT00001-1G12</v>
      </c>
      <c r="D418" s="6" t="str">
        <f>VLOOKUP(A418,[1]CHaMP_and_AEM_Metrics!$A:$Y,5,FALSE)</f>
        <v>Entiat</v>
      </c>
      <c r="E418" s="9">
        <f>VLOOKUP(A418,[1]CHaMP_and_AEM_Metrics!$A:$Y,9,FALSE)</f>
        <v>2012</v>
      </c>
      <c r="F418" s="9" t="s">
        <v>57</v>
      </c>
      <c r="G418" s="3" t="s">
        <v>8</v>
      </c>
      <c r="H418" s="12" t="s">
        <v>34</v>
      </c>
      <c r="I418" s="3" t="str">
        <f t="shared" si="69"/>
        <v xml:space="preserve">2012/Entiat/ENT00001-1G12/VISIT_1044 </v>
      </c>
      <c r="J418" s="3" t="s">
        <v>6</v>
      </c>
      <c r="K418" s="3" t="str">
        <f t="shared" si="70"/>
        <v>2012\Entiat\ENT00001-1G12\VISIT_1044"</v>
      </c>
      <c r="L418" s="9" t="s">
        <v>14</v>
      </c>
      <c r="M418" s="2" t="str">
        <f t="shared" si="71"/>
        <v>aws s3 sync s3://sfr-champdata/QA/2012/Entiat/ENT00001-1G12/VISIT_1044 "C:\Matt-SFR Files\Hydraulic Modeling\champ data from bucket\2012\Entiat\ENT00001-1G12\VISIT_1044" --exclude "*" --include "*\HydroModelInputs\*"</v>
      </c>
    </row>
    <row r="419" spans="1:13" ht="18" x14ac:dyDescent="0.3">
      <c r="A419" s="15">
        <v>1068</v>
      </c>
      <c r="B419" s="9" t="str">
        <f>VLOOKUP(A419,[1]CHaMP_and_AEM_Metrics!$A:$Y,3,FALSE)</f>
        <v>ENT00001-1G16</v>
      </c>
      <c r="C419" s="5" t="str">
        <f t="shared" si="68"/>
        <v>ENT00001-1G16</v>
      </c>
      <c r="D419" s="6" t="str">
        <f>VLOOKUP(A419,[1]CHaMP_and_AEM_Metrics!$A:$Y,5,FALSE)</f>
        <v>Entiat</v>
      </c>
      <c r="E419" s="9">
        <f>VLOOKUP(A419,[1]CHaMP_and_AEM_Metrics!$A:$Y,9,FALSE)</f>
        <v>2012</v>
      </c>
      <c r="F419" s="9" t="s">
        <v>57</v>
      </c>
      <c r="G419" s="3" t="s">
        <v>8</v>
      </c>
      <c r="H419" s="12" t="s">
        <v>34</v>
      </c>
      <c r="I419" s="3" t="str">
        <f t="shared" si="69"/>
        <v xml:space="preserve">2012/Entiat/ENT00001-1G16/VISIT_1068 </v>
      </c>
      <c r="J419" s="3" t="s">
        <v>6</v>
      </c>
      <c r="K419" s="3" t="str">
        <f t="shared" si="70"/>
        <v>2012\Entiat\ENT00001-1G16\VISIT_1068"</v>
      </c>
      <c r="L419" s="9" t="s">
        <v>14</v>
      </c>
      <c r="M419" s="2" t="str">
        <f t="shared" si="71"/>
        <v>aws s3 sync s3://sfr-champdata/QA/2012/Entiat/ENT00001-1G16/VISIT_1068 "C:\Matt-SFR Files\Hydraulic Modeling\champ data from bucket\2012\Entiat\ENT00001-1G16\VISIT_1068" --exclude "*" --include "*\HydroModelInputs\*"</v>
      </c>
    </row>
    <row r="420" spans="1:13" ht="18" x14ac:dyDescent="0.3">
      <c r="A420" s="15">
        <v>1068</v>
      </c>
      <c r="B420" s="9" t="str">
        <f>VLOOKUP(A420,[1]CHaMP_and_AEM_Metrics!$A:$Y,3,FALSE)</f>
        <v>ENT00001-1G16</v>
      </c>
      <c r="C420" s="5" t="str">
        <f t="shared" si="68"/>
        <v>ENT00001-1G16</v>
      </c>
      <c r="D420" s="6" t="str">
        <f>VLOOKUP(A420,[1]CHaMP_and_AEM_Metrics!$A:$Y,5,FALSE)</f>
        <v>Entiat</v>
      </c>
      <c r="E420" s="9">
        <f>VLOOKUP(A420,[1]CHaMP_and_AEM_Metrics!$A:$Y,9,FALSE)</f>
        <v>2012</v>
      </c>
      <c r="F420" s="9" t="s">
        <v>57</v>
      </c>
      <c r="G420" s="3" t="s">
        <v>8</v>
      </c>
      <c r="H420" s="12" t="s">
        <v>34</v>
      </c>
      <c r="I420" s="3" t="str">
        <f t="shared" si="69"/>
        <v xml:space="preserve">2012/Entiat/ENT00001-1G16/VISIT_1068 </v>
      </c>
      <c r="J420" s="3" t="s">
        <v>6</v>
      </c>
      <c r="K420" s="3" t="str">
        <f t="shared" si="70"/>
        <v>2012\Entiat\ENT00001-1G16\VISIT_1068"</v>
      </c>
      <c r="L420" s="9" t="s">
        <v>14</v>
      </c>
      <c r="M420" s="2" t="str">
        <f t="shared" si="71"/>
        <v>aws s3 sync s3://sfr-champdata/QA/2012/Entiat/ENT00001-1G16/VISIT_1068 "C:\Matt-SFR Files\Hydraulic Modeling\champ data from bucket\2012\Entiat\ENT00001-1G16\VISIT_1068" --exclude "*" --include "*\HydroModelInputs\*"</v>
      </c>
    </row>
    <row r="421" spans="1:13" ht="18" x14ac:dyDescent="0.3">
      <c r="A421" s="15">
        <v>1068</v>
      </c>
      <c r="B421" s="9" t="str">
        <f>VLOOKUP(A421,[1]CHaMP_and_AEM_Metrics!$A:$Y,3,FALSE)</f>
        <v>ENT00001-1G16</v>
      </c>
      <c r="C421" s="5" t="str">
        <f t="shared" si="68"/>
        <v>ENT00001-1G16</v>
      </c>
      <c r="D421" s="6" t="str">
        <f>VLOOKUP(A421,[1]CHaMP_and_AEM_Metrics!$A:$Y,5,FALSE)</f>
        <v>Entiat</v>
      </c>
      <c r="E421" s="9">
        <f>VLOOKUP(A421,[1]CHaMP_and_AEM_Metrics!$A:$Y,9,FALSE)</f>
        <v>2012</v>
      </c>
      <c r="F421" s="9" t="s">
        <v>57</v>
      </c>
      <c r="G421" s="3" t="s">
        <v>8</v>
      </c>
      <c r="H421" s="12" t="s">
        <v>34</v>
      </c>
      <c r="I421" s="3" t="str">
        <f t="shared" si="69"/>
        <v xml:space="preserve">2012/Entiat/ENT00001-1G16/VISIT_1068 </v>
      </c>
      <c r="J421" s="3" t="s">
        <v>6</v>
      </c>
      <c r="K421" s="3" t="str">
        <f t="shared" si="70"/>
        <v>2012\Entiat\ENT00001-1G16\VISIT_1068"</v>
      </c>
      <c r="L421" s="9" t="s">
        <v>14</v>
      </c>
      <c r="M421" s="2" t="str">
        <f t="shared" si="71"/>
        <v>aws s3 sync s3://sfr-champdata/QA/2012/Entiat/ENT00001-1G16/VISIT_1068 "C:\Matt-SFR Files\Hydraulic Modeling\champ data from bucket\2012\Entiat\ENT00001-1G16\VISIT_1068" --exclude "*" --include "*\HydroModelInputs\*"</v>
      </c>
    </row>
    <row r="422" spans="1:13" ht="18" x14ac:dyDescent="0.3">
      <c r="A422" s="15">
        <v>1063</v>
      </c>
      <c r="B422" s="9" t="str">
        <f>VLOOKUP(A422,[1]CHaMP_and_AEM_Metrics!$A:$Y,3,FALSE)</f>
        <v>ENT00001-1G19</v>
      </c>
      <c r="C422" s="5" t="str">
        <f t="shared" si="68"/>
        <v>ENT00001-1G19</v>
      </c>
      <c r="D422" s="6" t="str">
        <f>VLOOKUP(A422,[1]CHaMP_and_AEM_Metrics!$A:$Y,5,FALSE)</f>
        <v>Entiat</v>
      </c>
      <c r="E422" s="9">
        <f>VLOOKUP(A422,[1]CHaMP_and_AEM_Metrics!$A:$Y,9,FALSE)</f>
        <v>2012</v>
      </c>
      <c r="F422" s="9" t="s">
        <v>57</v>
      </c>
      <c r="G422" s="3" t="s">
        <v>8</v>
      </c>
      <c r="H422" s="12" t="s">
        <v>34</v>
      </c>
      <c r="I422" s="3" t="str">
        <f t="shared" si="69"/>
        <v xml:space="preserve">2012/Entiat/ENT00001-1G19/VISIT_1063 </v>
      </c>
      <c r="J422" s="3" t="s">
        <v>6</v>
      </c>
      <c r="K422" s="3" t="str">
        <f t="shared" si="70"/>
        <v>2012\Entiat\ENT00001-1G19\VISIT_1063"</v>
      </c>
      <c r="L422" s="9" t="s">
        <v>14</v>
      </c>
      <c r="M422" s="2" t="str">
        <f t="shared" si="71"/>
        <v>aws s3 sync s3://sfr-champdata/QA/2012/Entiat/ENT00001-1G19/VISIT_1063 "C:\Matt-SFR Files\Hydraulic Modeling\champ data from bucket\2012\Entiat\ENT00001-1G19\VISIT_1063" --exclude "*" --include "*\HydroModelInputs\*"</v>
      </c>
    </row>
    <row r="423" spans="1:13" ht="18" x14ac:dyDescent="0.3">
      <c r="A423" s="15">
        <v>1063</v>
      </c>
      <c r="B423" s="9" t="str">
        <f>VLOOKUP(A423,[1]CHaMP_and_AEM_Metrics!$A:$Y,3,FALSE)</f>
        <v>ENT00001-1G19</v>
      </c>
      <c r="C423" s="5" t="str">
        <f t="shared" si="68"/>
        <v>ENT00001-1G19</v>
      </c>
      <c r="D423" s="6" t="str">
        <f>VLOOKUP(A423,[1]CHaMP_and_AEM_Metrics!$A:$Y,5,FALSE)</f>
        <v>Entiat</v>
      </c>
      <c r="E423" s="9">
        <f>VLOOKUP(A423,[1]CHaMP_and_AEM_Metrics!$A:$Y,9,FALSE)</f>
        <v>2012</v>
      </c>
      <c r="F423" s="9" t="s">
        <v>57</v>
      </c>
      <c r="G423" s="3" t="s">
        <v>8</v>
      </c>
      <c r="H423" s="12" t="s">
        <v>34</v>
      </c>
      <c r="I423" s="3" t="str">
        <f t="shared" si="69"/>
        <v xml:space="preserve">2012/Entiat/ENT00001-1G19/VISIT_1063 </v>
      </c>
      <c r="J423" s="3" t="s">
        <v>6</v>
      </c>
      <c r="K423" s="3" t="str">
        <f t="shared" si="70"/>
        <v>2012\Entiat\ENT00001-1G19\VISIT_1063"</v>
      </c>
      <c r="L423" s="9" t="s">
        <v>14</v>
      </c>
      <c r="M423" s="2" t="str">
        <f t="shared" si="71"/>
        <v>aws s3 sync s3://sfr-champdata/QA/2012/Entiat/ENT00001-1G19/VISIT_1063 "C:\Matt-SFR Files\Hydraulic Modeling\champ data from bucket\2012\Entiat\ENT00001-1G19\VISIT_1063" --exclude "*" --include "*\HydroModelInputs\*"</v>
      </c>
    </row>
    <row r="424" spans="1:13" ht="18" x14ac:dyDescent="0.3">
      <c r="A424" s="15">
        <v>1047</v>
      </c>
      <c r="B424" s="9" t="str">
        <f>VLOOKUP(A424,[1]CHaMP_and_AEM_Metrics!$A:$Y,3,FALSE)</f>
        <v>ENT00001-1G2</v>
      </c>
      <c r="C424" s="5" t="str">
        <f t="shared" si="68"/>
        <v>ENT00001-1G2</v>
      </c>
      <c r="D424" s="6" t="str">
        <f>VLOOKUP(A424,[1]CHaMP_and_AEM_Metrics!$A:$Y,5,FALSE)</f>
        <v>Entiat</v>
      </c>
      <c r="E424" s="9">
        <f>VLOOKUP(A424,[1]CHaMP_and_AEM_Metrics!$A:$Y,9,FALSE)</f>
        <v>2012</v>
      </c>
      <c r="F424" s="9" t="s">
        <v>57</v>
      </c>
      <c r="G424" s="3" t="s">
        <v>8</v>
      </c>
      <c r="H424" s="12" t="s">
        <v>34</v>
      </c>
      <c r="I424" s="3" t="str">
        <f t="shared" si="69"/>
        <v xml:space="preserve">2012/Entiat/ENT00001-1G2/VISIT_1047 </v>
      </c>
      <c r="J424" s="3" t="s">
        <v>6</v>
      </c>
      <c r="K424" s="3" t="str">
        <f t="shared" si="70"/>
        <v>2012\Entiat\ENT00001-1G2\VISIT_1047"</v>
      </c>
      <c r="L424" s="9" t="s">
        <v>14</v>
      </c>
      <c r="M424" s="2" t="str">
        <f t="shared" si="71"/>
        <v>aws s3 sync s3://sfr-champdata/QA/2012/Entiat/ENT00001-1G2/VISIT_1047 "C:\Matt-SFR Files\Hydraulic Modeling\champ data from bucket\2012\Entiat\ENT00001-1G2\VISIT_1047" --exclude "*" --include "*\HydroModelInputs\*"</v>
      </c>
    </row>
    <row r="425" spans="1:13" ht="18" x14ac:dyDescent="0.3">
      <c r="A425" s="15">
        <v>1047</v>
      </c>
      <c r="B425" s="9" t="str">
        <f>VLOOKUP(A425,[1]CHaMP_and_AEM_Metrics!$A:$Y,3,FALSE)</f>
        <v>ENT00001-1G2</v>
      </c>
      <c r="C425" s="5" t="str">
        <f t="shared" si="68"/>
        <v>ENT00001-1G2</v>
      </c>
      <c r="D425" s="6" t="str">
        <f>VLOOKUP(A425,[1]CHaMP_and_AEM_Metrics!$A:$Y,5,FALSE)</f>
        <v>Entiat</v>
      </c>
      <c r="E425" s="9">
        <f>VLOOKUP(A425,[1]CHaMP_and_AEM_Metrics!$A:$Y,9,FALSE)</f>
        <v>2012</v>
      </c>
      <c r="F425" s="9" t="s">
        <v>57</v>
      </c>
      <c r="G425" s="3" t="s">
        <v>8</v>
      </c>
      <c r="H425" s="12" t="s">
        <v>34</v>
      </c>
      <c r="I425" s="3" t="str">
        <f t="shared" si="69"/>
        <v xml:space="preserve">2012/Entiat/ENT00001-1G2/VISIT_1047 </v>
      </c>
      <c r="J425" s="3" t="s">
        <v>6</v>
      </c>
      <c r="K425" s="3" t="str">
        <f t="shared" si="70"/>
        <v>2012\Entiat\ENT00001-1G2\VISIT_1047"</v>
      </c>
      <c r="L425" s="9" t="s">
        <v>14</v>
      </c>
      <c r="M425" s="2" t="str">
        <f t="shared" si="71"/>
        <v>aws s3 sync s3://sfr-champdata/QA/2012/Entiat/ENT00001-1G2/VISIT_1047 "C:\Matt-SFR Files\Hydraulic Modeling\champ data from bucket\2012\Entiat\ENT00001-1G2\VISIT_1047" --exclude "*" --include "*\HydroModelInputs\*"</v>
      </c>
    </row>
    <row r="426" spans="1:13" ht="18" x14ac:dyDescent="0.3">
      <c r="A426" s="15">
        <v>1047</v>
      </c>
      <c r="B426" s="9" t="str">
        <f>VLOOKUP(A426,[1]CHaMP_and_AEM_Metrics!$A:$Y,3,FALSE)</f>
        <v>ENT00001-1G2</v>
      </c>
      <c r="C426" s="5" t="str">
        <f t="shared" si="68"/>
        <v>ENT00001-1G2</v>
      </c>
      <c r="D426" s="6" t="str">
        <f>VLOOKUP(A426,[1]CHaMP_and_AEM_Metrics!$A:$Y,5,FALSE)</f>
        <v>Entiat</v>
      </c>
      <c r="E426" s="9">
        <f>VLOOKUP(A426,[1]CHaMP_and_AEM_Metrics!$A:$Y,9,FALSE)</f>
        <v>2012</v>
      </c>
      <c r="F426" s="9" t="s">
        <v>57</v>
      </c>
      <c r="G426" s="3" t="s">
        <v>8</v>
      </c>
      <c r="H426" s="12" t="s">
        <v>34</v>
      </c>
      <c r="I426" s="3" t="str">
        <f t="shared" si="69"/>
        <v xml:space="preserve">2012/Entiat/ENT00001-1G2/VISIT_1047 </v>
      </c>
      <c r="J426" s="3" t="s">
        <v>6</v>
      </c>
      <c r="K426" s="3" t="str">
        <f t="shared" si="70"/>
        <v>2012\Entiat\ENT00001-1G2\VISIT_1047"</v>
      </c>
      <c r="L426" s="9" t="s">
        <v>14</v>
      </c>
      <c r="M426" s="2" t="str">
        <f t="shared" si="71"/>
        <v>aws s3 sync s3://sfr-champdata/QA/2012/Entiat/ENT00001-1G2/VISIT_1047 "C:\Matt-SFR Files\Hydraulic Modeling\champ data from bucket\2012\Entiat\ENT00001-1G2\VISIT_1047" --exclude "*" --include "*\HydroModelInputs\*"</v>
      </c>
    </row>
    <row r="427" spans="1:13" ht="18" x14ac:dyDescent="0.3">
      <c r="A427" s="15">
        <v>1045</v>
      </c>
      <c r="B427" s="9" t="str">
        <f>VLOOKUP(A427,[1]CHaMP_and_AEM_Metrics!$A:$Y,3,FALSE)</f>
        <v>ENT00001-2A2</v>
      </c>
      <c r="C427" s="5" t="str">
        <f t="shared" si="68"/>
        <v>ENT00001-2A2</v>
      </c>
      <c r="D427" s="6" t="str">
        <f>VLOOKUP(A427,[1]CHaMP_and_AEM_Metrics!$A:$Y,5,FALSE)</f>
        <v>Entiat</v>
      </c>
      <c r="E427" s="9">
        <f>VLOOKUP(A427,[1]CHaMP_and_AEM_Metrics!$A:$Y,9,FALSE)</f>
        <v>2012</v>
      </c>
      <c r="F427" s="9" t="s">
        <v>57</v>
      </c>
      <c r="G427" s="3" t="s">
        <v>8</v>
      </c>
      <c r="H427" s="12" t="s">
        <v>34</v>
      </c>
      <c r="I427" s="3" t="str">
        <f t="shared" si="69"/>
        <v xml:space="preserve">2012/Entiat/ENT00001-2A2/VISIT_1045 </v>
      </c>
      <c r="J427" s="3" t="s">
        <v>6</v>
      </c>
      <c r="K427" s="3" t="str">
        <f t="shared" si="70"/>
        <v>2012\Entiat\ENT00001-2A2\VISIT_1045"</v>
      </c>
      <c r="L427" s="9" t="s">
        <v>14</v>
      </c>
      <c r="M427" s="2" t="str">
        <f t="shared" si="71"/>
        <v>aws s3 sync s3://sfr-champdata/QA/2012/Entiat/ENT00001-2A2/VISIT_1045 "C:\Matt-SFR Files\Hydraulic Modeling\champ data from bucket\2012\Entiat\ENT00001-2A2\VISIT_1045" --exclude "*" --include "*\HydroModelInputs\*"</v>
      </c>
    </row>
    <row r="428" spans="1:13" ht="18" x14ac:dyDescent="0.3">
      <c r="A428" s="15">
        <v>1045</v>
      </c>
      <c r="B428" s="9" t="str">
        <f>VLOOKUP(A428,[1]CHaMP_and_AEM_Metrics!$A:$Y,3,FALSE)</f>
        <v>ENT00001-2A2</v>
      </c>
      <c r="C428" s="5" t="str">
        <f t="shared" si="68"/>
        <v>ENT00001-2A2</v>
      </c>
      <c r="D428" s="6" t="str">
        <f>VLOOKUP(A428,[1]CHaMP_and_AEM_Metrics!$A:$Y,5,FALSE)</f>
        <v>Entiat</v>
      </c>
      <c r="E428" s="9">
        <f>VLOOKUP(A428,[1]CHaMP_and_AEM_Metrics!$A:$Y,9,FALSE)</f>
        <v>2012</v>
      </c>
      <c r="F428" s="9" t="s">
        <v>57</v>
      </c>
      <c r="G428" s="3" t="s">
        <v>8</v>
      </c>
      <c r="H428" s="12" t="s">
        <v>34</v>
      </c>
      <c r="I428" s="3" t="str">
        <f t="shared" si="69"/>
        <v xml:space="preserve">2012/Entiat/ENT00001-2A2/VISIT_1045 </v>
      </c>
      <c r="J428" s="3" t="s">
        <v>6</v>
      </c>
      <c r="K428" s="3" t="str">
        <f t="shared" si="70"/>
        <v>2012\Entiat\ENT00001-2A2\VISIT_1045"</v>
      </c>
      <c r="L428" s="9" t="s">
        <v>14</v>
      </c>
      <c r="M428" s="2" t="str">
        <f t="shared" si="71"/>
        <v>aws s3 sync s3://sfr-champdata/QA/2012/Entiat/ENT00001-2A2/VISIT_1045 "C:\Matt-SFR Files\Hydraulic Modeling\champ data from bucket\2012\Entiat\ENT00001-2A2\VISIT_1045" --exclude "*" --include "*\HydroModelInputs\*"</v>
      </c>
    </row>
    <row r="429" spans="1:13" ht="18" x14ac:dyDescent="0.3">
      <c r="A429" s="15">
        <v>1048</v>
      </c>
      <c r="B429" s="9" t="str">
        <f>VLOOKUP(A429,[1]CHaMP_and_AEM_Metrics!$A:$Y,3,FALSE)</f>
        <v>ENT00001-2A5</v>
      </c>
      <c r="C429" s="5" t="str">
        <f t="shared" si="68"/>
        <v>ENT00001-2A5</v>
      </c>
      <c r="D429" s="6" t="str">
        <f>VLOOKUP(A429,[1]CHaMP_and_AEM_Metrics!$A:$Y,5,FALSE)</f>
        <v>Entiat</v>
      </c>
      <c r="E429" s="9">
        <f>VLOOKUP(A429,[1]CHaMP_and_AEM_Metrics!$A:$Y,9,FALSE)</f>
        <v>2012</v>
      </c>
      <c r="F429" s="9" t="s">
        <v>57</v>
      </c>
      <c r="G429" s="3" t="s">
        <v>8</v>
      </c>
      <c r="H429" s="12" t="s">
        <v>34</v>
      </c>
      <c r="I429" s="3" t="str">
        <f t="shared" si="69"/>
        <v xml:space="preserve">2012/Entiat/ENT00001-2A5/VISIT_1048 </v>
      </c>
      <c r="J429" s="3" t="s">
        <v>6</v>
      </c>
      <c r="K429" s="3" t="str">
        <f t="shared" si="70"/>
        <v>2012\Entiat\ENT00001-2A5\VISIT_1048"</v>
      </c>
      <c r="L429" s="9" t="s">
        <v>14</v>
      </c>
      <c r="M429" s="2" t="str">
        <f t="shared" si="71"/>
        <v>aws s3 sync s3://sfr-champdata/QA/2012/Entiat/ENT00001-2A5/VISIT_1048 "C:\Matt-SFR Files\Hydraulic Modeling\champ data from bucket\2012\Entiat\ENT00001-2A5\VISIT_1048" --exclude "*" --include "*\HydroModelInputs\*"</v>
      </c>
    </row>
    <row r="430" spans="1:13" ht="18" x14ac:dyDescent="0.3">
      <c r="A430" s="15">
        <v>1048</v>
      </c>
      <c r="B430" s="9" t="str">
        <f>VLOOKUP(A430,[1]CHaMP_and_AEM_Metrics!$A:$Y,3,FALSE)</f>
        <v>ENT00001-2A5</v>
      </c>
      <c r="C430" s="5" t="str">
        <f t="shared" si="68"/>
        <v>ENT00001-2A5</v>
      </c>
      <c r="D430" s="6" t="str">
        <f>VLOOKUP(A430,[1]CHaMP_and_AEM_Metrics!$A:$Y,5,FALSE)</f>
        <v>Entiat</v>
      </c>
      <c r="E430" s="9">
        <f>VLOOKUP(A430,[1]CHaMP_and_AEM_Metrics!$A:$Y,9,FALSE)</f>
        <v>2012</v>
      </c>
      <c r="F430" s="9" t="s">
        <v>57</v>
      </c>
      <c r="G430" s="3" t="s">
        <v>8</v>
      </c>
      <c r="H430" s="12" t="s">
        <v>34</v>
      </c>
      <c r="I430" s="3" t="str">
        <f t="shared" si="69"/>
        <v xml:space="preserve">2012/Entiat/ENT00001-2A5/VISIT_1048 </v>
      </c>
      <c r="J430" s="3" t="s">
        <v>6</v>
      </c>
      <c r="K430" s="3" t="str">
        <f t="shared" si="70"/>
        <v>2012\Entiat\ENT00001-2A5\VISIT_1048"</v>
      </c>
      <c r="L430" s="9" t="s">
        <v>14</v>
      </c>
      <c r="M430" s="2" t="str">
        <f t="shared" si="71"/>
        <v>aws s3 sync s3://sfr-champdata/QA/2012/Entiat/ENT00001-2A5/VISIT_1048 "C:\Matt-SFR Files\Hydraulic Modeling\champ data from bucket\2012\Entiat\ENT00001-2A5\VISIT_1048" --exclude "*" --include "*\HydroModelInputs\*"</v>
      </c>
    </row>
    <row r="431" spans="1:13" ht="18" x14ac:dyDescent="0.3">
      <c r="A431" s="15">
        <v>1048</v>
      </c>
      <c r="B431" s="9" t="str">
        <f>VLOOKUP(A431,[1]CHaMP_and_AEM_Metrics!$A:$Y,3,FALSE)</f>
        <v>ENT00001-2A5</v>
      </c>
      <c r="C431" s="5" t="str">
        <f t="shared" si="68"/>
        <v>ENT00001-2A5</v>
      </c>
      <c r="D431" s="6" t="str">
        <f>VLOOKUP(A431,[1]CHaMP_and_AEM_Metrics!$A:$Y,5,FALSE)</f>
        <v>Entiat</v>
      </c>
      <c r="E431" s="9">
        <f>VLOOKUP(A431,[1]CHaMP_and_AEM_Metrics!$A:$Y,9,FALSE)</f>
        <v>2012</v>
      </c>
      <c r="F431" s="9" t="s">
        <v>57</v>
      </c>
      <c r="G431" s="3" t="s">
        <v>8</v>
      </c>
      <c r="H431" s="12" t="s">
        <v>34</v>
      </c>
      <c r="I431" s="3" t="str">
        <f t="shared" si="69"/>
        <v xml:space="preserve">2012/Entiat/ENT00001-2A5/VISIT_1048 </v>
      </c>
      <c r="J431" s="3" t="s">
        <v>6</v>
      </c>
      <c r="K431" s="3" t="str">
        <f t="shared" si="70"/>
        <v>2012\Entiat\ENT00001-2A5\VISIT_1048"</v>
      </c>
      <c r="L431" s="9" t="s">
        <v>14</v>
      </c>
      <c r="M431" s="2" t="str">
        <f t="shared" si="71"/>
        <v>aws s3 sync s3://sfr-champdata/QA/2012/Entiat/ENT00001-2A5/VISIT_1048 "C:\Matt-SFR Files\Hydraulic Modeling\champ data from bucket\2012\Entiat\ENT00001-2A5\VISIT_1048" --exclude "*" --include "*\HydroModelInputs\*"</v>
      </c>
    </row>
    <row r="432" spans="1:13" ht="18" x14ac:dyDescent="0.3">
      <c r="A432" s="15">
        <v>1046</v>
      </c>
      <c r="B432" s="9" t="str">
        <f>VLOOKUP(A432,[1]CHaMP_and_AEM_Metrics!$A:$Y,3,FALSE)</f>
        <v>ENT00001-2A6</v>
      </c>
      <c r="C432" s="5" t="str">
        <f t="shared" si="68"/>
        <v>ENT00001-2A6</v>
      </c>
      <c r="D432" s="6" t="str">
        <f>VLOOKUP(A432,[1]CHaMP_and_AEM_Metrics!$A:$Y,5,FALSE)</f>
        <v>Entiat</v>
      </c>
      <c r="E432" s="9">
        <f>VLOOKUP(A432,[1]CHaMP_and_AEM_Metrics!$A:$Y,9,FALSE)</f>
        <v>2012</v>
      </c>
      <c r="F432" s="9" t="s">
        <v>57</v>
      </c>
      <c r="G432" s="3" t="s">
        <v>8</v>
      </c>
      <c r="H432" s="12" t="s">
        <v>34</v>
      </c>
      <c r="I432" s="3" t="str">
        <f t="shared" si="69"/>
        <v xml:space="preserve">2012/Entiat/ENT00001-2A6/VISIT_1046 </v>
      </c>
      <c r="J432" s="3" t="s">
        <v>6</v>
      </c>
      <c r="K432" s="3" t="str">
        <f t="shared" si="70"/>
        <v>2012\Entiat\ENT00001-2A6\VISIT_1046"</v>
      </c>
      <c r="L432" s="9" t="s">
        <v>14</v>
      </c>
      <c r="M432" s="2" t="str">
        <f t="shared" si="71"/>
        <v>aws s3 sync s3://sfr-champdata/QA/2012/Entiat/ENT00001-2A6/VISIT_1046 "C:\Matt-SFR Files\Hydraulic Modeling\champ data from bucket\2012\Entiat\ENT00001-2A6\VISIT_1046" --exclude "*" --include "*\HydroModelInputs\*"</v>
      </c>
    </row>
    <row r="433" spans="1:13" ht="18" x14ac:dyDescent="0.3">
      <c r="A433" s="15">
        <v>1046</v>
      </c>
      <c r="B433" s="9" t="str">
        <f>VLOOKUP(A433,[1]CHaMP_and_AEM_Metrics!$A:$Y,3,FALSE)</f>
        <v>ENT00001-2A6</v>
      </c>
      <c r="C433" s="5" t="str">
        <f t="shared" si="68"/>
        <v>ENT00001-2A6</v>
      </c>
      <c r="D433" s="6" t="str">
        <f>VLOOKUP(A433,[1]CHaMP_and_AEM_Metrics!$A:$Y,5,FALSE)</f>
        <v>Entiat</v>
      </c>
      <c r="E433" s="9">
        <f>VLOOKUP(A433,[1]CHaMP_and_AEM_Metrics!$A:$Y,9,FALSE)</f>
        <v>2012</v>
      </c>
      <c r="F433" s="9" t="s">
        <v>57</v>
      </c>
      <c r="G433" s="3" t="s">
        <v>8</v>
      </c>
      <c r="H433" s="12" t="s">
        <v>34</v>
      </c>
      <c r="I433" s="3" t="str">
        <f t="shared" si="69"/>
        <v xml:space="preserve">2012/Entiat/ENT00001-2A6/VISIT_1046 </v>
      </c>
      <c r="J433" s="3" t="s">
        <v>6</v>
      </c>
      <c r="K433" s="3" t="str">
        <f t="shared" si="70"/>
        <v>2012\Entiat\ENT00001-2A6\VISIT_1046"</v>
      </c>
      <c r="L433" s="9" t="s">
        <v>14</v>
      </c>
      <c r="M433" s="2" t="str">
        <f t="shared" si="71"/>
        <v>aws s3 sync s3://sfr-champdata/QA/2012/Entiat/ENT00001-2A6/VISIT_1046 "C:\Matt-SFR Files\Hydraulic Modeling\champ data from bucket\2012\Entiat\ENT00001-2A6\VISIT_1046" --exclude "*" --include "*\HydroModelInputs\*"</v>
      </c>
    </row>
    <row r="434" spans="1:13" ht="18" x14ac:dyDescent="0.3">
      <c r="A434" s="15">
        <v>1053</v>
      </c>
      <c r="B434" s="9" t="str">
        <f>VLOOKUP(A434,[1]CHaMP_and_AEM_Metrics!$A:$Y,3,FALSE)</f>
        <v>ENT00001-2A8</v>
      </c>
      <c r="C434" s="5" t="str">
        <f t="shared" si="68"/>
        <v>ENT00001-2A8</v>
      </c>
      <c r="D434" s="6" t="str">
        <f>VLOOKUP(A434,[1]CHaMP_and_AEM_Metrics!$A:$Y,5,FALSE)</f>
        <v>Entiat</v>
      </c>
      <c r="E434" s="9">
        <f>VLOOKUP(A434,[1]CHaMP_and_AEM_Metrics!$A:$Y,9,FALSE)</f>
        <v>2012</v>
      </c>
      <c r="F434" s="9" t="s">
        <v>57</v>
      </c>
      <c r="G434" s="3" t="s">
        <v>8</v>
      </c>
      <c r="H434" s="12" t="s">
        <v>34</v>
      </c>
      <c r="I434" s="3" t="str">
        <f t="shared" si="69"/>
        <v xml:space="preserve">2012/Entiat/ENT00001-2A8/VISIT_1053 </v>
      </c>
      <c r="J434" s="3" t="s">
        <v>6</v>
      </c>
      <c r="K434" s="3" t="str">
        <f t="shared" si="70"/>
        <v>2012\Entiat\ENT00001-2A8\VISIT_1053"</v>
      </c>
      <c r="L434" s="9" t="s">
        <v>14</v>
      </c>
      <c r="M434" s="2" t="str">
        <f t="shared" si="71"/>
        <v>aws s3 sync s3://sfr-champdata/QA/2012/Entiat/ENT00001-2A8/VISIT_1053 "C:\Matt-SFR Files\Hydraulic Modeling\champ data from bucket\2012\Entiat\ENT00001-2A8\VISIT_1053" --exclude "*" --include "*\HydroModelInputs\*"</v>
      </c>
    </row>
    <row r="435" spans="1:13" ht="18" x14ac:dyDescent="0.3">
      <c r="A435" s="15">
        <v>1053</v>
      </c>
      <c r="B435" s="9" t="str">
        <f>VLOOKUP(A435,[1]CHaMP_and_AEM_Metrics!$A:$Y,3,FALSE)</f>
        <v>ENT00001-2A8</v>
      </c>
      <c r="C435" s="5" t="str">
        <f t="shared" si="68"/>
        <v>ENT00001-2A8</v>
      </c>
      <c r="D435" s="6" t="str">
        <f>VLOOKUP(A435,[1]CHaMP_and_AEM_Metrics!$A:$Y,5,FALSE)</f>
        <v>Entiat</v>
      </c>
      <c r="E435" s="9">
        <f>VLOOKUP(A435,[1]CHaMP_and_AEM_Metrics!$A:$Y,9,FALSE)</f>
        <v>2012</v>
      </c>
      <c r="F435" s="9" t="s">
        <v>57</v>
      </c>
      <c r="G435" s="3" t="s">
        <v>8</v>
      </c>
      <c r="H435" s="12" t="s">
        <v>34</v>
      </c>
      <c r="I435" s="3" t="str">
        <f t="shared" si="69"/>
        <v xml:space="preserve">2012/Entiat/ENT00001-2A8/VISIT_1053 </v>
      </c>
      <c r="J435" s="3" t="s">
        <v>6</v>
      </c>
      <c r="K435" s="3" t="str">
        <f t="shared" si="70"/>
        <v>2012\Entiat\ENT00001-2A8\VISIT_1053"</v>
      </c>
      <c r="L435" s="9" t="s">
        <v>14</v>
      </c>
      <c r="M435" s="2" t="str">
        <f t="shared" si="71"/>
        <v>aws s3 sync s3://sfr-champdata/QA/2012/Entiat/ENT00001-2A8/VISIT_1053 "C:\Matt-SFR Files\Hydraulic Modeling\champ data from bucket\2012\Entiat\ENT00001-2A8\VISIT_1053" --exclude "*" --include "*\HydroModelInputs\*"</v>
      </c>
    </row>
    <row r="436" spans="1:13" ht="18" x14ac:dyDescent="0.3">
      <c r="A436" s="15">
        <v>1053</v>
      </c>
      <c r="B436" s="9" t="str">
        <f>VLOOKUP(A436,[1]CHaMP_and_AEM_Metrics!$A:$Y,3,FALSE)</f>
        <v>ENT00001-2A8</v>
      </c>
      <c r="C436" s="5" t="str">
        <f t="shared" si="68"/>
        <v>ENT00001-2A8</v>
      </c>
      <c r="D436" s="6" t="str">
        <f>VLOOKUP(A436,[1]CHaMP_and_AEM_Metrics!$A:$Y,5,FALSE)</f>
        <v>Entiat</v>
      </c>
      <c r="E436" s="9">
        <f>VLOOKUP(A436,[1]CHaMP_and_AEM_Metrics!$A:$Y,9,FALSE)</f>
        <v>2012</v>
      </c>
      <c r="F436" s="9" t="s">
        <v>57</v>
      </c>
      <c r="G436" s="3" t="s">
        <v>8</v>
      </c>
      <c r="H436" s="12" t="s">
        <v>34</v>
      </c>
      <c r="I436" s="3" t="str">
        <f t="shared" si="69"/>
        <v xml:space="preserve">2012/Entiat/ENT00001-2A8/VISIT_1053 </v>
      </c>
      <c r="J436" s="3" t="s">
        <v>6</v>
      </c>
      <c r="K436" s="3" t="str">
        <f t="shared" si="70"/>
        <v>2012\Entiat\ENT00001-2A8\VISIT_1053"</v>
      </c>
      <c r="L436" s="9" t="s">
        <v>14</v>
      </c>
      <c r="M436" s="2" t="str">
        <f t="shared" si="71"/>
        <v>aws s3 sync s3://sfr-champdata/QA/2012/Entiat/ENT00001-2A8/VISIT_1053 "C:\Matt-SFR Files\Hydraulic Modeling\champ data from bucket\2012\Entiat\ENT00001-2A8\VISIT_1053" --exclude "*" --include "*\HydroModelInputs\*"</v>
      </c>
    </row>
    <row r="438" spans="1:13" ht="18" x14ac:dyDescent="0.3">
      <c r="A438" s="15">
        <v>1054</v>
      </c>
      <c r="B438" s="9" t="str">
        <f>VLOOKUP(A438,[1]CHaMP_and_AEM_Metrics!$A:$Y,3,FALSE)</f>
        <v>ENT00001-2A9</v>
      </c>
      <c r="C438" s="5" t="str">
        <f t="shared" ref="C438" si="72">SUBSTITUTE(B438," ","")</f>
        <v>ENT00001-2A9</v>
      </c>
      <c r="D438" s="6" t="str">
        <f>VLOOKUP(A438,[1]CHaMP_and_AEM_Metrics!$A:$Y,5,FALSE)</f>
        <v>Entiat</v>
      </c>
      <c r="E438" s="9">
        <f>VLOOKUP(A438,[1]CHaMP_and_AEM_Metrics!$A:$Y,9,FALSE)</f>
        <v>2012</v>
      </c>
      <c r="F438" s="9" t="s">
        <v>58</v>
      </c>
      <c r="G438" s="3" t="s">
        <v>8</v>
      </c>
      <c r="H438" s="12" t="s">
        <v>34</v>
      </c>
      <c r="I438" s="3" t="str">
        <f t="shared" ref="I438" si="73">CONCATENATE(E438,"/",SUBSTITUTE(D438," ",""),"/",C438,"/VISIT_",A438," ")</f>
        <v xml:space="preserve">2012/Entiat/ENT00001-2A9/VISIT_1054 </v>
      </c>
      <c r="J438" s="3" t="s">
        <v>6</v>
      </c>
      <c r="K438" s="3" t="str">
        <f t="shared" ref="K438" si="74">CONCATENATE(E438,"\",SUBSTITUTE(D438," ",""),"\",C438,"\VISIT_",A438,"""")</f>
        <v>2012\Entiat\ENT00001-2A9\VISIT_1054"</v>
      </c>
      <c r="L438" s="9" t="s">
        <v>14</v>
      </c>
      <c r="M438" s="2" t="str">
        <f t="shared" ref="M438" si="75">CONCATENATE(G438,H438,I438,J438,K438, L438)</f>
        <v>aws s3 sync s3://sfr-champdata/QA/2012/Entiat/ENT00001-2A9/VISIT_1054 "C:\Matt-SFR Files\Hydraulic Modeling\champ data from bucket\2012\Entiat\ENT00001-2A9\VISIT_1054" --exclude "*" --include "*\HydroModelInputs\*"</v>
      </c>
    </row>
    <row r="439" spans="1:13" ht="18" x14ac:dyDescent="0.3">
      <c r="A439" s="15">
        <v>1054</v>
      </c>
      <c r="B439" s="9" t="str">
        <f>VLOOKUP(A439,[1]CHaMP_and_AEM_Metrics!$A:$Y,3,FALSE)</f>
        <v>ENT00001-2A9</v>
      </c>
      <c r="C439" s="5" t="str">
        <f t="shared" ref="C439:C461" si="76">SUBSTITUTE(B439," ","")</f>
        <v>ENT00001-2A9</v>
      </c>
      <c r="D439" s="6" t="str">
        <f>VLOOKUP(A439,[1]CHaMP_and_AEM_Metrics!$A:$Y,5,FALSE)</f>
        <v>Entiat</v>
      </c>
      <c r="E439" s="9">
        <f>VLOOKUP(A439,[1]CHaMP_and_AEM_Metrics!$A:$Y,9,FALSE)</f>
        <v>2012</v>
      </c>
      <c r="F439" s="9" t="s">
        <v>58</v>
      </c>
      <c r="G439" s="3" t="s">
        <v>8</v>
      </c>
      <c r="H439" s="12" t="s">
        <v>34</v>
      </c>
      <c r="I439" s="3" t="str">
        <f t="shared" ref="I439:I461" si="77">CONCATENATE(E439,"/",SUBSTITUTE(D439," ",""),"/",C439,"/VISIT_",A439," ")</f>
        <v xml:space="preserve">2012/Entiat/ENT00001-2A9/VISIT_1054 </v>
      </c>
      <c r="J439" s="3" t="s">
        <v>6</v>
      </c>
      <c r="K439" s="3" t="str">
        <f t="shared" ref="K439:K461" si="78">CONCATENATE(E439,"\",SUBSTITUTE(D439," ",""),"\",C439,"\VISIT_",A439,"""")</f>
        <v>2012\Entiat\ENT00001-2A9\VISIT_1054"</v>
      </c>
      <c r="L439" s="9" t="s">
        <v>14</v>
      </c>
      <c r="M439" s="2" t="str">
        <f t="shared" ref="M439:M461" si="79">CONCATENATE(G439,H439,I439,J439,K439, L439)</f>
        <v>aws s3 sync s3://sfr-champdata/QA/2012/Entiat/ENT00001-2A9/VISIT_1054 "C:\Matt-SFR Files\Hydraulic Modeling\champ data from bucket\2012\Entiat\ENT00001-2A9\VISIT_1054" --exclude "*" --include "*\HydroModelInputs\*"</v>
      </c>
    </row>
    <row r="440" spans="1:13" ht="18" x14ac:dyDescent="0.3">
      <c r="A440" s="15">
        <v>1054</v>
      </c>
      <c r="B440" s="9" t="str">
        <f>VLOOKUP(A440,[1]CHaMP_and_AEM_Metrics!$A:$Y,3,FALSE)</f>
        <v>ENT00001-2A9</v>
      </c>
      <c r="C440" s="5" t="str">
        <f t="shared" si="76"/>
        <v>ENT00001-2A9</v>
      </c>
      <c r="D440" s="6" t="str">
        <f>VLOOKUP(A440,[1]CHaMP_and_AEM_Metrics!$A:$Y,5,FALSE)</f>
        <v>Entiat</v>
      </c>
      <c r="E440" s="9">
        <f>VLOOKUP(A440,[1]CHaMP_and_AEM_Metrics!$A:$Y,9,FALSE)</f>
        <v>2012</v>
      </c>
      <c r="F440" s="9" t="s">
        <v>58</v>
      </c>
      <c r="G440" s="3" t="s">
        <v>8</v>
      </c>
      <c r="H440" s="12" t="s">
        <v>34</v>
      </c>
      <c r="I440" s="3" t="str">
        <f t="shared" si="77"/>
        <v xml:space="preserve">2012/Entiat/ENT00001-2A9/VISIT_1054 </v>
      </c>
      <c r="J440" s="3" t="s">
        <v>6</v>
      </c>
      <c r="K440" s="3" t="str">
        <f t="shared" si="78"/>
        <v>2012\Entiat\ENT00001-2A9\VISIT_1054"</v>
      </c>
      <c r="L440" s="9" t="s">
        <v>14</v>
      </c>
      <c r="M440" s="2" t="str">
        <f t="shared" si="79"/>
        <v>aws s3 sync s3://sfr-champdata/QA/2012/Entiat/ENT00001-2A9/VISIT_1054 "C:\Matt-SFR Files\Hydraulic Modeling\champ data from bucket\2012\Entiat\ENT00001-2A9\VISIT_1054" --exclude "*" --include "*\HydroModelInputs\*"</v>
      </c>
    </row>
    <row r="441" spans="1:13" ht="18" x14ac:dyDescent="0.3">
      <c r="A441" s="15">
        <v>1071</v>
      </c>
      <c r="B441" s="9" t="str">
        <f>VLOOKUP(A441,[1]CHaMP_and_AEM_Metrics!$A:$Y,3,FALSE)</f>
        <v>ENT00001-2C1</v>
      </c>
      <c r="C441" s="5" t="str">
        <f t="shared" si="76"/>
        <v>ENT00001-2C1</v>
      </c>
      <c r="D441" s="6" t="str">
        <f>VLOOKUP(A441,[1]CHaMP_and_AEM_Metrics!$A:$Y,5,FALSE)</f>
        <v>Entiat</v>
      </c>
      <c r="E441" s="9">
        <f>VLOOKUP(A441,[1]CHaMP_and_AEM_Metrics!$A:$Y,9,FALSE)</f>
        <v>2012</v>
      </c>
      <c r="F441" s="9" t="s">
        <v>58</v>
      </c>
      <c r="G441" s="3" t="s">
        <v>8</v>
      </c>
      <c r="H441" s="12" t="s">
        <v>34</v>
      </c>
      <c r="I441" s="3" t="str">
        <f t="shared" si="77"/>
        <v xml:space="preserve">2012/Entiat/ENT00001-2C1/VISIT_1071 </v>
      </c>
      <c r="J441" s="3" t="s">
        <v>6</v>
      </c>
      <c r="K441" s="3" t="str">
        <f t="shared" si="78"/>
        <v>2012\Entiat\ENT00001-2C1\VISIT_1071"</v>
      </c>
      <c r="L441" s="9" t="s">
        <v>14</v>
      </c>
      <c r="M441" s="2" t="str">
        <f t="shared" si="79"/>
        <v>aws s3 sync s3://sfr-champdata/QA/2012/Entiat/ENT00001-2C1/VISIT_1071 "C:\Matt-SFR Files\Hydraulic Modeling\champ data from bucket\2012\Entiat\ENT00001-2C1\VISIT_1071" --exclude "*" --include "*\HydroModelInputs\*"</v>
      </c>
    </row>
    <row r="442" spans="1:13" ht="18" x14ac:dyDescent="0.3">
      <c r="A442" s="15">
        <v>1071</v>
      </c>
      <c r="B442" s="9" t="str">
        <f>VLOOKUP(A442,[1]CHaMP_and_AEM_Metrics!$A:$Y,3,FALSE)</f>
        <v>ENT00001-2C1</v>
      </c>
      <c r="C442" s="5" t="str">
        <f t="shared" si="76"/>
        <v>ENT00001-2C1</v>
      </c>
      <c r="D442" s="6" t="str">
        <f>VLOOKUP(A442,[1]CHaMP_and_AEM_Metrics!$A:$Y,5,FALSE)</f>
        <v>Entiat</v>
      </c>
      <c r="E442" s="9">
        <f>VLOOKUP(A442,[1]CHaMP_and_AEM_Metrics!$A:$Y,9,FALSE)</f>
        <v>2012</v>
      </c>
      <c r="F442" s="9" t="s">
        <v>58</v>
      </c>
      <c r="G442" s="3" t="s">
        <v>8</v>
      </c>
      <c r="H442" s="12" t="s">
        <v>34</v>
      </c>
      <c r="I442" s="3" t="str">
        <f t="shared" si="77"/>
        <v xml:space="preserve">2012/Entiat/ENT00001-2C1/VISIT_1071 </v>
      </c>
      <c r="J442" s="3" t="s">
        <v>6</v>
      </c>
      <c r="K442" s="3" t="str">
        <f t="shared" si="78"/>
        <v>2012\Entiat\ENT00001-2C1\VISIT_1071"</v>
      </c>
      <c r="L442" s="9" t="s">
        <v>14</v>
      </c>
      <c r="M442" s="2" t="str">
        <f t="shared" si="79"/>
        <v>aws s3 sync s3://sfr-champdata/QA/2012/Entiat/ENT00001-2C1/VISIT_1071 "C:\Matt-SFR Files\Hydraulic Modeling\champ data from bucket\2012\Entiat\ENT00001-2C1\VISIT_1071" --exclude "*" --include "*\HydroModelInputs\*"</v>
      </c>
    </row>
    <row r="443" spans="1:13" ht="18" x14ac:dyDescent="0.3">
      <c r="A443" s="15">
        <v>1075</v>
      </c>
      <c r="B443" s="9" t="str">
        <f>VLOOKUP(A443,[1]CHaMP_and_AEM_Metrics!$A:$Y,3,FALSE)</f>
        <v>ENT00001-2C4</v>
      </c>
      <c r="C443" s="5" t="str">
        <f t="shared" si="76"/>
        <v>ENT00001-2C4</v>
      </c>
      <c r="D443" s="6" t="str">
        <f>VLOOKUP(A443,[1]CHaMP_and_AEM_Metrics!$A:$Y,5,FALSE)</f>
        <v>Entiat</v>
      </c>
      <c r="E443" s="9">
        <f>VLOOKUP(A443,[1]CHaMP_and_AEM_Metrics!$A:$Y,9,FALSE)</f>
        <v>2012</v>
      </c>
      <c r="F443" s="9" t="s">
        <v>58</v>
      </c>
      <c r="G443" s="3" t="s">
        <v>8</v>
      </c>
      <c r="H443" s="12" t="s">
        <v>34</v>
      </c>
      <c r="I443" s="3" t="str">
        <f t="shared" si="77"/>
        <v xml:space="preserve">2012/Entiat/ENT00001-2C4/VISIT_1075 </v>
      </c>
      <c r="J443" s="3" t="s">
        <v>6</v>
      </c>
      <c r="K443" s="3" t="str">
        <f t="shared" si="78"/>
        <v>2012\Entiat\ENT00001-2C4\VISIT_1075"</v>
      </c>
      <c r="L443" s="9" t="s">
        <v>14</v>
      </c>
      <c r="M443" s="2" t="str">
        <f t="shared" si="79"/>
        <v>aws s3 sync s3://sfr-champdata/QA/2012/Entiat/ENT00001-2C4/VISIT_1075 "C:\Matt-SFR Files\Hydraulic Modeling\champ data from bucket\2012\Entiat\ENT00001-2C4\VISIT_1075" --exclude "*" --include "*\HydroModelInputs\*"</v>
      </c>
    </row>
    <row r="444" spans="1:13" ht="18" x14ac:dyDescent="0.3">
      <c r="A444" s="15">
        <v>1075</v>
      </c>
      <c r="B444" s="9" t="str">
        <f>VLOOKUP(A444,[1]CHaMP_and_AEM_Metrics!$A:$Y,3,FALSE)</f>
        <v>ENT00001-2C4</v>
      </c>
      <c r="C444" s="5" t="str">
        <f t="shared" si="76"/>
        <v>ENT00001-2C4</v>
      </c>
      <c r="D444" s="6" t="str">
        <f>VLOOKUP(A444,[1]CHaMP_and_AEM_Metrics!$A:$Y,5,FALSE)</f>
        <v>Entiat</v>
      </c>
      <c r="E444" s="9">
        <f>VLOOKUP(A444,[1]CHaMP_and_AEM_Metrics!$A:$Y,9,FALSE)</f>
        <v>2012</v>
      </c>
      <c r="F444" s="9" t="s">
        <v>58</v>
      </c>
      <c r="G444" s="3" t="s">
        <v>8</v>
      </c>
      <c r="H444" s="12" t="s">
        <v>34</v>
      </c>
      <c r="I444" s="3" t="str">
        <f t="shared" si="77"/>
        <v xml:space="preserve">2012/Entiat/ENT00001-2C4/VISIT_1075 </v>
      </c>
      <c r="J444" s="3" t="s">
        <v>6</v>
      </c>
      <c r="K444" s="3" t="str">
        <f t="shared" si="78"/>
        <v>2012\Entiat\ENT00001-2C4\VISIT_1075"</v>
      </c>
      <c r="L444" s="9" t="s">
        <v>14</v>
      </c>
      <c r="M444" s="2" t="str">
        <f t="shared" si="79"/>
        <v>aws s3 sync s3://sfr-champdata/QA/2012/Entiat/ENT00001-2C4/VISIT_1075 "C:\Matt-SFR Files\Hydraulic Modeling\champ data from bucket\2012\Entiat\ENT00001-2C4\VISIT_1075" --exclude "*" --include "*\HydroModelInputs\*"</v>
      </c>
    </row>
    <row r="445" spans="1:13" ht="18" x14ac:dyDescent="0.3">
      <c r="A445" s="15">
        <v>1032</v>
      </c>
      <c r="B445" s="9" t="str">
        <f>VLOOKUP(A445,[1]CHaMP_and_AEM_Metrics!$A:$Y,3,FALSE)</f>
        <v>ENT00001-3A3</v>
      </c>
      <c r="C445" s="5" t="str">
        <f t="shared" si="76"/>
        <v>ENT00001-3A3</v>
      </c>
      <c r="D445" s="6" t="str">
        <f>VLOOKUP(A445,[1]CHaMP_and_AEM_Metrics!$A:$Y,5,FALSE)</f>
        <v>Entiat</v>
      </c>
      <c r="E445" s="9">
        <f>VLOOKUP(A445,[1]CHaMP_and_AEM_Metrics!$A:$Y,9,FALSE)</f>
        <v>2012</v>
      </c>
      <c r="F445" s="9" t="s">
        <v>58</v>
      </c>
      <c r="G445" s="3" t="s">
        <v>8</v>
      </c>
      <c r="H445" s="12" t="s">
        <v>34</v>
      </c>
      <c r="I445" s="3" t="str">
        <f t="shared" si="77"/>
        <v xml:space="preserve">2012/Entiat/ENT00001-3A3/VISIT_1032 </v>
      </c>
      <c r="J445" s="3" t="s">
        <v>6</v>
      </c>
      <c r="K445" s="3" t="str">
        <f t="shared" si="78"/>
        <v>2012\Entiat\ENT00001-3A3\VISIT_1032"</v>
      </c>
      <c r="L445" s="9" t="s">
        <v>14</v>
      </c>
      <c r="M445" s="2" t="str">
        <f t="shared" si="79"/>
        <v>aws s3 sync s3://sfr-champdata/QA/2012/Entiat/ENT00001-3A3/VISIT_1032 "C:\Matt-SFR Files\Hydraulic Modeling\champ data from bucket\2012\Entiat\ENT00001-3A3\VISIT_1032" --exclude "*" --include "*\HydroModelInputs\*"</v>
      </c>
    </row>
    <row r="446" spans="1:13" ht="18" x14ac:dyDescent="0.3">
      <c r="A446" s="15">
        <v>1032</v>
      </c>
      <c r="B446" s="9" t="str">
        <f>VLOOKUP(A446,[1]CHaMP_and_AEM_Metrics!$A:$Y,3,FALSE)</f>
        <v>ENT00001-3A3</v>
      </c>
      <c r="C446" s="5" t="str">
        <f t="shared" si="76"/>
        <v>ENT00001-3A3</v>
      </c>
      <c r="D446" s="6" t="str">
        <f>VLOOKUP(A446,[1]CHaMP_and_AEM_Metrics!$A:$Y,5,FALSE)</f>
        <v>Entiat</v>
      </c>
      <c r="E446" s="9">
        <f>VLOOKUP(A446,[1]CHaMP_and_AEM_Metrics!$A:$Y,9,FALSE)</f>
        <v>2012</v>
      </c>
      <c r="F446" s="9" t="s">
        <v>58</v>
      </c>
      <c r="G446" s="3" t="s">
        <v>8</v>
      </c>
      <c r="H446" s="12" t="s">
        <v>34</v>
      </c>
      <c r="I446" s="3" t="str">
        <f t="shared" si="77"/>
        <v xml:space="preserve">2012/Entiat/ENT00001-3A3/VISIT_1032 </v>
      </c>
      <c r="J446" s="3" t="s">
        <v>6</v>
      </c>
      <c r="K446" s="3" t="str">
        <f t="shared" si="78"/>
        <v>2012\Entiat\ENT00001-3A3\VISIT_1032"</v>
      </c>
      <c r="L446" s="9" t="s">
        <v>14</v>
      </c>
      <c r="M446" s="2" t="str">
        <f t="shared" si="79"/>
        <v>aws s3 sync s3://sfr-champdata/QA/2012/Entiat/ENT00001-3A3/VISIT_1032 "C:\Matt-SFR Files\Hydraulic Modeling\champ data from bucket\2012\Entiat\ENT00001-3A3\VISIT_1032" --exclude "*" --include "*\HydroModelInputs\*"</v>
      </c>
    </row>
    <row r="447" spans="1:13" ht="18" x14ac:dyDescent="0.3">
      <c r="A447" s="15">
        <v>1032</v>
      </c>
      <c r="B447" s="9" t="str">
        <f>VLOOKUP(A447,[1]CHaMP_and_AEM_Metrics!$A:$Y,3,FALSE)</f>
        <v>ENT00001-3A3</v>
      </c>
      <c r="C447" s="5" t="str">
        <f t="shared" si="76"/>
        <v>ENT00001-3A3</v>
      </c>
      <c r="D447" s="6" t="str">
        <f>VLOOKUP(A447,[1]CHaMP_and_AEM_Metrics!$A:$Y,5,FALSE)</f>
        <v>Entiat</v>
      </c>
      <c r="E447" s="9">
        <f>VLOOKUP(A447,[1]CHaMP_and_AEM_Metrics!$A:$Y,9,FALSE)</f>
        <v>2012</v>
      </c>
      <c r="F447" s="9" t="s">
        <v>58</v>
      </c>
      <c r="G447" s="3" t="s">
        <v>8</v>
      </c>
      <c r="H447" s="12" t="s">
        <v>34</v>
      </c>
      <c r="I447" s="3" t="str">
        <f t="shared" si="77"/>
        <v xml:space="preserve">2012/Entiat/ENT00001-3A3/VISIT_1032 </v>
      </c>
      <c r="J447" s="3" t="s">
        <v>6</v>
      </c>
      <c r="K447" s="3" t="str">
        <f t="shared" si="78"/>
        <v>2012\Entiat\ENT00001-3A3\VISIT_1032"</v>
      </c>
      <c r="L447" s="9" t="s">
        <v>14</v>
      </c>
      <c r="M447" s="2" t="str">
        <f t="shared" si="79"/>
        <v>aws s3 sync s3://sfr-champdata/QA/2012/Entiat/ENT00001-3A3/VISIT_1032 "C:\Matt-SFR Files\Hydraulic Modeling\champ data from bucket\2012\Entiat\ENT00001-3A3\VISIT_1032" --exclude "*" --include "*\HydroModelInputs\*"</v>
      </c>
    </row>
    <row r="448" spans="1:13" ht="18" x14ac:dyDescent="0.3">
      <c r="A448" s="15">
        <v>1069</v>
      </c>
      <c r="B448" s="9" t="str">
        <f>VLOOKUP(A448,[1]CHaMP_and_AEM_Metrics!$A:$Y,3,FALSE)</f>
        <v>ENT00001-3C1</v>
      </c>
      <c r="C448" s="5" t="str">
        <f t="shared" si="76"/>
        <v>ENT00001-3C1</v>
      </c>
      <c r="D448" s="6" t="str">
        <f>VLOOKUP(A448,[1]CHaMP_and_AEM_Metrics!$A:$Y,5,FALSE)</f>
        <v>Entiat</v>
      </c>
      <c r="E448" s="9">
        <f>VLOOKUP(A448,[1]CHaMP_and_AEM_Metrics!$A:$Y,9,FALSE)</f>
        <v>2012</v>
      </c>
      <c r="F448" s="9" t="s">
        <v>58</v>
      </c>
      <c r="G448" s="3" t="s">
        <v>8</v>
      </c>
      <c r="H448" s="12" t="s">
        <v>34</v>
      </c>
      <c r="I448" s="3" t="str">
        <f t="shared" si="77"/>
        <v xml:space="preserve">2012/Entiat/ENT00001-3C1/VISIT_1069 </v>
      </c>
      <c r="J448" s="3" t="s">
        <v>6</v>
      </c>
      <c r="K448" s="3" t="str">
        <f t="shared" si="78"/>
        <v>2012\Entiat\ENT00001-3C1\VISIT_1069"</v>
      </c>
      <c r="L448" s="9" t="s">
        <v>14</v>
      </c>
      <c r="M448" s="2" t="str">
        <f t="shared" si="79"/>
        <v>aws s3 sync s3://sfr-champdata/QA/2012/Entiat/ENT00001-3C1/VISIT_1069 "C:\Matt-SFR Files\Hydraulic Modeling\champ data from bucket\2012\Entiat\ENT00001-3C1\VISIT_1069" --exclude "*" --include "*\HydroModelInputs\*"</v>
      </c>
    </row>
    <row r="449" spans="1:13" ht="18" x14ac:dyDescent="0.3">
      <c r="A449" s="15">
        <v>1069</v>
      </c>
      <c r="B449" s="9" t="str">
        <f>VLOOKUP(A449,[1]CHaMP_and_AEM_Metrics!$A:$Y,3,FALSE)</f>
        <v>ENT00001-3C1</v>
      </c>
      <c r="C449" s="5" t="str">
        <f t="shared" si="76"/>
        <v>ENT00001-3C1</v>
      </c>
      <c r="D449" s="6" t="str">
        <f>VLOOKUP(A449,[1]CHaMP_and_AEM_Metrics!$A:$Y,5,FALSE)</f>
        <v>Entiat</v>
      </c>
      <c r="E449" s="9">
        <f>VLOOKUP(A449,[1]CHaMP_and_AEM_Metrics!$A:$Y,9,FALSE)</f>
        <v>2012</v>
      </c>
      <c r="F449" s="9" t="s">
        <v>58</v>
      </c>
      <c r="G449" s="3" t="s">
        <v>8</v>
      </c>
      <c r="H449" s="12" t="s">
        <v>34</v>
      </c>
      <c r="I449" s="3" t="str">
        <f t="shared" si="77"/>
        <v xml:space="preserve">2012/Entiat/ENT00001-3C1/VISIT_1069 </v>
      </c>
      <c r="J449" s="3" t="s">
        <v>6</v>
      </c>
      <c r="K449" s="3" t="str">
        <f t="shared" si="78"/>
        <v>2012\Entiat\ENT00001-3C1\VISIT_1069"</v>
      </c>
      <c r="L449" s="9" t="s">
        <v>14</v>
      </c>
      <c r="M449" s="2" t="str">
        <f t="shared" si="79"/>
        <v>aws s3 sync s3://sfr-champdata/QA/2012/Entiat/ENT00001-3C1/VISIT_1069 "C:\Matt-SFR Files\Hydraulic Modeling\champ data from bucket\2012\Entiat\ENT00001-3C1\VISIT_1069" --exclude "*" --include "*\HydroModelInputs\*"</v>
      </c>
    </row>
    <row r="450" spans="1:13" ht="18" x14ac:dyDescent="0.3">
      <c r="A450" s="15">
        <v>1069</v>
      </c>
      <c r="B450" s="9" t="str">
        <f>VLOOKUP(A450,[1]CHaMP_and_AEM_Metrics!$A:$Y,3,FALSE)</f>
        <v>ENT00001-3C1</v>
      </c>
      <c r="C450" s="5" t="str">
        <f t="shared" si="76"/>
        <v>ENT00001-3C1</v>
      </c>
      <c r="D450" s="6" t="str">
        <f>VLOOKUP(A450,[1]CHaMP_and_AEM_Metrics!$A:$Y,5,FALSE)</f>
        <v>Entiat</v>
      </c>
      <c r="E450" s="9">
        <f>VLOOKUP(A450,[1]CHaMP_and_AEM_Metrics!$A:$Y,9,FALSE)</f>
        <v>2012</v>
      </c>
      <c r="F450" s="9" t="s">
        <v>58</v>
      </c>
      <c r="G450" s="3" t="s">
        <v>8</v>
      </c>
      <c r="H450" s="12" t="s">
        <v>34</v>
      </c>
      <c r="I450" s="3" t="str">
        <f t="shared" si="77"/>
        <v xml:space="preserve">2012/Entiat/ENT00001-3C1/VISIT_1069 </v>
      </c>
      <c r="J450" s="3" t="s">
        <v>6</v>
      </c>
      <c r="K450" s="3" t="str">
        <f t="shared" si="78"/>
        <v>2012\Entiat\ENT00001-3C1\VISIT_1069"</v>
      </c>
      <c r="L450" s="9" t="s">
        <v>14</v>
      </c>
      <c r="M450" s="2" t="str">
        <f t="shared" si="79"/>
        <v>aws s3 sync s3://sfr-champdata/QA/2012/Entiat/ENT00001-3C1/VISIT_1069 "C:\Matt-SFR Files\Hydraulic Modeling\champ data from bucket\2012\Entiat\ENT00001-3C1\VISIT_1069" --exclude "*" --include "*\HydroModelInputs\*"</v>
      </c>
    </row>
    <row r="451" spans="1:13" ht="18" x14ac:dyDescent="0.3">
      <c r="A451" s="15">
        <v>1049</v>
      </c>
      <c r="B451" s="9" t="str">
        <f>VLOOKUP(A451,[1]CHaMP_and_AEM_Metrics!$A:$Y,3,FALSE)</f>
        <v>ENT00001-3C2</v>
      </c>
      <c r="C451" s="5" t="str">
        <f t="shared" si="76"/>
        <v>ENT00001-3C2</v>
      </c>
      <c r="D451" s="6" t="str">
        <f>VLOOKUP(A451,[1]CHaMP_and_AEM_Metrics!$A:$Y,5,FALSE)</f>
        <v>Entiat</v>
      </c>
      <c r="E451" s="9">
        <f>VLOOKUP(A451,[1]CHaMP_and_AEM_Metrics!$A:$Y,9,FALSE)</f>
        <v>2012</v>
      </c>
      <c r="F451" s="9" t="s">
        <v>58</v>
      </c>
      <c r="G451" s="3" t="s">
        <v>8</v>
      </c>
      <c r="H451" s="12" t="s">
        <v>34</v>
      </c>
      <c r="I451" s="3" t="str">
        <f t="shared" si="77"/>
        <v xml:space="preserve">2012/Entiat/ENT00001-3C2/VISIT_1049 </v>
      </c>
      <c r="J451" s="3" t="s">
        <v>6</v>
      </c>
      <c r="K451" s="3" t="str">
        <f t="shared" si="78"/>
        <v>2012\Entiat\ENT00001-3C2\VISIT_1049"</v>
      </c>
      <c r="L451" s="9" t="s">
        <v>14</v>
      </c>
      <c r="M451" s="2" t="str">
        <f t="shared" si="79"/>
        <v>aws s3 sync s3://sfr-champdata/QA/2012/Entiat/ENT00001-3C2/VISIT_1049 "C:\Matt-SFR Files\Hydraulic Modeling\champ data from bucket\2012\Entiat\ENT00001-3C2\VISIT_1049" --exclude "*" --include "*\HydroModelInputs\*"</v>
      </c>
    </row>
    <row r="452" spans="1:13" ht="18" x14ac:dyDescent="0.3">
      <c r="A452" s="15">
        <v>1049</v>
      </c>
      <c r="B452" s="9" t="str">
        <f>VLOOKUP(A452,[1]CHaMP_and_AEM_Metrics!$A:$Y,3,FALSE)</f>
        <v>ENT00001-3C2</v>
      </c>
      <c r="C452" s="5" t="str">
        <f t="shared" si="76"/>
        <v>ENT00001-3C2</v>
      </c>
      <c r="D452" s="6" t="str">
        <f>VLOOKUP(A452,[1]CHaMP_and_AEM_Metrics!$A:$Y,5,FALSE)</f>
        <v>Entiat</v>
      </c>
      <c r="E452" s="9">
        <f>VLOOKUP(A452,[1]CHaMP_and_AEM_Metrics!$A:$Y,9,FALSE)</f>
        <v>2012</v>
      </c>
      <c r="F452" s="9" t="s">
        <v>58</v>
      </c>
      <c r="G452" s="3" t="s">
        <v>8</v>
      </c>
      <c r="H452" s="12" t="s">
        <v>34</v>
      </c>
      <c r="I452" s="3" t="str">
        <f t="shared" si="77"/>
        <v xml:space="preserve">2012/Entiat/ENT00001-3C2/VISIT_1049 </v>
      </c>
      <c r="J452" s="3" t="s">
        <v>6</v>
      </c>
      <c r="K452" s="3" t="str">
        <f t="shared" si="78"/>
        <v>2012\Entiat\ENT00001-3C2\VISIT_1049"</v>
      </c>
      <c r="L452" s="9" t="s">
        <v>14</v>
      </c>
      <c r="M452" s="2" t="str">
        <f t="shared" si="79"/>
        <v>aws s3 sync s3://sfr-champdata/QA/2012/Entiat/ENT00001-3C2/VISIT_1049 "C:\Matt-SFR Files\Hydraulic Modeling\champ data from bucket\2012\Entiat\ENT00001-3C2\VISIT_1049" --exclude "*" --include "*\HydroModelInputs\*"</v>
      </c>
    </row>
    <row r="453" spans="1:13" ht="18" x14ac:dyDescent="0.3">
      <c r="A453" s="15">
        <v>1049</v>
      </c>
      <c r="B453" s="9" t="str">
        <f>VLOOKUP(A453,[1]CHaMP_and_AEM_Metrics!$A:$Y,3,FALSE)</f>
        <v>ENT00001-3C2</v>
      </c>
      <c r="C453" s="5" t="str">
        <f t="shared" si="76"/>
        <v>ENT00001-3C2</v>
      </c>
      <c r="D453" s="6" t="str">
        <f>VLOOKUP(A453,[1]CHaMP_and_AEM_Metrics!$A:$Y,5,FALSE)</f>
        <v>Entiat</v>
      </c>
      <c r="E453" s="9">
        <f>VLOOKUP(A453,[1]CHaMP_and_AEM_Metrics!$A:$Y,9,FALSE)</f>
        <v>2012</v>
      </c>
      <c r="F453" s="9" t="s">
        <v>58</v>
      </c>
      <c r="G453" s="3" t="s">
        <v>8</v>
      </c>
      <c r="H453" s="12" t="s">
        <v>34</v>
      </c>
      <c r="I453" s="3" t="str">
        <f t="shared" si="77"/>
        <v xml:space="preserve">2012/Entiat/ENT00001-3C2/VISIT_1049 </v>
      </c>
      <c r="J453" s="3" t="s">
        <v>6</v>
      </c>
      <c r="K453" s="3" t="str">
        <f t="shared" si="78"/>
        <v>2012\Entiat\ENT00001-3C2\VISIT_1049"</v>
      </c>
      <c r="L453" s="9" t="s">
        <v>14</v>
      </c>
      <c r="M453" s="2" t="str">
        <f t="shared" si="79"/>
        <v>aws s3 sync s3://sfr-champdata/QA/2012/Entiat/ENT00001-3C2/VISIT_1049 "C:\Matt-SFR Files\Hydraulic Modeling\champ data from bucket\2012\Entiat\ENT00001-3C2\VISIT_1049" --exclude "*" --include "*\HydroModelInputs\*"</v>
      </c>
    </row>
    <row r="454" spans="1:13" ht="18" x14ac:dyDescent="0.3">
      <c r="A454" s="15">
        <v>1050</v>
      </c>
      <c r="B454" s="9" t="str">
        <f>VLOOKUP(A454,[1]CHaMP_and_AEM_Metrics!$A:$Y,3,FALSE)</f>
        <v>ENT00001-3C3</v>
      </c>
      <c r="C454" s="5" t="str">
        <f t="shared" si="76"/>
        <v>ENT00001-3C3</v>
      </c>
      <c r="D454" s="6" t="str">
        <f>VLOOKUP(A454,[1]CHaMP_and_AEM_Metrics!$A:$Y,5,FALSE)</f>
        <v>Entiat</v>
      </c>
      <c r="E454" s="9">
        <f>VLOOKUP(A454,[1]CHaMP_and_AEM_Metrics!$A:$Y,9,FALSE)</f>
        <v>2012</v>
      </c>
      <c r="F454" s="9" t="s">
        <v>58</v>
      </c>
      <c r="G454" s="3" t="s">
        <v>8</v>
      </c>
      <c r="H454" s="12" t="s">
        <v>34</v>
      </c>
      <c r="I454" s="3" t="str">
        <f t="shared" si="77"/>
        <v xml:space="preserve">2012/Entiat/ENT00001-3C3/VISIT_1050 </v>
      </c>
      <c r="J454" s="3" t="s">
        <v>6</v>
      </c>
      <c r="K454" s="3" t="str">
        <f t="shared" si="78"/>
        <v>2012\Entiat\ENT00001-3C3\VISIT_1050"</v>
      </c>
      <c r="L454" s="9" t="s">
        <v>14</v>
      </c>
      <c r="M454" s="2" t="str">
        <f t="shared" si="79"/>
        <v>aws s3 sync s3://sfr-champdata/QA/2012/Entiat/ENT00001-3C3/VISIT_1050 "C:\Matt-SFR Files\Hydraulic Modeling\champ data from bucket\2012\Entiat\ENT00001-3C3\VISIT_1050" --exclude "*" --include "*\HydroModelInputs\*"</v>
      </c>
    </row>
    <row r="455" spans="1:13" ht="18" x14ac:dyDescent="0.3">
      <c r="A455" s="15">
        <v>1050</v>
      </c>
      <c r="B455" s="9" t="str">
        <f>VLOOKUP(A455,[1]CHaMP_and_AEM_Metrics!$A:$Y,3,FALSE)</f>
        <v>ENT00001-3C3</v>
      </c>
      <c r="C455" s="5" t="str">
        <f t="shared" si="76"/>
        <v>ENT00001-3C3</v>
      </c>
      <c r="D455" s="6" t="str">
        <f>VLOOKUP(A455,[1]CHaMP_and_AEM_Metrics!$A:$Y,5,FALSE)</f>
        <v>Entiat</v>
      </c>
      <c r="E455" s="9">
        <f>VLOOKUP(A455,[1]CHaMP_and_AEM_Metrics!$A:$Y,9,FALSE)</f>
        <v>2012</v>
      </c>
      <c r="F455" s="9" t="s">
        <v>58</v>
      </c>
      <c r="G455" s="3" t="s">
        <v>8</v>
      </c>
      <c r="H455" s="12" t="s">
        <v>34</v>
      </c>
      <c r="I455" s="3" t="str">
        <f t="shared" si="77"/>
        <v xml:space="preserve">2012/Entiat/ENT00001-3C3/VISIT_1050 </v>
      </c>
      <c r="J455" s="3" t="s">
        <v>6</v>
      </c>
      <c r="K455" s="3" t="str">
        <f t="shared" si="78"/>
        <v>2012\Entiat\ENT00001-3C3\VISIT_1050"</v>
      </c>
      <c r="L455" s="9" t="s">
        <v>14</v>
      </c>
      <c r="M455" s="2" t="str">
        <f t="shared" si="79"/>
        <v>aws s3 sync s3://sfr-champdata/QA/2012/Entiat/ENT00001-3C3/VISIT_1050 "C:\Matt-SFR Files\Hydraulic Modeling\champ data from bucket\2012\Entiat\ENT00001-3C3\VISIT_1050" --exclude "*" --include "*\HydroModelInputs\*"</v>
      </c>
    </row>
    <row r="456" spans="1:13" ht="18" x14ac:dyDescent="0.3">
      <c r="A456" s="15">
        <v>1056</v>
      </c>
      <c r="B456" s="9" t="str">
        <f>VLOOKUP(A456,[1]CHaMP_and_AEM_Metrics!$A:$Y,3,FALSE)</f>
        <v>ENT00001-3D5</v>
      </c>
      <c r="C456" s="5" t="str">
        <f t="shared" si="76"/>
        <v>ENT00001-3D5</v>
      </c>
      <c r="D456" s="6" t="str">
        <f>VLOOKUP(A456,[1]CHaMP_and_AEM_Metrics!$A:$Y,5,FALSE)</f>
        <v>Entiat</v>
      </c>
      <c r="E456" s="9">
        <f>VLOOKUP(A456,[1]CHaMP_and_AEM_Metrics!$A:$Y,9,FALSE)</f>
        <v>2012</v>
      </c>
      <c r="F456" s="9" t="s">
        <v>58</v>
      </c>
      <c r="G456" s="3" t="s">
        <v>8</v>
      </c>
      <c r="H456" s="12" t="s">
        <v>34</v>
      </c>
      <c r="I456" s="3" t="str">
        <f t="shared" si="77"/>
        <v xml:space="preserve">2012/Entiat/ENT00001-3D5/VISIT_1056 </v>
      </c>
      <c r="J456" s="3" t="s">
        <v>6</v>
      </c>
      <c r="K456" s="3" t="str">
        <f t="shared" si="78"/>
        <v>2012\Entiat\ENT00001-3D5\VISIT_1056"</v>
      </c>
      <c r="L456" s="9" t="s">
        <v>14</v>
      </c>
      <c r="M456" s="2" t="str">
        <f t="shared" si="79"/>
        <v>aws s3 sync s3://sfr-champdata/QA/2012/Entiat/ENT00001-3D5/VISIT_1056 "C:\Matt-SFR Files\Hydraulic Modeling\champ data from bucket\2012\Entiat\ENT00001-3D5\VISIT_1056" --exclude "*" --include "*\HydroModelInputs\*"</v>
      </c>
    </row>
    <row r="457" spans="1:13" ht="18" x14ac:dyDescent="0.3">
      <c r="A457" s="15">
        <v>1056</v>
      </c>
      <c r="B457" s="9" t="str">
        <f>VLOOKUP(A457,[1]CHaMP_and_AEM_Metrics!$A:$Y,3,FALSE)</f>
        <v>ENT00001-3D5</v>
      </c>
      <c r="C457" s="5" t="str">
        <f t="shared" si="76"/>
        <v>ENT00001-3D5</v>
      </c>
      <c r="D457" s="6" t="str">
        <f>VLOOKUP(A457,[1]CHaMP_and_AEM_Metrics!$A:$Y,5,FALSE)</f>
        <v>Entiat</v>
      </c>
      <c r="E457" s="9">
        <f>VLOOKUP(A457,[1]CHaMP_and_AEM_Metrics!$A:$Y,9,FALSE)</f>
        <v>2012</v>
      </c>
      <c r="F457" s="9" t="s">
        <v>58</v>
      </c>
      <c r="G457" s="3" t="s">
        <v>8</v>
      </c>
      <c r="H457" s="12" t="s">
        <v>34</v>
      </c>
      <c r="I457" s="3" t="str">
        <f t="shared" si="77"/>
        <v xml:space="preserve">2012/Entiat/ENT00001-3D5/VISIT_1056 </v>
      </c>
      <c r="J457" s="3" t="s">
        <v>6</v>
      </c>
      <c r="K457" s="3" t="str">
        <f t="shared" si="78"/>
        <v>2012\Entiat\ENT00001-3D5\VISIT_1056"</v>
      </c>
      <c r="L457" s="9" t="s">
        <v>14</v>
      </c>
      <c r="M457" s="2" t="str">
        <f t="shared" si="79"/>
        <v>aws s3 sync s3://sfr-champdata/QA/2012/Entiat/ENT00001-3D5/VISIT_1056 "C:\Matt-SFR Files\Hydraulic Modeling\champ data from bucket\2012\Entiat\ENT00001-3D5\VISIT_1056" --exclude "*" --include "*\HydroModelInputs\*"</v>
      </c>
    </row>
    <row r="458" spans="1:13" ht="18" x14ac:dyDescent="0.3">
      <c r="A458" s="15">
        <v>1056</v>
      </c>
      <c r="B458" s="9" t="str">
        <f>VLOOKUP(A458,[1]CHaMP_and_AEM_Metrics!$A:$Y,3,FALSE)</f>
        <v>ENT00001-3D5</v>
      </c>
      <c r="C458" s="5" t="str">
        <f t="shared" si="76"/>
        <v>ENT00001-3D5</v>
      </c>
      <c r="D458" s="6" t="str">
        <f>VLOOKUP(A458,[1]CHaMP_and_AEM_Metrics!$A:$Y,5,FALSE)</f>
        <v>Entiat</v>
      </c>
      <c r="E458" s="9">
        <f>VLOOKUP(A458,[1]CHaMP_and_AEM_Metrics!$A:$Y,9,FALSE)</f>
        <v>2012</v>
      </c>
      <c r="F458" s="9" t="s">
        <v>58</v>
      </c>
      <c r="G458" s="3" t="s">
        <v>8</v>
      </c>
      <c r="H458" s="12" t="s">
        <v>34</v>
      </c>
      <c r="I458" s="3" t="str">
        <f t="shared" si="77"/>
        <v xml:space="preserve">2012/Entiat/ENT00001-3D5/VISIT_1056 </v>
      </c>
      <c r="J458" s="3" t="s">
        <v>6</v>
      </c>
      <c r="K458" s="3" t="str">
        <f t="shared" si="78"/>
        <v>2012\Entiat\ENT00001-3D5\VISIT_1056"</v>
      </c>
      <c r="L458" s="9" t="s">
        <v>14</v>
      </c>
      <c r="M458" s="2" t="str">
        <f t="shared" si="79"/>
        <v>aws s3 sync s3://sfr-champdata/QA/2012/Entiat/ENT00001-3D5/VISIT_1056 "C:\Matt-SFR Files\Hydraulic Modeling\champ data from bucket\2012\Entiat\ENT00001-3D5\VISIT_1056" --exclude "*" --include "*\HydroModelInputs\*"</v>
      </c>
    </row>
    <row r="459" spans="1:13" ht="18" x14ac:dyDescent="0.3">
      <c r="A459" s="15">
        <v>1159</v>
      </c>
      <c r="B459" s="9" t="str">
        <f>VLOOKUP(A459,[1]CHaMP_and_AEM_Metrics!$A:$Y,3,FALSE)</f>
        <v>ENT00001-3F2</v>
      </c>
      <c r="C459" s="5" t="str">
        <f t="shared" si="76"/>
        <v>ENT00001-3F2</v>
      </c>
      <c r="D459" s="6" t="str">
        <f>VLOOKUP(A459,[1]CHaMP_and_AEM_Metrics!$A:$Y,5,FALSE)</f>
        <v>Entiat</v>
      </c>
      <c r="E459" s="9">
        <f>VLOOKUP(A459,[1]CHaMP_and_AEM_Metrics!$A:$Y,9,FALSE)</f>
        <v>2012</v>
      </c>
      <c r="F459" s="9" t="s">
        <v>58</v>
      </c>
      <c r="G459" s="3" t="s">
        <v>8</v>
      </c>
      <c r="H459" s="12" t="s">
        <v>34</v>
      </c>
      <c r="I459" s="3" t="str">
        <f t="shared" si="77"/>
        <v xml:space="preserve">2012/Entiat/ENT00001-3F2/VISIT_1159 </v>
      </c>
      <c r="J459" s="3" t="s">
        <v>6</v>
      </c>
      <c r="K459" s="3" t="str">
        <f t="shared" si="78"/>
        <v>2012\Entiat\ENT00001-3F2\VISIT_1159"</v>
      </c>
      <c r="L459" s="9" t="s">
        <v>14</v>
      </c>
      <c r="M459" s="2" t="str">
        <f t="shared" si="79"/>
        <v>aws s3 sync s3://sfr-champdata/QA/2012/Entiat/ENT00001-3F2/VISIT_1159 "C:\Matt-SFR Files\Hydraulic Modeling\champ data from bucket\2012\Entiat\ENT00001-3F2\VISIT_1159" --exclude "*" --include "*\HydroModelInputs\*"</v>
      </c>
    </row>
    <row r="460" spans="1:13" ht="18" x14ac:dyDescent="0.3">
      <c r="A460" s="15">
        <v>1159</v>
      </c>
      <c r="B460" s="9" t="str">
        <f>VLOOKUP(A460,[1]CHaMP_and_AEM_Metrics!$A:$Y,3,FALSE)</f>
        <v>ENT00001-3F2</v>
      </c>
      <c r="C460" s="5" t="str">
        <f t="shared" si="76"/>
        <v>ENT00001-3F2</v>
      </c>
      <c r="D460" s="6" t="str">
        <f>VLOOKUP(A460,[1]CHaMP_and_AEM_Metrics!$A:$Y,5,FALSE)</f>
        <v>Entiat</v>
      </c>
      <c r="E460" s="9">
        <f>VLOOKUP(A460,[1]CHaMP_and_AEM_Metrics!$A:$Y,9,FALSE)</f>
        <v>2012</v>
      </c>
      <c r="F460" s="9" t="s">
        <v>58</v>
      </c>
      <c r="G460" s="3" t="s">
        <v>8</v>
      </c>
      <c r="H460" s="12" t="s">
        <v>34</v>
      </c>
      <c r="I460" s="3" t="str">
        <f t="shared" si="77"/>
        <v xml:space="preserve">2012/Entiat/ENT00001-3F2/VISIT_1159 </v>
      </c>
      <c r="J460" s="3" t="s">
        <v>6</v>
      </c>
      <c r="K460" s="3" t="str">
        <f t="shared" si="78"/>
        <v>2012\Entiat\ENT00001-3F2\VISIT_1159"</v>
      </c>
      <c r="L460" s="9" t="s">
        <v>14</v>
      </c>
      <c r="M460" s="2" t="str">
        <f t="shared" si="79"/>
        <v>aws s3 sync s3://sfr-champdata/QA/2012/Entiat/ENT00001-3F2/VISIT_1159 "C:\Matt-SFR Files\Hydraulic Modeling\champ data from bucket\2012\Entiat\ENT00001-3F2\VISIT_1159" --exclude "*" --include "*\HydroModelInputs\*"</v>
      </c>
    </row>
    <row r="461" spans="1:13" ht="18" x14ac:dyDescent="0.3">
      <c r="A461" s="15">
        <v>1159</v>
      </c>
      <c r="B461" s="9" t="str">
        <f>VLOOKUP(A461,[1]CHaMP_and_AEM_Metrics!$A:$Y,3,FALSE)</f>
        <v>ENT00001-3F2</v>
      </c>
      <c r="C461" s="5" t="str">
        <f t="shared" si="76"/>
        <v>ENT00001-3F2</v>
      </c>
      <c r="D461" s="6" t="str">
        <f>VLOOKUP(A461,[1]CHaMP_and_AEM_Metrics!$A:$Y,5,FALSE)</f>
        <v>Entiat</v>
      </c>
      <c r="E461" s="9">
        <f>VLOOKUP(A461,[1]CHaMP_and_AEM_Metrics!$A:$Y,9,FALSE)</f>
        <v>2012</v>
      </c>
      <c r="F461" s="9" t="s">
        <v>58</v>
      </c>
      <c r="G461" s="3" t="s">
        <v>8</v>
      </c>
      <c r="H461" s="12" t="s">
        <v>34</v>
      </c>
      <c r="I461" s="3" t="str">
        <f t="shared" si="77"/>
        <v xml:space="preserve">2012/Entiat/ENT00001-3F2/VISIT_1159 </v>
      </c>
      <c r="J461" s="3" t="s">
        <v>6</v>
      </c>
      <c r="K461" s="3" t="str">
        <f t="shared" si="78"/>
        <v>2012\Entiat\ENT00001-3F2\VISIT_1159"</v>
      </c>
      <c r="L461" s="9" t="s">
        <v>14</v>
      </c>
      <c r="M461" s="2" t="str">
        <f t="shared" si="79"/>
        <v>aws s3 sync s3://sfr-champdata/QA/2012/Entiat/ENT00001-3F2/VISIT_1159 "C:\Matt-SFR Files\Hydraulic Modeling\champ data from bucket\2012\Entiat\ENT00001-3F2\VISIT_1159" --exclude "*" --include "*\HydroModelInputs\*"</v>
      </c>
    </row>
    <row r="463" spans="1:13" ht="18" x14ac:dyDescent="0.3">
      <c r="A463" s="9">
        <v>1045</v>
      </c>
      <c r="B463" s="9" t="str">
        <f>VLOOKUP(A463,[1]CHaMP_and_AEM_Metrics!$A:$Y,3,FALSE)</f>
        <v>ENT00001-2A2</v>
      </c>
      <c r="C463" s="5" t="str">
        <f t="shared" ref="C463:C464" si="80">SUBSTITUTE(B463," ","")</f>
        <v>ENT00001-2A2</v>
      </c>
      <c r="D463" s="6" t="str">
        <f>VLOOKUP(A463,[1]CHaMP_and_AEM_Metrics!$A:$Y,5,FALSE)</f>
        <v>Entiat</v>
      </c>
      <c r="E463" s="9">
        <f>VLOOKUP(A463,[1]CHaMP_and_AEM_Metrics!$A:$Y,9,FALSE)</f>
        <v>2012</v>
      </c>
      <c r="F463" s="9" t="s">
        <v>58</v>
      </c>
      <c r="G463" s="3" t="s">
        <v>8</v>
      </c>
      <c r="H463" s="12" t="s">
        <v>34</v>
      </c>
      <c r="I463" s="3" t="str">
        <f t="shared" ref="I463:I464" si="81">CONCATENATE(E463,"/",SUBSTITUTE(D463," ",""),"/",C463,"/VISIT_",A463," ")</f>
        <v xml:space="preserve">2012/Entiat/ENT00001-2A2/VISIT_1045 </v>
      </c>
      <c r="J463" s="3" t="s">
        <v>6</v>
      </c>
      <c r="K463" s="3" t="str">
        <f t="shared" ref="K463:K464" si="82">CONCATENATE(E463,"\",SUBSTITUTE(D463," ",""),"\",C463,"\VISIT_",A463,"""")</f>
        <v>2012\Entiat\ENT00001-2A2\VISIT_1045"</v>
      </c>
      <c r="L463" s="9" t="s">
        <v>14</v>
      </c>
      <c r="M463" s="2" t="str">
        <f t="shared" ref="M463:M464" si="83">CONCATENATE(G463,H463,I463,J463,K463, L463)</f>
        <v>aws s3 sync s3://sfr-champdata/QA/2012/Entiat/ENT00001-2A2/VISIT_1045 "C:\Matt-SFR Files\Hydraulic Modeling\champ data from bucket\2012\Entiat\ENT00001-2A2\VISIT_1045" --exclude "*" --include "*\HydroModelInputs\*"</v>
      </c>
    </row>
    <row r="464" spans="1:13" ht="18" x14ac:dyDescent="0.3">
      <c r="A464" s="9">
        <v>1050</v>
      </c>
      <c r="B464" s="9" t="str">
        <f>VLOOKUP(A464,[1]CHaMP_and_AEM_Metrics!$A:$Y,3,FALSE)</f>
        <v>ENT00001-3C3</v>
      </c>
      <c r="C464" s="5" t="str">
        <f t="shared" si="80"/>
        <v>ENT00001-3C3</v>
      </c>
      <c r="D464" s="6" t="str">
        <f>VLOOKUP(A464,[1]CHaMP_and_AEM_Metrics!$A:$Y,5,FALSE)</f>
        <v>Entiat</v>
      </c>
      <c r="E464" s="9">
        <f>VLOOKUP(A464,[1]CHaMP_and_AEM_Metrics!$A:$Y,9,FALSE)</f>
        <v>2012</v>
      </c>
      <c r="F464" s="9" t="s">
        <v>58</v>
      </c>
      <c r="G464" s="3" t="s">
        <v>8</v>
      </c>
      <c r="H464" s="12" t="s">
        <v>34</v>
      </c>
      <c r="I464" s="3" t="str">
        <f t="shared" si="81"/>
        <v xml:space="preserve">2012/Entiat/ENT00001-3C3/VISIT_1050 </v>
      </c>
      <c r="J464" s="3" t="s">
        <v>6</v>
      </c>
      <c r="K464" s="3" t="str">
        <f t="shared" si="82"/>
        <v>2012\Entiat\ENT00001-3C3\VISIT_1050"</v>
      </c>
      <c r="L464" s="9" t="s">
        <v>14</v>
      </c>
      <c r="M464" s="2" t="str">
        <f t="shared" si="83"/>
        <v>aws s3 sync s3://sfr-champdata/QA/2012/Entiat/ENT00001-3C3/VISIT_1050 "C:\Matt-SFR Files\Hydraulic Modeling\champ data from bucket\2012\Entiat\ENT00001-3C3\VISIT_1050" --exclude "*" --include "*\HydroModelInputs\*"</v>
      </c>
    </row>
    <row r="465" spans="1:13" ht="21.75" customHeight="1" x14ac:dyDescent="0.25"/>
    <row r="466" spans="1:13" ht="18" x14ac:dyDescent="0.3">
      <c r="A466" s="9">
        <v>777</v>
      </c>
      <c r="B466" s="9" t="str">
        <f>VLOOKUP(A466,[1]CHaMP_and_AEM_Metrics!$A:$Y,3,FALSE)</f>
        <v>CBW05583-345983</v>
      </c>
      <c r="C466" s="5" t="str">
        <f t="shared" ref="C466:C514" si="84">SUBSTITUTE(B466," ","")</f>
        <v>CBW05583-345983</v>
      </c>
      <c r="D466" s="6" t="str">
        <f>VLOOKUP(A466,[1]CHaMP_and_AEM_Metrics!$A:$Y,5,FALSE)</f>
        <v>Tucannon</v>
      </c>
      <c r="E466" s="9">
        <f>VLOOKUP(A466,[1]CHaMP_and_AEM_Metrics!$A:$Y,9,FALSE)</f>
        <v>2012</v>
      </c>
      <c r="F466" s="9" t="s">
        <v>68</v>
      </c>
      <c r="G466" s="3" t="s">
        <v>8</v>
      </c>
      <c r="H466" s="12" t="s">
        <v>34</v>
      </c>
      <c r="I466" s="3" t="str">
        <f t="shared" ref="I466:I499" si="85">CONCATENATE(E466,"/",SUBSTITUTE(D466," ",""),"/",C466,"/VISIT_",A466," ")</f>
        <v xml:space="preserve">2012/Tucannon/CBW05583-345983/VISIT_777 </v>
      </c>
      <c r="J466" s="3" t="s">
        <v>6</v>
      </c>
      <c r="K466" s="3" t="str">
        <f t="shared" ref="K466:K499" si="86">CONCATENATE(E466,"\",SUBSTITUTE(D466," ",""),"\",C466,"\VISIT_",A466,"""")</f>
        <v>2012\Tucannon\CBW05583-345983\VISIT_777"</v>
      </c>
      <c r="L466" s="9" t="s">
        <v>14</v>
      </c>
      <c r="M466" s="2" t="str">
        <f t="shared" ref="M466:M499" si="87">CONCATENATE(G466,H466,I466,J466,K466, L466)</f>
        <v>aws s3 sync s3://sfr-champdata/QA/2012/Tucannon/CBW05583-345983/VISIT_777 "C:\Matt-SFR Files\Hydraulic Modeling\champ data from bucket\2012\Tucannon\CBW05583-345983\VISIT_777" --exclude "*" --include "*\HydroModelInputs\*"</v>
      </c>
    </row>
    <row r="467" spans="1:13" ht="18" x14ac:dyDescent="0.3">
      <c r="A467" s="9">
        <v>786</v>
      </c>
      <c r="B467" s="9" t="str">
        <f>VLOOKUP(A467,[1]CHaMP_and_AEM_Metrics!$A:$Y,3,FALSE)</f>
        <v>CBW05583-522111</v>
      </c>
      <c r="C467" s="5" t="str">
        <f t="shared" si="84"/>
        <v>CBW05583-522111</v>
      </c>
      <c r="D467" s="6" t="str">
        <f>VLOOKUP(A467,[1]CHaMP_and_AEM_Metrics!$A:$Y,5,FALSE)</f>
        <v>Tucannon</v>
      </c>
      <c r="E467" s="9">
        <f>VLOOKUP(A467,[1]CHaMP_and_AEM_Metrics!$A:$Y,9,FALSE)</f>
        <v>2012</v>
      </c>
      <c r="F467" s="9" t="s">
        <v>68</v>
      </c>
      <c r="G467" s="3" t="s">
        <v>8</v>
      </c>
      <c r="H467" s="12" t="s">
        <v>34</v>
      </c>
      <c r="I467" s="3" t="str">
        <f t="shared" si="85"/>
        <v xml:space="preserve">2012/Tucannon/CBW05583-522111/VISIT_786 </v>
      </c>
      <c r="J467" s="3" t="s">
        <v>6</v>
      </c>
      <c r="K467" s="3" t="str">
        <f t="shared" si="86"/>
        <v>2012\Tucannon\CBW05583-522111\VISIT_786"</v>
      </c>
      <c r="L467" s="9" t="s">
        <v>14</v>
      </c>
      <c r="M467" s="2" t="str">
        <f t="shared" si="87"/>
        <v>aws s3 sync s3://sfr-champdata/QA/2012/Tucannon/CBW05583-522111/VISIT_786 "C:\Matt-SFR Files\Hydraulic Modeling\champ data from bucket\2012\Tucannon\CBW05583-522111\VISIT_786" --exclude "*" --include "*\HydroModelInputs\*"</v>
      </c>
    </row>
    <row r="468" spans="1:13" ht="18" x14ac:dyDescent="0.3">
      <c r="A468" s="9">
        <v>1487</v>
      </c>
      <c r="B468" s="9" t="str">
        <f>VLOOKUP(A468,[1]CHaMP_and_AEM_Metrics!$A:$Y,3,FALSE)</f>
        <v>CBW05583-353323</v>
      </c>
      <c r="C468" s="5" t="str">
        <f t="shared" si="84"/>
        <v>CBW05583-353323</v>
      </c>
      <c r="D468" s="6" t="str">
        <f>VLOOKUP(A468,[1]CHaMP_and_AEM_Metrics!$A:$Y,5,FALSE)</f>
        <v>Tucannon</v>
      </c>
      <c r="E468" s="9">
        <f>VLOOKUP(A468,[1]CHaMP_and_AEM_Metrics!$A:$Y,9,FALSE)</f>
        <v>2013</v>
      </c>
      <c r="F468" s="9" t="s">
        <v>68</v>
      </c>
      <c r="G468" s="3" t="s">
        <v>8</v>
      </c>
      <c r="H468" s="12" t="s">
        <v>34</v>
      </c>
      <c r="I468" s="3" t="str">
        <f t="shared" si="85"/>
        <v xml:space="preserve">2013/Tucannon/CBW05583-353323/VISIT_1487 </v>
      </c>
      <c r="J468" s="3" t="s">
        <v>6</v>
      </c>
      <c r="K468" s="3" t="str">
        <f t="shared" si="86"/>
        <v>2013\Tucannon\CBW05583-353323\VISIT_1487"</v>
      </c>
      <c r="L468" s="9" t="s">
        <v>14</v>
      </c>
      <c r="M468" s="2" t="str">
        <f t="shared" si="87"/>
        <v>aws s3 sync s3://sfr-champdata/QA/2013/Tucannon/CBW05583-353323/VISIT_1487 "C:\Matt-SFR Files\Hydraulic Modeling\champ data from bucket\2013\Tucannon\CBW05583-353323\VISIT_1487" --exclude "*" --include "*\HydroModelInputs\*"</v>
      </c>
    </row>
    <row r="469" spans="1:13" ht="18" x14ac:dyDescent="0.3">
      <c r="A469" s="9">
        <v>2179</v>
      </c>
      <c r="B469" s="9" t="str">
        <f>VLOOKUP(A469,[1]CHaMP_and_AEM_Metrics!$A:$Y,3,FALSE)</f>
        <v>CBW05583-519039</v>
      </c>
      <c r="C469" s="5" t="str">
        <f t="shared" si="84"/>
        <v>CBW05583-519039</v>
      </c>
      <c r="D469" s="6" t="str">
        <f>VLOOKUP(A469,[1]CHaMP_and_AEM_Metrics!$A:$Y,5,FALSE)</f>
        <v>Tucannon</v>
      </c>
      <c r="E469" s="9">
        <f>VLOOKUP(A469,[1]CHaMP_and_AEM_Metrics!$A:$Y,9,FALSE)</f>
        <v>2014</v>
      </c>
      <c r="F469" s="9" t="s">
        <v>68</v>
      </c>
      <c r="G469" s="3" t="s">
        <v>8</v>
      </c>
      <c r="H469" s="12" t="s">
        <v>34</v>
      </c>
      <c r="I469" s="3" t="str">
        <f t="shared" si="85"/>
        <v xml:space="preserve">2014/Tucannon/CBW05583-519039/VISIT_2179 </v>
      </c>
      <c r="J469" s="3" t="s">
        <v>6</v>
      </c>
      <c r="K469" s="3" t="str">
        <f t="shared" si="86"/>
        <v>2014\Tucannon\CBW05583-519039\VISIT_2179"</v>
      </c>
      <c r="L469" s="9" t="s">
        <v>14</v>
      </c>
      <c r="M469" s="2" t="str">
        <f t="shared" si="87"/>
        <v>aws s3 sync s3://sfr-champdata/QA/2014/Tucannon/CBW05583-519039/VISIT_2179 "C:\Matt-SFR Files\Hydraulic Modeling\champ data from bucket\2014\Tucannon\CBW05583-519039\VISIT_2179" --exclude "*" --include "*\HydroModelInputs\*"</v>
      </c>
    </row>
    <row r="470" spans="1:13" ht="18" x14ac:dyDescent="0.3">
      <c r="A470" s="9">
        <v>2262</v>
      </c>
      <c r="B470" s="9" t="str">
        <f>VLOOKUP(A470,[1]CHaMP_and_AEM_Metrics!$A:$Y,3,FALSE)</f>
        <v>CBW05583-010495</v>
      </c>
      <c r="C470" s="5" t="str">
        <f t="shared" si="84"/>
        <v>CBW05583-010495</v>
      </c>
      <c r="D470" s="6" t="str">
        <f>VLOOKUP(A470,[1]CHaMP_and_AEM_Metrics!$A:$Y,5,FALSE)</f>
        <v>Tucannon</v>
      </c>
      <c r="E470" s="9">
        <f>VLOOKUP(A470,[1]CHaMP_and_AEM_Metrics!$A:$Y,9,FALSE)</f>
        <v>2014</v>
      </c>
      <c r="F470" s="9" t="s">
        <v>68</v>
      </c>
      <c r="G470" s="3" t="s">
        <v>8</v>
      </c>
      <c r="H470" s="12" t="s">
        <v>34</v>
      </c>
      <c r="I470" s="3" t="str">
        <f t="shared" si="85"/>
        <v xml:space="preserve">2014/Tucannon/CBW05583-010495/VISIT_2262 </v>
      </c>
      <c r="J470" s="3" t="s">
        <v>6</v>
      </c>
      <c r="K470" s="3" t="str">
        <f t="shared" si="86"/>
        <v>2014\Tucannon\CBW05583-010495\VISIT_2262"</v>
      </c>
      <c r="L470" s="9" t="s">
        <v>14</v>
      </c>
      <c r="M470" s="2" t="str">
        <f t="shared" si="87"/>
        <v>aws s3 sync s3://sfr-champdata/QA/2014/Tucannon/CBW05583-010495/VISIT_2262 "C:\Matt-SFR Files\Hydraulic Modeling\champ data from bucket\2014\Tucannon\CBW05583-010495\VISIT_2262" --exclude "*" --include "*\HydroModelInputs\*"</v>
      </c>
    </row>
    <row r="471" spans="1:13" ht="18" x14ac:dyDescent="0.3">
      <c r="A471" s="9">
        <v>2263</v>
      </c>
      <c r="B471" s="9" t="str">
        <f>VLOOKUP(A471,[1]CHaMP_and_AEM_Metrics!$A:$Y,3,FALSE)</f>
        <v>CBW05583-208767</v>
      </c>
      <c r="C471" s="5" t="str">
        <f t="shared" si="84"/>
        <v>CBW05583-208767</v>
      </c>
      <c r="D471" s="6" t="str">
        <f>VLOOKUP(A471,[1]CHaMP_and_AEM_Metrics!$A:$Y,5,FALSE)</f>
        <v>Tucannon</v>
      </c>
      <c r="E471" s="9">
        <f>VLOOKUP(A471,[1]CHaMP_and_AEM_Metrics!$A:$Y,9,FALSE)</f>
        <v>2014</v>
      </c>
      <c r="F471" s="9" t="s">
        <v>68</v>
      </c>
      <c r="G471" s="3" t="s">
        <v>8</v>
      </c>
      <c r="H471" s="12" t="s">
        <v>34</v>
      </c>
      <c r="I471" s="3" t="str">
        <f t="shared" si="85"/>
        <v xml:space="preserve">2014/Tucannon/CBW05583-208767/VISIT_2263 </v>
      </c>
      <c r="J471" s="3" t="s">
        <v>6</v>
      </c>
      <c r="K471" s="3" t="str">
        <f t="shared" si="86"/>
        <v>2014\Tucannon\CBW05583-208767\VISIT_2263"</v>
      </c>
      <c r="L471" s="9" t="s">
        <v>14</v>
      </c>
      <c r="M471" s="2" t="str">
        <f t="shared" si="87"/>
        <v>aws s3 sync s3://sfr-champdata/QA/2014/Tucannon/CBW05583-208767/VISIT_2263 "C:\Matt-SFR Files\Hydraulic Modeling\champ data from bucket\2014\Tucannon\CBW05583-208767\VISIT_2263" --exclude "*" --include "*\HydroModelInputs\*"</v>
      </c>
    </row>
    <row r="472" spans="1:13" ht="18" x14ac:dyDescent="0.3">
      <c r="A472" s="9">
        <v>2265</v>
      </c>
      <c r="B472" s="9" t="str">
        <f>VLOOKUP(A472,[1]CHaMP_and_AEM_Metrics!$A:$Y,3,FALSE)</f>
        <v>CBW05583-248063</v>
      </c>
      <c r="C472" s="5" t="str">
        <f t="shared" si="84"/>
        <v>CBW05583-248063</v>
      </c>
      <c r="D472" s="6" t="str">
        <f>VLOOKUP(A472,[1]CHaMP_and_AEM_Metrics!$A:$Y,5,FALSE)</f>
        <v>Tucannon</v>
      </c>
      <c r="E472" s="9">
        <f>VLOOKUP(A472,[1]CHaMP_and_AEM_Metrics!$A:$Y,9,FALSE)</f>
        <v>2014</v>
      </c>
      <c r="F472" s="9" t="s">
        <v>68</v>
      </c>
      <c r="G472" s="3" t="s">
        <v>8</v>
      </c>
      <c r="H472" s="12" t="s">
        <v>34</v>
      </c>
      <c r="I472" s="3" t="str">
        <f t="shared" si="85"/>
        <v xml:space="preserve">2014/Tucannon/CBW05583-248063/VISIT_2265 </v>
      </c>
      <c r="J472" s="3" t="s">
        <v>6</v>
      </c>
      <c r="K472" s="3" t="str">
        <f t="shared" si="86"/>
        <v>2014\Tucannon\CBW05583-248063\VISIT_2265"</v>
      </c>
      <c r="L472" s="9" t="s">
        <v>14</v>
      </c>
      <c r="M472" s="2" t="str">
        <f t="shared" si="87"/>
        <v>aws s3 sync s3://sfr-champdata/QA/2014/Tucannon/CBW05583-248063/VISIT_2265 "C:\Matt-SFR Files\Hydraulic Modeling\champ data from bucket\2014\Tucannon\CBW05583-248063\VISIT_2265" --exclude "*" --include "*\HydroModelInputs\*"</v>
      </c>
    </row>
    <row r="473" spans="1:13" ht="18" x14ac:dyDescent="0.3">
      <c r="A473" s="9">
        <v>2266</v>
      </c>
      <c r="B473" s="9" t="str">
        <f>VLOOKUP(A473,[1]CHaMP_and_AEM_Metrics!$A:$Y,3,FALSE)</f>
        <v>CBW05583-386091</v>
      </c>
      <c r="C473" s="5" t="str">
        <f t="shared" si="84"/>
        <v>CBW05583-386091</v>
      </c>
      <c r="D473" s="6" t="str">
        <f>VLOOKUP(A473,[1]CHaMP_and_AEM_Metrics!$A:$Y,5,FALSE)</f>
        <v>Tucannon</v>
      </c>
      <c r="E473" s="9">
        <f>VLOOKUP(A473,[1]CHaMP_and_AEM_Metrics!$A:$Y,9,FALSE)</f>
        <v>2014</v>
      </c>
      <c r="F473" s="9" t="s">
        <v>68</v>
      </c>
      <c r="G473" s="3" t="s">
        <v>8</v>
      </c>
      <c r="H473" s="12" t="s">
        <v>34</v>
      </c>
      <c r="I473" s="3" t="str">
        <f t="shared" si="85"/>
        <v xml:space="preserve">2014/Tucannon/CBW05583-386091/VISIT_2266 </v>
      </c>
      <c r="J473" s="3" t="s">
        <v>6</v>
      </c>
      <c r="K473" s="3" t="str">
        <f t="shared" si="86"/>
        <v>2014\Tucannon\CBW05583-386091\VISIT_2266"</v>
      </c>
      <c r="L473" s="9" t="s">
        <v>14</v>
      </c>
      <c r="M473" s="2" t="str">
        <f t="shared" si="87"/>
        <v>aws s3 sync s3://sfr-champdata/QA/2014/Tucannon/CBW05583-386091/VISIT_2266 "C:\Matt-SFR Files\Hydraulic Modeling\champ data from bucket\2014\Tucannon\CBW05583-386091\VISIT_2266" --exclude "*" --include "*\HydroModelInputs\*"</v>
      </c>
    </row>
    <row r="474" spans="1:13" ht="18" x14ac:dyDescent="0.3">
      <c r="A474" s="9">
        <v>2651</v>
      </c>
      <c r="B474" s="9" t="str">
        <f>VLOOKUP(A474,[1]CHaMP_and_AEM_Metrics!$A:$Y,3,FALSE)</f>
        <v>CBW05583-339839</v>
      </c>
      <c r="C474" s="5" t="str">
        <f t="shared" si="84"/>
        <v>CBW05583-339839</v>
      </c>
      <c r="D474" s="6" t="str">
        <f>VLOOKUP(A474,[1]CHaMP_and_AEM_Metrics!$A:$Y,5,FALSE)</f>
        <v>Tucannon</v>
      </c>
      <c r="E474" s="9">
        <f>VLOOKUP(A474,[1]CHaMP_and_AEM_Metrics!$A:$Y,9,FALSE)</f>
        <v>2014</v>
      </c>
      <c r="F474" s="9" t="s">
        <v>68</v>
      </c>
      <c r="G474" s="3" t="s">
        <v>8</v>
      </c>
      <c r="H474" s="12" t="s">
        <v>34</v>
      </c>
      <c r="I474" s="3" t="str">
        <f t="shared" si="85"/>
        <v xml:space="preserve">2014/Tucannon/CBW05583-339839/VISIT_2651 </v>
      </c>
      <c r="J474" s="3" t="s">
        <v>6</v>
      </c>
      <c r="K474" s="3" t="str">
        <f t="shared" si="86"/>
        <v>2014\Tucannon\CBW05583-339839\VISIT_2651"</v>
      </c>
      <c r="L474" s="9" t="s">
        <v>14</v>
      </c>
      <c r="M474" s="2" t="str">
        <f t="shared" si="87"/>
        <v>aws s3 sync s3://sfr-champdata/QA/2014/Tucannon/CBW05583-339839/VISIT_2651 "C:\Matt-SFR Files\Hydraulic Modeling\champ data from bucket\2014\Tucannon\CBW05583-339839\VISIT_2651" --exclude "*" --include "*\HydroModelInputs\*"</v>
      </c>
    </row>
    <row r="475" spans="1:13" ht="18" x14ac:dyDescent="0.3">
      <c r="A475" s="9">
        <v>2689</v>
      </c>
      <c r="B475" s="9" t="str">
        <f>VLOOKUP(A475,[1]CHaMP_and_AEM_Metrics!$A:$Y,3,FALSE)</f>
        <v>CBW05583-168191</v>
      </c>
      <c r="C475" s="5" t="str">
        <f t="shared" si="84"/>
        <v>CBW05583-168191</v>
      </c>
      <c r="D475" s="6" t="str">
        <f>VLOOKUP(A475,[1]CHaMP_and_AEM_Metrics!$A:$Y,5,FALSE)</f>
        <v>Tucannon</v>
      </c>
      <c r="E475" s="9">
        <f>VLOOKUP(A475,[1]CHaMP_and_AEM_Metrics!$A:$Y,9,FALSE)</f>
        <v>2014</v>
      </c>
      <c r="F475" s="9" t="s">
        <v>68</v>
      </c>
      <c r="G475" s="3" t="s">
        <v>8</v>
      </c>
      <c r="H475" s="12" t="s">
        <v>34</v>
      </c>
      <c r="I475" s="3" t="str">
        <f t="shared" si="85"/>
        <v xml:space="preserve">2014/Tucannon/CBW05583-168191/VISIT_2689 </v>
      </c>
      <c r="J475" s="3" t="s">
        <v>6</v>
      </c>
      <c r="K475" s="3" t="str">
        <f t="shared" si="86"/>
        <v>2014\Tucannon\CBW05583-168191\VISIT_2689"</v>
      </c>
      <c r="L475" s="9" t="s">
        <v>14</v>
      </c>
      <c r="M475" s="2" t="str">
        <f t="shared" si="87"/>
        <v>aws s3 sync s3://sfr-champdata/QA/2014/Tucannon/CBW05583-168191/VISIT_2689 "C:\Matt-SFR Files\Hydraulic Modeling\champ data from bucket\2014\Tucannon\CBW05583-168191\VISIT_2689" --exclude "*" --include "*\HydroModelInputs\*"</v>
      </c>
    </row>
    <row r="476" spans="1:13" ht="18" x14ac:dyDescent="0.3">
      <c r="A476" s="9">
        <v>2691</v>
      </c>
      <c r="B476" s="9" t="str">
        <f>VLOOKUP(A476,[1]CHaMP_and_AEM_Metrics!$A:$Y,3,FALSE)</f>
        <v>CBW05583-327859</v>
      </c>
      <c r="C476" s="5" t="str">
        <f t="shared" si="84"/>
        <v>CBW05583-327859</v>
      </c>
      <c r="D476" s="6" t="str">
        <f>VLOOKUP(A476,[1]CHaMP_and_AEM_Metrics!$A:$Y,5,FALSE)</f>
        <v>Tucannon</v>
      </c>
      <c r="E476" s="9">
        <f>VLOOKUP(A476,[1]CHaMP_and_AEM_Metrics!$A:$Y,9,FALSE)</f>
        <v>2014</v>
      </c>
      <c r="F476" s="9" t="s">
        <v>68</v>
      </c>
      <c r="G476" s="3" t="s">
        <v>8</v>
      </c>
      <c r="H476" s="12" t="s">
        <v>34</v>
      </c>
      <c r="I476" s="3" t="str">
        <f t="shared" si="85"/>
        <v xml:space="preserve">2014/Tucannon/CBW05583-327859/VISIT_2691 </v>
      </c>
      <c r="J476" s="3" t="s">
        <v>6</v>
      </c>
      <c r="K476" s="3" t="str">
        <f t="shared" si="86"/>
        <v>2014\Tucannon\CBW05583-327859\VISIT_2691"</v>
      </c>
      <c r="L476" s="9" t="s">
        <v>14</v>
      </c>
      <c r="M476" s="2" t="str">
        <f t="shared" si="87"/>
        <v>aws s3 sync s3://sfr-champdata/QA/2014/Tucannon/CBW05583-327859/VISIT_2691 "C:\Matt-SFR Files\Hydraulic Modeling\champ data from bucket\2014\Tucannon\CBW05583-327859\VISIT_2691" --exclude "*" --include "*\HydroModelInputs\*"</v>
      </c>
    </row>
    <row r="477" spans="1:13" ht="18" x14ac:dyDescent="0.3">
      <c r="A477" s="9">
        <v>2697</v>
      </c>
      <c r="B477" s="9" t="str">
        <f>VLOOKUP(A477,[1]CHaMP_and_AEM_Metrics!$A:$Y,3,FALSE)</f>
        <v>CBW05583-481459</v>
      </c>
      <c r="C477" s="5" t="str">
        <f t="shared" si="84"/>
        <v>CBW05583-481459</v>
      </c>
      <c r="D477" s="6" t="str">
        <f>VLOOKUP(A477,[1]CHaMP_and_AEM_Metrics!$A:$Y,5,FALSE)</f>
        <v>Tucannon</v>
      </c>
      <c r="E477" s="9">
        <f>VLOOKUP(A477,[1]CHaMP_and_AEM_Metrics!$A:$Y,9,FALSE)</f>
        <v>2014</v>
      </c>
      <c r="F477" s="9" t="s">
        <v>68</v>
      </c>
      <c r="G477" s="3" t="s">
        <v>8</v>
      </c>
      <c r="H477" s="12" t="s">
        <v>34</v>
      </c>
      <c r="I477" s="3" t="str">
        <f t="shared" si="85"/>
        <v xml:space="preserve">2014/Tucannon/CBW05583-481459/VISIT_2697 </v>
      </c>
      <c r="J477" s="3" t="s">
        <v>6</v>
      </c>
      <c r="K477" s="3" t="str">
        <f t="shared" si="86"/>
        <v>2014\Tucannon\CBW05583-481459\VISIT_2697"</v>
      </c>
      <c r="L477" s="9" t="s">
        <v>14</v>
      </c>
      <c r="M477" s="2" t="str">
        <f t="shared" si="87"/>
        <v>aws s3 sync s3://sfr-champdata/QA/2014/Tucannon/CBW05583-481459/VISIT_2697 "C:\Matt-SFR Files\Hydraulic Modeling\champ data from bucket\2014\Tucannon\CBW05583-481459\VISIT_2697" --exclude "*" --include "*\HydroModelInputs\*"</v>
      </c>
    </row>
    <row r="478" spans="1:13" ht="18" x14ac:dyDescent="0.3">
      <c r="A478" s="9">
        <v>2999</v>
      </c>
      <c r="B478" s="9" t="str">
        <f>VLOOKUP(A478,[1]CHaMP_and_AEM_Metrics!$A:$Y,3,FALSE)</f>
        <v>CBW05583-051659</v>
      </c>
      <c r="C478" s="5" t="str">
        <f t="shared" si="84"/>
        <v>CBW05583-051659</v>
      </c>
      <c r="D478" s="6" t="str">
        <f>VLOOKUP(A478,[1]CHaMP_and_AEM_Metrics!$A:$Y,5,FALSE)</f>
        <v>Tucannon</v>
      </c>
      <c r="E478" s="9">
        <f>VLOOKUP(A478,[1]CHaMP_and_AEM_Metrics!$A:$Y,9,FALSE)</f>
        <v>2015</v>
      </c>
      <c r="F478" s="9" t="s">
        <v>68</v>
      </c>
      <c r="G478" s="3" t="s">
        <v>8</v>
      </c>
      <c r="H478" s="12" t="s">
        <v>34</v>
      </c>
      <c r="I478" s="3" t="str">
        <f t="shared" si="85"/>
        <v xml:space="preserve">2015/Tucannon/CBW05583-051659/VISIT_2999 </v>
      </c>
      <c r="J478" s="3" t="s">
        <v>6</v>
      </c>
      <c r="K478" s="3" t="str">
        <f t="shared" si="86"/>
        <v>2015\Tucannon\CBW05583-051659\VISIT_2999"</v>
      </c>
      <c r="L478" s="9" t="s">
        <v>14</v>
      </c>
      <c r="M478" s="2" t="str">
        <f t="shared" si="87"/>
        <v>aws s3 sync s3://sfr-champdata/QA/2015/Tucannon/CBW05583-051659/VISIT_2999 "C:\Matt-SFR Files\Hydraulic Modeling\champ data from bucket\2015\Tucannon\CBW05583-051659\VISIT_2999" --exclude "*" --include "*\HydroModelInputs\*"</v>
      </c>
    </row>
    <row r="479" spans="1:13" ht="18" x14ac:dyDescent="0.3">
      <c r="A479" s="9">
        <v>3000</v>
      </c>
      <c r="B479" s="9" t="str">
        <f>VLOOKUP(A479,[1]CHaMP_and_AEM_Metrics!$A:$Y,3,FALSE)</f>
        <v>CBW05583-100223</v>
      </c>
      <c r="C479" s="5" t="str">
        <f t="shared" si="84"/>
        <v>CBW05583-100223</v>
      </c>
      <c r="D479" s="6" t="str">
        <f>VLOOKUP(A479,[1]CHaMP_and_AEM_Metrics!$A:$Y,5,FALSE)</f>
        <v>Tucannon</v>
      </c>
      <c r="E479" s="9">
        <f>VLOOKUP(A479,[1]CHaMP_and_AEM_Metrics!$A:$Y,9,FALSE)</f>
        <v>2015</v>
      </c>
      <c r="F479" s="9" t="s">
        <v>68</v>
      </c>
      <c r="G479" s="3" t="s">
        <v>8</v>
      </c>
      <c r="H479" s="12" t="s">
        <v>34</v>
      </c>
      <c r="I479" s="3" t="str">
        <f t="shared" si="85"/>
        <v xml:space="preserve">2015/Tucannon/CBW05583-100223/VISIT_3000 </v>
      </c>
      <c r="J479" s="3" t="s">
        <v>6</v>
      </c>
      <c r="K479" s="3" t="str">
        <f t="shared" si="86"/>
        <v>2015\Tucannon\CBW05583-100223\VISIT_3000"</v>
      </c>
      <c r="L479" s="9" t="s">
        <v>14</v>
      </c>
      <c r="M479" s="2" t="str">
        <f t="shared" si="87"/>
        <v>aws s3 sync s3://sfr-champdata/QA/2015/Tucannon/CBW05583-100223/VISIT_3000 "C:\Matt-SFR Files\Hydraulic Modeling\champ data from bucket\2015\Tucannon\CBW05583-100223\VISIT_3000" --exclude "*" --include "*\HydroModelInputs\*"</v>
      </c>
    </row>
    <row r="480" spans="1:13" ht="18" x14ac:dyDescent="0.3">
      <c r="A480" s="9">
        <v>3001</v>
      </c>
      <c r="B480" s="9" t="str">
        <f>VLOOKUP(A480,[1]CHaMP_and_AEM_Metrics!$A:$Y,3,FALSE)</f>
        <v>CBW05583-141771</v>
      </c>
      <c r="C480" s="5" t="str">
        <f t="shared" si="84"/>
        <v>CBW05583-141771</v>
      </c>
      <c r="D480" s="6" t="str">
        <f>VLOOKUP(A480,[1]CHaMP_and_AEM_Metrics!$A:$Y,5,FALSE)</f>
        <v>Tucannon</v>
      </c>
      <c r="E480" s="9">
        <f>VLOOKUP(A480,[1]CHaMP_and_AEM_Metrics!$A:$Y,9,FALSE)</f>
        <v>2015</v>
      </c>
      <c r="F480" s="9" t="s">
        <v>68</v>
      </c>
      <c r="G480" s="3" t="s">
        <v>8</v>
      </c>
      <c r="H480" s="12" t="s">
        <v>34</v>
      </c>
      <c r="I480" s="3" t="str">
        <f t="shared" si="85"/>
        <v xml:space="preserve">2015/Tucannon/CBW05583-141771/VISIT_3001 </v>
      </c>
      <c r="J480" s="3" t="s">
        <v>6</v>
      </c>
      <c r="K480" s="3" t="str">
        <f t="shared" si="86"/>
        <v>2015\Tucannon\CBW05583-141771\VISIT_3001"</v>
      </c>
      <c r="L480" s="9" t="s">
        <v>14</v>
      </c>
      <c r="M480" s="2" t="str">
        <f t="shared" si="87"/>
        <v>aws s3 sync s3://sfr-champdata/QA/2015/Tucannon/CBW05583-141771/VISIT_3001 "C:\Matt-SFR Files\Hydraulic Modeling\champ data from bucket\2015\Tucannon\CBW05583-141771\VISIT_3001" --exclude "*" --include "*\HydroModelInputs\*"</v>
      </c>
    </row>
    <row r="481" spans="1:13" ht="18" x14ac:dyDescent="0.3">
      <c r="A481" s="9">
        <v>3006</v>
      </c>
      <c r="B481" s="9" t="str">
        <f>VLOOKUP(A481,[1]CHaMP_and_AEM_Metrics!$A:$Y,3,FALSE)</f>
        <v>CBW05583-196787</v>
      </c>
      <c r="C481" s="5" t="str">
        <f t="shared" si="84"/>
        <v>CBW05583-196787</v>
      </c>
      <c r="D481" s="6" t="str">
        <f>VLOOKUP(A481,[1]CHaMP_and_AEM_Metrics!$A:$Y,5,FALSE)</f>
        <v>Tucannon</v>
      </c>
      <c r="E481" s="9">
        <f>VLOOKUP(A481,[1]CHaMP_and_AEM_Metrics!$A:$Y,9,FALSE)</f>
        <v>2015</v>
      </c>
      <c r="F481" s="9" t="s">
        <v>68</v>
      </c>
      <c r="G481" s="3" t="s">
        <v>8</v>
      </c>
      <c r="H481" s="12" t="s">
        <v>34</v>
      </c>
      <c r="I481" s="3" t="str">
        <f t="shared" si="85"/>
        <v xml:space="preserve">2015/Tucannon/CBW05583-196787/VISIT_3006 </v>
      </c>
      <c r="J481" s="3" t="s">
        <v>6</v>
      </c>
      <c r="K481" s="3" t="str">
        <f t="shared" si="86"/>
        <v>2015\Tucannon\CBW05583-196787\VISIT_3006"</v>
      </c>
      <c r="L481" s="9" t="s">
        <v>14</v>
      </c>
      <c r="M481" s="2" t="str">
        <f t="shared" si="87"/>
        <v>aws s3 sync s3://sfr-champdata/QA/2015/Tucannon/CBW05583-196787/VISIT_3006 "C:\Matt-SFR Files\Hydraulic Modeling\champ data from bucket\2015\Tucannon\CBW05583-196787\VISIT_3006" --exclude "*" --include "*\HydroModelInputs\*"</v>
      </c>
    </row>
    <row r="482" spans="1:13" ht="18" x14ac:dyDescent="0.3">
      <c r="A482" s="9">
        <v>3007</v>
      </c>
      <c r="B482" s="9" t="str">
        <f>VLOOKUP(A482,[1]CHaMP_and_AEM_Metrics!$A:$Y,3,FALSE)</f>
        <v>CBW05583-214911</v>
      </c>
      <c r="C482" s="5" t="str">
        <f t="shared" si="84"/>
        <v>CBW05583-214911</v>
      </c>
      <c r="D482" s="6" t="str">
        <f>VLOOKUP(A482,[1]CHaMP_and_AEM_Metrics!$A:$Y,5,FALSE)</f>
        <v>Tucannon</v>
      </c>
      <c r="E482" s="9">
        <f>VLOOKUP(A482,[1]CHaMP_and_AEM_Metrics!$A:$Y,9,FALSE)</f>
        <v>2015</v>
      </c>
      <c r="F482" s="9" t="s">
        <v>68</v>
      </c>
      <c r="G482" s="3" t="s">
        <v>8</v>
      </c>
      <c r="H482" s="12" t="s">
        <v>34</v>
      </c>
      <c r="I482" s="3" t="str">
        <f t="shared" si="85"/>
        <v xml:space="preserve">2015/Tucannon/CBW05583-214911/VISIT_3007 </v>
      </c>
      <c r="J482" s="3" t="s">
        <v>6</v>
      </c>
      <c r="K482" s="3" t="str">
        <f t="shared" si="86"/>
        <v>2015\Tucannon\CBW05583-214911\VISIT_3007"</v>
      </c>
      <c r="L482" s="9" t="s">
        <v>14</v>
      </c>
      <c r="M482" s="2" t="str">
        <f t="shared" si="87"/>
        <v>aws s3 sync s3://sfr-champdata/QA/2015/Tucannon/CBW05583-214911/VISIT_3007 "C:\Matt-SFR Files\Hydraulic Modeling\champ data from bucket\2015\Tucannon\CBW05583-214911\VISIT_3007" --exclude "*" --include "*\HydroModelInputs\*"</v>
      </c>
    </row>
    <row r="483" spans="1:13" ht="18" x14ac:dyDescent="0.3">
      <c r="A483" s="9">
        <v>3011</v>
      </c>
      <c r="B483" s="9" t="str">
        <f>VLOOKUP(A483,[1]CHaMP_and_AEM_Metrics!$A:$Y,3,FALSE)</f>
        <v>CBW05583-339839</v>
      </c>
      <c r="C483" s="5" t="str">
        <f t="shared" si="84"/>
        <v>CBW05583-339839</v>
      </c>
      <c r="D483" s="6" t="str">
        <f>VLOOKUP(A483,[1]CHaMP_and_AEM_Metrics!$A:$Y,5,FALSE)</f>
        <v>Tucannon</v>
      </c>
      <c r="E483" s="9">
        <f>VLOOKUP(A483,[1]CHaMP_and_AEM_Metrics!$A:$Y,9,FALSE)</f>
        <v>2015</v>
      </c>
      <c r="F483" s="9" t="s">
        <v>68</v>
      </c>
      <c r="G483" s="3" t="s">
        <v>8</v>
      </c>
      <c r="H483" s="12" t="s">
        <v>34</v>
      </c>
      <c r="I483" s="3" t="str">
        <f t="shared" si="85"/>
        <v xml:space="preserve">2015/Tucannon/CBW05583-339839/VISIT_3011 </v>
      </c>
      <c r="J483" s="3" t="s">
        <v>6</v>
      </c>
      <c r="K483" s="3" t="str">
        <f t="shared" si="86"/>
        <v>2015\Tucannon\CBW05583-339839\VISIT_3011"</v>
      </c>
      <c r="L483" s="9" t="s">
        <v>14</v>
      </c>
      <c r="M483" s="2" t="str">
        <f t="shared" si="87"/>
        <v>aws s3 sync s3://sfr-champdata/QA/2015/Tucannon/CBW05583-339839/VISIT_3011 "C:\Matt-SFR Files\Hydraulic Modeling\champ data from bucket\2015\Tucannon\CBW05583-339839\VISIT_3011" --exclude "*" --include "*\HydroModelInputs\*"</v>
      </c>
    </row>
    <row r="484" spans="1:13" ht="18" x14ac:dyDescent="0.3">
      <c r="A484" s="9">
        <v>3012</v>
      </c>
      <c r="B484" s="9" t="str">
        <f>VLOOKUP(A484,[1]CHaMP_and_AEM_Metrics!$A:$Y,3,FALSE)</f>
        <v>CBW05583-345983</v>
      </c>
      <c r="C484" s="5" t="str">
        <f t="shared" si="84"/>
        <v>CBW05583-345983</v>
      </c>
      <c r="D484" s="6" t="str">
        <f>VLOOKUP(A484,[1]CHaMP_and_AEM_Metrics!$A:$Y,5,FALSE)</f>
        <v>Tucannon</v>
      </c>
      <c r="E484" s="9">
        <f>VLOOKUP(A484,[1]CHaMP_and_AEM_Metrics!$A:$Y,9,FALSE)</f>
        <v>2015</v>
      </c>
      <c r="F484" s="9" t="s">
        <v>68</v>
      </c>
      <c r="G484" s="3" t="s">
        <v>8</v>
      </c>
      <c r="H484" s="12" t="s">
        <v>34</v>
      </c>
      <c r="I484" s="3" t="str">
        <f t="shared" si="85"/>
        <v xml:space="preserve">2015/Tucannon/CBW05583-345983/VISIT_3012 </v>
      </c>
      <c r="J484" s="3" t="s">
        <v>6</v>
      </c>
      <c r="K484" s="3" t="str">
        <f t="shared" si="86"/>
        <v>2015\Tucannon\CBW05583-345983\VISIT_3012"</v>
      </c>
      <c r="L484" s="9" t="s">
        <v>14</v>
      </c>
      <c r="M484" s="2" t="str">
        <f t="shared" si="87"/>
        <v>aws s3 sync s3://sfr-champdata/QA/2015/Tucannon/CBW05583-345983/VISIT_3012 "C:\Matt-SFR Files\Hydraulic Modeling\champ data from bucket\2015\Tucannon\CBW05583-345983\VISIT_3012" --exclude "*" --include "*\HydroModelInputs\*"</v>
      </c>
    </row>
    <row r="485" spans="1:13" ht="18" x14ac:dyDescent="0.3">
      <c r="A485" s="9">
        <v>4152</v>
      </c>
      <c r="B485" s="9" t="str">
        <f>VLOOKUP(A485,[1]CHaMP_and_AEM_Metrics!$A:$Y,3,FALSE)</f>
        <v>CBW05583-274303</v>
      </c>
      <c r="C485" s="5" t="str">
        <f t="shared" si="84"/>
        <v>CBW05583-274303</v>
      </c>
      <c r="D485" s="6" t="str">
        <f>VLOOKUP(A485,[1]CHaMP_and_AEM_Metrics!$A:$Y,5,FALSE)</f>
        <v>Tucannon</v>
      </c>
      <c r="E485" s="9">
        <f>VLOOKUP(A485,[1]CHaMP_and_AEM_Metrics!$A:$Y,9,FALSE)</f>
        <v>2016</v>
      </c>
      <c r="F485" s="9" t="s">
        <v>68</v>
      </c>
      <c r="G485" s="3" t="s">
        <v>8</v>
      </c>
      <c r="H485" s="12" t="s">
        <v>34</v>
      </c>
      <c r="I485" s="3" t="str">
        <f t="shared" si="85"/>
        <v xml:space="preserve">2016/Tucannon/CBW05583-274303/VISIT_4152 </v>
      </c>
      <c r="J485" s="3" t="s">
        <v>6</v>
      </c>
      <c r="K485" s="3" t="str">
        <f t="shared" si="86"/>
        <v>2016\Tucannon\CBW05583-274303\VISIT_4152"</v>
      </c>
      <c r="L485" s="9" t="s">
        <v>14</v>
      </c>
      <c r="M485" s="2" t="str">
        <f t="shared" si="87"/>
        <v>aws s3 sync s3://sfr-champdata/QA/2016/Tucannon/CBW05583-274303/VISIT_4152 "C:\Matt-SFR Files\Hydraulic Modeling\champ data from bucket\2016\Tucannon\CBW05583-274303\VISIT_4152" --exclude "*" --include "*\HydroModelInputs\*"</v>
      </c>
    </row>
    <row r="486" spans="1:13" ht="18" x14ac:dyDescent="0.3">
      <c r="A486" s="9">
        <v>4155</v>
      </c>
      <c r="B486" s="9" t="str">
        <f>VLOOKUP(A486,[1]CHaMP_and_AEM_Metrics!$A:$Y,3,FALSE)</f>
        <v>CBW05583-384819</v>
      </c>
      <c r="C486" s="5" t="str">
        <f t="shared" si="84"/>
        <v>CBW05583-384819</v>
      </c>
      <c r="D486" s="6" t="str">
        <f>VLOOKUP(A486,[1]CHaMP_and_AEM_Metrics!$A:$Y,5,FALSE)</f>
        <v>Tucannon</v>
      </c>
      <c r="E486" s="9">
        <f>VLOOKUP(A486,[1]CHaMP_and_AEM_Metrics!$A:$Y,9,FALSE)</f>
        <v>2016</v>
      </c>
      <c r="F486" s="9" t="s">
        <v>68</v>
      </c>
      <c r="G486" s="3" t="s">
        <v>8</v>
      </c>
      <c r="H486" s="12" t="s">
        <v>34</v>
      </c>
      <c r="I486" s="3" t="str">
        <f t="shared" si="85"/>
        <v xml:space="preserve">2016/Tucannon/CBW05583-384819/VISIT_4155 </v>
      </c>
      <c r="J486" s="3" t="s">
        <v>6</v>
      </c>
      <c r="K486" s="3" t="str">
        <f t="shared" si="86"/>
        <v>2016\Tucannon\CBW05583-384819\VISIT_4155"</v>
      </c>
      <c r="L486" s="9" t="s">
        <v>14</v>
      </c>
      <c r="M486" s="2" t="str">
        <f t="shared" si="87"/>
        <v>aws s3 sync s3://sfr-champdata/QA/2016/Tucannon/CBW05583-384819/VISIT_4155 "C:\Matt-SFR Files\Hydraulic Modeling\champ data from bucket\2016\Tucannon\CBW05583-384819\VISIT_4155" --exclude "*" --include "*\HydroModelInputs\*"</v>
      </c>
    </row>
    <row r="487" spans="1:13" ht="18" x14ac:dyDescent="0.3">
      <c r="A487" s="9">
        <v>4157</v>
      </c>
      <c r="B487" s="9" t="str">
        <f>VLOOKUP(A487,[1]CHaMP_and_AEM_Metrics!$A:$Y,3,FALSE)</f>
        <v>CBW05583-415923</v>
      </c>
      <c r="C487" s="5" t="str">
        <f t="shared" si="84"/>
        <v>CBW05583-415923</v>
      </c>
      <c r="D487" s="6" t="str">
        <f>VLOOKUP(A487,[1]CHaMP_and_AEM_Metrics!$A:$Y,5,FALSE)</f>
        <v>Tucannon</v>
      </c>
      <c r="E487" s="9">
        <f>VLOOKUP(A487,[1]CHaMP_and_AEM_Metrics!$A:$Y,9,FALSE)</f>
        <v>2016</v>
      </c>
      <c r="F487" s="9"/>
      <c r="G487" s="3" t="s">
        <v>8</v>
      </c>
      <c r="H487" s="12" t="s">
        <v>34</v>
      </c>
      <c r="I487" s="3" t="str">
        <f t="shared" si="85"/>
        <v xml:space="preserve">2016/Tucannon/CBW05583-415923/VISIT_4157 </v>
      </c>
      <c r="J487" s="3" t="s">
        <v>6</v>
      </c>
      <c r="K487" s="3" t="str">
        <f t="shared" si="86"/>
        <v>2016\Tucannon\CBW05583-415923\VISIT_4157"</v>
      </c>
      <c r="L487" s="9" t="s">
        <v>14</v>
      </c>
      <c r="M487" s="2" t="str">
        <f t="shared" si="87"/>
        <v>aws s3 sync s3://sfr-champdata/QA/2016/Tucannon/CBW05583-415923/VISIT_4157 "C:\Matt-SFR Files\Hydraulic Modeling\champ data from bucket\2016\Tucannon\CBW05583-415923\VISIT_4157" --exclude "*" --include "*\HydroModelInputs\*"</v>
      </c>
    </row>
    <row r="488" spans="1:13" ht="69" customHeight="1" x14ac:dyDescent="0.3">
      <c r="A488" s="9">
        <v>4784</v>
      </c>
      <c r="B488" s="2" t="str">
        <f>VLOOKUP(A488,[2]TucannonHydroModel_List2017!$A:$B,2,FALSE)</f>
        <v>CBW05583-007039</v>
      </c>
      <c r="C488" s="16" t="str">
        <f t="shared" si="84"/>
        <v>CBW05583-007039</v>
      </c>
      <c r="D488" s="2" t="s">
        <v>69</v>
      </c>
      <c r="E488" s="2">
        <v>2017</v>
      </c>
      <c r="F488" s="9" t="s">
        <v>68</v>
      </c>
      <c r="G488" s="3" t="s">
        <v>8</v>
      </c>
      <c r="H488" s="12" t="s">
        <v>34</v>
      </c>
      <c r="I488" s="3" t="str">
        <f t="shared" si="85"/>
        <v xml:space="preserve">2017/Tucannon/CBW05583-007039/VISIT_4784 </v>
      </c>
      <c r="J488" s="3" t="s">
        <v>6</v>
      </c>
      <c r="K488" s="3" t="str">
        <f t="shared" si="86"/>
        <v>2017\Tucannon\CBW05583-007039\VISIT_4784"</v>
      </c>
      <c r="L488" s="9" t="s">
        <v>14</v>
      </c>
      <c r="M488" s="2" t="str">
        <f t="shared" si="87"/>
        <v>aws s3 sync s3://sfr-champdata/QA/2017/Tucannon/CBW05583-007039/VISIT_4784 "C:\Matt-SFR Files\Hydraulic Modeling\champ data from bucket\2017\Tucannon\CBW05583-007039\VISIT_4784" --exclude "*" --include "*\HydroModelInputs\*"</v>
      </c>
    </row>
    <row r="489" spans="1:13" ht="18" x14ac:dyDescent="0.3">
      <c r="A489" s="9">
        <v>4785</v>
      </c>
      <c r="B489" s="2" t="str">
        <f>VLOOKUP(A489,[2]TucannonHydroModel_List2017!$A:$B,2,FALSE)</f>
        <v>CBW05583-010495</v>
      </c>
      <c r="C489" s="16" t="str">
        <f t="shared" si="84"/>
        <v>CBW05583-010495</v>
      </c>
      <c r="D489" s="2" t="s">
        <v>69</v>
      </c>
      <c r="E489" s="2">
        <v>2017</v>
      </c>
      <c r="F489" s="9" t="s">
        <v>68</v>
      </c>
      <c r="G489" s="3" t="s">
        <v>8</v>
      </c>
      <c r="H489" s="12" t="s">
        <v>34</v>
      </c>
      <c r="I489" s="3" t="str">
        <f t="shared" si="85"/>
        <v xml:space="preserve">2017/Tucannon/CBW05583-010495/VISIT_4785 </v>
      </c>
      <c r="J489" s="3" t="s">
        <v>6</v>
      </c>
      <c r="K489" s="3" t="str">
        <f t="shared" si="86"/>
        <v>2017\Tucannon\CBW05583-010495\VISIT_4785"</v>
      </c>
      <c r="L489" s="9" t="s">
        <v>14</v>
      </c>
      <c r="M489" s="2" t="str">
        <f t="shared" si="87"/>
        <v>aws s3 sync s3://sfr-champdata/QA/2017/Tucannon/CBW05583-010495/VISIT_4785 "C:\Matt-SFR Files\Hydraulic Modeling\champ data from bucket\2017\Tucannon\CBW05583-010495\VISIT_4785" --exclude "*" --include "*\HydroModelInputs\*"</v>
      </c>
    </row>
    <row r="490" spans="1:13" ht="18" x14ac:dyDescent="0.3">
      <c r="A490" s="9">
        <v>4786</v>
      </c>
      <c r="B490" s="2" t="str">
        <f>VLOOKUP(A490,[2]TucannonHydroModel_List2017!$A:$B,2,FALSE)</f>
        <v>CBW05583-038783</v>
      </c>
      <c r="C490" s="16" t="str">
        <f t="shared" si="84"/>
        <v>CBW05583-038783</v>
      </c>
      <c r="D490" s="2" t="s">
        <v>69</v>
      </c>
      <c r="E490" s="2">
        <v>2017</v>
      </c>
      <c r="F490" s="9" t="s">
        <v>68</v>
      </c>
      <c r="G490" s="3" t="s">
        <v>8</v>
      </c>
      <c r="H490" s="12" t="s">
        <v>34</v>
      </c>
      <c r="I490" s="3" t="str">
        <f t="shared" si="85"/>
        <v xml:space="preserve">2017/Tucannon/CBW05583-038783/VISIT_4786 </v>
      </c>
      <c r="J490" s="3" t="s">
        <v>6</v>
      </c>
      <c r="K490" s="3" t="str">
        <f t="shared" si="86"/>
        <v>2017\Tucannon\CBW05583-038783\VISIT_4786"</v>
      </c>
      <c r="L490" s="9" t="s">
        <v>14</v>
      </c>
      <c r="M490" s="2" t="str">
        <f t="shared" si="87"/>
        <v>aws s3 sync s3://sfr-champdata/QA/2017/Tucannon/CBW05583-038783/VISIT_4786 "C:\Matt-SFR Files\Hydraulic Modeling\champ data from bucket\2017\Tucannon\CBW05583-038783\VISIT_4786" --exclude "*" --include "*\HydroModelInputs\*"</v>
      </c>
    </row>
    <row r="491" spans="1:13" ht="18" x14ac:dyDescent="0.3">
      <c r="A491" s="9">
        <v>4788</v>
      </c>
      <c r="B491" s="2" t="str">
        <f>VLOOKUP(A491,[2]TucannonHydroModel_List2017!$A:$B,2,FALSE)</f>
        <v>CBW05583-072139</v>
      </c>
      <c r="C491" s="16" t="str">
        <f t="shared" si="84"/>
        <v>CBW05583-072139</v>
      </c>
      <c r="D491" s="2" t="s">
        <v>69</v>
      </c>
      <c r="E491" s="2">
        <v>2017</v>
      </c>
      <c r="F491" s="9" t="s">
        <v>68</v>
      </c>
      <c r="G491" s="3" t="s">
        <v>8</v>
      </c>
      <c r="H491" s="12" t="s">
        <v>34</v>
      </c>
      <c r="I491" s="3" t="str">
        <f t="shared" si="85"/>
        <v xml:space="preserve">2017/Tucannon/CBW05583-072139/VISIT_4788 </v>
      </c>
      <c r="J491" s="3" t="s">
        <v>6</v>
      </c>
      <c r="K491" s="3" t="str">
        <f t="shared" si="86"/>
        <v>2017\Tucannon\CBW05583-072139\VISIT_4788"</v>
      </c>
      <c r="L491" s="9" t="s">
        <v>14</v>
      </c>
      <c r="M491" s="2" t="str">
        <f t="shared" si="87"/>
        <v>aws s3 sync s3://sfr-champdata/QA/2017/Tucannon/CBW05583-072139/VISIT_4788 "C:\Matt-SFR Files\Hydraulic Modeling\champ data from bucket\2017\Tucannon\CBW05583-072139\VISIT_4788" --exclude "*" --include "*\HydroModelInputs\*"</v>
      </c>
    </row>
    <row r="492" spans="1:13" ht="18" x14ac:dyDescent="0.3">
      <c r="A492" s="9">
        <v>4789</v>
      </c>
      <c r="B492" s="2" t="str">
        <f>VLOOKUP(A492,[2]TucannonHydroModel_List2017!$A:$B,2,FALSE)</f>
        <v>CBW05583-168191</v>
      </c>
      <c r="C492" s="16" t="str">
        <f t="shared" si="84"/>
        <v>CBW05583-168191</v>
      </c>
      <c r="D492" s="2" t="s">
        <v>69</v>
      </c>
      <c r="E492" s="2">
        <v>2017</v>
      </c>
      <c r="F492" s="9" t="s">
        <v>68</v>
      </c>
      <c r="G492" s="3" t="s">
        <v>8</v>
      </c>
      <c r="H492" s="12" t="s">
        <v>34</v>
      </c>
      <c r="I492" s="3" t="str">
        <f t="shared" si="85"/>
        <v xml:space="preserve">2017/Tucannon/CBW05583-168191/VISIT_4789 </v>
      </c>
      <c r="J492" s="3" t="s">
        <v>6</v>
      </c>
      <c r="K492" s="3" t="str">
        <f t="shared" si="86"/>
        <v>2017\Tucannon\CBW05583-168191\VISIT_4789"</v>
      </c>
      <c r="L492" s="9" t="s">
        <v>14</v>
      </c>
      <c r="M492" s="2" t="str">
        <f t="shared" si="87"/>
        <v>aws s3 sync s3://sfr-champdata/QA/2017/Tucannon/CBW05583-168191/VISIT_4789 "C:\Matt-SFR Files\Hydraulic Modeling\champ data from bucket\2017\Tucannon\CBW05583-168191\VISIT_4789" --exclude "*" --include "*\HydroModelInputs\*"</v>
      </c>
    </row>
    <row r="493" spans="1:13" ht="18" x14ac:dyDescent="0.3">
      <c r="A493" s="9">
        <v>4790</v>
      </c>
      <c r="B493" s="2" t="str">
        <f>VLOOKUP(A493,[2]TucannonHydroModel_List2017!$A:$B,2,FALSE)</f>
        <v>CBW05583-169855</v>
      </c>
      <c r="C493" s="16" t="str">
        <f t="shared" si="84"/>
        <v>CBW05583-169855</v>
      </c>
      <c r="D493" s="2" t="s">
        <v>69</v>
      </c>
      <c r="E493" s="2">
        <v>2017</v>
      </c>
      <c r="F493" s="9" t="s">
        <v>68</v>
      </c>
      <c r="G493" s="3" t="s">
        <v>8</v>
      </c>
      <c r="H493" s="12" t="s">
        <v>34</v>
      </c>
      <c r="I493" s="3" t="str">
        <f t="shared" si="85"/>
        <v xml:space="preserve">2017/Tucannon/CBW05583-169855/VISIT_4790 </v>
      </c>
      <c r="J493" s="3" t="s">
        <v>6</v>
      </c>
      <c r="K493" s="3" t="str">
        <f t="shared" si="86"/>
        <v>2017\Tucannon\CBW05583-169855\VISIT_4790"</v>
      </c>
      <c r="L493" s="9" t="s">
        <v>14</v>
      </c>
      <c r="M493" s="2" t="str">
        <f t="shared" si="87"/>
        <v>aws s3 sync s3://sfr-champdata/QA/2017/Tucannon/CBW05583-169855/VISIT_4790 "C:\Matt-SFR Files\Hydraulic Modeling\champ data from bucket\2017\Tucannon\CBW05583-169855\VISIT_4790" --exclude "*" --include "*\HydroModelInputs\*"</v>
      </c>
    </row>
    <row r="494" spans="1:13" ht="18" x14ac:dyDescent="0.3">
      <c r="A494" s="9">
        <v>4791</v>
      </c>
      <c r="B494" s="2" t="str">
        <f>VLOOKUP(A494,[2]TucannonHydroModel_List2017!$A:$B,2,FALSE)</f>
        <v>CBW05583-170443</v>
      </c>
      <c r="C494" s="16" t="str">
        <f t="shared" si="84"/>
        <v>CBW05583-170443</v>
      </c>
      <c r="D494" s="2" t="s">
        <v>69</v>
      </c>
      <c r="E494" s="2">
        <v>2017</v>
      </c>
      <c r="F494" s="9" t="s">
        <v>68</v>
      </c>
      <c r="G494" s="3" t="s">
        <v>8</v>
      </c>
      <c r="H494" s="12" t="s">
        <v>34</v>
      </c>
      <c r="I494" s="3" t="str">
        <f t="shared" si="85"/>
        <v xml:space="preserve">2017/Tucannon/CBW05583-170443/VISIT_4791 </v>
      </c>
      <c r="J494" s="3" t="s">
        <v>6</v>
      </c>
      <c r="K494" s="3" t="str">
        <f t="shared" si="86"/>
        <v>2017\Tucannon\CBW05583-170443\VISIT_4791"</v>
      </c>
      <c r="L494" s="9" t="s">
        <v>14</v>
      </c>
      <c r="M494" s="2" t="str">
        <f t="shared" si="87"/>
        <v>aws s3 sync s3://sfr-champdata/QA/2017/Tucannon/CBW05583-170443/VISIT_4791 "C:\Matt-SFR Files\Hydraulic Modeling\champ data from bucket\2017\Tucannon\CBW05583-170443\VISIT_4791" --exclude "*" --include "*\HydroModelInputs\*"</v>
      </c>
    </row>
    <row r="495" spans="1:13" ht="18" x14ac:dyDescent="0.3">
      <c r="A495" s="9">
        <v>4792</v>
      </c>
      <c r="B495" s="2" t="str">
        <f>VLOOKUP(A495,[2]TucannonHydroModel_List2017!$A:$B,2,FALSE)</f>
        <v>CBW05583-178047</v>
      </c>
      <c r="C495" s="16" t="str">
        <f t="shared" si="84"/>
        <v>CBW05583-178047</v>
      </c>
      <c r="D495" s="2" t="s">
        <v>69</v>
      </c>
      <c r="E495" s="2">
        <v>2017</v>
      </c>
      <c r="F495" s="9" t="s">
        <v>68</v>
      </c>
      <c r="G495" s="3" t="s">
        <v>8</v>
      </c>
      <c r="H495" s="12" t="s">
        <v>34</v>
      </c>
      <c r="I495" s="3" t="str">
        <f t="shared" si="85"/>
        <v xml:space="preserve">2017/Tucannon/CBW05583-178047/VISIT_4792 </v>
      </c>
      <c r="J495" s="3" t="s">
        <v>6</v>
      </c>
      <c r="K495" s="3" t="str">
        <f t="shared" si="86"/>
        <v>2017\Tucannon\CBW05583-178047\VISIT_4792"</v>
      </c>
      <c r="L495" s="9" t="s">
        <v>14</v>
      </c>
      <c r="M495" s="2" t="str">
        <f t="shared" si="87"/>
        <v>aws s3 sync s3://sfr-champdata/QA/2017/Tucannon/CBW05583-178047/VISIT_4792 "C:\Matt-SFR Files\Hydraulic Modeling\champ data from bucket\2017\Tucannon\CBW05583-178047\VISIT_4792" --exclude "*" --include "*\HydroModelInputs\*"</v>
      </c>
    </row>
    <row r="496" spans="1:13" ht="18" x14ac:dyDescent="0.3">
      <c r="A496" s="9">
        <v>4793</v>
      </c>
      <c r="B496" s="2" t="str">
        <f>VLOOKUP(A496,[2]TucannonHydroModel_List2017!$A:$B,2,FALSE)</f>
        <v>CBW05583-203211</v>
      </c>
      <c r="C496" s="16" t="str">
        <f t="shared" si="84"/>
        <v>CBW05583-203211</v>
      </c>
      <c r="D496" s="2" t="s">
        <v>69</v>
      </c>
      <c r="E496" s="2">
        <v>2017</v>
      </c>
      <c r="F496" s="9" t="s">
        <v>68</v>
      </c>
      <c r="G496" s="3" t="s">
        <v>8</v>
      </c>
      <c r="H496" s="12" t="s">
        <v>34</v>
      </c>
      <c r="I496" s="3" t="str">
        <f t="shared" si="85"/>
        <v xml:space="preserve">2017/Tucannon/CBW05583-203211/VISIT_4793 </v>
      </c>
      <c r="J496" s="3" t="s">
        <v>6</v>
      </c>
      <c r="K496" s="3" t="str">
        <f t="shared" si="86"/>
        <v>2017\Tucannon\CBW05583-203211\VISIT_4793"</v>
      </c>
      <c r="L496" s="9" t="s">
        <v>14</v>
      </c>
      <c r="M496" s="2" t="str">
        <f t="shared" si="87"/>
        <v>aws s3 sync s3://sfr-champdata/QA/2017/Tucannon/CBW05583-203211/VISIT_4793 "C:\Matt-SFR Files\Hydraulic Modeling\champ data from bucket\2017\Tucannon\CBW05583-203211\VISIT_4793" --exclude "*" --include "*\HydroModelInputs\*"</v>
      </c>
    </row>
    <row r="497" spans="1:13" ht="18" x14ac:dyDescent="0.3">
      <c r="A497" s="9">
        <v>4794</v>
      </c>
      <c r="B497" s="2" t="str">
        <f>VLOOKUP(A497,[2]TucannonHydroModel_List2017!$A:$B,2,FALSE)</f>
        <v>CBW05583-208767</v>
      </c>
      <c r="C497" s="16" t="str">
        <f t="shared" si="84"/>
        <v>CBW05583-208767</v>
      </c>
      <c r="D497" s="2" t="s">
        <v>69</v>
      </c>
      <c r="E497" s="2">
        <v>2017</v>
      </c>
      <c r="F497" s="9" t="s">
        <v>68</v>
      </c>
      <c r="G497" s="3" t="s">
        <v>8</v>
      </c>
      <c r="H497" s="12" t="s">
        <v>34</v>
      </c>
      <c r="I497" s="3" t="str">
        <f t="shared" si="85"/>
        <v xml:space="preserve">2017/Tucannon/CBW05583-208767/VISIT_4794 </v>
      </c>
      <c r="J497" s="3" t="s">
        <v>6</v>
      </c>
      <c r="K497" s="3" t="str">
        <f t="shared" si="86"/>
        <v>2017\Tucannon\CBW05583-208767\VISIT_4794"</v>
      </c>
      <c r="L497" s="9" t="s">
        <v>14</v>
      </c>
      <c r="M497" s="2" t="str">
        <f t="shared" si="87"/>
        <v>aws s3 sync s3://sfr-champdata/QA/2017/Tucannon/CBW05583-208767/VISIT_4794 "C:\Matt-SFR Files\Hydraulic Modeling\champ data from bucket\2017\Tucannon\CBW05583-208767\VISIT_4794" --exclude "*" --include "*\HydroModelInputs\*"</v>
      </c>
    </row>
    <row r="498" spans="1:13" ht="18" x14ac:dyDescent="0.3">
      <c r="A498" s="9">
        <v>4795</v>
      </c>
      <c r="B498" s="2" t="str">
        <f>VLOOKUP(A498,[2]TucannonHydroModel_List2017!$A:$B,2,FALSE)</f>
        <v>CBW05583-212787</v>
      </c>
      <c r="C498" s="16" t="str">
        <f t="shared" si="84"/>
        <v>CBW05583-212787</v>
      </c>
      <c r="D498" s="2" t="s">
        <v>69</v>
      </c>
      <c r="E498" s="2">
        <v>2017</v>
      </c>
      <c r="F498" s="9" t="s">
        <v>68</v>
      </c>
      <c r="G498" s="3" t="s">
        <v>8</v>
      </c>
      <c r="H498" s="12" t="s">
        <v>34</v>
      </c>
      <c r="I498" s="3" t="str">
        <f t="shared" si="85"/>
        <v xml:space="preserve">2017/Tucannon/CBW05583-212787/VISIT_4795 </v>
      </c>
      <c r="J498" s="3" t="s">
        <v>6</v>
      </c>
      <c r="K498" s="3" t="str">
        <f t="shared" si="86"/>
        <v>2017\Tucannon\CBW05583-212787\VISIT_4795"</v>
      </c>
      <c r="L498" s="9" t="s">
        <v>14</v>
      </c>
      <c r="M498" s="2" t="str">
        <f t="shared" si="87"/>
        <v>aws s3 sync s3://sfr-champdata/QA/2017/Tucannon/CBW05583-212787/VISIT_4795 "C:\Matt-SFR Files\Hydraulic Modeling\champ data from bucket\2017\Tucannon\CBW05583-212787\VISIT_4795" --exclude "*" --include "*\HydroModelInputs\*"</v>
      </c>
    </row>
    <row r="499" spans="1:13" ht="18" x14ac:dyDescent="0.3">
      <c r="A499" s="9">
        <v>4796</v>
      </c>
      <c r="B499" s="2" t="str">
        <f>VLOOKUP(A499,[2]TucannonHydroModel_List2017!$A:$B,2,FALSE)</f>
        <v>CBW05583-222251</v>
      </c>
      <c r="C499" s="16" t="str">
        <f t="shared" si="84"/>
        <v>CBW05583-222251</v>
      </c>
      <c r="D499" s="2" t="s">
        <v>69</v>
      </c>
      <c r="E499" s="2">
        <v>2017</v>
      </c>
      <c r="F499" s="9" t="s">
        <v>68</v>
      </c>
      <c r="G499" s="3" t="s">
        <v>8</v>
      </c>
      <c r="H499" s="12" t="s">
        <v>34</v>
      </c>
      <c r="I499" s="3" t="str">
        <f t="shared" si="85"/>
        <v xml:space="preserve">2017/Tucannon/CBW05583-222251/VISIT_4796 </v>
      </c>
      <c r="J499" s="3" t="s">
        <v>6</v>
      </c>
      <c r="K499" s="3" t="str">
        <f t="shared" si="86"/>
        <v>2017\Tucannon\CBW05583-222251\VISIT_4796"</v>
      </c>
      <c r="L499" s="9" t="s">
        <v>14</v>
      </c>
      <c r="M499" s="2" t="str">
        <f t="shared" si="87"/>
        <v>aws s3 sync s3://sfr-champdata/QA/2017/Tucannon/CBW05583-222251/VISIT_4796 "C:\Matt-SFR Files\Hydraulic Modeling\champ data from bucket\2017\Tucannon\CBW05583-222251\VISIT_4796" --exclude "*" --include "*\HydroModelInputs\*"</v>
      </c>
    </row>
    <row r="500" spans="1:13" ht="18" x14ac:dyDescent="0.3">
      <c r="A500" s="9">
        <v>4797</v>
      </c>
      <c r="B500" s="2" t="str">
        <f>VLOOKUP(A500,[2]TucannonHydroModel_List2017!$A:$B,2,FALSE)</f>
        <v>CBW05583-248063</v>
      </c>
      <c r="C500" s="16" t="str">
        <f t="shared" si="84"/>
        <v>CBW05583-248063</v>
      </c>
      <c r="D500" s="2" t="s">
        <v>69</v>
      </c>
      <c r="E500" s="2">
        <v>2017</v>
      </c>
      <c r="F500" s="9" t="s">
        <v>68</v>
      </c>
      <c r="G500" s="3" t="s">
        <v>8</v>
      </c>
      <c r="H500" s="12" t="s">
        <v>34</v>
      </c>
      <c r="I500" s="3" t="str">
        <f t="shared" ref="I500:I514" si="88">CONCATENATE(E500,"/",SUBSTITUTE(D500," ",""),"/",C500,"/VISIT_",A500," ")</f>
        <v xml:space="preserve">2017/Tucannon/CBW05583-248063/VISIT_4797 </v>
      </c>
      <c r="J500" s="3" t="s">
        <v>6</v>
      </c>
      <c r="K500" s="3" t="str">
        <f t="shared" ref="K500:K514" si="89">CONCATENATE(E500,"\",SUBSTITUTE(D500," ",""),"\",C500,"\VISIT_",A500,"""")</f>
        <v>2017\Tucannon\CBW05583-248063\VISIT_4797"</v>
      </c>
      <c r="L500" s="9" t="s">
        <v>14</v>
      </c>
      <c r="M500" s="2" t="str">
        <f t="shared" ref="M500:M514" si="90">CONCATENATE(G500,H500,I500,J500,K500, L500)</f>
        <v>aws s3 sync s3://sfr-champdata/QA/2017/Tucannon/CBW05583-248063/VISIT_4797 "C:\Matt-SFR Files\Hydraulic Modeling\champ data from bucket\2017\Tucannon\CBW05583-248063\VISIT_4797" --exclude "*" --include "*\HydroModelInputs\*"</v>
      </c>
    </row>
    <row r="501" spans="1:13" ht="18" x14ac:dyDescent="0.3">
      <c r="A501" s="9">
        <v>4800</v>
      </c>
      <c r="B501" s="2" t="str">
        <f>VLOOKUP(A501,[2]TucannonHydroModel_List2017!$A:$B,2,FALSE)</f>
        <v>CBW05583-327859</v>
      </c>
      <c r="C501" s="16" t="str">
        <f t="shared" si="84"/>
        <v>CBW05583-327859</v>
      </c>
      <c r="D501" s="2" t="s">
        <v>69</v>
      </c>
      <c r="E501" s="2">
        <v>2017</v>
      </c>
      <c r="F501" s="9" t="s">
        <v>68</v>
      </c>
      <c r="G501" s="3" t="s">
        <v>8</v>
      </c>
      <c r="H501" s="12" t="s">
        <v>34</v>
      </c>
      <c r="I501" s="3" t="str">
        <f t="shared" si="88"/>
        <v xml:space="preserve">2017/Tucannon/CBW05583-327859/VISIT_4800 </v>
      </c>
      <c r="J501" s="3" t="s">
        <v>6</v>
      </c>
      <c r="K501" s="3" t="str">
        <f t="shared" si="89"/>
        <v>2017\Tucannon\CBW05583-327859\VISIT_4800"</v>
      </c>
      <c r="L501" s="9" t="s">
        <v>14</v>
      </c>
      <c r="M501" s="2" t="str">
        <f t="shared" si="90"/>
        <v>aws s3 sync s3://sfr-champdata/QA/2017/Tucannon/CBW05583-327859/VISIT_4800 "C:\Matt-SFR Files\Hydraulic Modeling\champ data from bucket\2017\Tucannon\CBW05583-327859\VISIT_4800" --exclude "*" --include "*\HydroModelInputs\*"</v>
      </c>
    </row>
    <row r="502" spans="1:13" ht="18" x14ac:dyDescent="0.3">
      <c r="A502" s="9">
        <v>4801</v>
      </c>
      <c r="B502" s="2" t="str">
        <f>VLOOKUP(A502,[2]TucannonHydroModel_List2017!$A:$B,2,FALSE)</f>
        <v>CBW05583-413951</v>
      </c>
      <c r="C502" s="16" t="str">
        <f t="shared" si="84"/>
        <v>CBW05583-413951</v>
      </c>
      <c r="D502" s="2" t="s">
        <v>69</v>
      </c>
      <c r="E502" s="2">
        <v>2017</v>
      </c>
      <c r="F502" s="9" t="s">
        <v>68</v>
      </c>
      <c r="G502" s="3" t="s">
        <v>8</v>
      </c>
      <c r="H502" s="12" t="s">
        <v>34</v>
      </c>
      <c r="I502" s="3" t="str">
        <f t="shared" si="88"/>
        <v xml:space="preserve">2017/Tucannon/CBW05583-413951/VISIT_4801 </v>
      </c>
      <c r="J502" s="3" t="s">
        <v>6</v>
      </c>
      <c r="K502" s="3" t="str">
        <f t="shared" si="89"/>
        <v>2017\Tucannon\CBW05583-413951\VISIT_4801"</v>
      </c>
      <c r="L502" s="9" t="s">
        <v>14</v>
      </c>
      <c r="M502" s="2" t="str">
        <f t="shared" si="90"/>
        <v>aws s3 sync s3://sfr-champdata/QA/2017/Tucannon/CBW05583-413951/VISIT_4801 "C:\Matt-SFR Files\Hydraulic Modeling\champ data from bucket\2017\Tucannon\CBW05583-413951\VISIT_4801" --exclude "*" --include "*\HydroModelInputs\*"</v>
      </c>
    </row>
    <row r="503" spans="1:13" ht="18" x14ac:dyDescent="0.3">
      <c r="A503" s="9">
        <v>4802</v>
      </c>
      <c r="B503" s="2" t="str">
        <f>VLOOKUP(A503,[2]TucannonHydroModel_List2017!$A:$B,2,FALSE)</f>
        <v>CBW05583-481459</v>
      </c>
      <c r="C503" s="16" t="str">
        <f t="shared" si="84"/>
        <v>CBW05583-481459</v>
      </c>
      <c r="D503" s="2" t="s">
        <v>69</v>
      </c>
      <c r="E503" s="2">
        <v>2017</v>
      </c>
      <c r="F503" s="9" t="s">
        <v>68</v>
      </c>
      <c r="G503" s="3" t="s">
        <v>8</v>
      </c>
      <c r="H503" s="12" t="s">
        <v>34</v>
      </c>
      <c r="I503" s="3" t="str">
        <f t="shared" si="88"/>
        <v xml:space="preserve">2017/Tucannon/CBW05583-481459/VISIT_4802 </v>
      </c>
      <c r="J503" s="3" t="s">
        <v>6</v>
      </c>
      <c r="K503" s="3" t="str">
        <f t="shared" si="89"/>
        <v>2017\Tucannon\CBW05583-481459\VISIT_4802"</v>
      </c>
      <c r="L503" s="9" t="s">
        <v>14</v>
      </c>
      <c r="M503" s="2" t="str">
        <f t="shared" si="90"/>
        <v>aws s3 sync s3://sfr-champdata/QA/2017/Tucannon/CBW05583-481459/VISIT_4802 "C:\Matt-SFR Files\Hydraulic Modeling\champ data from bucket\2017\Tucannon\CBW05583-481459\VISIT_4802" --exclude "*" --include "*\HydroModelInputs\*"</v>
      </c>
    </row>
    <row r="504" spans="1:13" ht="18" x14ac:dyDescent="0.3">
      <c r="A504" s="9">
        <v>4911</v>
      </c>
      <c r="B504" s="2" t="str">
        <f>VLOOKUP(A504,[2]TucannonHydroModel_List2017!$A:$B,2,FALSE)</f>
        <v>CBW05583-079743</v>
      </c>
      <c r="C504" s="16" t="str">
        <f t="shared" si="84"/>
        <v>CBW05583-079743</v>
      </c>
      <c r="D504" s="2" t="s">
        <v>69</v>
      </c>
      <c r="E504" s="2">
        <v>2017</v>
      </c>
      <c r="F504" s="9" t="s">
        <v>68</v>
      </c>
      <c r="G504" s="3" t="s">
        <v>8</v>
      </c>
      <c r="H504" s="12" t="s">
        <v>34</v>
      </c>
      <c r="I504" s="3" t="str">
        <f t="shared" si="88"/>
        <v xml:space="preserve">2017/Tucannon/CBW05583-079743/VISIT_4911 </v>
      </c>
      <c r="J504" s="3" t="s">
        <v>6</v>
      </c>
      <c r="K504" s="3" t="str">
        <f t="shared" si="89"/>
        <v>2017\Tucannon\CBW05583-079743\VISIT_4911"</v>
      </c>
      <c r="L504" s="9" t="s">
        <v>14</v>
      </c>
      <c r="M504" s="2" t="str">
        <f t="shared" si="90"/>
        <v>aws s3 sync s3://sfr-champdata/QA/2017/Tucannon/CBW05583-079743/VISIT_4911 "C:\Matt-SFR Files\Hydraulic Modeling\champ data from bucket\2017\Tucannon\CBW05583-079743\VISIT_4911" --exclude "*" --include "*\HydroModelInputs\*"</v>
      </c>
    </row>
    <row r="505" spans="1:13" ht="18" x14ac:dyDescent="0.3">
      <c r="A505" s="9">
        <v>4912</v>
      </c>
      <c r="B505" s="2" t="str">
        <f>VLOOKUP(A505,[2]TucannonHydroModel_List2017!$A:$B,2,FALSE)</f>
        <v>CBW05583-276351</v>
      </c>
      <c r="C505" s="16" t="str">
        <f t="shared" si="84"/>
        <v>CBW05583-276351</v>
      </c>
      <c r="D505" s="2" t="s">
        <v>69</v>
      </c>
      <c r="E505" s="2">
        <v>2017</v>
      </c>
      <c r="F505" s="9" t="s">
        <v>68</v>
      </c>
      <c r="G505" s="3" t="s">
        <v>8</v>
      </c>
      <c r="H505" s="12" t="s">
        <v>34</v>
      </c>
      <c r="I505" s="3" t="str">
        <f t="shared" si="88"/>
        <v xml:space="preserve">2017/Tucannon/CBW05583-276351/VISIT_4912 </v>
      </c>
      <c r="J505" s="3" t="s">
        <v>6</v>
      </c>
      <c r="K505" s="3" t="str">
        <f t="shared" si="89"/>
        <v>2017\Tucannon\CBW05583-276351\VISIT_4912"</v>
      </c>
      <c r="L505" s="9" t="s">
        <v>14</v>
      </c>
      <c r="M505" s="2" t="str">
        <f t="shared" si="90"/>
        <v>aws s3 sync s3://sfr-champdata/QA/2017/Tucannon/CBW05583-276351/VISIT_4912 "C:\Matt-SFR Files\Hydraulic Modeling\champ data from bucket\2017\Tucannon\CBW05583-276351\VISIT_4912" --exclude "*" --include "*\HydroModelInputs\*"</v>
      </c>
    </row>
    <row r="506" spans="1:13" ht="18" x14ac:dyDescent="0.3">
      <c r="A506" s="9">
        <v>5025</v>
      </c>
      <c r="B506" s="2" t="str">
        <f>VLOOKUP(A506,[2]TucannonHydroModel_List2017!$A:$B,2,FALSE)</f>
        <v>CBW05583-100223</v>
      </c>
      <c r="C506" s="16" t="str">
        <f t="shared" si="84"/>
        <v>CBW05583-100223</v>
      </c>
      <c r="D506" s="2" t="s">
        <v>69</v>
      </c>
      <c r="E506" s="2">
        <v>2017</v>
      </c>
      <c r="F506" s="9" t="s">
        <v>68</v>
      </c>
      <c r="G506" s="3" t="s">
        <v>8</v>
      </c>
      <c r="H506" s="12" t="s">
        <v>34</v>
      </c>
      <c r="I506" s="3" t="str">
        <f t="shared" si="88"/>
        <v xml:space="preserve">2017/Tucannon/CBW05583-100223/VISIT_5025 </v>
      </c>
      <c r="J506" s="3" t="s">
        <v>6</v>
      </c>
      <c r="K506" s="3" t="str">
        <f t="shared" si="89"/>
        <v>2017\Tucannon\CBW05583-100223\VISIT_5025"</v>
      </c>
      <c r="L506" s="9" t="s">
        <v>14</v>
      </c>
      <c r="M506" s="2" t="str">
        <f t="shared" si="90"/>
        <v>aws s3 sync s3://sfr-champdata/QA/2017/Tucannon/CBW05583-100223/VISIT_5025 "C:\Matt-SFR Files\Hydraulic Modeling\champ data from bucket\2017\Tucannon\CBW05583-100223\VISIT_5025" --exclude "*" --include "*\HydroModelInputs\*"</v>
      </c>
    </row>
    <row r="507" spans="1:13" ht="18" x14ac:dyDescent="0.3">
      <c r="A507" s="9">
        <v>5026</v>
      </c>
      <c r="B507" s="2" t="str">
        <f>VLOOKUP(A507,[2]TucannonHydroModel_List2017!$A:$B,2,FALSE)</f>
        <v>CBW05583-214911</v>
      </c>
      <c r="C507" s="16" t="str">
        <f t="shared" si="84"/>
        <v>CBW05583-214911</v>
      </c>
      <c r="D507" s="2" t="s">
        <v>69</v>
      </c>
      <c r="E507" s="2">
        <v>2017</v>
      </c>
      <c r="F507" s="9" t="s">
        <v>68</v>
      </c>
      <c r="G507" s="3" t="s">
        <v>8</v>
      </c>
      <c r="H507" s="12" t="s">
        <v>34</v>
      </c>
      <c r="I507" s="3" t="str">
        <f t="shared" si="88"/>
        <v xml:space="preserve">2017/Tucannon/CBW05583-214911/VISIT_5026 </v>
      </c>
      <c r="J507" s="3" t="s">
        <v>6</v>
      </c>
      <c r="K507" s="3" t="str">
        <f t="shared" si="89"/>
        <v>2017\Tucannon\CBW05583-214911\VISIT_5026"</v>
      </c>
      <c r="L507" s="9" t="s">
        <v>14</v>
      </c>
      <c r="M507" s="2" t="str">
        <f t="shared" si="90"/>
        <v>aws s3 sync s3://sfr-champdata/QA/2017/Tucannon/CBW05583-214911/VISIT_5026 "C:\Matt-SFR Files\Hydraulic Modeling\champ data from bucket\2017\Tucannon\CBW05583-214911\VISIT_5026" --exclude "*" --include "*\HydroModelInputs\*"</v>
      </c>
    </row>
    <row r="508" spans="1:13" ht="18" x14ac:dyDescent="0.3">
      <c r="A508" s="9">
        <v>5029</v>
      </c>
      <c r="B508" s="2" t="str">
        <f>VLOOKUP(A508,[2]TucannonHydroModel_List2017!$A:$B,2,FALSE)</f>
        <v>CBW05583-018303</v>
      </c>
      <c r="C508" s="16" t="str">
        <f t="shared" si="84"/>
        <v>CBW05583-018303</v>
      </c>
      <c r="D508" s="2" t="s">
        <v>69</v>
      </c>
      <c r="E508" s="2">
        <v>2017</v>
      </c>
      <c r="F508" s="9" t="s">
        <v>68</v>
      </c>
      <c r="G508" s="3" t="s">
        <v>8</v>
      </c>
      <c r="H508" s="12" t="s">
        <v>34</v>
      </c>
      <c r="I508" s="3" t="str">
        <f t="shared" si="88"/>
        <v xml:space="preserve">2017/Tucannon/CBW05583-018303/VISIT_5029 </v>
      </c>
      <c r="J508" s="3" t="s">
        <v>6</v>
      </c>
      <c r="K508" s="3" t="str">
        <f t="shared" si="89"/>
        <v>2017\Tucannon\CBW05583-018303\VISIT_5029"</v>
      </c>
      <c r="L508" s="9" t="s">
        <v>14</v>
      </c>
      <c r="M508" s="2" t="str">
        <f t="shared" si="90"/>
        <v>aws s3 sync s3://sfr-champdata/QA/2017/Tucannon/CBW05583-018303/VISIT_5029 "C:\Matt-SFR Files\Hydraulic Modeling\champ data from bucket\2017\Tucannon\CBW05583-018303\VISIT_5029" --exclude "*" --include "*\HydroModelInputs\*"</v>
      </c>
    </row>
    <row r="509" spans="1:13" ht="18" x14ac:dyDescent="0.3">
      <c r="A509" s="9">
        <v>5030</v>
      </c>
      <c r="B509" s="2" t="str">
        <f>VLOOKUP(A509,[2]TucannonHydroModel_List2017!$A:$B,2,FALSE)</f>
        <v>CBW05583-051659</v>
      </c>
      <c r="C509" s="16" t="str">
        <f t="shared" si="84"/>
        <v>CBW05583-051659</v>
      </c>
      <c r="D509" s="2" t="s">
        <v>69</v>
      </c>
      <c r="E509" s="2">
        <v>2017</v>
      </c>
      <c r="F509" s="9" t="s">
        <v>68</v>
      </c>
      <c r="G509" s="3" t="s">
        <v>8</v>
      </c>
      <c r="H509" s="12" t="s">
        <v>34</v>
      </c>
      <c r="I509" s="3" t="str">
        <f t="shared" si="88"/>
        <v xml:space="preserve">2017/Tucannon/CBW05583-051659/VISIT_5030 </v>
      </c>
      <c r="J509" s="3" t="s">
        <v>6</v>
      </c>
      <c r="K509" s="3" t="str">
        <f t="shared" si="89"/>
        <v>2017\Tucannon\CBW05583-051659\VISIT_5030"</v>
      </c>
      <c r="L509" s="9" t="s">
        <v>14</v>
      </c>
      <c r="M509" s="2" t="str">
        <f t="shared" si="90"/>
        <v>aws s3 sync s3://sfr-champdata/QA/2017/Tucannon/CBW05583-051659/VISIT_5030 "C:\Matt-SFR Files\Hydraulic Modeling\champ data from bucket\2017\Tucannon\CBW05583-051659\VISIT_5030" --exclude "*" --include "*\HydroModelInputs\*"</v>
      </c>
    </row>
    <row r="510" spans="1:13" ht="18" x14ac:dyDescent="0.3">
      <c r="A510" s="9">
        <v>5031</v>
      </c>
      <c r="B510" s="2" t="str">
        <f>VLOOKUP(A510,[2]TucannonHydroModel_List2017!$A:$B,2,FALSE)</f>
        <v>CBW05583-214475</v>
      </c>
      <c r="C510" s="16" t="str">
        <f t="shared" si="84"/>
        <v>CBW05583-214475</v>
      </c>
      <c r="D510" s="2" t="s">
        <v>69</v>
      </c>
      <c r="E510" s="2">
        <v>2017</v>
      </c>
      <c r="F510" s="9" t="s">
        <v>68</v>
      </c>
      <c r="G510" s="3" t="s">
        <v>8</v>
      </c>
      <c r="H510" s="12" t="s">
        <v>34</v>
      </c>
      <c r="I510" s="3" t="str">
        <f t="shared" si="88"/>
        <v xml:space="preserve">2017/Tucannon/CBW05583-214475/VISIT_5031 </v>
      </c>
      <c r="J510" s="3" t="s">
        <v>6</v>
      </c>
      <c r="K510" s="3" t="str">
        <f t="shared" si="89"/>
        <v>2017\Tucannon\CBW05583-214475\VISIT_5031"</v>
      </c>
      <c r="L510" s="9" t="s">
        <v>14</v>
      </c>
      <c r="M510" s="2" t="str">
        <f t="shared" si="90"/>
        <v>aws s3 sync s3://sfr-champdata/QA/2017/Tucannon/CBW05583-214475/VISIT_5031 "C:\Matt-SFR Files\Hydraulic Modeling\champ data from bucket\2017\Tucannon\CBW05583-214475\VISIT_5031" --exclude "*" --include "*\HydroModelInputs\*"</v>
      </c>
    </row>
    <row r="511" spans="1:13" ht="18" x14ac:dyDescent="0.3">
      <c r="A511" s="9">
        <v>5032</v>
      </c>
      <c r="B511" s="2" t="str">
        <f>VLOOKUP(A511,[2]TucannonHydroModel_List2017!$A:$B,2,FALSE)</f>
        <v>CBW05583-465355</v>
      </c>
      <c r="C511" s="16" t="str">
        <f t="shared" si="84"/>
        <v>CBW05583-465355</v>
      </c>
      <c r="D511" s="2" t="s">
        <v>69</v>
      </c>
      <c r="E511" s="2">
        <v>2017</v>
      </c>
      <c r="F511" s="9" t="s">
        <v>68</v>
      </c>
      <c r="G511" s="3" t="s">
        <v>8</v>
      </c>
      <c r="H511" s="12" t="s">
        <v>34</v>
      </c>
      <c r="I511" s="3" t="str">
        <f t="shared" si="88"/>
        <v xml:space="preserve">2017/Tucannon/CBW05583-465355/VISIT_5032 </v>
      </c>
      <c r="J511" s="3" t="s">
        <v>6</v>
      </c>
      <c r="K511" s="3" t="str">
        <f t="shared" si="89"/>
        <v>2017\Tucannon\CBW05583-465355\VISIT_5032"</v>
      </c>
      <c r="L511" s="9" t="s">
        <v>14</v>
      </c>
      <c r="M511" s="2" t="str">
        <f t="shared" si="90"/>
        <v>aws s3 sync s3://sfr-champdata/QA/2017/Tucannon/CBW05583-465355/VISIT_5032 "C:\Matt-SFR Files\Hydraulic Modeling\champ data from bucket\2017\Tucannon\CBW05583-465355\VISIT_5032" --exclude "*" --include "*\HydroModelInputs\*"</v>
      </c>
    </row>
    <row r="512" spans="1:13" ht="18" x14ac:dyDescent="0.3">
      <c r="A512" s="9">
        <v>5040</v>
      </c>
      <c r="B512" s="2" t="str">
        <f>VLOOKUP(A512,[2]TucannonHydroModel_List2017!$A:$B,2,FALSE)</f>
        <v>CBW05583-339839</v>
      </c>
      <c r="C512" s="16" t="str">
        <f t="shared" si="84"/>
        <v>CBW05583-339839</v>
      </c>
      <c r="D512" s="2" t="s">
        <v>69</v>
      </c>
      <c r="E512" s="2">
        <v>2017</v>
      </c>
      <c r="F512" s="9" t="s">
        <v>68</v>
      </c>
      <c r="G512" s="3" t="s">
        <v>8</v>
      </c>
      <c r="H512" s="12" t="s">
        <v>34</v>
      </c>
      <c r="I512" s="3" t="str">
        <f t="shared" si="88"/>
        <v xml:space="preserve">2017/Tucannon/CBW05583-339839/VISIT_5040 </v>
      </c>
      <c r="J512" s="3" t="s">
        <v>6</v>
      </c>
      <c r="K512" s="3" t="str">
        <f t="shared" si="89"/>
        <v>2017\Tucannon\CBW05583-339839\VISIT_5040"</v>
      </c>
      <c r="L512" s="9" t="s">
        <v>14</v>
      </c>
      <c r="M512" s="2" t="str">
        <f t="shared" si="90"/>
        <v>aws s3 sync s3://sfr-champdata/QA/2017/Tucannon/CBW05583-339839/VISIT_5040 "C:\Matt-SFR Files\Hydraulic Modeling\champ data from bucket\2017\Tucannon\CBW05583-339839\VISIT_5040" --exclude "*" --include "*\HydroModelInputs\*"</v>
      </c>
    </row>
    <row r="513" spans="1:13" ht="18" x14ac:dyDescent="0.3">
      <c r="A513" s="9">
        <v>5041</v>
      </c>
      <c r="B513" s="2" t="str">
        <f>VLOOKUP(A513,[2]TucannonHydroModel_List2017!$A:$B,2,FALSE)</f>
        <v>CBW05583-519039</v>
      </c>
      <c r="C513" s="16" t="str">
        <f t="shared" si="84"/>
        <v>CBW05583-519039</v>
      </c>
      <c r="D513" s="2" t="s">
        <v>69</v>
      </c>
      <c r="E513" s="2">
        <v>2017</v>
      </c>
      <c r="F513" s="9" t="s">
        <v>68</v>
      </c>
      <c r="G513" s="3" t="s">
        <v>8</v>
      </c>
      <c r="H513" s="12" t="s">
        <v>34</v>
      </c>
      <c r="I513" s="3" t="str">
        <f t="shared" si="88"/>
        <v xml:space="preserve">2017/Tucannon/CBW05583-519039/VISIT_5041 </v>
      </c>
      <c r="J513" s="3" t="s">
        <v>6</v>
      </c>
      <c r="K513" s="3" t="str">
        <f t="shared" si="89"/>
        <v>2017\Tucannon\CBW05583-519039\VISIT_5041"</v>
      </c>
      <c r="L513" s="9" t="s">
        <v>14</v>
      </c>
      <c r="M513" s="2" t="str">
        <f t="shared" si="90"/>
        <v>aws s3 sync s3://sfr-champdata/QA/2017/Tucannon/CBW05583-519039/VISIT_5041 "C:\Matt-SFR Files\Hydraulic Modeling\champ data from bucket\2017\Tucannon\CBW05583-519039\VISIT_5041" --exclude "*" --include "*\HydroModelInputs\*"</v>
      </c>
    </row>
    <row r="514" spans="1:13" ht="18" x14ac:dyDescent="0.3">
      <c r="A514" s="9">
        <v>5063</v>
      </c>
      <c r="B514" s="2" t="str">
        <f>VLOOKUP(A514,[2]TucannonHydroModel_List2017!$A:$B,2,FALSE)</f>
        <v>CBW05583-460671</v>
      </c>
      <c r="C514" s="16" t="str">
        <f t="shared" si="84"/>
        <v>CBW05583-460671</v>
      </c>
      <c r="D514" s="2" t="s">
        <v>69</v>
      </c>
      <c r="E514" s="2">
        <v>2017</v>
      </c>
      <c r="F514" s="9" t="s">
        <v>68</v>
      </c>
      <c r="G514" s="3" t="s">
        <v>8</v>
      </c>
      <c r="H514" s="12" t="s">
        <v>34</v>
      </c>
      <c r="I514" s="3" t="str">
        <f t="shared" si="88"/>
        <v xml:space="preserve">2017/Tucannon/CBW05583-460671/VISIT_5063 </v>
      </c>
      <c r="J514" s="3" t="s">
        <v>6</v>
      </c>
      <c r="K514" s="3" t="str">
        <f t="shared" si="89"/>
        <v>2017\Tucannon\CBW05583-460671\VISIT_5063"</v>
      </c>
      <c r="L514" s="9" t="s">
        <v>14</v>
      </c>
      <c r="M514" s="2" t="str">
        <f t="shared" si="90"/>
        <v>aws s3 sync s3://sfr-champdata/QA/2017/Tucannon/CBW05583-460671/VISIT_5063 "C:\Matt-SFR Files\Hydraulic Modeling\champ data from bucket\2017\Tucannon\CBW05583-460671\VISIT_5063" --exclude "*" --include "*\HydroModelInputs\*"</v>
      </c>
    </row>
    <row r="517" spans="1:13" ht="18" x14ac:dyDescent="0.3">
      <c r="A517" s="17">
        <v>4100</v>
      </c>
      <c r="B517" s="9" t="str">
        <f>VLOOKUP(A517,[1]CHaMP_and_AEM_Metrics!$A:$Y,3,FALSE)</f>
        <v>DesolationCreek_Control2</v>
      </c>
      <c r="C517" s="5" t="str">
        <f t="shared" ref="C517" si="91">SUBSTITUTE(B517," ","")</f>
        <v>DesolationCreek_Control2</v>
      </c>
      <c r="D517" s="6" t="str">
        <f>VLOOKUP(A517,[1]CHaMP_and_AEM_Metrics!$A:$Y,5,FALSE)</f>
        <v>Basinwide</v>
      </c>
      <c r="E517" s="9">
        <f>VLOOKUP(A517,[1]CHaMP_and_AEM_Metrics!$A:$Y,9,FALSE)</f>
        <v>2016</v>
      </c>
      <c r="F517" s="9"/>
      <c r="G517" s="3" t="s">
        <v>8</v>
      </c>
      <c r="H517" s="12" t="s">
        <v>70</v>
      </c>
      <c r="I517" s="3" t="str">
        <f t="shared" ref="I517" si="92">CONCATENATE(E517,"/",SUBSTITUTE(D517," ",""),"/",C517,"/VISIT_",A517," ")</f>
        <v xml:space="preserve">2016/Basinwide/DesolationCreek_Control2/VISIT_4100 </v>
      </c>
      <c r="J517" s="3" t="s">
        <v>6</v>
      </c>
      <c r="K517" s="3" t="str">
        <f t="shared" ref="K517" si="93">CONCATENATE(E517,"\",SUBSTITUTE(D517," ",""),"\",C517,"\VISIT_",A517,"""")</f>
        <v>2016\Basinwide\DesolationCreek_Control2\VISIT_4100"</v>
      </c>
      <c r="L517" s="9" t="s">
        <v>14</v>
      </c>
      <c r="M517" s="2" t="str">
        <f t="shared" ref="M517" si="94">CONCATENATE(G517,H517,I517,J517,K517, L517)</f>
        <v>aws s3 sync s3://sfr-aemdata/QA/2016/Basinwide/DesolationCreek_Control2/VISIT_4100 "C:\Matt-SFR Files\Hydraulic Modeling\champ data from bucket\2016\Basinwide\DesolationCreek_Control2\VISIT_4100" --exclude "*" --include "*\HydroModelInputs\*"</v>
      </c>
    </row>
    <row r="518" spans="1:13" ht="18" x14ac:dyDescent="0.3">
      <c r="A518" s="17">
        <v>4101</v>
      </c>
      <c r="B518" s="9" t="str">
        <f>VLOOKUP(A518,[1]CHaMP_and_AEM_Metrics!$A:$Y,3,FALSE)</f>
        <v>DesolationCreek_Treatment2</v>
      </c>
      <c r="C518" s="5" t="str">
        <f t="shared" ref="C518:C532" si="95">SUBSTITUTE(B518," ","")</f>
        <v>DesolationCreek_Treatment2</v>
      </c>
      <c r="D518" s="6" t="str">
        <f>VLOOKUP(A518,[1]CHaMP_and_AEM_Metrics!$A:$Y,5,FALSE)</f>
        <v>Basinwide</v>
      </c>
      <c r="E518" s="9">
        <f>VLOOKUP(A518,[1]CHaMP_and_AEM_Metrics!$A:$Y,9,FALSE)</f>
        <v>2016</v>
      </c>
      <c r="F518" s="9"/>
      <c r="G518" s="3" t="s">
        <v>8</v>
      </c>
      <c r="H518" s="12" t="s">
        <v>70</v>
      </c>
      <c r="I518" s="3" t="str">
        <f t="shared" ref="I518:I532" si="96">CONCATENATE(E518,"/",SUBSTITUTE(D518," ",""),"/",C518,"/VISIT_",A518," ")</f>
        <v xml:space="preserve">2016/Basinwide/DesolationCreek_Treatment2/VISIT_4101 </v>
      </c>
      <c r="J518" s="3" t="s">
        <v>6</v>
      </c>
      <c r="K518" s="3" t="str">
        <f t="shared" ref="K518:K532" si="97">CONCATENATE(E518,"\",SUBSTITUTE(D518," ",""),"\",C518,"\VISIT_",A518,"""")</f>
        <v>2016\Basinwide\DesolationCreek_Treatment2\VISIT_4101"</v>
      </c>
      <c r="L518" s="9" t="s">
        <v>14</v>
      </c>
      <c r="M518" s="2" t="str">
        <f t="shared" ref="M518:M532" si="98">CONCATENATE(G518,H518,I518,J518,K518, L518)</f>
        <v>aws s3 sync s3://sfr-aemdata/QA/2016/Basinwide/DesolationCreek_Treatment2/VISIT_4101 "C:\Matt-SFR Files\Hydraulic Modeling\champ data from bucket\2016\Basinwide\DesolationCreek_Treatment2\VISIT_4101" --exclude "*" --include "*\HydroModelInputs\*"</v>
      </c>
    </row>
    <row r="519" spans="1:13" ht="18" x14ac:dyDescent="0.3">
      <c r="A519" s="17">
        <v>2256</v>
      </c>
      <c r="B519" s="9" t="str">
        <f>VLOOKUP(A519,[1]CHaMP_and_AEM_Metrics!$A:$Y,3,FALSE)</f>
        <v>AEM001-Mill_Control</v>
      </c>
      <c r="C519" s="5" t="str">
        <f t="shared" si="95"/>
        <v>AEM001-Mill_Control</v>
      </c>
      <c r="D519" s="6" t="str">
        <f>VLOOKUP(A519,[1]CHaMP_and_AEM_Metrics!$A:$Y,5,FALSE)</f>
        <v>Basinwide</v>
      </c>
      <c r="E519" s="9">
        <f>VLOOKUP(A519,[1]CHaMP_and_AEM_Metrics!$A:$Y,9,FALSE)</f>
        <v>2014</v>
      </c>
      <c r="F519" s="9"/>
      <c r="G519" s="3" t="s">
        <v>8</v>
      </c>
      <c r="H519" s="12" t="s">
        <v>70</v>
      </c>
      <c r="I519" s="3" t="str">
        <f t="shared" si="96"/>
        <v xml:space="preserve">2014/Basinwide/AEM001-Mill_Control/VISIT_2256 </v>
      </c>
      <c r="J519" s="3" t="s">
        <v>6</v>
      </c>
      <c r="K519" s="3" t="str">
        <f t="shared" si="97"/>
        <v>2014\Basinwide\AEM001-Mill_Control\VISIT_2256"</v>
      </c>
      <c r="L519" s="9" t="s">
        <v>14</v>
      </c>
      <c r="M519" s="2" t="str">
        <f t="shared" si="98"/>
        <v>aws s3 sync s3://sfr-aemdata/QA/2014/Basinwide/AEM001-Mill_Control/VISIT_2256 "C:\Matt-SFR Files\Hydraulic Modeling\champ data from bucket\2014\Basinwide\AEM001-Mill_Control\VISIT_2256" --exclude "*" --include "*\HydroModelInputs\*"</v>
      </c>
    </row>
    <row r="520" spans="1:13" ht="18" x14ac:dyDescent="0.3">
      <c r="A520" s="17">
        <v>2255</v>
      </c>
      <c r="B520" s="9" t="str">
        <f>VLOOKUP(A520,[1]CHaMP_and_AEM_Metrics!$A:$Y,3,FALSE)</f>
        <v>AEM001-Mill_Treatment</v>
      </c>
      <c r="C520" s="5" t="str">
        <f t="shared" si="95"/>
        <v>AEM001-Mill_Treatment</v>
      </c>
      <c r="D520" s="6" t="str">
        <f>VLOOKUP(A520,[1]CHaMP_and_AEM_Metrics!$A:$Y,5,FALSE)</f>
        <v>Basinwide</v>
      </c>
      <c r="E520" s="9">
        <f>VLOOKUP(A520,[1]CHaMP_and_AEM_Metrics!$A:$Y,9,FALSE)</f>
        <v>2014</v>
      </c>
      <c r="F520" s="9"/>
      <c r="G520" s="3" t="s">
        <v>8</v>
      </c>
      <c r="H520" s="12" t="s">
        <v>70</v>
      </c>
      <c r="I520" s="3" t="str">
        <f t="shared" si="96"/>
        <v xml:space="preserve">2014/Basinwide/AEM001-Mill_Treatment/VISIT_2255 </v>
      </c>
      <c r="J520" s="3" t="s">
        <v>6</v>
      </c>
      <c r="K520" s="3" t="str">
        <f t="shared" si="97"/>
        <v>2014\Basinwide\AEM001-Mill_Treatment\VISIT_2255"</v>
      </c>
      <c r="L520" s="9" t="s">
        <v>14</v>
      </c>
      <c r="M520" s="2" t="str">
        <f t="shared" si="98"/>
        <v>aws s3 sync s3://sfr-aemdata/QA/2014/Basinwide/AEM001-Mill_Treatment/VISIT_2255 "C:\Matt-SFR Files\Hydraulic Modeling\champ data from bucket\2014\Basinwide\AEM001-Mill_Treatment\VISIT_2255" --exclude "*" --include "*\HydroModelInputs\*"</v>
      </c>
    </row>
    <row r="521" spans="1:13" ht="18" x14ac:dyDescent="0.3">
      <c r="A521" s="17">
        <v>3176</v>
      </c>
      <c r="B521" s="9" t="str">
        <f>VLOOKUP(A521,[1]CHaMP_and_AEM_Metrics!$A:$Y,3,FALSE)</f>
        <v>AEM001-NewsomeCreek_Control</v>
      </c>
      <c r="C521" s="5" t="str">
        <f t="shared" si="95"/>
        <v>AEM001-NewsomeCreek_Control</v>
      </c>
      <c r="D521" s="6" t="str">
        <f>VLOOKUP(A521,[1]CHaMP_and_AEM_Metrics!$A:$Y,5,FALSE)</f>
        <v>Basinwide</v>
      </c>
      <c r="E521" s="9">
        <f>VLOOKUP(A521,[1]CHaMP_and_AEM_Metrics!$A:$Y,9,FALSE)</f>
        <v>2015</v>
      </c>
      <c r="F521" s="9"/>
      <c r="G521" s="3" t="s">
        <v>8</v>
      </c>
      <c r="H521" s="12" t="s">
        <v>70</v>
      </c>
      <c r="I521" s="3" t="str">
        <f t="shared" si="96"/>
        <v xml:space="preserve">2015/Basinwide/AEM001-NewsomeCreek_Control/VISIT_3176 </v>
      </c>
      <c r="J521" s="3" t="s">
        <v>6</v>
      </c>
      <c r="K521" s="3" t="str">
        <f t="shared" si="97"/>
        <v>2015\Basinwide\AEM001-NewsomeCreek_Control\VISIT_3176"</v>
      </c>
      <c r="L521" s="9" t="s">
        <v>14</v>
      </c>
      <c r="M521" s="2" t="str">
        <f t="shared" si="98"/>
        <v>aws s3 sync s3://sfr-aemdata/QA/2015/Basinwide/AEM001-NewsomeCreek_Control/VISIT_3176 "C:\Matt-SFR Files\Hydraulic Modeling\champ data from bucket\2015\Basinwide\AEM001-NewsomeCreek_Control\VISIT_3176" --exclude "*" --include "*\HydroModelInputs\*"</v>
      </c>
    </row>
    <row r="522" spans="1:13" ht="18" x14ac:dyDescent="0.3">
      <c r="A522" s="17">
        <v>4081</v>
      </c>
      <c r="B522" s="9" t="str">
        <f>VLOOKUP(A522,[1]CHaMP_and_AEM_Metrics!$A:$Y,3,FALSE)</f>
        <v>AEM001-NewsomeCreek_Control</v>
      </c>
      <c r="C522" s="5" t="str">
        <f t="shared" si="95"/>
        <v>AEM001-NewsomeCreek_Control</v>
      </c>
      <c r="D522" s="6" t="str">
        <f>VLOOKUP(A522,[1]CHaMP_and_AEM_Metrics!$A:$Y,5,FALSE)</f>
        <v>Basinwide</v>
      </c>
      <c r="E522" s="9">
        <f>VLOOKUP(A522,[1]CHaMP_and_AEM_Metrics!$A:$Y,9,FALSE)</f>
        <v>2016</v>
      </c>
      <c r="F522" s="9"/>
      <c r="G522" s="3" t="s">
        <v>8</v>
      </c>
      <c r="H522" s="12" t="s">
        <v>70</v>
      </c>
      <c r="I522" s="3" t="str">
        <f t="shared" si="96"/>
        <v xml:space="preserve">2016/Basinwide/AEM001-NewsomeCreek_Control/VISIT_4081 </v>
      </c>
      <c r="J522" s="3" t="s">
        <v>6</v>
      </c>
      <c r="K522" s="3" t="str">
        <f t="shared" si="97"/>
        <v>2016\Basinwide\AEM001-NewsomeCreek_Control\VISIT_4081"</v>
      </c>
      <c r="L522" s="9" t="s">
        <v>14</v>
      </c>
      <c r="M522" s="2" t="str">
        <f t="shared" si="98"/>
        <v>aws s3 sync s3://sfr-aemdata/QA/2016/Basinwide/AEM001-NewsomeCreek_Control/VISIT_4081 "C:\Matt-SFR Files\Hydraulic Modeling\champ data from bucket\2016\Basinwide\AEM001-NewsomeCreek_Control\VISIT_4081" --exclude "*" --include "*\HydroModelInputs\*"</v>
      </c>
    </row>
    <row r="523" spans="1:13" ht="18" x14ac:dyDescent="0.3">
      <c r="A523" s="17">
        <v>3177</v>
      </c>
      <c r="B523" s="9" t="str">
        <f>VLOOKUP(A523,[1]CHaMP_and_AEM_Metrics!$A:$Y,3,FALSE)</f>
        <v>AEM001-NewsomeCreek_Treatment</v>
      </c>
      <c r="C523" s="5" t="str">
        <f t="shared" si="95"/>
        <v>AEM001-NewsomeCreek_Treatment</v>
      </c>
      <c r="D523" s="6" t="str">
        <f>VLOOKUP(A523,[1]CHaMP_and_AEM_Metrics!$A:$Y,5,FALSE)</f>
        <v>Basinwide</v>
      </c>
      <c r="E523" s="9">
        <f>VLOOKUP(A523,[1]CHaMP_and_AEM_Metrics!$A:$Y,9,FALSE)</f>
        <v>2015</v>
      </c>
      <c r="F523" s="9"/>
      <c r="G523" s="3" t="s">
        <v>8</v>
      </c>
      <c r="H523" s="12" t="s">
        <v>70</v>
      </c>
      <c r="I523" s="3" t="str">
        <f t="shared" si="96"/>
        <v xml:space="preserve">2015/Basinwide/AEM001-NewsomeCreek_Treatment/VISIT_3177 </v>
      </c>
      <c r="J523" s="3" t="s">
        <v>6</v>
      </c>
      <c r="K523" s="3" t="str">
        <f t="shared" si="97"/>
        <v>2015\Basinwide\AEM001-NewsomeCreek_Treatment\VISIT_3177"</v>
      </c>
      <c r="L523" s="9" t="s">
        <v>14</v>
      </c>
      <c r="M523" s="2" t="str">
        <f t="shared" si="98"/>
        <v>aws s3 sync s3://sfr-aemdata/QA/2015/Basinwide/AEM001-NewsomeCreek_Treatment/VISIT_3177 "C:\Matt-SFR Files\Hydraulic Modeling\champ data from bucket\2015\Basinwide\AEM001-NewsomeCreek_Treatment\VISIT_3177" --exclude "*" --include "*\HydroModelInputs\*"</v>
      </c>
    </row>
    <row r="524" spans="1:13" ht="18" x14ac:dyDescent="0.3">
      <c r="A524" s="17">
        <v>3346</v>
      </c>
      <c r="B524" s="9" t="str">
        <f>VLOOKUP(A524,[1]CHaMP_and_AEM_Metrics!$A:$Y,3,FALSE)</f>
        <v>AEM001-RedRiverMeanders_Control</v>
      </c>
      <c r="C524" s="5" t="str">
        <f t="shared" si="95"/>
        <v>AEM001-RedRiverMeanders_Control</v>
      </c>
      <c r="D524" s="6" t="str">
        <f>VLOOKUP(A524,[1]CHaMP_and_AEM_Metrics!$A:$Y,5,FALSE)</f>
        <v>Basinwide</v>
      </c>
      <c r="E524" s="9">
        <f>VLOOKUP(A524,[1]CHaMP_and_AEM_Metrics!$A:$Y,9,FALSE)</f>
        <v>2015</v>
      </c>
      <c r="F524" s="9"/>
      <c r="G524" s="3" t="s">
        <v>8</v>
      </c>
      <c r="H524" s="12" t="s">
        <v>70</v>
      </c>
      <c r="I524" s="3" t="str">
        <f t="shared" si="96"/>
        <v xml:space="preserve">2015/Basinwide/AEM001-RedRiverMeanders_Control/VISIT_3346 </v>
      </c>
      <c r="J524" s="3" t="s">
        <v>6</v>
      </c>
      <c r="K524" s="3" t="str">
        <f t="shared" si="97"/>
        <v>2015\Basinwide\AEM001-RedRiverMeanders_Control\VISIT_3346"</v>
      </c>
      <c r="L524" s="9" t="s">
        <v>14</v>
      </c>
      <c r="M524" s="2" t="str">
        <f t="shared" si="98"/>
        <v>aws s3 sync s3://sfr-aemdata/QA/2015/Basinwide/AEM001-RedRiverMeanders_Control/VISIT_3346 "C:\Matt-SFR Files\Hydraulic Modeling\champ data from bucket\2015\Basinwide\AEM001-RedRiverMeanders_Control\VISIT_3346" --exclude "*" --include "*\HydroModelInputs\*"</v>
      </c>
    </row>
    <row r="525" spans="1:13" ht="18" x14ac:dyDescent="0.3">
      <c r="A525" s="17">
        <v>3347</v>
      </c>
      <c r="B525" s="9" t="str">
        <f>VLOOKUP(A525,[1]CHaMP_and_AEM_Metrics!$A:$Y,3,FALSE)</f>
        <v>AEM001-RedRiverMeanders_Treatment</v>
      </c>
      <c r="C525" s="5" t="str">
        <f t="shared" si="95"/>
        <v>AEM001-RedRiverMeanders_Treatment</v>
      </c>
      <c r="D525" s="6" t="str">
        <f>VLOOKUP(A525,[1]CHaMP_and_AEM_Metrics!$A:$Y,5,FALSE)</f>
        <v>Basinwide</v>
      </c>
      <c r="E525" s="9">
        <f>VLOOKUP(A525,[1]CHaMP_and_AEM_Metrics!$A:$Y,9,FALSE)</f>
        <v>2015</v>
      </c>
      <c r="F525" s="9"/>
      <c r="G525" s="3" t="s">
        <v>8</v>
      </c>
      <c r="H525" s="12" t="s">
        <v>70</v>
      </c>
      <c r="I525" s="3" t="str">
        <f t="shared" si="96"/>
        <v xml:space="preserve">2015/Basinwide/AEM001-RedRiverMeanders_Treatment/VISIT_3347 </v>
      </c>
      <c r="J525" s="3" t="s">
        <v>6</v>
      </c>
      <c r="K525" s="3" t="str">
        <f t="shared" si="97"/>
        <v>2015\Basinwide\AEM001-RedRiverMeanders_Treatment\VISIT_3347"</v>
      </c>
      <c r="L525" s="9" t="s">
        <v>14</v>
      </c>
      <c r="M525" s="2" t="str">
        <f t="shared" si="98"/>
        <v>aws s3 sync s3://sfr-aemdata/QA/2015/Basinwide/AEM001-RedRiverMeanders_Treatment/VISIT_3347 "C:\Matt-SFR Files\Hydraulic Modeling\champ data from bucket\2015\Basinwide\AEM001-RedRiverMeanders_Treatment\VISIT_3347" --exclude "*" --include "*\HydroModelInputs\*"</v>
      </c>
    </row>
    <row r="526" spans="1:13" ht="18" x14ac:dyDescent="0.3">
      <c r="A526" s="17">
        <v>3503</v>
      </c>
      <c r="B526" s="9" t="str">
        <f>VLOOKUP(A526,[1]CHaMP_and_AEM_Metrics!$A:$Y,3,FALSE)</f>
        <v>AEM001-SFTouchetRM7_Control</v>
      </c>
      <c r="C526" s="5" t="str">
        <f t="shared" si="95"/>
        <v>AEM001-SFTouchetRM7_Control</v>
      </c>
      <c r="D526" s="6" t="str">
        <f>VLOOKUP(A526,[1]CHaMP_and_AEM_Metrics!$A:$Y,5,FALSE)</f>
        <v>Basinwide</v>
      </c>
      <c r="E526" s="9">
        <f>VLOOKUP(A526,[1]CHaMP_and_AEM_Metrics!$A:$Y,9,FALSE)</f>
        <v>2015</v>
      </c>
      <c r="F526" s="9"/>
      <c r="G526" s="3" t="s">
        <v>8</v>
      </c>
      <c r="H526" s="12" t="s">
        <v>70</v>
      </c>
      <c r="I526" s="3" t="str">
        <f t="shared" si="96"/>
        <v xml:space="preserve">2015/Basinwide/AEM001-SFTouchetRM7_Control/VISIT_3503 </v>
      </c>
      <c r="J526" s="3" t="s">
        <v>6</v>
      </c>
      <c r="K526" s="3" t="str">
        <f t="shared" si="97"/>
        <v>2015\Basinwide\AEM001-SFTouchetRM7_Control\VISIT_3503"</v>
      </c>
      <c r="L526" s="9" t="s">
        <v>14</v>
      </c>
      <c r="M526" s="2" t="str">
        <f t="shared" si="98"/>
        <v>aws s3 sync s3://sfr-aemdata/QA/2015/Basinwide/AEM001-SFTouchetRM7_Control/VISIT_3503 "C:\Matt-SFR Files\Hydraulic Modeling\champ data from bucket\2015\Basinwide\AEM001-SFTouchetRM7_Control\VISIT_3503" --exclude "*" --include "*\HydroModelInputs\*"</v>
      </c>
    </row>
    <row r="527" spans="1:13" ht="18" x14ac:dyDescent="0.3">
      <c r="A527" s="17">
        <v>3465</v>
      </c>
      <c r="B527" s="9" t="str">
        <f>VLOOKUP(A527,[1]CHaMP_and_AEM_Metrics!$A:$Y,3,FALSE)</f>
        <v>AEM001-SFTouchetRM7_Treatment</v>
      </c>
      <c r="C527" s="5" t="str">
        <f t="shared" si="95"/>
        <v>AEM001-SFTouchetRM7_Treatment</v>
      </c>
      <c r="D527" s="6" t="str">
        <f>VLOOKUP(A527,[1]CHaMP_and_AEM_Metrics!$A:$Y,5,FALSE)</f>
        <v>Basinwide</v>
      </c>
      <c r="E527" s="9">
        <f>VLOOKUP(A527,[1]CHaMP_and_AEM_Metrics!$A:$Y,9,FALSE)</f>
        <v>2015</v>
      </c>
      <c r="F527" s="9"/>
      <c r="G527" s="3" t="s">
        <v>8</v>
      </c>
      <c r="H527" s="12" t="s">
        <v>70</v>
      </c>
      <c r="I527" s="3" t="str">
        <f t="shared" si="96"/>
        <v xml:space="preserve">2015/Basinwide/AEM001-SFTouchetRM7_Treatment/VISIT_3465 </v>
      </c>
      <c r="J527" s="3" t="s">
        <v>6</v>
      </c>
      <c r="K527" s="3" t="str">
        <f t="shared" si="97"/>
        <v>2015\Basinwide\AEM001-SFTouchetRM7_Treatment\VISIT_3465"</v>
      </c>
      <c r="L527" s="9" t="s">
        <v>14</v>
      </c>
      <c r="M527" s="2" t="str">
        <f t="shared" si="98"/>
        <v>aws s3 sync s3://sfr-aemdata/QA/2015/Basinwide/AEM001-SFTouchetRM7_Treatment/VISIT_3465 "C:\Matt-SFR Files\Hydraulic Modeling\champ data from bucket\2015\Basinwide\AEM001-SFTouchetRM7_Treatment\VISIT_3465" --exclude "*" --include "*\HydroModelInputs\*"</v>
      </c>
    </row>
    <row r="528" spans="1:13" ht="18" x14ac:dyDescent="0.3">
      <c r="A528" s="17">
        <v>3279</v>
      </c>
      <c r="B528" s="9" t="str">
        <f>VLOOKUP(A528,[1]CHaMP_and_AEM_Metrics!$A:$Y,3,FALSE)</f>
        <v>AEM001-Catherine_SouthernCross_Treatment</v>
      </c>
      <c r="C528" s="5" t="str">
        <f t="shared" si="95"/>
        <v>AEM001-Catherine_SouthernCross_Treatment</v>
      </c>
      <c r="D528" s="6" t="str">
        <f>VLOOKUP(A528,[1]CHaMP_and_AEM_Metrics!$A:$Y,5,FALSE)</f>
        <v>Basinwide</v>
      </c>
      <c r="E528" s="9">
        <f>VLOOKUP(A528,[1]CHaMP_and_AEM_Metrics!$A:$Y,9,FALSE)</f>
        <v>2015</v>
      </c>
      <c r="F528" s="9"/>
      <c r="G528" s="3" t="s">
        <v>8</v>
      </c>
      <c r="H528" s="12" t="s">
        <v>70</v>
      </c>
      <c r="I528" s="3" t="str">
        <f t="shared" si="96"/>
        <v xml:space="preserve">2015/Basinwide/AEM001-Catherine_SouthernCross_Treatment/VISIT_3279 </v>
      </c>
      <c r="J528" s="3" t="s">
        <v>6</v>
      </c>
      <c r="K528" s="3" t="str">
        <f t="shared" si="97"/>
        <v>2015\Basinwide\AEM001-Catherine_SouthernCross_Treatment\VISIT_3279"</v>
      </c>
      <c r="L528" s="9" t="s">
        <v>14</v>
      </c>
      <c r="M528" s="2" t="str">
        <f t="shared" si="98"/>
        <v>aws s3 sync s3://sfr-aemdata/QA/2015/Basinwide/AEM001-Catherine_SouthernCross_Treatment/VISIT_3279 "C:\Matt-SFR Files\Hydraulic Modeling\champ data from bucket\2015\Basinwide\AEM001-Catherine_SouthernCross_Treatment\VISIT_3279" --exclude "*" --include "*\HydroModelInputs\*"</v>
      </c>
    </row>
    <row r="529" spans="1:13" ht="18" x14ac:dyDescent="0.3">
      <c r="A529" s="17">
        <v>3088</v>
      </c>
      <c r="B529" s="9" t="str">
        <f>VLOOKUP(A529,[1]CHaMP_and_AEM_Metrics!$A:$Y,3,FALSE)</f>
        <v>AEM001-UpperWhitePine_Control</v>
      </c>
      <c r="C529" s="5" t="str">
        <f t="shared" si="95"/>
        <v>AEM001-UpperWhitePine_Control</v>
      </c>
      <c r="D529" s="6" t="str">
        <f>VLOOKUP(A529,[1]CHaMP_and_AEM_Metrics!$A:$Y,5,FALSE)</f>
        <v>Basinwide</v>
      </c>
      <c r="E529" s="9">
        <f>VLOOKUP(A529,[1]CHaMP_and_AEM_Metrics!$A:$Y,9,FALSE)</f>
        <v>2015</v>
      </c>
      <c r="F529" s="9"/>
      <c r="G529" s="3" t="s">
        <v>8</v>
      </c>
      <c r="H529" s="12" t="s">
        <v>70</v>
      </c>
      <c r="I529" s="3" t="str">
        <f t="shared" si="96"/>
        <v xml:space="preserve">2015/Basinwide/AEM001-UpperWhitePine_Control/VISIT_3088 </v>
      </c>
      <c r="J529" s="3" t="s">
        <v>6</v>
      </c>
      <c r="K529" s="3" t="str">
        <f t="shared" si="97"/>
        <v>2015\Basinwide\AEM001-UpperWhitePine_Control\VISIT_3088"</v>
      </c>
      <c r="L529" s="9" t="s">
        <v>14</v>
      </c>
      <c r="M529" s="2" t="str">
        <f t="shared" si="98"/>
        <v>aws s3 sync s3://sfr-aemdata/QA/2015/Basinwide/AEM001-UpperWhitePine_Control/VISIT_3088 "C:\Matt-SFR Files\Hydraulic Modeling\champ data from bucket\2015\Basinwide\AEM001-UpperWhitePine_Control\VISIT_3088" --exclude "*" --include "*\HydroModelInputs\*"</v>
      </c>
    </row>
    <row r="530" spans="1:13" ht="18" x14ac:dyDescent="0.3">
      <c r="A530" s="17">
        <v>4061</v>
      </c>
      <c r="B530" s="9" t="str">
        <f>VLOOKUP(A530,[1]CHaMP_and_AEM_Metrics!$A:$Y,3,FALSE)</f>
        <v>AEM001-UpperWhitePine_Control</v>
      </c>
      <c r="C530" s="5" t="str">
        <f t="shared" si="95"/>
        <v>AEM001-UpperWhitePine_Control</v>
      </c>
      <c r="D530" s="6" t="str">
        <f>VLOOKUP(A530,[1]CHaMP_and_AEM_Metrics!$A:$Y,5,FALSE)</f>
        <v>Basinwide</v>
      </c>
      <c r="E530" s="9">
        <f>VLOOKUP(A530,[1]CHaMP_and_AEM_Metrics!$A:$Y,9,FALSE)</f>
        <v>2016</v>
      </c>
      <c r="F530" s="9"/>
      <c r="G530" s="3" t="s">
        <v>8</v>
      </c>
      <c r="H530" s="12" t="s">
        <v>70</v>
      </c>
      <c r="I530" s="3" t="str">
        <f t="shared" si="96"/>
        <v xml:space="preserve">2016/Basinwide/AEM001-UpperWhitePine_Control/VISIT_4061 </v>
      </c>
      <c r="J530" s="3" t="s">
        <v>6</v>
      </c>
      <c r="K530" s="3" t="str">
        <f t="shared" si="97"/>
        <v>2016\Basinwide\AEM001-UpperWhitePine_Control\VISIT_4061"</v>
      </c>
      <c r="L530" s="9" t="s">
        <v>14</v>
      </c>
      <c r="M530" s="2" t="str">
        <f t="shared" si="98"/>
        <v>aws s3 sync s3://sfr-aemdata/QA/2016/Basinwide/AEM001-UpperWhitePine_Control/VISIT_4061 "C:\Matt-SFR Files\Hydraulic Modeling\champ data from bucket\2016\Basinwide\AEM001-UpperWhitePine_Control\VISIT_4061" --exclude "*" --include "*\HydroModelInputs\*"</v>
      </c>
    </row>
    <row r="531" spans="1:13" ht="18" x14ac:dyDescent="0.3">
      <c r="A531" s="17">
        <v>3089</v>
      </c>
      <c r="B531" s="9" t="str">
        <f>VLOOKUP(A531,[1]CHaMP_and_AEM_Metrics!$A:$Y,3,FALSE)</f>
        <v>AEM001-UpperWhitePine_Treatment</v>
      </c>
      <c r="C531" s="5" t="str">
        <f t="shared" si="95"/>
        <v>AEM001-UpperWhitePine_Treatment</v>
      </c>
      <c r="D531" s="6" t="str">
        <f>VLOOKUP(A531,[1]CHaMP_and_AEM_Metrics!$A:$Y,5,FALSE)</f>
        <v>Basinwide</v>
      </c>
      <c r="E531" s="9">
        <f>VLOOKUP(A531,[1]CHaMP_and_AEM_Metrics!$A:$Y,9,FALSE)</f>
        <v>2015</v>
      </c>
      <c r="F531" s="9"/>
      <c r="G531" s="3" t="s">
        <v>8</v>
      </c>
      <c r="H531" s="12" t="s">
        <v>70</v>
      </c>
      <c r="I531" s="3" t="str">
        <f t="shared" si="96"/>
        <v xml:space="preserve">2015/Basinwide/AEM001-UpperWhitePine_Treatment/VISIT_3089 </v>
      </c>
      <c r="J531" s="3" t="s">
        <v>6</v>
      </c>
      <c r="K531" s="3" t="str">
        <f t="shared" si="97"/>
        <v>2015\Basinwide\AEM001-UpperWhitePine_Treatment\VISIT_3089"</v>
      </c>
      <c r="L531" s="9" t="s">
        <v>14</v>
      </c>
      <c r="M531" s="2" t="str">
        <f t="shared" si="98"/>
        <v>aws s3 sync s3://sfr-aemdata/QA/2015/Basinwide/AEM001-UpperWhitePine_Treatment/VISIT_3089 "C:\Matt-SFR Files\Hydraulic Modeling\champ data from bucket\2015\Basinwide\AEM001-UpperWhitePine_Treatment\VISIT_3089" --exclude "*" --include "*\HydroModelInputs\*"</v>
      </c>
    </row>
    <row r="532" spans="1:13" ht="18" x14ac:dyDescent="0.3">
      <c r="A532" s="17">
        <v>4062</v>
      </c>
      <c r="B532" s="9" t="str">
        <f>VLOOKUP(A532,[1]CHaMP_and_AEM_Metrics!$A:$Y,3,FALSE)</f>
        <v>AEM001-UpperWhitePine_Treatment</v>
      </c>
      <c r="C532" s="5" t="str">
        <f t="shared" si="95"/>
        <v>AEM001-UpperWhitePine_Treatment</v>
      </c>
      <c r="D532" s="6" t="str">
        <f>VLOOKUP(A532,[1]CHaMP_and_AEM_Metrics!$A:$Y,5,FALSE)</f>
        <v>Basinwide</v>
      </c>
      <c r="E532" s="9">
        <f>VLOOKUP(A532,[1]CHaMP_and_AEM_Metrics!$A:$Y,9,FALSE)</f>
        <v>2016</v>
      </c>
      <c r="F532" s="9"/>
      <c r="G532" s="3" t="s">
        <v>8</v>
      </c>
      <c r="H532" s="12" t="s">
        <v>70</v>
      </c>
      <c r="I532" s="3" t="str">
        <f t="shared" si="96"/>
        <v xml:space="preserve">2016/Basinwide/AEM001-UpperWhitePine_Treatment/VISIT_4062 </v>
      </c>
      <c r="J532" s="3" t="s">
        <v>6</v>
      </c>
      <c r="K532" s="3" t="str">
        <f t="shared" si="97"/>
        <v>2016\Basinwide\AEM001-UpperWhitePine_Treatment\VISIT_4062"</v>
      </c>
      <c r="L532" s="9" t="s">
        <v>14</v>
      </c>
      <c r="M532" s="2" t="str">
        <f t="shared" si="98"/>
        <v>aws s3 sync s3://sfr-aemdata/QA/2016/Basinwide/AEM001-UpperWhitePine_Treatment/VISIT_4062 "C:\Matt-SFR Files\Hydraulic Modeling\champ data from bucket\2016\Basinwide\AEM001-UpperWhitePine_Treatment\VISIT_4062" --exclude "*" --include "*\HydroModelInputs\*"</v>
      </c>
    </row>
    <row r="534" spans="1:13" ht="18" x14ac:dyDescent="0.3">
      <c r="A534" s="18">
        <v>2275</v>
      </c>
      <c r="B534" s="9" t="str">
        <f>VLOOKUP(A534,[1]CHaMP_and_AEM_Metrics!$A:$Y,3,FALSE)</f>
        <v>AEM001-NewsomeCreek_Control</v>
      </c>
      <c r="C534" s="5" t="str">
        <f t="shared" ref="C534" si="99">SUBSTITUTE(B534," ","")</f>
        <v>AEM001-NewsomeCreek_Control</v>
      </c>
      <c r="D534" s="6" t="str">
        <f>VLOOKUP(A534,[1]CHaMP_and_AEM_Metrics!$A:$Y,5,FALSE)</f>
        <v>Basinwide</v>
      </c>
      <c r="E534" s="9">
        <f>VLOOKUP(A534,[1]CHaMP_and_AEM_Metrics!$A:$Y,9,FALSE)</f>
        <v>2014</v>
      </c>
      <c r="F534" s="9"/>
      <c r="G534" s="3" t="s">
        <v>8</v>
      </c>
      <c r="H534" s="12" t="s">
        <v>70</v>
      </c>
      <c r="I534" s="3" t="str">
        <f t="shared" ref="I534" si="100">CONCATENATE(E534,"/",SUBSTITUTE(D534," ",""),"/",C534,"/VISIT_",A534," ")</f>
        <v xml:space="preserve">2014/Basinwide/AEM001-NewsomeCreek_Control/VISIT_2275 </v>
      </c>
      <c r="J534" s="3" t="s">
        <v>6</v>
      </c>
      <c r="K534" s="3" t="str">
        <f t="shared" ref="K534" si="101">CONCATENATE(E534,"\",SUBSTITUTE(D534," ",""),"\",C534,"\VISIT_",A534,"""")</f>
        <v>2014\Basinwide\AEM001-NewsomeCreek_Control\VISIT_2275"</v>
      </c>
      <c r="L534" s="9" t="s">
        <v>14</v>
      </c>
      <c r="M534" s="2" t="str">
        <f t="shared" ref="M534" si="102">CONCATENATE(G534,H534,I534,J534,K534, L534)</f>
        <v>aws s3 sync s3://sfr-aemdata/QA/2014/Basinwide/AEM001-NewsomeCreek_Control/VISIT_2275 "C:\Matt-SFR Files\Hydraulic Modeling\champ data from bucket\2014\Basinwide\AEM001-NewsomeCreek_Control\VISIT_2275" --exclude "*" --include "*\HydroModelInputs\*"</v>
      </c>
    </row>
    <row r="536" spans="1:13" ht="18" x14ac:dyDescent="0.3">
      <c r="A536" s="17">
        <v>4920</v>
      </c>
      <c r="B536" s="9" t="str">
        <f>VLOOKUP(A536,[3]Sheet2!$A:$C,3,FALSE)</f>
        <v>DesolationCreek_Control2</v>
      </c>
      <c r="C536" s="5" t="str">
        <f t="shared" ref="C536:C544" si="103">SUBSTITUTE(B536," ","")</f>
        <v>DesolationCreek_Control2</v>
      </c>
      <c r="D536" s="6" t="s">
        <v>73</v>
      </c>
      <c r="E536" s="9">
        <v>2017</v>
      </c>
      <c r="F536" s="9"/>
      <c r="G536" s="3" t="s">
        <v>8</v>
      </c>
      <c r="H536" s="12" t="s">
        <v>70</v>
      </c>
      <c r="I536" s="3" t="str">
        <f t="shared" ref="I536:I544" si="104">CONCATENATE(E536,"/",SUBSTITUTE(D536," ",""),"/",C536,"/VISIT_",A536," ")</f>
        <v xml:space="preserve">2017/Basinwide/DesolationCreek_Control2/VISIT_4920 </v>
      </c>
      <c r="J536" s="3" t="s">
        <v>6</v>
      </c>
      <c r="K536" s="3" t="str">
        <f t="shared" ref="K536:K544" si="105">CONCATENATE(E536,"\",SUBSTITUTE(D536," ",""),"\",C536,"\VISIT_",A536,"""")</f>
        <v>2017\Basinwide\DesolationCreek_Control2\VISIT_4920"</v>
      </c>
      <c r="L536" s="9" t="s">
        <v>14</v>
      </c>
      <c r="M536" s="2" t="str">
        <f t="shared" ref="M536:M544" si="106">CONCATENATE(G536,H536,I536,J536,K536, L536)</f>
        <v>aws s3 sync s3://sfr-aemdata/QA/2017/Basinwide/DesolationCreek_Control2/VISIT_4920 "C:\Matt-SFR Files\Hydraulic Modeling\champ data from bucket\2017\Basinwide\DesolationCreek_Control2\VISIT_4920" --exclude "*" --include "*\HydroModelInputs\*"</v>
      </c>
    </row>
    <row r="537" spans="1:13" ht="18" x14ac:dyDescent="0.3">
      <c r="A537" s="17">
        <v>4921</v>
      </c>
      <c r="B537" s="9" t="str">
        <f>VLOOKUP(A537,[3]Sheet2!$A:$C,3,FALSE)</f>
        <v>DesolationCreek_Treatment2</v>
      </c>
      <c r="C537" s="5" t="str">
        <f t="shared" si="103"/>
        <v>DesolationCreek_Treatment2</v>
      </c>
      <c r="D537" s="6" t="s">
        <v>73</v>
      </c>
      <c r="E537" s="9">
        <v>2017</v>
      </c>
      <c r="F537" s="9"/>
      <c r="G537" s="3" t="s">
        <v>8</v>
      </c>
      <c r="H537" s="12" t="s">
        <v>70</v>
      </c>
      <c r="I537" s="3" t="str">
        <f t="shared" si="104"/>
        <v xml:space="preserve">2017/Basinwide/DesolationCreek_Treatment2/VISIT_4921 </v>
      </c>
      <c r="J537" s="3" t="s">
        <v>6</v>
      </c>
      <c r="K537" s="3" t="str">
        <f t="shared" si="105"/>
        <v>2017\Basinwide\DesolationCreek_Treatment2\VISIT_4921"</v>
      </c>
      <c r="L537" s="9" t="s">
        <v>14</v>
      </c>
      <c r="M537" s="2" t="str">
        <f t="shared" si="106"/>
        <v>aws s3 sync s3://sfr-aemdata/QA/2017/Basinwide/DesolationCreek_Treatment2/VISIT_4921 "C:\Matt-SFR Files\Hydraulic Modeling\champ data from bucket\2017\Basinwide\DesolationCreek_Treatment2\VISIT_4921" --exclude "*" --include "*\HydroModelInputs\*"</v>
      </c>
    </row>
    <row r="538" spans="1:13" ht="18" x14ac:dyDescent="0.3">
      <c r="A538" s="17">
        <v>4081</v>
      </c>
      <c r="B538" s="9" t="str">
        <f>VLOOKUP(A538,[3]Sheet2!$A:$C,3,FALSE)</f>
        <v>AEM001-NewsomeCreek_Control</v>
      </c>
      <c r="C538" s="5" t="str">
        <f t="shared" si="103"/>
        <v>AEM001-NewsomeCreek_Control</v>
      </c>
      <c r="D538" s="6" t="str">
        <f>VLOOKUP(A538,[1]CHaMP_and_AEM_Metrics!$A:$Y,5,FALSE)</f>
        <v>Basinwide</v>
      </c>
      <c r="E538" s="9">
        <f>VLOOKUP(A538,[1]CHaMP_and_AEM_Metrics!$A:$Y,9,FALSE)</f>
        <v>2016</v>
      </c>
      <c r="F538" s="9"/>
      <c r="G538" s="3" t="s">
        <v>8</v>
      </c>
      <c r="H538" s="12" t="s">
        <v>70</v>
      </c>
      <c r="I538" s="3" t="str">
        <f t="shared" si="104"/>
        <v xml:space="preserve">2016/Basinwide/AEM001-NewsomeCreek_Control/VISIT_4081 </v>
      </c>
      <c r="J538" s="3" t="s">
        <v>6</v>
      </c>
      <c r="K538" s="3" t="str">
        <f t="shared" si="105"/>
        <v>2016\Basinwide\AEM001-NewsomeCreek_Control\VISIT_4081"</v>
      </c>
      <c r="L538" s="9" t="s">
        <v>14</v>
      </c>
      <c r="M538" s="2" t="str">
        <f t="shared" si="106"/>
        <v>aws s3 sync s3://sfr-aemdata/QA/2016/Basinwide/AEM001-NewsomeCreek_Control/VISIT_4081 "C:\Matt-SFR Files\Hydraulic Modeling\champ data from bucket\2016\Basinwide\AEM001-NewsomeCreek_Control\VISIT_4081" --exclude "*" --include "*\HydroModelInputs\*"</v>
      </c>
    </row>
    <row r="539" spans="1:13" ht="18" x14ac:dyDescent="0.3">
      <c r="A539" s="17">
        <v>4082</v>
      </c>
      <c r="B539" s="9" t="str">
        <f>VLOOKUP(A539,[3]Sheet2!$A:$C,3,FALSE)</f>
        <v>AEM001-NewsomeCreek_Treatment</v>
      </c>
      <c r="C539" s="5" t="str">
        <f t="shared" si="103"/>
        <v>AEM001-NewsomeCreek_Treatment</v>
      </c>
      <c r="D539" s="6" t="str">
        <f>VLOOKUP(A539,[1]CHaMP_and_AEM_Metrics!$A:$Y,5,FALSE)</f>
        <v>Basinwide</v>
      </c>
      <c r="E539" s="9">
        <f>VLOOKUP(A539,[1]CHaMP_and_AEM_Metrics!$A:$Y,9,FALSE)</f>
        <v>2016</v>
      </c>
      <c r="F539" s="9"/>
      <c r="G539" s="3" t="s">
        <v>8</v>
      </c>
      <c r="H539" s="12" t="s">
        <v>70</v>
      </c>
      <c r="I539" s="3" t="str">
        <f t="shared" si="104"/>
        <v xml:space="preserve">2016/Basinwide/AEM001-NewsomeCreek_Treatment/VISIT_4082 </v>
      </c>
      <c r="J539" s="3" t="s">
        <v>6</v>
      </c>
      <c r="K539" s="3" t="str">
        <f t="shared" si="105"/>
        <v>2016\Basinwide\AEM001-NewsomeCreek_Treatment\VISIT_4082"</v>
      </c>
      <c r="L539" s="9" t="s">
        <v>14</v>
      </c>
      <c r="M539" s="2" t="str">
        <f t="shared" si="106"/>
        <v>aws s3 sync s3://sfr-aemdata/QA/2016/Basinwide/AEM001-NewsomeCreek_Treatment/VISIT_4082 "C:\Matt-SFR Files\Hydraulic Modeling\champ data from bucket\2016\Basinwide\AEM001-NewsomeCreek_Treatment\VISIT_4082" --exclude "*" --include "*\HydroModelInputs\*"</v>
      </c>
    </row>
    <row r="540" spans="1:13" ht="18" x14ac:dyDescent="0.3">
      <c r="A540" s="17">
        <v>4976</v>
      </c>
      <c r="B540" s="9" t="str">
        <f>VLOOKUP(A540,[3]Sheet2!$A:$C,3,FALSE)</f>
        <v>AEM001-RedRiverMeanders_Control</v>
      </c>
      <c r="C540" s="5" t="str">
        <f t="shared" si="103"/>
        <v>AEM001-RedRiverMeanders_Control</v>
      </c>
      <c r="D540" s="6" t="s">
        <v>73</v>
      </c>
      <c r="E540" s="9">
        <v>2017</v>
      </c>
      <c r="F540" s="9"/>
      <c r="G540" s="3" t="s">
        <v>8</v>
      </c>
      <c r="H540" s="12" t="s">
        <v>70</v>
      </c>
      <c r="I540" s="3" t="str">
        <f t="shared" si="104"/>
        <v xml:space="preserve">2017/Basinwide/AEM001-RedRiverMeanders_Control/VISIT_4976 </v>
      </c>
      <c r="J540" s="3" t="s">
        <v>6</v>
      </c>
      <c r="K540" s="3" t="str">
        <f t="shared" si="105"/>
        <v>2017\Basinwide\AEM001-RedRiverMeanders_Control\VISIT_4976"</v>
      </c>
      <c r="L540" s="9" t="s">
        <v>14</v>
      </c>
      <c r="M540" s="2" t="str">
        <f t="shared" si="106"/>
        <v>aws s3 sync s3://sfr-aemdata/QA/2017/Basinwide/AEM001-RedRiverMeanders_Control/VISIT_4976 "C:\Matt-SFR Files\Hydraulic Modeling\champ data from bucket\2017\Basinwide\AEM001-RedRiverMeanders_Control\VISIT_4976" --exclude "*" --include "*\HydroModelInputs\*"</v>
      </c>
    </row>
    <row r="541" spans="1:13" ht="18" x14ac:dyDescent="0.3">
      <c r="A541" s="17">
        <v>4977</v>
      </c>
      <c r="B541" s="9" t="str">
        <f>VLOOKUP(A541,[3]Sheet2!$A:$C,3,FALSE)</f>
        <v>AEM001-RedRiverMeanders_Treatment</v>
      </c>
      <c r="C541" s="5" t="str">
        <f t="shared" si="103"/>
        <v>AEM001-RedRiverMeanders_Treatment</v>
      </c>
      <c r="D541" s="6" t="s">
        <v>73</v>
      </c>
      <c r="E541" s="9">
        <v>2017</v>
      </c>
      <c r="F541" s="9"/>
      <c r="G541" s="3" t="s">
        <v>8</v>
      </c>
      <c r="H541" s="12" t="s">
        <v>70</v>
      </c>
      <c r="I541" s="3" t="str">
        <f t="shared" si="104"/>
        <v xml:space="preserve">2017/Basinwide/AEM001-RedRiverMeanders_Treatment/VISIT_4977 </v>
      </c>
      <c r="J541" s="3" t="s">
        <v>6</v>
      </c>
      <c r="K541" s="3" t="str">
        <f t="shared" si="105"/>
        <v>2017\Basinwide\AEM001-RedRiverMeanders_Treatment\VISIT_4977"</v>
      </c>
      <c r="L541" s="9" t="s">
        <v>14</v>
      </c>
      <c r="M541" s="2" t="str">
        <f t="shared" si="106"/>
        <v>aws s3 sync s3://sfr-aemdata/QA/2017/Basinwide/AEM001-RedRiverMeanders_Treatment/VISIT_4977 "C:\Matt-SFR Files\Hydraulic Modeling\champ data from bucket\2017\Basinwide\AEM001-RedRiverMeanders_Treatment\VISIT_4977" --exclude "*" --include "*\HydroModelInputs\*"</v>
      </c>
    </row>
    <row r="542" spans="1:13" ht="18" x14ac:dyDescent="0.3">
      <c r="A542" s="17">
        <v>4916</v>
      </c>
      <c r="B542" s="9" t="str">
        <f>VLOOKUP(A542,[3]Sheet2!$A:$C,3,FALSE)</f>
        <v>AEM001-SFTouchetRM7_Control</v>
      </c>
      <c r="C542" s="5" t="str">
        <f t="shared" si="103"/>
        <v>AEM001-SFTouchetRM7_Control</v>
      </c>
      <c r="D542" s="6" t="s">
        <v>73</v>
      </c>
      <c r="E542" s="9">
        <v>2017</v>
      </c>
      <c r="F542" s="9"/>
      <c r="G542" s="3" t="s">
        <v>8</v>
      </c>
      <c r="H542" s="12" t="s">
        <v>70</v>
      </c>
      <c r="I542" s="3" t="str">
        <f t="shared" si="104"/>
        <v xml:space="preserve">2017/Basinwide/AEM001-SFTouchetRM7_Control/VISIT_4916 </v>
      </c>
      <c r="J542" s="3" t="s">
        <v>6</v>
      </c>
      <c r="K542" s="3" t="str">
        <f t="shared" si="105"/>
        <v>2017\Basinwide\AEM001-SFTouchetRM7_Control\VISIT_4916"</v>
      </c>
      <c r="L542" s="9" t="s">
        <v>14</v>
      </c>
      <c r="M542" s="2" t="str">
        <f t="shared" si="106"/>
        <v>aws s3 sync s3://sfr-aemdata/QA/2017/Basinwide/AEM001-SFTouchetRM7_Control/VISIT_4916 "C:\Matt-SFR Files\Hydraulic Modeling\champ data from bucket\2017\Basinwide\AEM001-SFTouchetRM7_Control\VISIT_4916" --exclude "*" --include "*\HydroModelInputs\*"</v>
      </c>
    </row>
    <row r="543" spans="1:13" ht="18" x14ac:dyDescent="0.3">
      <c r="A543" s="17">
        <v>4803</v>
      </c>
      <c r="B543" s="9" t="str">
        <f>VLOOKUP(A543,[3]Sheet2!$A:$C,3,FALSE)</f>
        <v>AEM001-SFTouchetRM7_Treatment</v>
      </c>
      <c r="C543" s="5" t="str">
        <f t="shared" si="103"/>
        <v>AEM001-SFTouchetRM7_Treatment</v>
      </c>
      <c r="D543" s="6" t="s">
        <v>73</v>
      </c>
      <c r="E543" s="9">
        <v>2017</v>
      </c>
      <c r="F543" s="9"/>
      <c r="G543" s="3" t="s">
        <v>8</v>
      </c>
      <c r="H543" s="12" t="s">
        <v>70</v>
      </c>
      <c r="I543" s="3" t="str">
        <f t="shared" si="104"/>
        <v xml:space="preserve">2017/Basinwide/AEM001-SFTouchetRM7_Treatment/VISIT_4803 </v>
      </c>
      <c r="J543" s="3" t="s">
        <v>6</v>
      </c>
      <c r="K543" s="3" t="str">
        <f t="shared" si="105"/>
        <v>2017\Basinwide\AEM001-SFTouchetRM7_Treatment\VISIT_4803"</v>
      </c>
      <c r="L543" s="9" t="s">
        <v>14</v>
      </c>
      <c r="M543" s="2" t="str">
        <f t="shared" si="106"/>
        <v>aws s3 sync s3://sfr-aemdata/QA/2017/Basinwide/AEM001-SFTouchetRM7_Treatment/VISIT_4803 "C:\Matt-SFR Files\Hydraulic Modeling\champ data from bucket\2017\Basinwide\AEM001-SFTouchetRM7_Treatment\VISIT_4803" --exclude "*" --include "*\HydroModelInputs\*"</v>
      </c>
    </row>
    <row r="544" spans="1:13" ht="18" x14ac:dyDescent="0.3">
      <c r="A544" s="17">
        <v>4096</v>
      </c>
      <c r="B544" s="9" t="str">
        <f>VLOOKUP(A544,[3]Sheet2!$A:$C,3,FALSE)</f>
        <v>AEM001-SouthernCross_Treatment</v>
      </c>
      <c r="C544" s="5" t="str">
        <f t="shared" si="103"/>
        <v>AEM001-SouthernCross_Treatment</v>
      </c>
      <c r="D544" s="6" t="str">
        <f>VLOOKUP(A544,[1]CHaMP_and_AEM_Metrics!$A:$Y,5,FALSE)</f>
        <v>Basinwide</v>
      </c>
      <c r="E544" s="9">
        <f>VLOOKUP(A544,[1]CHaMP_and_AEM_Metrics!$A:$Y,9,FALSE)</f>
        <v>2016</v>
      </c>
      <c r="F544" s="9"/>
      <c r="G544" s="3" t="s">
        <v>8</v>
      </c>
      <c r="H544" s="12" t="s">
        <v>70</v>
      </c>
      <c r="I544" s="3" t="str">
        <f t="shared" si="104"/>
        <v xml:space="preserve">2016/Basinwide/AEM001-SouthernCross_Treatment/VISIT_4096 </v>
      </c>
      <c r="J544" s="3" t="s">
        <v>6</v>
      </c>
      <c r="K544" s="3" t="str">
        <f t="shared" si="105"/>
        <v>2016\Basinwide\AEM001-SouthernCross_Treatment\VISIT_4096"</v>
      </c>
      <c r="L544" s="9" t="s">
        <v>14</v>
      </c>
      <c r="M544" s="2" t="str">
        <f t="shared" si="106"/>
        <v>aws s3 sync s3://sfr-aemdata/QA/2016/Basinwide/AEM001-SouthernCross_Treatment/VISIT_4096 "C:\Matt-SFR Files\Hydraulic Modeling\champ data from bucket\2016\Basinwide\AEM001-SouthernCross_Treatment\VISIT_4096" --exclude "*" --include "*\HydroModelInputs\*"</v>
      </c>
    </row>
    <row r="546" spans="1:13" ht="18" x14ac:dyDescent="0.3">
      <c r="A546" s="19">
        <v>5117</v>
      </c>
      <c r="B546" s="9" t="str">
        <f>VLOOKUP(A546,[3]Sheet2!$A:$C,3,FALSE)</f>
        <v>AEM001-Mill_Control</v>
      </c>
      <c r="C546" s="5" t="str">
        <f t="shared" ref="C546:C548" si="107">SUBSTITUTE(B546," ","")</f>
        <v>AEM001-Mill_Control</v>
      </c>
      <c r="D546" s="6" t="s">
        <v>73</v>
      </c>
      <c r="E546" s="9">
        <v>2017</v>
      </c>
      <c r="F546" s="9"/>
      <c r="G546" s="3" t="s">
        <v>8</v>
      </c>
      <c r="H546" s="12" t="s">
        <v>70</v>
      </c>
      <c r="I546" s="3" t="str">
        <f t="shared" ref="I546:I548" si="108">CONCATENATE(E546,"/",SUBSTITUTE(D546," ",""),"/",C546,"/VISIT_",A546," ")</f>
        <v xml:space="preserve">2017/Basinwide/AEM001-Mill_Control/VISIT_5117 </v>
      </c>
      <c r="J546" s="3" t="s">
        <v>6</v>
      </c>
      <c r="K546" s="3" t="str">
        <f t="shared" ref="K546:K548" si="109">CONCATENATE(E546,"\",SUBSTITUTE(D546," ",""),"\",C546,"\VISIT_",A546,"""")</f>
        <v>2017\Basinwide\AEM001-Mill_Control\VISIT_5117"</v>
      </c>
      <c r="L546" s="9" t="s">
        <v>14</v>
      </c>
      <c r="M546" s="2" t="str">
        <f t="shared" ref="M546:M548" si="110">CONCATENATE(G546,H546,I546,J546,K546, L546)</f>
        <v>aws s3 sync s3://sfr-aemdata/QA/2017/Basinwide/AEM001-Mill_Control/VISIT_5117 "C:\Matt-SFR Files\Hydraulic Modeling\champ data from bucket\2017\Basinwide\AEM001-Mill_Control\VISIT_5117" --exclude "*" --include "*\HydroModelInputs\*"</v>
      </c>
    </row>
    <row r="547" spans="1:13" ht="18" x14ac:dyDescent="0.3">
      <c r="A547" s="19">
        <v>5116</v>
      </c>
      <c r="B547" s="9" t="str">
        <f>VLOOKUP(A547,[3]Sheet2!$A:$C,3,FALSE)</f>
        <v>AEM001-Mill_Treatment</v>
      </c>
      <c r="C547" s="5" t="str">
        <f t="shared" si="107"/>
        <v>AEM001-Mill_Treatment</v>
      </c>
      <c r="D547" s="6" t="s">
        <v>73</v>
      </c>
      <c r="E547" s="9">
        <v>2017</v>
      </c>
      <c r="F547" s="9"/>
      <c r="G547" s="3" t="s">
        <v>8</v>
      </c>
      <c r="H547" s="12" t="s">
        <v>70</v>
      </c>
      <c r="I547" s="3" t="str">
        <f t="shared" si="108"/>
        <v xml:space="preserve">2017/Basinwide/AEM001-Mill_Treatment/VISIT_5116 </v>
      </c>
      <c r="J547" s="3" t="s">
        <v>6</v>
      </c>
      <c r="K547" s="3" t="str">
        <f t="shared" si="109"/>
        <v>2017\Basinwide\AEM001-Mill_Treatment\VISIT_5116"</v>
      </c>
      <c r="L547" s="9" t="s">
        <v>14</v>
      </c>
      <c r="M547" s="2" t="str">
        <f t="shared" si="110"/>
        <v>aws s3 sync s3://sfr-aemdata/QA/2017/Basinwide/AEM001-Mill_Treatment/VISIT_5116 "C:\Matt-SFR Files\Hydraulic Modeling\champ data from bucket\2017\Basinwide\AEM001-Mill_Treatment\VISIT_5116" --exclude "*" --include "*\HydroModelInputs\*"</v>
      </c>
    </row>
    <row r="548" spans="1:13" ht="18" x14ac:dyDescent="0.3">
      <c r="A548" s="17">
        <v>4081</v>
      </c>
      <c r="B548" s="9" t="str">
        <f>VLOOKUP(A548,[3]Sheet2!$A:$C,3,FALSE)</f>
        <v>AEM001-NewsomeCreek_Control</v>
      </c>
      <c r="C548" s="5" t="str">
        <f t="shared" si="107"/>
        <v>AEM001-NewsomeCreek_Control</v>
      </c>
      <c r="D548" s="6" t="str">
        <f>VLOOKUP(A548,[1]CHaMP_and_AEM_Metrics!$A:$Y,5,FALSE)</f>
        <v>Basinwide</v>
      </c>
      <c r="E548" s="9">
        <f>VLOOKUP(A548,[1]CHaMP_and_AEM_Metrics!$A:$Y,9,FALSE)</f>
        <v>2016</v>
      </c>
      <c r="F548" s="9"/>
      <c r="G548" s="3" t="s">
        <v>8</v>
      </c>
      <c r="H548" s="12" t="s">
        <v>70</v>
      </c>
      <c r="I548" s="3" t="str">
        <f t="shared" si="108"/>
        <v xml:space="preserve">2016/Basinwide/AEM001-NewsomeCreek_Control/VISIT_4081 </v>
      </c>
      <c r="J548" s="3" t="s">
        <v>6</v>
      </c>
      <c r="K548" s="3" t="str">
        <f t="shared" si="109"/>
        <v>2016\Basinwide\AEM001-NewsomeCreek_Control\VISIT_4081"</v>
      </c>
      <c r="L548" s="9" t="s">
        <v>14</v>
      </c>
      <c r="M548" s="2" t="str">
        <f t="shared" si="110"/>
        <v>aws s3 sync s3://sfr-aemdata/QA/2016/Basinwide/AEM001-NewsomeCreek_Control/VISIT_4081 "C:\Matt-SFR Files\Hydraulic Modeling\champ data from bucket\2016\Basinwide\AEM001-NewsomeCreek_Control\VISIT_4081" --exclude "*" --include "*\HydroModelInputs\*"</v>
      </c>
    </row>
    <row r="550" spans="1:13" ht="18" x14ac:dyDescent="0.3">
      <c r="A550" s="20">
        <v>4884</v>
      </c>
      <c r="B550" s="21" t="s">
        <v>74</v>
      </c>
      <c r="C550" s="5" t="str">
        <f t="shared" ref="C550" si="111">SUBSTITUTE(B550," ","")</f>
        <v>AEM001-SilverSideChannel_Treatment</v>
      </c>
      <c r="D550" s="6" t="s">
        <v>73</v>
      </c>
      <c r="E550" s="9">
        <v>2017</v>
      </c>
      <c r="F550" s="9"/>
      <c r="G550" s="3" t="s">
        <v>8</v>
      </c>
      <c r="H550" s="12" t="s">
        <v>70</v>
      </c>
      <c r="I550" s="3" t="str">
        <f t="shared" ref="I550" si="112">CONCATENATE(E550,"/",SUBSTITUTE(D550," ",""),"/",C550,"/VISIT_",A550," ")</f>
        <v xml:space="preserve">2017/Basinwide/AEM001-SilverSideChannel_Treatment/VISIT_4884 </v>
      </c>
      <c r="J550" s="3" t="s">
        <v>6</v>
      </c>
      <c r="K550" s="3" t="str">
        <f t="shared" ref="K550" si="113">CONCATENATE(E550,"\",SUBSTITUTE(D550," ",""),"\",C550,"\VISIT_",A550,"""")</f>
        <v>2017\Basinwide\AEM001-SilverSideChannel_Treatment\VISIT_4884"</v>
      </c>
      <c r="L550" s="9" t="s">
        <v>14</v>
      </c>
      <c r="M550" s="2" t="str">
        <f t="shared" ref="M550" si="114">CONCATENATE(G550,H550,I550,J550,K550, L550)</f>
        <v>aws s3 sync s3://sfr-aemdata/QA/2017/Basinwide/AEM001-SilverSideChannel_Treatment/VISIT_4884 "C:\Matt-SFR Files\Hydraulic Modeling\champ data from bucket\2017\Basinwide\AEM001-SilverSideChannel_Treatment\VISIT_4884" --exclude "*" --include "*\HydroModelInputs\*"</v>
      </c>
    </row>
    <row r="552" spans="1:13" ht="18" x14ac:dyDescent="0.3">
      <c r="A552" s="20">
        <v>3002</v>
      </c>
      <c r="B552" s="9" t="str">
        <f>VLOOKUP(A552,[1]CHaMP_and_AEM_Metrics!$A:$Y,3,FALSE)</f>
        <v>CBW05583-170443</v>
      </c>
      <c r="C552" s="5" t="str">
        <f t="shared" ref="C552:C555" si="115">SUBSTITUTE(B552," ","")</f>
        <v>CBW05583-170443</v>
      </c>
      <c r="D552" s="6" t="str">
        <f>VLOOKUP(A552,[1]CHaMP_and_AEM_Metrics!$A:$Y,5,FALSE)</f>
        <v>Tucannon</v>
      </c>
      <c r="E552" s="9">
        <f>VLOOKUP(A552,[1]CHaMP_and_AEM_Metrics!$A:$Y,9,FALSE)</f>
        <v>2015</v>
      </c>
      <c r="F552" s="9"/>
      <c r="G552" s="3" t="s">
        <v>8</v>
      </c>
      <c r="H552" s="12" t="s">
        <v>34</v>
      </c>
      <c r="I552" s="3" t="str">
        <f t="shared" ref="I552:I555" si="116">CONCATENATE(E552,"/",SUBSTITUTE(D552," ",""),"/",C552,"/VISIT_",A552," ")</f>
        <v xml:space="preserve">2015/Tucannon/CBW05583-170443/VISIT_3002 </v>
      </c>
      <c r="J552" s="3" t="s">
        <v>6</v>
      </c>
      <c r="K552" s="3" t="str">
        <f t="shared" ref="K552:K555" si="117">CONCATENATE(E552,"\",SUBSTITUTE(D552," ",""),"\",C552,"\VISIT_",A552,"""")</f>
        <v>2015\Tucannon\CBW05583-170443\VISIT_3002"</v>
      </c>
      <c r="L552" s="9" t="s">
        <v>14</v>
      </c>
      <c r="M552" s="2" t="str">
        <f t="shared" ref="M552:M555" si="118">CONCATENATE(G552,H552,I552,J552,K552, L552)</f>
        <v>aws s3 sync s3://sfr-champdata/QA/2015/Tucannon/CBW05583-170443/VISIT_3002 "C:\Matt-SFR Files\Hydraulic Modeling\champ data from bucket\2015\Tucannon\CBW05583-170443\VISIT_3002" --exclude "*" --include "*\HydroModelInputs\*"</v>
      </c>
    </row>
    <row r="553" spans="1:13" ht="18" x14ac:dyDescent="0.3">
      <c r="A553" s="20">
        <v>3011</v>
      </c>
      <c r="B553" s="9" t="str">
        <f>VLOOKUP(A553,[1]CHaMP_and_AEM_Metrics!$A:$Y,3,FALSE)</f>
        <v>CBW05583-339839</v>
      </c>
      <c r="C553" s="5" t="str">
        <f t="shared" si="115"/>
        <v>CBW05583-339839</v>
      </c>
      <c r="D553" s="6" t="str">
        <f>VLOOKUP(A553,[1]CHaMP_and_AEM_Metrics!$A:$Y,5,FALSE)</f>
        <v>Tucannon</v>
      </c>
      <c r="E553" s="9">
        <f>VLOOKUP(A553,[1]CHaMP_and_AEM_Metrics!$A:$Y,9,FALSE)</f>
        <v>2015</v>
      </c>
      <c r="F553" s="9"/>
      <c r="G553" s="3" t="s">
        <v>8</v>
      </c>
      <c r="H553" s="12" t="s">
        <v>34</v>
      </c>
      <c r="I553" s="3" t="str">
        <f t="shared" si="116"/>
        <v xml:space="preserve">2015/Tucannon/CBW05583-339839/VISIT_3011 </v>
      </c>
      <c r="J553" s="3" t="s">
        <v>6</v>
      </c>
      <c r="K553" s="3" t="str">
        <f t="shared" si="117"/>
        <v>2015\Tucannon\CBW05583-339839\VISIT_3011"</v>
      </c>
      <c r="L553" s="9" t="s">
        <v>14</v>
      </c>
      <c r="M553" s="2" t="str">
        <f t="shared" si="118"/>
        <v>aws s3 sync s3://sfr-champdata/QA/2015/Tucannon/CBW05583-339839/VISIT_3011 "C:\Matt-SFR Files\Hydraulic Modeling\champ data from bucket\2015\Tucannon\CBW05583-339839\VISIT_3011" --exclude "*" --include "*\HydroModelInputs\*"</v>
      </c>
    </row>
    <row r="554" spans="1:13" ht="18" x14ac:dyDescent="0.3">
      <c r="A554" s="20">
        <v>4147</v>
      </c>
      <c r="B554" s="9" t="str">
        <f>VLOOKUP(A554,[1]CHaMP_and_AEM_Metrics!$A:$Y,3,FALSE)</f>
        <v>CBW05583-170443</v>
      </c>
      <c r="C554" s="5" t="str">
        <f t="shared" si="115"/>
        <v>CBW05583-170443</v>
      </c>
      <c r="D554" s="6" t="str">
        <f>VLOOKUP(A554,[1]CHaMP_and_AEM_Metrics!$A:$Y,5,FALSE)</f>
        <v>Tucannon</v>
      </c>
      <c r="E554" s="9">
        <f>VLOOKUP(A554,[1]CHaMP_and_AEM_Metrics!$A:$Y,9,FALSE)</f>
        <v>2016</v>
      </c>
      <c r="F554" s="9"/>
      <c r="G554" s="3" t="s">
        <v>8</v>
      </c>
      <c r="H554" s="12" t="s">
        <v>34</v>
      </c>
      <c r="I554" s="3" t="str">
        <f t="shared" si="116"/>
        <v xml:space="preserve">2016/Tucannon/CBW05583-170443/VISIT_4147 </v>
      </c>
      <c r="J554" s="3" t="s">
        <v>6</v>
      </c>
      <c r="K554" s="3" t="str">
        <f t="shared" si="117"/>
        <v>2016\Tucannon\CBW05583-170443\VISIT_4147"</v>
      </c>
      <c r="L554" s="9" t="s">
        <v>14</v>
      </c>
      <c r="M554" s="2" t="str">
        <f t="shared" si="118"/>
        <v>aws s3 sync s3://sfr-champdata/QA/2016/Tucannon/CBW05583-170443/VISIT_4147 "C:\Matt-SFR Files\Hydraulic Modeling\champ data from bucket\2016\Tucannon\CBW05583-170443\VISIT_4147" --exclude "*" --include "*\HydroModelInputs\*"</v>
      </c>
    </row>
    <row r="555" spans="1:13" ht="18" x14ac:dyDescent="0.3">
      <c r="A555" s="20">
        <v>4153</v>
      </c>
      <c r="B555" s="9" t="str">
        <f>VLOOKUP(A555,[1]CHaMP_and_AEM_Metrics!$A:$Y,3,FALSE)</f>
        <v>CBW05583-339839</v>
      </c>
      <c r="C555" s="5" t="str">
        <f t="shared" si="115"/>
        <v>CBW05583-339839</v>
      </c>
      <c r="D555" s="6" t="str">
        <f>VLOOKUP(A555,[1]CHaMP_and_AEM_Metrics!$A:$Y,5,FALSE)</f>
        <v>Tucannon</v>
      </c>
      <c r="E555" s="9">
        <f>VLOOKUP(A555,[1]CHaMP_and_AEM_Metrics!$A:$Y,9,FALSE)</f>
        <v>2016</v>
      </c>
      <c r="F555" s="9"/>
      <c r="G555" s="3" t="s">
        <v>8</v>
      </c>
      <c r="H555" s="12" t="s">
        <v>34</v>
      </c>
      <c r="I555" s="3" t="str">
        <f t="shared" si="116"/>
        <v xml:space="preserve">2016/Tucannon/CBW05583-339839/VISIT_4153 </v>
      </c>
      <c r="J555" s="3" t="s">
        <v>6</v>
      </c>
      <c r="K555" s="3" t="str">
        <f t="shared" si="117"/>
        <v>2016\Tucannon\CBW05583-339839\VISIT_4153"</v>
      </c>
      <c r="L555" s="9" t="s">
        <v>14</v>
      </c>
      <c r="M555" s="2" t="str">
        <f t="shared" si="118"/>
        <v>aws s3 sync s3://sfr-champdata/QA/2016/Tucannon/CBW05583-339839/VISIT_4153 "C:\Matt-SFR Files\Hydraulic Modeling\champ data from bucket\2016\Tucannon\CBW05583-339839\VISIT_4153" --exclude "*" --include "*\HydroModelInputs\*"</v>
      </c>
    </row>
    <row r="557" spans="1:13" ht="15.75" thickBot="1" x14ac:dyDescent="0.3"/>
    <row r="558" spans="1:13" ht="18" x14ac:dyDescent="0.3">
      <c r="A558" s="22">
        <v>5069</v>
      </c>
      <c r="B558" s="9" t="str">
        <f>VLOOKUP(A558,[1]CHaMP_and_AEM_Metrics!$A:$Y,3,FALSE)</f>
        <v>ENT00001-3A2</v>
      </c>
      <c r="C558" s="5" t="str">
        <f t="shared" ref="C558:C561" si="119">SUBSTITUTE(B558," ","")</f>
        <v>ENT00001-3A2</v>
      </c>
      <c r="D558" s="6" t="str">
        <f>VLOOKUP(A558,[1]CHaMP_and_AEM_Metrics!$A:$Y,5,FALSE)</f>
        <v>Entiat</v>
      </c>
      <c r="E558" s="9">
        <f>VLOOKUP(A558,[1]CHaMP_and_AEM_Metrics!$A:$Y,9,FALSE)</f>
        <v>2017</v>
      </c>
      <c r="F558" s="9"/>
      <c r="G558" s="3" t="s">
        <v>8</v>
      </c>
      <c r="H558" s="12" t="s">
        <v>34</v>
      </c>
      <c r="I558" s="3" t="str">
        <f t="shared" ref="I558:I561" si="120">CONCATENATE(E558,"/",SUBSTITUTE(D558," ",""),"/",C558,"/VISIT_",A558," ")</f>
        <v xml:space="preserve">2017/Entiat/ENT00001-3A2/VISIT_5069 </v>
      </c>
      <c r="J558" s="3" t="s">
        <v>6</v>
      </c>
      <c r="K558" s="3" t="str">
        <f t="shared" ref="K558:K561" si="121">CONCATENATE(E558,"\",SUBSTITUTE(D558," ",""),"\",C558,"\VISIT_",A558,"""")</f>
        <v>2017\Entiat\ENT00001-3A2\VISIT_5069"</v>
      </c>
      <c r="L558" s="9" t="s">
        <v>14</v>
      </c>
      <c r="M558" s="2" t="str">
        <f t="shared" ref="M558:M561" si="122">CONCATENATE(G558,H558,I558,J558,K558, L558)</f>
        <v>aws s3 sync s3://sfr-champdata/QA/2017/Entiat/ENT00001-3A2/VISIT_5069 "C:\Matt-SFR Files\Hydraulic Modeling\champ data from bucket\2017\Entiat\ENT00001-3A2\VISIT_5069" --exclude "*" --include "*\HydroModelInputs\*"</v>
      </c>
    </row>
    <row r="559" spans="1:13" ht="18" x14ac:dyDescent="0.3">
      <c r="A559" s="23">
        <v>4841</v>
      </c>
      <c r="B559" s="9" t="str">
        <f>VLOOKUP(A559,[1]CHaMP_and_AEM_Metrics!$A:$Y,3,FALSE)</f>
        <v>CBW05583-035097</v>
      </c>
      <c r="C559" s="5" t="str">
        <f t="shared" si="119"/>
        <v>CBW05583-035097</v>
      </c>
      <c r="D559" s="6" t="str">
        <f>VLOOKUP(A559,[1]CHaMP_and_AEM_Metrics!$A:$Y,5,FALSE)</f>
        <v xml:space="preserve">Methow </v>
      </c>
      <c r="E559" s="9">
        <f>VLOOKUP(A559,[1]CHaMP_and_AEM_Metrics!$A:$Y,9,FALSE)</f>
        <v>2017</v>
      </c>
      <c r="F559" s="9"/>
      <c r="G559" s="3" t="s">
        <v>8</v>
      </c>
      <c r="H559" s="12" t="s">
        <v>34</v>
      </c>
      <c r="I559" s="3" t="str">
        <f t="shared" si="120"/>
        <v xml:space="preserve">2017/Methow/CBW05583-035097/VISIT_4841 </v>
      </c>
      <c r="J559" s="3" t="s">
        <v>6</v>
      </c>
      <c r="K559" s="3" t="str">
        <f t="shared" si="121"/>
        <v>2017\Methow\CBW05583-035097\VISIT_4841"</v>
      </c>
      <c r="L559" s="9" t="s">
        <v>14</v>
      </c>
      <c r="M559" s="2" t="str">
        <f t="shared" si="122"/>
        <v>aws s3 sync s3://sfr-champdata/QA/2017/Methow/CBW05583-035097/VISIT_4841 "C:\Matt-SFR Files\Hydraulic Modeling\champ data from bucket\2017\Methow\CBW05583-035097\VISIT_4841" --exclude "*" --include "*\HydroModelInputs\*"</v>
      </c>
    </row>
    <row r="560" spans="1:13" ht="18" x14ac:dyDescent="0.3">
      <c r="A560" s="23">
        <v>5013</v>
      </c>
      <c r="B560" s="9" t="str">
        <f>VLOOKUP(A560,[1]CHaMP_and_AEM_Metrics!$A:$Y,3,FALSE)</f>
        <v>CBW05583-504634</v>
      </c>
      <c r="C560" s="5" t="str">
        <f t="shared" si="119"/>
        <v>CBW05583-504634</v>
      </c>
      <c r="D560" s="6" t="str">
        <f>VLOOKUP(A560,[1]CHaMP_and_AEM_Metrics!$A:$Y,5,FALSE)</f>
        <v>Upper Grande Ronde</v>
      </c>
      <c r="E560" s="9">
        <f>VLOOKUP(A560,[1]CHaMP_and_AEM_Metrics!$A:$Y,9,FALSE)</f>
        <v>2017</v>
      </c>
      <c r="F560" s="9"/>
      <c r="G560" s="3" t="s">
        <v>8</v>
      </c>
      <c r="H560" s="12" t="s">
        <v>34</v>
      </c>
      <c r="I560" s="3" t="str">
        <f t="shared" si="120"/>
        <v xml:space="preserve">2017/UpperGrandeRonde/CBW05583-504634/VISIT_5013 </v>
      </c>
      <c r="J560" s="3" t="s">
        <v>6</v>
      </c>
      <c r="K560" s="3" t="str">
        <f t="shared" si="121"/>
        <v>2017\UpperGrandeRonde\CBW05583-504634\VISIT_5013"</v>
      </c>
      <c r="L560" s="9" t="s">
        <v>14</v>
      </c>
      <c r="M560" s="2" t="str">
        <f t="shared" si="122"/>
        <v>aws s3 sync s3://sfr-champdata/QA/2017/UpperGrandeRonde/CBW05583-504634/VISIT_5013 "C:\Matt-SFR Files\Hydraulic Modeling\champ data from bucket\2017\UpperGrandeRonde\CBW05583-504634\VISIT_5013" --exclude "*" --include "*\HydroModelInputs\*"</v>
      </c>
    </row>
    <row r="561" spans="1:13" ht="18.75" thickBot="1" x14ac:dyDescent="0.35">
      <c r="A561" s="24">
        <v>4911</v>
      </c>
      <c r="B561" s="9" t="str">
        <f>VLOOKUP(A561,[1]CHaMP_and_AEM_Metrics!$A:$Y,3,FALSE)</f>
        <v>CBW05583-079743</v>
      </c>
      <c r="C561" s="5" t="str">
        <f t="shared" si="119"/>
        <v>CBW05583-079743</v>
      </c>
      <c r="D561" s="6" t="str">
        <f>VLOOKUP(A561,[1]CHaMP_and_AEM_Metrics!$A:$Y,5,FALSE)</f>
        <v>Tucannon</v>
      </c>
      <c r="E561" s="9">
        <f>VLOOKUP(A561,[1]CHaMP_and_AEM_Metrics!$A:$Y,9,FALSE)</f>
        <v>2017</v>
      </c>
      <c r="F561" s="9"/>
      <c r="G561" s="3" t="s">
        <v>8</v>
      </c>
      <c r="H561" s="12" t="s">
        <v>34</v>
      </c>
      <c r="I561" s="3" t="str">
        <f t="shared" si="120"/>
        <v xml:space="preserve">2017/Tucannon/CBW05583-079743/VISIT_4911 </v>
      </c>
      <c r="J561" s="3" t="s">
        <v>6</v>
      </c>
      <c r="K561" s="3" t="str">
        <f t="shared" si="121"/>
        <v>2017\Tucannon\CBW05583-079743\VISIT_4911"</v>
      </c>
      <c r="L561" s="9" t="s">
        <v>14</v>
      </c>
      <c r="M561" s="2" t="str">
        <f t="shared" si="122"/>
        <v>aws s3 sync s3://sfr-champdata/QA/2017/Tucannon/CBW05583-079743/VISIT_4911 "C:\Matt-SFR Files\Hydraulic Modeling\champ data from bucket\2017\Tucannon\CBW05583-079743\VISIT_4911" --exclude "*" --include "*\HydroModelInputs\*"</v>
      </c>
    </row>
    <row r="563" spans="1:13" ht="18" x14ac:dyDescent="0.3">
      <c r="A563" s="9">
        <v>1472</v>
      </c>
      <c r="B563" s="9" t="str">
        <f>VLOOKUP(A563,[1]CHaMP_and_AEM_Metrics!$A:$Y,3,FALSE)</f>
        <v>CBW05583-079743</v>
      </c>
      <c r="C563" s="5" t="str">
        <f t="shared" ref="C563" si="123">SUBSTITUTE(B563," ","")</f>
        <v>CBW05583-079743</v>
      </c>
      <c r="D563" s="6" t="str">
        <f>VLOOKUP(A563,[1]CHaMP_and_AEM_Metrics!$A:$Y,5,FALSE)</f>
        <v>Tucannon</v>
      </c>
      <c r="E563" s="9">
        <f>VLOOKUP(A563,[1]CHaMP_and_AEM_Metrics!$A:$Y,9,FALSE)</f>
        <v>2013</v>
      </c>
      <c r="F563" s="9"/>
      <c r="G563" s="3" t="s">
        <v>8</v>
      </c>
      <c r="H563" s="12" t="s">
        <v>34</v>
      </c>
      <c r="I563" s="3" t="str">
        <f t="shared" ref="I563" si="124">CONCATENATE(E563,"/",SUBSTITUTE(D563," ",""),"/",C563,"/VISIT_",A563," ")</f>
        <v xml:space="preserve">2013/Tucannon/CBW05583-079743/VISIT_1472 </v>
      </c>
      <c r="J563" s="3" t="s">
        <v>6</v>
      </c>
      <c r="K563" s="3" t="str">
        <f t="shared" ref="K563" si="125">CONCATENATE(E563,"\",SUBSTITUTE(D563," ",""),"\",C563,"\VISIT_",A563,"""")</f>
        <v>2013\Tucannon\CBW05583-079743\VISIT_1472"</v>
      </c>
      <c r="L563" s="9" t="s">
        <v>14</v>
      </c>
      <c r="M563" s="2" t="str">
        <f t="shared" ref="M563" si="126">CONCATENATE(G563,H563,I563,J563,K563, L563)</f>
        <v>aws s3 sync s3://sfr-champdata/QA/2013/Tucannon/CBW05583-079743/VISIT_1472 "C:\Matt-SFR Files\Hydraulic Modeling\champ data from bucket\2013\Tucannon\CBW05583-079743\VISIT_1472" --exclude "*" --include "*\HydroModelInputs\*"</v>
      </c>
    </row>
    <row r="564" spans="1:13" ht="15.75" thickBot="1" x14ac:dyDescent="0.3"/>
    <row r="565" spans="1:13" ht="18" x14ac:dyDescent="0.3">
      <c r="A565" s="25">
        <v>4063</v>
      </c>
      <c r="B565" s="9" t="str">
        <f>VLOOKUP(A565,[1]CHaMP_and_AEM_Metrics!$A:$Y,3,FALSE)</f>
        <v>AEM001-SilverSideChannel_Treatment</v>
      </c>
      <c r="C565" s="5" t="str">
        <f t="shared" ref="C565" si="127">SUBSTITUTE(B565," ","")</f>
        <v>AEM001-SilverSideChannel_Treatment</v>
      </c>
      <c r="D565" s="6" t="str">
        <f>VLOOKUP(A565,[1]CHaMP_and_AEM_Metrics!$A:$Y,5,FALSE)</f>
        <v>Basinwide</v>
      </c>
      <c r="E565" s="9">
        <f>VLOOKUP(A565,[1]CHaMP_and_AEM_Metrics!$A:$Y,9,FALSE)</f>
        <v>2016</v>
      </c>
      <c r="F565" s="9"/>
      <c r="G565" s="3" t="s">
        <v>8</v>
      </c>
      <c r="H565" s="12" t="s">
        <v>70</v>
      </c>
      <c r="I565" s="3" t="str">
        <f t="shared" ref="I565" si="128">CONCATENATE(E565,"/",SUBSTITUTE(D565," ",""),"/",C565,"/VISIT_",A565," ")</f>
        <v xml:space="preserve">2016/Basinwide/AEM001-SilverSideChannel_Treatment/VISIT_4063 </v>
      </c>
      <c r="J565" s="3" t="s">
        <v>6</v>
      </c>
      <c r="K565" s="3" t="str">
        <f t="shared" ref="K565" si="129">CONCATENATE(E565,"\",SUBSTITUTE(D565," ",""),"\",C565,"\VISIT_",A565,"""")</f>
        <v>2016\Basinwide\AEM001-SilverSideChannel_Treatment\VISIT_4063"</v>
      </c>
      <c r="L565" s="9" t="s">
        <v>14</v>
      </c>
      <c r="M565" s="2" t="str">
        <f t="shared" ref="M565" si="130">CONCATENATE(G565,H565,I565,J565,K565, L565)</f>
        <v>aws s3 sync s3://sfr-aemdata/QA/2016/Basinwide/AEM001-SilverSideChannel_Treatment/VISIT_4063 "C:\Matt-SFR Files\Hydraulic Modeling\champ data from bucket\2016\Basinwide\AEM001-SilverSideChannel_Treatment\VISIT_4063" --exclude "*" --include "*\HydroModelInputs\*"</v>
      </c>
    </row>
    <row r="567" spans="1:13" ht="18" x14ac:dyDescent="0.3">
      <c r="A567" s="20">
        <v>3465</v>
      </c>
      <c r="B567" s="9" t="str">
        <f>VLOOKUP(A567,[3]Sheet2!$A:$C,3,FALSE)</f>
        <v>AEM001-SFTouchetRM7_Treatment</v>
      </c>
      <c r="C567" s="5" t="str">
        <f t="shared" ref="C567:C570" si="131">SUBSTITUTE(B567," ","")</f>
        <v>AEM001-SFTouchetRM7_Treatment</v>
      </c>
      <c r="D567" s="6" t="s">
        <v>73</v>
      </c>
      <c r="E567" s="9">
        <f>VLOOKUP(A567,[1]CHaMP_and_AEM_Metrics!$A:$Y,9,FALSE)</f>
        <v>2015</v>
      </c>
      <c r="F567" s="9"/>
      <c r="G567" s="3" t="s">
        <v>8</v>
      </c>
      <c r="H567" s="12" t="s">
        <v>70</v>
      </c>
      <c r="I567" s="3" t="str">
        <f t="shared" ref="I567:I570" si="132">CONCATENATE(E567,"/",SUBSTITUTE(D567," ",""),"/",C567,"/VISIT_",A567," ")</f>
        <v xml:space="preserve">2015/Basinwide/AEM001-SFTouchetRM7_Treatment/VISIT_3465 </v>
      </c>
      <c r="J567" s="3" t="s">
        <v>6</v>
      </c>
      <c r="K567" s="3" t="str">
        <f t="shared" ref="K567:K570" si="133">CONCATENATE(E567,"\",SUBSTITUTE(D567," ",""),"\",C567,"\VISIT_",A567,"""")</f>
        <v>2015\Basinwide\AEM001-SFTouchetRM7_Treatment\VISIT_3465"</v>
      </c>
      <c r="L567" s="9" t="s">
        <v>14</v>
      </c>
      <c r="M567" s="2" t="str">
        <f t="shared" ref="M567:M570" si="134">CONCATENATE(G567,H567,I567,J567,K567, L567)</f>
        <v>aws s3 sync s3://sfr-aemdata/QA/2015/Basinwide/AEM001-SFTouchetRM7_Treatment/VISIT_3465 "C:\Matt-SFR Files\Hydraulic Modeling\champ data from bucket\2015\Basinwide\AEM001-SFTouchetRM7_Treatment\VISIT_3465" --exclude "*" --include "*\HydroModelInputs\*"</v>
      </c>
    </row>
    <row r="568" spans="1:13" ht="18" x14ac:dyDescent="0.3">
      <c r="A568" s="20">
        <v>3503</v>
      </c>
      <c r="B568" s="9" t="str">
        <f>VLOOKUP(A568,[3]Sheet2!$A:$C,3,FALSE)</f>
        <v>AEM001-SFTouchetRM7_Control</v>
      </c>
      <c r="C568" s="5" t="str">
        <f t="shared" si="131"/>
        <v>AEM001-SFTouchetRM7_Control</v>
      </c>
      <c r="D568" s="6" t="s">
        <v>73</v>
      </c>
      <c r="E568" s="9">
        <f>VLOOKUP(A568,[1]CHaMP_and_AEM_Metrics!$A:$Y,9,FALSE)</f>
        <v>2015</v>
      </c>
      <c r="F568" s="9"/>
      <c r="G568" s="3" t="s">
        <v>8</v>
      </c>
      <c r="H568" s="12" t="s">
        <v>70</v>
      </c>
      <c r="I568" s="3" t="str">
        <f t="shared" si="132"/>
        <v xml:space="preserve">2015/Basinwide/AEM001-SFTouchetRM7_Control/VISIT_3503 </v>
      </c>
      <c r="J568" s="3" t="s">
        <v>6</v>
      </c>
      <c r="K568" s="3" t="str">
        <f t="shared" si="133"/>
        <v>2015\Basinwide\AEM001-SFTouchetRM7_Control\VISIT_3503"</v>
      </c>
      <c r="L568" s="9" t="s">
        <v>14</v>
      </c>
      <c r="M568" s="2" t="str">
        <f t="shared" si="134"/>
        <v>aws s3 sync s3://sfr-aemdata/QA/2015/Basinwide/AEM001-SFTouchetRM7_Control/VISIT_3503 "C:\Matt-SFR Files\Hydraulic Modeling\champ data from bucket\2015\Basinwide\AEM001-SFTouchetRM7_Control\VISIT_3503" --exclude "*" --include "*\HydroModelInputs\*"</v>
      </c>
    </row>
    <row r="569" spans="1:13" ht="18" x14ac:dyDescent="0.3">
      <c r="A569" s="20">
        <v>4803</v>
      </c>
      <c r="B569" s="9" t="str">
        <f>VLOOKUP(A569,[3]Sheet2!$A:$C,3,FALSE)</f>
        <v>AEM001-SFTouchetRM7_Treatment</v>
      </c>
      <c r="C569" s="5" t="str">
        <f t="shared" si="131"/>
        <v>AEM001-SFTouchetRM7_Treatment</v>
      </c>
      <c r="D569" s="6" t="s">
        <v>73</v>
      </c>
      <c r="E569" s="9">
        <v>2017</v>
      </c>
      <c r="F569" s="9"/>
      <c r="G569" s="3" t="s">
        <v>8</v>
      </c>
      <c r="H569" s="12" t="s">
        <v>70</v>
      </c>
      <c r="I569" s="3" t="str">
        <f t="shared" si="132"/>
        <v xml:space="preserve">2017/Basinwide/AEM001-SFTouchetRM7_Treatment/VISIT_4803 </v>
      </c>
      <c r="J569" s="3" t="s">
        <v>6</v>
      </c>
      <c r="K569" s="3" t="str">
        <f t="shared" si="133"/>
        <v>2017\Basinwide\AEM001-SFTouchetRM7_Treatment\VISIT_4803"</v>
      </c>
      <c r="L569" s="9" t="s">
        <v>14</v>
      </c>
      <c r="M569" s="2" t="str">
        <f t="shared" si="134"/>
        <v>aws s3 sync s3://sfr-aemdata/QA/2017/Basinwide/AEM001-SFTouchetRM7_Treatment/VISIT_4803 "C:\Matt-SFR Files\Hydraulic Modeling\champ data from bucket\2017\Basinwide\AEM001-SFTouchetRM7_Treatment\VISIT_4803" --exclude "*" --include "*\HydroModelInputs\*"</v>
      </c>
    </row>
    <row r="570" spans="1:13" ht="18.75" thickBot="1" x14ac:dyDescent="0.35">
      <c r="A570" s="26">
        <v>4916</v>
      </c>
      <c r="B570" s="9" t="str">
        <f>VLOOKUP(A570,[3]Sheet2!$A:$C,3,FALSE)</f>
        <v>AEM001-SFTouchetRM7_Control</v>
      </c>
      <c r="C570" s="5" t="str">
        <f t="shared" si="131"/>
        <v>AEM001-SFTouchetRM7_Control</v>
      </c>
      <c r="D570" s="6" t="s">
        <v>73</v>
      </c>
      <c r="E570" s="9">
        <v>2017</v>
      </c>
      <c r="F570" s="9"/>
      <c r="G570" s="3" t="s">
        <v>8</v>
      </c>
      <c r="H570" s="12" t="s">
        <v>70</v>
      </c>
      <c r="I570" s="3" t="str">
        <f t="shared" si="132"/>
        <v xml:space="preserve">2017/Basinwide/AEM001-SFTouchetRM7_Control/VISIT_4916 </v>
      </c>
      <c r="J570" s="3" t="s">
        <v>6</v>
      </c>
      <c r="K570" s="3" t="str">
        <f t="shared" si="133"/>
        <v>2017\Basinwide\AEM001-SFTouchetRM7_Control\VISIT_4916"</v>
      </c>
      <c r="L570" s="9" t="s">
        <v>14</v>
      </c>
      <c r="M570" s="2" t="str">
        <f t="shared" si="134"/>
        <v>aws s3 sync s3://sfr-aemdata/QA/2017/Basinwide/AEM001-SFTouchetRM7_Control/VISIT_4916 "C:\Matt-SFR Files\Hydraulic Modeling\champ data from bucket\2017\Basinwide\AEM001-SFTouchetRM7_Control\VISIT_4916" --exclude "*" --include "*\HydroModelInputs\*"</v>
      </c>
    </row>
    <row r="572" spans="1:13" ht="18" x14ac:dyDescent="0.3">
      <c r="A572" s="9">
        <v>4766</v>
      </c>
      <c r="B572" s="9" t="str">
        <f>VLOOKUP(A572,[1]CHaMP_and_AEM_Metrics!$A:$Y,3,FALSE)</f>
        <v>ASW00001-CC-F2 P1BR</v>
      </c>
      <c r="C572" s="5" t="str">
        <f t="shared" ref="C572:C592" si="135">SUBSTITUTE(B572," ","")</f>
        <v>ASW00001-CC-F2P1BR</v>
      </c>
      <c r="D572" s="6" t="str">
        <f>VLOOKUP(A572,[1]CHaMP_and_AEM_Metrics!$A:$Y,5,FALSE)</f>
        <v>Asotin</v>
      </c>
      <c r="E572" s="9">
        <f>VLOOKUP(A572,[1]CHaMP_and_AEM_Metrics!$A:$Y,9,FALSE)</f>
        <v>2017</v>
      </c>
      <c r="F572" s="9" t="s">
        <v>78</v>
      </c>
      <c r="G572" s="3" t="s">
        <v>8</v>
      </c>
      <c r="H572" s="12" t="s">
        <v>34</v>
      </c>
      <c r="I572" s="3" t="str">
        <f t="shared" ref="I572:I592" si="136">CONCATENATE(E572,"/",SUBSTITUTE(D572," ",""),"/",C572,"/VISIT_",A572," ")</f>
        <v xml:space="preserve">2017/Asotin/ASW00001-CC-F2P1BR/VISIT_4766 </v>
      </c>
      <c r="J572" s="3" t="s">
        <v>6</v>
      </c>
      <c r="K572" s="3" t="str">
        <f t="shared" ref="K572:K592" si="137">CONCATENATE(E572,"\",SUBSTITUTE(D572," ",""),"\",C572,"\VISIT_",A572,"""")</f>
        <v>2017\Asotin\ASW00001-CC-F2P1BR\VISIT_4766"</v>
      </c>
      <c r="L572" s="9" t="s">
        <v>14</v>
      </c>
      <c r="M572" s="2" t="str">
        <f t="shared" ref="M572:M592" si="138">CONCATENATE(G572,H572,I572,J572,K572, L572)</f>
        <v>aws s3 sync s3://sfr-champdata/QA/2017/Asotin/ASW00001-CC-F2P1BR/VISIT_4766 "C:\Matt-SFR Files\Hydraulic Modeling\champ data from bucket\2017\Asotin\ASW00001-CC-F2P1BR\VISIT_4766" --exclude "*" --include "*\HydroModelInputs\*"</v>
      </c>
    </row>
    <row r="573" spans="1:13" ht="18" x14ac:dyDescent="0.3">
      <c r="A573" s="9">
        <v>4767</v>
      </c>
      <c r="B573" s="9" t="str">
        <f>VLOOKUP(A573,[1]CHaMP_and_AEM_Metrics!$A:$Y,3,FALSE)</f>
        <v>ASW00001-CC-F3 P1BR</v>
      </c>
      <c r="C573" s="5" t="str">
        <f t="shared" si="135"/>
        <v>ASW00001-CC-F3P1BR</v>
      </c>
      <c r="D573" s="6" t="str">
        <f>VLOOKUP(A573,[1]CHaMP_and_AEM_Metrics!$A:$Y,5,FALSE)</f>
        <v>Asotin</v>
      </c>
      <c r="E573" s="9">
        <f>VLOOKUP(A573,[1]CHaMP_and_AEM_Metrics!$A:$Y,9,FALSE)</f>
        <v>2017</v>
      </c>
      <c r="F573" s="9" t="s">
        <v>68</v>
      </c>
      <c r="G573" s="3" t="s">
        <v>8</v>
      </c>
      <c r="H573" s="12" t="s">
        <v>34</v>
      </c>
      <c r="I573" s="3" t="str">
        <f t="shared" si="136"/>
        <v xml:space="preserve">2017/Asotin/ASW00001-CC-F3P1BR/VISIT_4767 </v>
      </c>
      <c r="J573" s="3" t="s">
        <v>6</v>
      </c>
      <c r="K573" s="3" t="str">
        <f t="shared" si="137"/>
        <v>2017\Asotin\ASW00001-CC-F3P1BR\VISIT_4767"</v>
      </c>
      <c r="L573" s="9" t="s">
        <v>14</v>
      </c>
      <c r="M573" s="2" t="str">
        <f t="shared" si="138"/>
        <v>aws s3 sync s3://sfr-champdata/QA/2017/Asotin/ASW00001-CC-F3P1BR/VISIT_4767 "C:\Matt-SFR Files\Hydraulic Modeling\champ data from bucket\2017\Asotin\ASW00001-CC-F3P1BR\VISIT_4767" --exclude "*" --include "*\HydroModelInputs\*"</v>
      </c>
    </row>
    <row r="574" spans="1:13" ht="18" x14ac:dyDescent="0.3">
      <c r="A574" s="9">
        <v>4768</v>
      </c>
      <c r="B574" s="9" t="str">
        <f>VLOOKUP(A574,[1]CHaMP_and_AEM_Metrics!$A:$Y,3,FALSE)</f>
        <v>ASW00001-CC-F3 P2BR</v>
      </c>
      <c r="C574" s="5" t="str">
        <f t="shared" si="135"/>
        <v>ASW00001-CC-F3P2BR</v>
      </c>
      <c r="D574" s="6" t="str">
        <f>VLOOKUP(A574,[1]CHaMP_and_AEM_Metrics!$A:$Y,5,FALSE)</f>
        <v>Asotin</v>
      </c>
      <c r="E574" s="9">
        <f>VLOOKUP(A574,[1]CHaMP_and_AEM_Metrics!$A:$Y,9,FALSE)</f>
        <v>2017</v>
      </c>
      <c r="F574" s="9" t="s">
        <v>68</v>
      </c>
      <c r="G574" s="3" t="s">
        <v>8</v>
      </c>
      <c r="H574" s="12" t="s">
        <v>34</v>
      </c>
      <c r="I574" s="3" t="str">
        <f t="shared" si="136"/>
        <v xml:space="preserve">2017/Asotin/ASW00001-CC-F3P2BR/VISIT_4768 </v>
      </c>
      <c r="J574" s="3" t="s">
        <v>6</v>
      </c>
      <c r="K574" s="3" t="str">
        <f t="shared" si="137"/>
        <v>2017\Asotin\ASW00001-CC-F3P2BR\VISIT_4768"</v>
      </c>
      <c r="L574" s="9" t="s">
        <v>14</v>
      </c>
      <c r="M574" s="2" t="str">
        <f t="shared" si="138"/>
        <v>aws s3 sync s3://sfr-champdata/QA/2017/Asotin/ASW00001-CC-F3P2BR/VISIT_4768 "C:\Matt-SFR Files\Hydraulic Modeling\champ data from bucket\2017\Asotin\ASW00001-CC-F3P2BR\VISIT_4768" --exclude "*" --include "*\HydroModelInputs\*"</v>
      </c>
    </row>
    <row r="575" spans="1:13" ht="18" x14ac:dyDescent="0.3">
      <c r="A575" s="9">
        <v>4769</v>
      </c>
      <c r="B575" s="9" t="str">
        <f>VLOOKUP(A575,[1]CHaMP_and_AEM_Metrics!$A:$Y,3,FALSE)</f>
        <v>ASW00001-CC-F4 P2BR</v>
      </c>
      <c r="C575" s="5" t="str">
        <f t="shared" si="135"/>
        <v>ASW00001-CC-F4P2BR</v>
      </c>
      <c r="D575" s="6" t="str">
        <f>VLOOKUP(A575,[1]CHaMP_and_AEM_Metrics!$A:$Y,5,FALSE)</f>
        <v>Asotin</v>
      </c>
      <c r="E575" s="9">
        <f>VLOOKUP(A575,[1]CHaMP_and_AEM_Metrics!$A:$Y,9,FALSE)</f>
        <v>2017</v>
      </c>
      <c r="F575" s="9" t="s">
        <v>68</v>
      </c>
      <c r="G575" s="3" t="s">
        <v>8</v>
      </c>
      <c r="H575" s="12" t="s">
        <v>34</v>
      </c>
      <c r="I575" s="3" t="str">
        <f t="shared" si="136"/>
        <v xml:space="preserve">2017/Asotin/ASW00001-CC-F4P2BR/VISIT_4769 </v>
      </c>
      <c r="J575" s="3" t="s">
        <v>6</v>
      </c>
      <c r="K575" s="3" t="str">
        <f t="shared" si="137"/>
        <v>2017\Asotin\ASW00001-CC-F4P2BR\VISIT_4769"</v>
      </c>
      <c r="L575" s="9" t="s">
        <v>14</v>
      </c>
      <c r="M575" s="2" t="str">
        <f t="shared" si="138"/>
        <v>aws s3 sync s3://sfr-champdata/QA/2017/Asotin/ASW00001-CC-F4P2BR/VISIT_4769 "C:\Matt-SFR Files\Hydraulic Modeling\champ data from bucket\2017\Asotin\ASW00001-CC-F4P2BR\VISIT_4769" --exclude "*" --include "*\HydroModelInputs\*"</v>
      </c>
    </row>
    <row r="576" spans="1:13" ht="18" x14ac:dyDescent="0.3">
      <c r="A576" s="9">
        <v>4770</v>
      </c>
      <c r="B576" s="9" t="str">
        <f>VLOOKUP(A576,[1]CHaMP_and_AEM_Metrics!$A:$Y,3,FALSE)</f>
        <v>ASW00001-CC-F4 P3BR</v>
      </c>
      <c r="C576" s="5" t="str">
        <f t="shared" si="135"/>
        <v>ASW00001-CC-F4P3BR</v>
      </c>
      <c r="D576" s="6" t="str">
        <f>VLOOKUP(A576,[1]CHaMP_and_AEM_Metrics!$A:$Y,5,FALSE)</f>
        <v>Asotin</v>
      </c>
      <c r="E576" s="9">
        <f>VLOOKUP(A576,[1]CHaMP_and_AEM_Metrics!$A:$Y,9,FALSE)</f>
        <v>2017</v>
      </c>
      <c r="F576" s="9" t="s">
        <v>68</v>
      </c>
      <c r="G576" s="3" t="s">
        <v>8</v>
      </c>
      <c r="H576" s="12" t="s">
        <v>34</v>
      </c>
      <c r="I576" s="3" t="str">
        <f t="shared" si="136"/>
        <v xml:space="preserve">2017/Asotin/ASW00001-CC-F4P3BR/VISIT_4770 </v>
      </c>
      <c r="J576" s="3" t="s">
        <v>6</v>
      </c>
      <c r="K576" s="3" t="str">
        <f t="shared" si="137"/>
        <v>2017\Asotin\ASW00001-CC-F4P3BR\VISIT_4770"</v>
      </c>
      <c r="L576" s="9" t="s">
        <v>14</v>
      </c>
      <c r="M576" s="2" t="str">
        <f t="shared" si="138"/>
        <v>aws s3 sync s3://sfr-champdata/QA/2017/Asotin/ASW00001-CC-F4P3BR/VISIT_4770 "C:\Matt-SFR Files\Hydraulic Modeling\champ data from bucket\2017\Asotin\ASW00001-CC-F4P3BR\VISIT_4770" --exclude "*" --include "*\HydroModelInputs\*"</v>
      </c>
    </row>
    <row r="577" spans="1:13" ht="18" x14ac:dyDescent="0.3">
      <c r="A577" s="9">
        <v>4771</v>
      </c>
      <c r="B577" s="9" t="str">
        <f>VLOOKUP(A577,[1]CHaMP_and_AEM_Metrics!$A:$Y,3,FALSE)</f>
        <v>ASW00001-CC-F5 P1BR</v>
      </c>
      <c r="C577" s="5" t="str">
        <f t="shared" si="135"/>
        <v>ASW00001-CC-F5P1BR</v>
      </c>
      <c r="D577" s="6" t="str">
        <f>VLOOKUP(A577,[1]CHaMP_and_AEM_Metrics!$A:$Y,5,FALSE)</f>
        <v>Asotin</v>
      </c>
      <c r="E577" s="9">
        <f>VLOOKUP(A577,[1]CHaMP_and_AEM_Metrics!$A:$Y,9,FALSE)</f>
        <v>2017</v>
      </c>
      <c r="F577" s="9" t="s">
        <v>68</v>
      </c>
      <c r="G577" s="3" t="s">
        <v>8</v>
      </c>
      <c r="H577" s="12" t="s">
        <v>34</v>
      </c>
      <c r="I577" s="3" t="str">
        <f t="shared" si="136"/>
        <v xml:space="preserve">2017/Asotin/ASW00001-CC-F5P1BR/VISIT_4771 </v>
      </c>
      <c r="J577" s="3" t="s">
        <v>6</v>
      </c>
      <c r="K577" s="3" t="str">
        <f t="shared" si="137"/>
        <v>2017\Asotin\ASW00001-CC-F5P1BR\VISIT_4771"</v>
      </c>
      <c r="L577" s="9" t="s">
        <v>14</v>
      </c>
      <c r="M577" s="2" t="str">
        <f t="shared" si="138"/>
        <v>aws s3 sync s3://sfr-champdata/QA/2017/Asotin/ASW00001-CC-F5P1BR/VISIT_4771 "C:\Matt-SFR Files\Hydraulic Modeling\champ data from bucket\2017\Asotin\ASW00001-CC-F5P1BR\VISIT_4771" --exclude "*" --include "*\HydroModelInputs\*"</v>
      </c>
    </row>
    <row r="578" spans="1:13" ht="18" x14ac:dyDescent="0.3">
      <c r="A578" s="9">
        <v>4772</v>
      </c>
      <c r="B578" s="9" t="str">
        <f>VLOOKUP(A578,[1]CHaMP_and_AEM_Metrics!$A:$Y,3,FALSE)</f>
        <v>ASW00001-NF-F1 P1BR</v>
      </c>
      <c r="C578" s="5" t="str">
        <f t="shared" si="135"/>
        <v>ASW00001-NF-F1P1BR</v>
      </c>
      <c r="D578" s="6" t="str">
        <f>VLOOKUP(A578,[1]CHaMP_and_AEM_Metrics!$A:$Y,5,FALSE)</f>
        <v>Asotin</v>
      </c>
      <c r="E578" s="9">
        <f>VLOOKUP(A578,[1]CHaMP_and_AEM_Metrics!$A:$Y,9,FALSE)</f>
        <v>2017</v>
      </c>
      <c r="F578" s="9" t="s">
        <v>68</v>
      </c>
      <c r="G578" s="3" t="s">
        <v>8</v>
      </c>
      <c r="H578" s="12" t="s">
        <v>34</v>
      </c>
      <c r="I578" s="3" t="str">
        <f t="shared" si="136"/>
        <v xml:space="preserve">2017/Asotin/ASW00001-NF-F1P1BR/VISIT_4772 </v>
      </c>
      <c r="J578" s="3" t="s">
        <v>6</v>
      </c>
      <c r="K578" s="3" t="str">
        <f t="shared" si="137"/>
        <v>2017\Asotin\ASW00001-NF-F1P1BR\VISIT_4772"</v>
      </c>
      <c r="L578" s="9" t="s">
        <v>14</v>
      </c>
      <c r="M578" s="2" t="str">
        <f t="shared" si="138"/>
        <v>aws s3 sync s3://sfr-champdata/QA/2017/Asotin/ASW00001-NF-F1P1BR/VISIT_4772 "C:\Matt-SFR Files\Hydraulic Modeling\champ data from bucket\2017\Asotin\ASW00001-NF-F1P1BR\VISIT_4772" --exclude "*" --include "*\HydroModelInputs\*"</v>
      </c>
    </row>
    <row r="579" spans="1:13" ht="18" x14ac:dyDescent="0.3">
      <c r="A579" s="9">
        <v>4773</v>
      </c>
      <c r="B579" s="9" t="str">
        <f>VLOOKUP(A579,[1]CHaMP_and_AEM_Metrics!$A:$Y,3,FALSE)</f>
        <v>ASW00001-NF-F1 P2BR</v>
      </c>
      <c r="C579" s="5" t="str">
        <f t="shared" si="135"/>
        <v>ASW00001-NF-F1P2BR</v>
      </c>
      <c r="D579" s="6" t="str">
        <f>VLOOKUP(A579,[1]CHaMP_and_AEM_Metrics!$A:$Y,5,FALSE)</f>
        <v>Asotin</v>
      </c>
      <c r="E579" s="9">
        <f>VLOOKUP(A579,[1]CHaMP_and_AEM_Metrics!$A:$Y,9,FALSE)</f>
        <v>2017</v>
      </c>
      <c r="F579" s="9" t="s">
        <v>68</v>
      </c>
      <c r="G579" s="3" t="s">
        <v>8</v>
      </c>
      <c r="H579" s="12" t="s">
        <v>34</v>
      </c>
      <c r="I579" s="3" t="str">
        <f t="shared" si="136"/>
        <v xml:space="preserve">2017/Asotin/ASW00001-NF-F1P2BR/VISIT_4773 </v>
      </c>
      <c r="J579" s="3" t="s">
        <v>6</v>
      </c>
      <c r="K579" s="3" t="str">
        <f t="shared" si="137"/>
        <v>2017\Asotin\ASW00001-NF-F1P2BR\VISIT_4773"</v>
      </c>
      <c r="L579" s="9" t="s">
        <v>14</v>
      </c>
      <c r="M579" s="2" t="str">
        <f t="shared" si="138"/>
        <v>aws s3 sync s3://sfr-champdata/QA/2017/Asotin/ASW00001-NF-F1P2BR/VISIT_4773 "C:\Matt-SFR Files\Hydraulic Modeling\champ data from bucket\2017\Asotin\ASW00001-NF-F1P2BR\VISIT_4773" --exclude "*" --include "*\HydroModelInputs\*"</v>
      </c>
    </row>
    <row r="580" spans="1:13" ht="18" x14ac:dyDescent="0.3">
      <c r="A580" s="9">
        <v>4780</v>
      </c>
      <c r="B580" s="9" t="str">
        <f>VLOOKUP(A580,[1]CHaMP_and_AEM_Metrics!$A:$Y,3,FALSE)</f>
        <v>ASW00001-NF-F2 P1</v>
      </c>
      <c r="C580" s="5" t="str">
        <f t="shared" si="135"/>
        <v>ASW00001-NF-F2P1</v>
      </c>
      <c r="D580" s="6" t="str">
        <f>VLOOKUP(A580,[1]CHaMP_and_AEM_Metrics!$A:$Y,5,FALSE)</f>
        <v>Asotin</v>
      </c>
      <c r="E580" s="9">
        <f>VLOOKUP(A580,[1]CHaMP_and_AEM_Metrics!$A:$Y,9,FALSE)</f>
        <v>2017</v>
      </c>
      <c r="F580" s="9" t="s">
        <v>68</v>
      </c>
      <c r="G580" s="3" t="s">
        <v>8</v>
      </c>
      <c r="H580" s="12" t="s">
        <v>34</v>
      </c>
      <c r="I580" s="3" t="str">
        <f t="shared" si="136"/>
        <v xml:space="preserve">2017/Asotin/ASW00001-NF-F2P1/VISIT_4780 </v>
      </c>
      <c r="J580" s="3" t="s">
        <v>6</v>
      </c>
      <c r="K580" s="3" t="str">
        <f t="shared" si="137"/>
        <v>2017\Asotin\ASW00001-NF-F2P1\VISIT_4780"</v>
      </c>
      <c r="L580" s="9" t="s">
        <v>14</v>
      </c>
      <c r="M580" s="2" t="str">
        <f t="shared" si="138"/>
        <v>aws s3 sync s3://sfr-champdata/QA/2017/Asotin/ASW00001-NF-F2P1/VISIT_4780 "C:\Matt-SFR Files\Hydraulic Modeling\champ data from bucket\2017\Asotin\ASW00001-NF-F2P1\VISIT_4780" --exclude "*" --include "*\HydroModelInputs\*"</v>
      </c>
    </row>
    <row r="581" spans="1:13" ht="18" x14ac:dyDescent="0.3">
      <c r="A581" s="9">
        <v>4781</v>
      </c>
      <c r="B581" s="9" t="str">
        <f>VLOOKUP(A581,[1]CHaMP_and_AEM_Metrics!$A:$Y,3,FALSE)</f>
        <v>ASW00001-NF-F2 P2</v>
      </c>
      <c r="C581" s="5" t="str">
        <f t="shared" si="135"/>
        <v>ASW00001-NF-F2P2</v>
      </c>
      <c r="D581" s="6" t="str">
        <f>VLOOKUP(A581,[1]CHaMP_and_AEM_Metrics!$A:$Y,5,FALSE)</f>
        <v>Asotin</v>
      </c>
      <c r="E581" s="9">
        <f>VLOOKUP(A581,[1]CHaMP_and_AEM_Metrics!$A:$Y,9,FALSE)</f>
        <v>2017</v>
      </c>
      <c r="F581" s="9" t="s">
        <v>68</v>
      </c>
      <c r="G581" s="3" t="s">
        <v>8</v>
      </c>
      <c r="H581" s="12" t="s">
        <v>34</v>
      </c>
      <c r="I581" s="3" t="str">
        <f t="shared" si="136"/>
        <v xml:space="preserve">2017/Asotin/ASW00001-NF-F2P2/VISIT_4781 </v>
      </c>
      <c r="J581" s="3" t="s">
        <v>6</v>
      </c>
      <c r="K581" s="3" t="str">
        <f t="shared" si="137"/>
        <v>2017\Asotin\ASW00001-NF-F2P2\VISIT_4781"</v>
      </c>
      <c r="L581" s="9" t="s">
        <v>14</v>
      </c>
      <c r="M581" s="2" t="str">
        <f t="shared" si="138"/>
        <v>aws s3 sync s3://sfr-champdata/QA/2017/Asotin/ASW00001-NF-F2P2/VISIT_4781 "C:\Matt-SFR Files\Hydraulic Modeling\champ data from bucket\2017\Asotin\ASW00001-NF-F2P2\VISIT_4781" --exclude "*" --include "*\HydroModelInputs\*"</v>
      </c>
    </row>
    <row r="582" spans="1:13" ht="18" x14ac:dyDescent="0.3">
      <c r="A582" s="9">
        <v>4774</v>
      </c>
      <c r="B582" s="9" t="str">
        <f>VLOOKUP(A582,[1]CHaMP_and_AEM_Metrics!$A:$Y,3,FALSE)</f>
        <v>ASW00001-NF-F4 P1BR</v>
      </c>
      <c r="C582" s="5" t="str">
        <f t="shared" si="135"/>
        <v>ASW00001-NF-F4P1BR</v>
      </c>
      <c r="D582" s="6" t="str">
        <f>VLOOKUP(A582,[1]CHaMP_and_AEM_Metrics!$A:$Y,5,FALSE)</f>
        <v>Asotin</v>
      </c>
      <c r="E582" s="9">
        <f>VLOOKUP(A582,[1]CHaMP_and_AEM_Metrics!$A:$Y,9,FALSE)</f>
        <v>2017</v>
      </c>
      <c r="F582" s="9" t="s">
        <v>68</v>
      </c>
      <c r="G582" s="3" t="s">
        <v>8</v>
      </c>
      <c r="H582" s="12" t="s">
        <v>34</v>
      </c>
      <c r="I582" s="3" t="str">
        <f t="shared" si="136"/>
        <v xml:space="preserve">2017/Asotin/ASW00001-NF-F4P1BR/VISIT_4774 </v>
      </c>
      <c r="J582" s="3" t="s">
        <v>6</v>
      </c>
      <c r="K582" s="3" t="str">
        <f t="shared" si="137"/>
        <v>2017\Asotin\ASW00001-NF-F4P1BR\VISIT_4774"</v>
      </c>
      <c r="L582" s="9" t="s">
        <v>14</v>
      </c>
      <c r="M582" s="2" t="str">
        <f t="shared" si="138"/>
        <v>aws s3 sync s3://sfr-champdata/QA/2017/Asotin/ASW00001-NF-F4P1BR/VISIT_4774 "C:\Matt-SFR Files\Hydraulic Modeling\champ data from bucket\2017\Asotin\ASW00001-NF-F4P1BR\VISIT_4774" --exclude "*" --include "*\HydroModelInputs\*"</v>
      </c>
    </row>
    <row r="583" spans="1:13" ht="18" x14ac:dyDescent="0.3">
      <c r="A583" s="9">
        <v>4775</v>
      </c>
      <c r="B583" s="9" t="str">
        <f>VLOOKUP(A583,[1]CHaMP_and_AEM_Metrics!$A:$Y,3,FALSE)</f>
        <v>ASW00001-NF-F6 P2BR</v>
      </c>
      <c r="C583" s="5" t="str">
        <f t="shared" si="135"/>
        <v>ASW00001-NF-F6P2BR</v>
      </c>
      <c r="D583" s="6" t="str">
        <f>VLOOKUP(A583,[1]CHaMP_and_AEM_Metrics!$A:$Y,5,FALSE)</f>
        <v>Asotin</v>
      </c>
      <c r="E583" s="9">
        <f>VLOOKUP(A583,[1]CHaMP_and_AEM_Metrics!$A:$Y,9,FALSE)</f>
        <v>2017</v>
      </c>
      <c r="F583" s="9" t="s">
        <v>68</v>
      </c>
      <c r="G583" s="3" t="s">
        <v>8</v>
      </c>
      <c r="H583" s="12" t="s">
        <v>34</v>
      </c>
      <c r="I583" s="3" t="str">
        <f t="shared" si="136"/>
        <v xml:space="preserve">2017/Asotin/ASW00001-NF-F6P2BR/VISIT_4775 </v>
      </c>
      <c r="J583" s="3" t="s">
        <v>6</v>
      </c>
      <c r="K583" s="3" t="str">
        <f t="shared" si="137"/>
        <v>2017\Asotin\ASW00001-NF-F6P2BR\VISIT_4775"</v>
      </c>
      <c r="L583" s="9" t="s">
        <v>14</v>
      </c>
      <c r="M583" s="2" t="str">
        <f t="shared" si="138"/>
        <v>aws s3 sync s3://sfr-champdata/QA/2017/Asotin/ASW00001-NF-F6P2BR/VISIT_4775 "C:\Matt-SFR Files\Hydraulic Modeling\champ data from bucket\2017\Asotin\ASW00001-NF-F6P2BR\VISIT_4775" --exclude "*" --include "*\HydroModelInputs\*"</v>
      </c>
    </row>
    <row r="584" spans="1:13" ht="18" x14ac:dyDescent="0.3">
      <c r="A584" s="9">
        <v>4776</v>
      </c>
      <c r="B584" s="9" t="str">
        <f>VLOOKUP(A584,[1]CHaMP_and_AEM_Metrics!$A:$Y,3,FALSE)</f>
        <v>ASW00001-SF-F2 P2BR</v>
      </c>
      <c r="C584" s="5" t="str">
        <f t="shared" si="135"/>
        <v>ASW00001-SF-F2P2BR</v>
      </c>
      <c r="D584" s="6" t="str">
        <f>VLOOKUP(A584,[1]CHaMP_and_AEM_Metrics!$A:$Y,5,FALSE)</f>
        <v>Asotin</v>
      </c>
      <c r="E584" s="9">
        <f>VLOOKUP(A584,[1]CHaMP_and_AEM_Metrics!$A:$Y,9,FALSE)</f>
        <v>2017</v>
      </c>
      <c r="F584" s="9" t="s">
        <v>68</v>
      </c>
      <c r="G584" s="3" t="s">
        <v>8</v>
      </c>
      <c r="H584" s="12" t="s">
        <v>34</v>
      </c>
      <c r="I584" s="3" t="str">
        <f t="shared" si="136"/>
        <v xml:space="preserve">2017/Asotin/ASW00001-SF-F2P2BR/VISIT_4776 </v>
      </c>
      <c r="J584" s="3" t="s">
        <v>6</v>
      </c>
      <c r="K584" s="3" t="str">
        <f t="shared" si="137"/>
        <v>2017\Asotin\ASW00001-SF-F2P2BR\VISIT_4776"</v>
      </c>
      <c r="L584" s="9" t="s">
        <v>14</v>
      </c>
      <c r="M584" s="2" t="str">
        <f t="shared" si="138"/>
        <v>aws s3 sync s3://sfr-champdata/QA/2017/Asotin/ASW00001-SF-F2P2BR/VISIT_4776 "C:\Matt-SFR Files\Hydraulic Modeling\champ data from bucket\2017\Asotin\ASW00001-SF-F2P2BR\VISIT_4776" --exclude "*" --include "*\HydroModelInputs\*"</v>
      </c>
    </row>
    <row r="585" spans="1:13" ht="18" x14ac:dyDescent="0.3">
      <c r="A585" s="9">
        <v>4777</v>
      </c>
      <c r="B585" s="9" t="str">
        <f>VLOOKUP(A585,[1]CHaMP_and_AEM_Metrics!$A:$Y,3,FALSE)</f>
        <v>ASW00001-SF-F3 P2BR</v>
      </c>
      <c r="C585" s="5" t="str">
        <f t="shared" si="135"/>
        <v>ASW00001-SF-F3P2BR</v>
      </c>
      <c r="D585" s="6" t="str">
        <f>VLOOKUP(A585,[1]CHaMP_and_AEM_Metrics!$A:$Y,5,FALSE)</f>
        <v>Asotin</v>
      </c>
      <c r="E585" s="9">
        <f>VLOOKUP(A585,[1]CHaMP_and_AEM_Metrics!$A:$Y,9,FALSE)</f>
        <v>2017</v>
      </c>
      <c r="F585" s="9" t="s">
        <v>68</v>
      </c>
      <c r="G585" s="3" t="s">
        <v>8</v>
      </c>
      <c r="H585" s="12" t="s">
        <v>34</v>
      </c>
      <c r="I585" s="3" t="str">
        <f t="shared" si="136"/>
        <v xml:space="preserve">2017/Asotin/ASW00001-SF-F3P2BR/VISIT_4777 </v>
      </c>
      <c r="J585" s="3" t="s">
        <v>6</v>
      </c>
      <c r="K585" s="3" t="str">
        <f t="shared" si="137"/>
        <v>2017\Asotin\ASW00001-SF-F3P2BR\VISIT_4777"</v>
      </c>
      <c r="L585" s="9" t="s">
        <v>14</v>
      </c>
      <c r="M585" s="2" t="str">
        <f t="shared" si="138"/>
        <v>aws s3 sync s3://sfr-champdata/QA/2017/Asotin/ASW00001-SF-F3P2BR/VISIT_4777 "C:\Matt-SFR Files\Hydraulic Modeling\champ data from bucket\2017\Asotin\ASW00001-SF-F3P2BR\VISIT_4777" --exclude "*" --include "*\HydroModelInputs\*"</v>
      </c>
    </row>
    <row r="586" spans="1:13" ht="18" x14ac:dyDescent="0.3">
      <c r="A586" s="9">
        <v>4778</v>
      </c>
      <c r="B586" s="9" t="str">
        <f>VLOOKUP(A586,[1]CHaMP_and_AEM_Metrics!$A:$Y,3,FALSE)</f>
        <v>ASW00001-SF-F3 P3BR</v>
      </c>
      <c r="C586" s="5" t="str">
        <f t="shared" si="135"/>
        <v>ASW00001-SF-F3P3BR</v>
      </c>
      <c r="D586" s="6" t="str">
        <f>VLOOKUP(A586,[1]CHaMP_and_AEM_Metrics!$A:$Y,5,FALSE)</f>
        <v>Asotin</v>
      </c>
      <c r="E586" s="9">
        <f>VLOOKUP(A586,[1]CHaMP_and_AEM_Metrics!$A:$Y,9,FALSE)</f>
        <v>2017</v>
      </c>
      <c r="F586" s="9" t="s">
        <v>68</v>
      </c>
      <c r="G586" s="3" t="s">
        <v>8</v>
      </c>
      <c r="H586" s="12" t="s">
        <v>34</v>
      </c>
      <c r="I586" s="3" t="str">
        <f t="shared" si="136"/>
        <v xml:space="preserve">2017/Asotin/ASW00001-SF-F3P3BR/VISIT_4778 </v>
      </c>
      <c r="J586" s="3" t="s">
        <v>6</v>
      </c>
      <c r="K586" s="3" t="str">
        <f t="shared" si="137"/>
        <v>2017\Asotin\ASW00001-SF-F3P3BR\VISIT_4778"</v>
      </c>
      <c r="L586" s="9" t="s">
        <v>14</v>
      </c>
      <c r="M586" s="2" t="str">
        <f t="shared" si="138"/>
        <v>aws s3 sync s3://sfr-champdata/QA/2017/Asotin/ASW00001-SF-F3P3BR/VISIT_4778 "C:\Matt-SFR Files\Hydraulic Modeling\champ data from bucket\2017\Asotin\ASW00001-SF-F3P3BR\VISIT_4778" --exclude "*" --include "*\HydroModelInputs\*"</v>
      </c>
    </row>
    <row r="587" spans="1:13" ht="18" x14ac:dyDescent="0.3">
      <c r="A587" s="9">
        <v>4782</v>
      </c>
      <c r="B587" s="9" t="str">
        <f>VLOOKUP(A587,[1]CHaMP_and_AEM_Metrics!$A:$Y,3,FALSE)</f>
        <v>ASW00001-SF-F4 P1</v>
      </c>
      <c r="C587" s="5" t="str">
        <f t="shared" si="135"/>
        <v>ASW00001-SF-F4P1</v>
      </c>
      <c r="D587" s="6" t="str">
        <f>VLOOKUP(A587,[1]CHaMP_and_AEM_Metrics!$A:$Y,5,FALSE)</f>
        <v>Asotin</v>
      </c>
      <c r="E587" s="9">
        <f>VLOOKUP(A587,[1]CHaMP_and_AEM_Metrics!$A:$Y,9,FALSE)</f>
        <v>2017</v>
      </c>
      <c r="F587" s="9" t="s">
        <v>68</v>
      </c>
      <c r="G587" s="3" t="s">
        <v>8</v>
      </c>
      <c r="H587" s="12" t="s">
        <v>34</v>
      </c>
      <c r="I587" s="3" t="str">
        <f t="shared" si="136"/>
        <v xml:space="preserve">2017/Asotin/ASW00001-SF-F4P1/VISIT_4782 </v>
      </c>
      <c r="J587" s="3" t="s">
        <v>6</v>
      </c>
      <c r="K587" s="3" t="str">
        <f t="shared" si="137"/>
        <v>2017\Asotin\ASW00001-SF-F4P1\VISIT_4782"</v>
      </c>
      <c r="L587" s="9" t="s">
        <v>14</v>
      </c>
      <c r="M587" s="2" t="str">
        <f t="shared" si="138"/>
        <v>aws s3 sync s3://sfr-champdata/QA/2017/Asotin/ASW00001-SF-F4P1/VISIT_4782 "C:\Matt-SFR Files\Hydraulic Modeling\champ data from bucket\2017\Asotin\ASW00001-SF-F4P1\VISIT_4782" --exclude "*" --include "*\HydroModelInputs\*"</v>
      </c>
    </row>
    <row r="588" spans="1:13" ht="18" x14ac:dyDescent="0.3">
      <c r="A588" s="9">
        <v>4783</v>
      </c>
      <c r="B588" s="9" t="str">
        <f>VLOOKUP(A588,[1]CHaMP_and_AEM_Metrics!$A:$Y,3,FALSE)</f>
        <v>ASW00001-SF-F4 P2</v>
      </c>
      <c r="C588" s="5" t="str">
        <f t="shared" si="135"/>
        <v>ASW00001-SF-F4P2</v>
      </c>
      <c r="D588" s="6" t="str">
        <f>VLOOKUP(A588,[1]CHaMP_and_AEM_Metrics!$A:$Y,5,FALSE)</f>
        <v>Asotin</v>
      </c>
      <c r="E588" s="9">
        <f>VLOOKUP(A588,[1]CHaMP_and_AEM_Metrics!$A:$Y,9,FALSE)</f>
        <v>2017</v>
      </c>
      <c r="F588" s="9" t="s">
        <v>68</v>
      </c>
      <c r="G588" s="3" t="s">
        <v>8</v>
      </c>
      <c r="H588" s="12" t="s">
        <v>34</v>
      </c>
      <c r="I588" s="3" t="str">
        <f t="shared" si="136"/>
        <v xml:space="preserve">2017/Asotin/ASW00001-SF-F4P2/VISIT_4783 </v>
      </c>
      <c r="J588" s="3" t="s">
        <v>6</v>
      </c>
      <c r="K588" s="3" t="str">
        <f t="shared" si="137"/>
        <v>2017\Asotin\ASW00001-SF-F4P2\VISIT_4783"</v>
      </c>
      <c r="L588" s="9" t="s">
        <v>14</v>
      </c>
      <c r="M588" s="2" t="str">
        <f t="shared" si="138"/>
        <v>aws s3 sync s3://sfr-champdata/QA/2017/Asotin/ASW00001-SF-F4P2/VISIT_4783 "C:\Matt-SFR Files\Hydraulic Modeling\champ data from bucket\2017\Asotin\ASW00001-SF-F4P2\VISIT_4783" --exclude "*" --include "*\HydroModelInputs\*"</v>
      </c>
    </row>
    <row r="589" spans="1:13" ht="18" x14ac:dyDescent="0.3">
      <c r="A589" s="9">
        <v>4779</v>
      </c>
      <c r="B589" s="9" t="str">
        <f>VLOOKUP(A589,[1]CHaMP_and_AEM_Metrics!$A:$Y,3,FALSE)</f>
        <v>ASW00001-SF-F5 P3BR</v>
      </c>
      <c r="C589" s="5" t="str">
        <f t="shared" si="135"/>
        <v>ASW00001-SF-F5P3BR</v>
      </c>
      <c r="D589" s="6" t="str">
        <f>VLOOKUP(A589,[1]CHaMP_and_AEM_Metrics!$A:$Y,5,FALSE)</f>
        <v>Asotin</v>
      </c>
      <c r="E589" s="9">
        <f>VLOOKUP(A589,[1]CHaMP_and_AEM_Metrics!$A:$Y,9,FALSE)</f>
        <v>2017</v>
      </c>
      <c r="F589" s="9" t="s">
        <v>68</v>
      </c>
      <c r="G589" s="3" t="s">
        <v>8</v>
      </c>
      <c r="H589" s="12" t="s">
        <v>34</v>
      </c>
      <c r="I589" s="3" t="str">
        <f t="shared" si="136"/>
        <v xml:space="preserve">2017/Asotin/ASW00001-SF-F5P3BR/VISIT_4779 </v>
      </c>
      <c r="J589" s="3" t="s">
        <v>6</v>
      </c>
      <c r="K589" s="3" t="str">
        <f t="shared" si="137"/>
        <v>2017\Asotin\ASW00001-SF-F5P3BR\VISIT_4779"</v>
      </c>
      <c r="L589" s="9" t="s">
        <v>14</v>
      </c>
      <c r="M589" s="2" t="str">
        <f t="shared" si="138"/>
        <v>aws s3 sync s3://sfr-champdata/QA/2017/Asotin/ASW00001-SF-F5P3BR/VISIT_4779 "C:\Matt-SFR Files\Hydraulic Modeling\champ data from bucket\2017\Asotin\ASW00001-SF-F5P3BR\VISIT_4779" --exclude "*" --include "*\HydroModelInputs\*"</v>
      </c>
    </row>
    <row r="590" spans="1:13" ht="18" x14ac:dyDescent="0.3">
      <c r="A590" s="9">
        <v>4785</v>
      </c>
      <c r="B590" s="9" t="str">
        <f>VLOOKUP(A590,[1]CHaMP_and_AEM_Metrics!$A:$Y,3,FALSE)</f>
        <v>CBW05583-010495</v>
      </c>
      <c r="C590" s="5" t="str">
        <f t="shared" si="135"/>
        <v>CBW05583-010495</v>
      </c>
      <c r="D590" s="6" t="str">
        <f>VLOOKUP(A590,[1]CHaMP_and_AEM_Metrics!$A:$Y,5,FALSE)</f>
        <v>Tucannon</v>
      </c>
      <c r="E590" s="9">
        <f>VLOOKUP(A590,[1]CHaMP_and_AEM_Metrics!$A:$Y,9,FALSE)</f>
        <v>2017</v>
      </c>
      <c r="F590" s="9" t="s">
        <v>68</v>
      </c>
      <c r="G590" s="3" t="s">
        <v>8</v>
      </c>
      <c r="H590" s="12" t="s">
        <v>34</v>
      </c>
      <c r="I590" s="3" t="str">
        <f t="shared" si="136"/>
        <v xml:space="preserve">2017/Tucannon/CBW05583-010495/VISIT_4785 </v>
      </c>
      <c r="J590" s="3" t="s">
        <v>6</v>
      </c>
      <c r="K590" s="3" t="str">
        <f t="shared" si="137"/>
        <v>2017\Tucannon\CBW05583-010495\VISIT_4785"</v>
      </c>
      <c r="L590" s="9" t="s">
        <v>14</v>
      </c>
      <c r="M590" s="2" t="str">
        <f t="shared" si="138"/>
        <v>aws s3 sync s3://sfr-champdata/QA/2017/Tucannon/CBW05583-010495/VISIT_4785 "C:\Matt-SFR Files\Hydraulic Modeling\champ data from bucket\2017\Tucannon\CBW05583-010495\VISIT_4785" --exclude "*" --include "*\HydroModelInputs\*"</v>
      </c>
    </row>
    <row r="591" spans="1:13" ht="18" x14ac:dyDescent="0.3">
      <c r="A591" s="9">
        <v>4796</v>
      </c>
      <c r="B591" s="9" t="str">
        <f>VLOOKUP(A591,[1]CHaMP_and_AEM_Metrics!$A:$Y,3,FALSE)</f>
        <v>CBW05583-222251</v>
      </c>
      <c r="C591" s="5" t="str">
        <f t="shared" si="135"/>
        <v>CBW05583-222251</v>
      </c>
      <c r="D591" s="6" t="str">
        <f>VLOOKUP(A591,[1]CHaMP_and_AEM_Metrics!$A:$Y,5,FALSE)</f>
        <v>Tucannon</v>
      </c>
      <c r="E591" s="9">
        <f>VLOOKUP(A591,[1]CHaMP_and_AEM_Metrics!$A:$Y,9,FALSE)</f>
        <v>2017</v>
      </c>
      <c r="F591" s="9" t="s">
        <v>68</v>
      </c>
      <c r="G591" s="3" t="s">
        <v>8</v>
      </c>
      <c r="H591" s="12" t="s">
        <v>34</v>
      </c>
      <c r="I591" s="3" t="str">
        <f t="shared" si="136"/>
        <v xml:space="preserve">2017/Tucannon/CBW05583-222251/VISIT_4796 </v>
      </c>
      <c r="J591" s="3" t="s">
        <v>6</v>
      </c>
      <c r="K591" s="3" t="str">
        <f t="shared" si="137"/>
        <v>2017\Tucannon\CBW05583-222251\VISIT_4796"</v>
      </c>
      <c r="L591" s="9" t="s">
        <v>14</v>
      </c>
      <c r="M591" s="2" t="str">
        <f t="shared" si="138"/>
        <v>aws s3 sync s3://sfr-champdata/QA/2017/Tucannon/CBW05583-222251/VISIT_4796 "C:\Matt-SFR Files\Hydraulic Modeling\champ data from bucket\2017\Tucannon\CBW05583-222251\VISIT_4796" --exclude "*" --include "*\HydroModelInputs\*"</v>
      </c>
    </row>
    <row r="592" spans="1:13" ht="18" x14ac:dyDescent="0.3">
      <c r="A592" s="9">
        <v>5040</v>
      </c>
      <c r="B592" s="9" t="str">
        <f>VLOOKUP(A592,[1]CHaMP_and_AEM_Metrics!$A:$Y,3,FALSE)</f>
        <v>CBW05583-339839</v>
      </c>
      <c r="C592" s="5" t="str">
        <f t="shared" si="135"/>
        <v>CBW05583-339839</v>
      </c>
      <c r="D592" s="6" t="str">
        <f>VLOOKUP(A592,[1]CHaMP_and_AEM_Metrics!$A:$Y,5,FALSE)</f>
        <v>Tucannon</v>
      </c>
      <c r="E592" s="9">
        <f>VLOOKUP(A592,[1]CHaMP_and_AEM_Metrics!$A:$Y,9,FALSE)</f>
        <v>2017</v>
      </c>
      <c r="F592" s="9" t="s">
        <v>68</v>
      </c>
      <c r="G592" s="3" t="s">
        <v>8</v>
      </c>
      <c r="H592" s="12" t="s">
        <v>34</v>
      </c>
      <c r="I592" s="3" t="str">
        <f t="shared" si="136"/>
        <v xml:space="preserve">2017/Tucannon/CBW05583-339839/VISIT_5040 </v>
      </c>
      <c r="J592" s="3" t="s">
        <v>6</v>
      </c>
      <c r="K592" s="3" t="str">
        <f t="shared" si="137"/>
        <v>2017\Tucannon\CBW05583-339839\VISIT_5040"</v>
      </c>
      <c r="L592" s="9" t="s">
        <v>14</v>
      </c>
      <c r="M592" s="2" t="str">
        <f t="shared" si="138"/>
        <v>aws s3 sync s3://sfr-champdata/QA/2017/Tucannon/CBW05583-339839/VISIT_5040 "C:\Matt-SFR Files\Hydraulic Modeling\champ data from bucket\2017\Tucannon\CBW05583-339839\VISIT_5040" --exclude "*" --include "*\HydroModelInputs\*"</v>
      </c>
    </row>
  </sheetData>
  <autoFilter ref="A1:P1"/>
  <sortState ref="A1355:V1386">
    <sortCondition ref="B1355:B138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zoomScale="85" zoomScaleNormal="85" workbookViewId="0">
      <pane ySplit="1" topLeftCell="A74" activePane="bottomLeft" state="frozen"/>
      <selection pane="bottomLeft" activeCell="L81" sqref="L81"/>
    </sheetView>
  </sheetViews>
  <sheetFormatPr defaultRowHeight="15" x14ac:dyDescent="0.25"/>
  <cols>
    <col min="1" max="1" width="9.140625" style="9"/>
    <col min="2" max="2" width="40" style="9" customWidth="1"/>
    <col min="3" max="3" width="38.85546875" style="9" customWidth="1"/>
    <col min="4" max="4" width="21.140625" style="9" customWidth="1"/>
    <col min="5" max="5" width="9.140625" style="9"/>
    <col min="6" max="6" width="35.42578125" style="9" customWidth="1"/>
    <col min="7" max="7" width="6.5703125" style="9" customWidth="1"/>
    <col min="8" max="8" width="11.140625" style="9" customWidth="1"/>
    <col min="9" max="9" width="6.140625" style="9" customWidth="1"/>
    <col min="10" max="10" width="4.140625" style="9" customWidth="1"/>
    <col min="11" max="11" width="4.28515625" style="9" customWidth="1"/>
    <col min="12" max="12" width="5.5703125" style="9" customWidth="1"/>
    <col min="13" max="13" width="209" style="9" customWidth="1"/>
    <col min="14" max="16384" width="9.140625" style="9"/>
  </cols>
  <sheetData>
    <row r="1" spans="1:13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18</v>
      </c>
      <c r="M1" s="1" t="s">
        <v>7</v>
      </c>
    </row>
    <row r="2" spans="1:13" x14ac:dyDescent="0.25">
      <c r="I2" s="3"/>
      <c r="K2" s="3"/>
    </row>
    <row r="3" spans="1:13" x14ac:dyDescent="0.25">
      <c r="A3" s="9">
        <v>91</v>
      </c>
      <c r="B3" s="9" t="str">
        <f>VLOOKUP(A3,[1]CHaMP_and_AEM_Metrics!$A:$Y,3,FALSE)</f>
        <v>CBW05583-235322</v>
      </c>
      <c r="C3" s="5" t="str">
        <f t="shared" ref="C3:C5" si="0">SUBSTITUTE(B3," ","")</f>
        <v>CBW05583-235322</v>
      </c>
      <c r="D3" s="6" t="str">
        <f>VLOOKUP(A3,[1]CHaMP_and_AEM_Metrics!$A:$Y,5,FALSE)</f>
        <v>Upper Grande Ronde</v>
      </c>
      <c r="E3" s="9">
        <f>VLOOKUP(A3,[1]CHaMP_and_AEM_Metrics!$A:$Y,9,FALSE)</f>
        <v>2011</v>
      </c>
      <c r="F3" s="8" t="s">
        <v>17</v>
      </c>
      <c r="G3" s="3" t="s">
        <v>8</v>
      </c>
      <c r="H3" s="3" t="s">
        <v>9</v>
      </c>
      <c r="I3" s="3" t="str">
        <f>CONCATENATE(E3,"/",SUBSTITUTE(D3," ",""),"/",C3,"/VISIT_",A3," ")</f>
        <v xml:space="preserve">2011/UpperGrandeRonde/CBW05583-235322/VISIT_91 </v>
      </c>
      <c r="J3" s="3" t="s">
        <v>6</v>
      </c>
      <c r="K3" s="3" t="str">
        <f>CONCATENATE(E3,"\",SUBSTITUTE(D3," ",""),"\",C3,"\VISIT_",A3,"""")</f>
        <v>2011\UpperGrandeRonde\CBW05583-235322\VISIT_91"</v>
      </c>
      <c r="L3" s="9" t="s">
        <v>14</v>
      </c>
      <c r="M3" s="2" t="str">
        <f t="shared" ref="M3:M5" si="1">CONCATENATE(G3,H3,I3,J3,K3, L3)</f>
        <v>aws s3 sync s3://champdata/CMSource/2011/UpperGrandeRonde/CBW05583-235322/VISIT_91 "C:\Matt-SFR Files\Hydraulic Modeling\champ data from bucket\2011\UpperGrandeRonde\CBW05583-235322\VISIT_91" --exclude "*" --include "*\HydroModelInputs\*"</v>
      </c>
    </row>
    <row r="4" spans="1:13" x14ac:dyDescent="0.25">
      <c r="A4" s="9">
        <v>86</v>
      </c>
      <c r="B4" s="9" t="str">
        <f>VLOOKUP(A4,[1]CHaMP_and_AEM_Metrics!$A:$Y,3,FALSE)</f>
        <v>CBW05583-206314</v>
      </c>
      <c r="C4" s="5" t="str">
        <f t="shared" si="0"/>
        <v>CBW05583-206314</v>
      </c>
      <c r="D4" s="6" t="str">
        <f>VLOOKUP(A4,[1]CHaMP_and_AEM_Metrics!$A:$Y,5,FALSE)</f>
        <v>Upper Grande Ronde</v>
      </c>
      <c r="E4" s="9">
        <f>VLOOKUP(A4,[1]CHaMP_and_AEM_Metrics!$A:$Y,9,FALSE)</f>
        <v>2011</v>
      </c>
      <c r="F4" s="8" t="s">
        <v>17</v>
      </c>
      <c r="G4" s="3" t="s">
        <v>8</v>
      </c>
      <c r="H4" s="3" t="s">
        <v>9</v>
      </c>
      <c r="I4" s="3" t="str">
        <f>CONCATENATE(E4,"/",SUBSTITUTE(D4," ",""),"/",C4,"/VISIT_",A4," ")</f>
        <v xml:space="preserve">2011/UpperGrandeRonde/CBW05583-206314/VISIT_86 </v>
      </c>
      <c r="J4" s="3" t="s">
        <v>6</v>
      </c>
      <c r="K4" s="3" t="str">
        <f>CONCATENATE(E4,"\",SUBSTITUTE(D4," ",""),"\",C4,"\VISIT_",A4,"""")</f>
        <v>2011\UpperGrandeRonde\CBW05583-206314\VISIT_86"</v>
      </c>
      <c r="L4" s="9" t="s">
        <v>14</v>
      </c>
      <c r="M4" s="2" t="str">
        <f t="shared" si="1"/>
        <v>aws s3 sync s3://champdata/CMSource/2011/UpperGrandeRonde/CBW05583-206314/VISIT_86 "C:\Matt-SFR Files\Hydraulic Modeling\champ data from bucket\2011\UpperGrandeRonde\CBW05583-206314\VISIT_86" --exclude "*" --include "*\HydroModelInputs\*"</v>
      </c>
    </row>
    <row r="5" spans="1:13" x14ac:dyDescent="0.25">
      <c r="A5" s="9">
        <v>1757</v>
      </c>
      <c r="B5" s="9" t="str">
        <f>VLOOKUP(A5,[1]CHaMP_and_AEM_Metrics!$A:$Y,3,FALSE)</f>
        <v>CBW05583-344746</v>
      </c>
      <c r="C5" s="5" t="str">
        <f t="shared" si="0"/>
        <v>CBW05583-344746</v>
      </c>
      <c r="D5" s="6" t="str">
        <f>VLOOKUP(A5,[1]CHaMP_and_AEM_Metrics!$A:$Y,5,FALSE)</f>
        <v>Minam</v>
      </c>
      <c r="E5" s="9">
        <f>VLOOKUP(A5,[1]CHaMP_and_AEM_Metrics!$A:$Y,9,FALSE)</f>
        <v>2013</v>
      </c>
      <c r="F5" s="8" t="s">
        <v>17</v>
      </c>
      <c r="G5" s="3" t="s">
        <v>8</v>
      </c>
      <c r="H5" s="3" t="s">
        <v>16</v>
      </c>
      <c r="I5" s="3" t="str">
        <f>CONCATENATE(E5,"/",SUBSTITUTE(D5," ",""),"/",C5,"/VISIT_",A5," ")</f>
        <v xml:space="preserve">2013/Minam/CBW05583-344746/VISIT_1757 </v>
      </c>
      <c r="J5" s="3" t="s">
        <v>6</v>
      </c>
      <c r="K5" s="3" t="str">
        <f>CONCATENATE(E5,"\",SUBSTITUTE(D5," ",""),"\",C5,"\VISIT_",A5,"""")</f>
        <v>2013\Minam\CBW05583-344746\VISIT_1757"</v>
      </c>
      <c r="L5" s="9" t="s">
        <v>14</v>
      </c>
      <c r="M5" s="2" t="str">
        <f t="shared" si="1"/>
        <v>aws s3 sync s3://champdata/QA/2013/Minam/CBW05583-344746/VISIT_1757 "C:\Matt-SFR Files\Hydraulic Modeling\champ data from bucket\2013\Minam\CBW05583-344746\VISIT_1757" --exclude "*" --include "*\HydroModelInputs\*"</v>
      </c>
    </row>
    <row r="6" spans="1:13" x14ac:dyDescent="0.25">
      <c r="I6" s="3"/>
      <c r="K6" s="3"/>
    </row>
    <row r="7" spans="1:13" x14ac:dyDescent="0.25">
      <c r="A7" s="9">
        <v>214</v>
      </c>
      <c r="B7" s="9" t="str">
        <f>VLOOKUP(A7,[1]CHaMP_and_AEM_Metrics!$A:$Y,3,FALSE)</f>
        <v>ASW00001-CC-F2 P1BR</v>
      </c>
      <c r="C7" s="5" t="str">
        <f t="shared" ref="C7" si="2">SUBSTITUTE(B7," ","")</f>
        <v>ASW00001-CC-F2P1BR</v>
      </c>
      <c r="D7" s="6" t="str">
        <f>VLOOKUP(A7,[1]CHaMP_and_AEM_Metrics!$A:$Y,5,FALSE)</f>
        <v>Asotin</v>
      </c>
      <c r="E7" s="9">
        <f>VLOOKUP(A7,[1]CHaMP_and_AEM_Metrics!$A:$Y,9,FALSE)</f>
        <v>2011</v>
      </c>
      <c r="F7" s="8"/>
      <c r="G7" s="3" t="s">
        <v>8</v>
      </c>
      <c r="H7" s="3" t="s">
        <v>16</v>
      </c>
      <c r="I7" s="3" t="str">
        <f>CONCATENATE(E7,"/",SUBSTITUTE(D7," ",""),"/",C7,"/VISIT_",A7," ")</f>
        <v xml:space="preserve">2011/Asotin/ASW00001-CC-F2P1BR/VISIT_214 </v>
      </c>
      <c r="J7" s="3" t="s">
        <v>19</v>
      </c>
      <c r="K7" s="3" t="str">
        <f>CONCATENATE(E7,"\",SUBSTITUTE(D7," ",""),"\",C7,"\VISIT_",A7,"""")</f>
        <v>2011\Asotin\ASW00001-CC-F2P1BR\VISIT_214"</v>
      </c>
      <c r="L7" s="9" t="s">
        <v>20</v>
      </c>
      <c r="M7" s="2" t="str">
        <f t="shared" ref="M7" si="3">CONCATENATE(G7,H7,I7,J7,K7, L7)</f>
        <v>aws s3 sync s3://champdata/QA/2011/Asotin/ASW00001-CC-F2P1BR/VISIT_214 "C:\Matt-SFR Files\Hydraulic Modeling\champ data from bucket for manual QA\2011\Asotin\ASW00001-CC-F2P1BR\VISIT_214" --exclude "*" --include "*\boundary_conditions.jpg" --include "\Depth.Error.jpg"</v>
      </c>
    </row>
    <row r="9" spans="1:13" x14ac:dyDescent="0.25">
      <c r="A9" s="9">
        <v>3974</v>
      </c>
      <c r="B9" s="9" t="str">
        <f>VLOOKUP(A9,[1]CHaMP_and_AEM_Metrics!$A:$Y,3,FALSE)</f>
        <v>YFI00001-000106</v>
      </c>
      <c r="C9" s="5" t="str">
        <f t="shared" ref="C9" si="4">SUBSTITUTE(B9," ","")</f>
        <v>YFI00001-000106</v>
      </c>
      <c r="D9" s="6" t="str">
        <f>VLOOKUP(A9,[1]CHaMP_and_AEM_Metrics!$A:$Y,5,FALSE)</f>
        <v>Yankee Fork</v>
      </c>
      <c r="E9" s="9">
        <f>VLOOKUP(A9,[1]CHaMP_and_AEM_Metrics!$A:$Y,9,FALSE)</f>
        <v>2016</v>
      </c>
      <c r="F9" s="8"/>
      <c r="G9" s="3" t="s">
        <v>8</v>
      </c>
      <c r="H9" s="3" t="s">
        <v>16</v>
      </c>
      <c r="I9" s="3" t="str">
        <f>CONCATENATE(E9,"/",SUBSTITUTE(D9," ",""),"/",C9,"/VISIT_",A9," ")</f>
        <v xml:space="preserve">2016/YankeeFork/YFI00001-000106/VISIT_3974 </v>
      </c>
      <c r="J9" s="3" t="s">
        <v>6</v>
      </c>
      <c r="K9" s="3" t="str">
        <f>CONCATENATE(E9,"\",SUBSTITUTE(D9," ",""),"\",C9,"\VISIT_",A9,"""")</f>
        <v>2016\YankeeFork\YFI00001-000106\VISIT_3974"</v>
      </c>
      <c r="L9" s="9" t="s">
        <v>14</v>
      </c>
      <c r="M9" s="2" t="str">
        <f t="shared" ref="M9" si="5">CONCATENATE(G9,H9,I9,J9,K9, L9)</f>
        <v>aws s3 sync s3://champdata/QA/2016/YankeeFork/YFI00001-000106/VISIT_3974 "C:\Matt-SFR Files\Hydraulic Modeling\champ data from bucket\2016\YankeeFork\YFI00001-000106\VISIT_3974" --exclude "*" --include "*\HydroModelInputs\*"</v>
      </c>
    </row>
    <row r="10" spans="1:13" x14ac:dyDescent="0.25">
      <c r="A10" s="9">
        <v>3973</v>
      </c>
      <c r="B10" s="9" t="str">
        <f>VLOOKUP(A10,[1]CHaMP_and_AEM_Metrics!$A:$Y,3,FALSE)</f>
        <v>YFI00001-000133</v>
      </c>
      <c r="C10" s="5" t="str">
        <f t="shared" ref="C10:C34" si="6">SUBSTITUTE(B10," ","")</f>
        <v>YFI00001-000133</v>
      </c>
      <c r="D10" s="6" t="str">
        <f>VLOOKUP(A10,[1]CHaMP_and_AEM_Metrics!$A:$Y,5,FALSE)</f>
        <v>Yankee Fork</v>
      </c>
      <c r="E10" s="9">
        <f>VLOOKUP(A10,[1]CHaMP_and_AEM_Metrics!$A:$Y,9,FALSE)</f>
        <v>2016</v>
      </c>
      <c r="F10" s="8"/>
      <c r="G10" s="3" t="s">
        <v>8</v>
      </c>
      <c r="H10" s="3" t="s">
        <v>16</v>
      </c>
      <c r="I10" s="3" t="str">
        <f t="shared" ref="I10:I34" si="7">CONCATENATE(E10,"/",SUBSTITUTE(D10," ",""),"/",C10,"/VISIT_",A10," ")</f>
        <v xml:space="preserve">2016/YankeeFork/YFI00001-000133/VISIT_3973 </v>
      </c>
      <c r="J10" s="3" t="s">
        <v>6</v>
      </c>
      <c r="K10" s="3" t="str">
        <f t="shared" ref="K10:K34" si="8">CONCATENATE(E10,"\",SUBSTITUTE(D10," ",""),"\",C10,"\VISIT_",A10,"""")</f>
        <v>2016\YankeeFork\YFI00001-000133\VISIT_3973"</v>
      </c>
      <c r="L10" s="9" t="s">
        <v>14</v>
      </c>
      <c r="M10" s="2" t="str">
        <f t="shared" ref="M10:M34" si="9">CONCATENATE(G10,H10,I10,J10,K10, L10)</f>
        <v>aws s3 sync s3://champdata/QA/2016/YankeeFork/YFI00001-000133/VISIT_3973 "C:\Matt-SFR Files\Hydraulic Modeling\champ data from bucket\2016\YankeeFork\YFI00001-000133\VISIT_3973" --exclude "*" --include "*\HydroModelInputs\*"</v>
      </c>
    </row>
    <row r="11" spans="1:13" x14ac:dyDescent="0.25">
      <c r="A11" s="9">
        <v>3971</v>
      </c>
      <c r="B11" s="9" t="str">
        <f>VLOOKUP(A11,[1]CHaMP_and_AEM_Metrics!$A:$Y,3,FALSE)</f>
        <v>YFI00001-000213</v>
      </c>
      <c r="C11" s="5" t="str">
        <f t="shared" si="6"/>
        <v>YFI00001-000213</v>
      </c>
      <c r="D11" s="6" t="str">
        <f>VLOOKUP(A11,[1]CHaMP_and_AEM_Metrics!$A:$Y,5,FALSE)</f>
        <v>Yankee Fork</v>
      </c>
      <c r="E11" s="9">
        <f>VLOOKUP(A11,[1]CHaMP_and_AEM_Metrics!$A:$Y,9,FALSE)</f>
        <v>2016</v>
      </c>
      <c r="F11" s="8"/>
      <c r="G11" s="3" t="s">
        <v>8</v>
      </c>
      <c r="H11" s="3" t="s">
        <v>16</v>
      </c>
      <c r="I11" s="3" t="str">
        <f t="shared" si="7"/>
        <v xml:space="preserve">2016/YankeeFork/YFI00001-000213/VISIT_3971 </v>
      </c>
      <c r="J11" s="3" t="s">
        <v>6</v>
      </c>
      <c r="K11" s="3" t="str">
        <f t="shared" si="8"/>
        <v>2016\YankeeFork\YFI00001-000213\VISIT_3971"</v>
      </c>
      <c r="L11" s="9" t="s">
        <v>14</v>
      </c>
      <c r="M11" s="2" t="str">
        <f t="shared" si="9"/>
        <v>aws s3 sync s3://champdata/QA/2016/YankeeFork/YFI00001-000213/VISIT_3971 "C:\Matt-SFR Files\Hydraulic Modeling\champ data from bucket\2016\YankeeFork\YFI00001-000213\VISIT_3971" --exclude "*" --include "*\HydroModelInputs\*"</v>
      </c>
    </row>
    <row r="12" spans="1:13" x14ac:dyDescent="0.25">
      <c r="A12" s="9">
        <v>3970</v>
      </c>
      <c r="B12" s="9" t="str">
        <f>VLOOKUP(A12,[1]CHaMP_and_AEM_Metrics!$A:$Y,3,FALSE)</f>
        <v>YFI00001-000427</v>
      </c>
      <c r="C12" s="5" t="str">
        <f t="shared" si="6"/>
        <v>YFI00001-000427</v>
      </c>
      <c r="D12" s="6" t="str">
        <f>VLOOKUP(A12,[1]CHaMP_and_AEM_Metrics!$A:$Y,5,FALSE)</f>
        <v>Yankee Fork</v>
      </c>
      <c r="E12" s="9">
        <f>VLOOKUP(A12,[1]CHaMP_and_AEM_Metrics!$A:$Y,9,FALSE)</f>
        <v>2016</v>
      </c>
      <c r="F12" s="8"/>
      <c r="G12" s="3" t="s">
        <v>8</v>
      </c>
      <c r="H12" s="3" t="s">
        <v>16</v>
      </c>
      <c r="I12" s="3" t="str">
        <f t="shared" si="7"/>
        <v xml:space="preserve">2016/YankeeFork/YFI00001-000427/VISIT_3970 </v>
      </c>
      <c r="J12" s="3" t="s">
        <v>6</v>
      </c>
      <c r="K12" s="3" t="str">
        <f t="shared" si="8"/>
        <v>2016\YankeeFork\YFI00001-000427\VISIT_3970"</v>
      </c>
      <c r="L12" s="9" t="s">
        <v>14</v>
      </c>
      <c r="M12" s="2" t="str">
        <f t="shared" si="9"/>
        <v>aws s3 sync s3://champdata/QA/2016/YankeeFork/YFI00001-000427/VISIT_3970 "C:\Matt-SFR Files\Hydraulic Modeling\champ data from bucket\2016\YankeeFork\YFI00001-000427\VISIT_3970" --exclude "*" --include "*\HydroModelInputs\*"</v>
      </c>
    </row>
    <row r="13" spans="1:13" x14ac:dyDescent="0.25">
      <c r="A13" s="9">
        <v>3969</v>
      </c>
      <c r="B13" s="9" t="str">
        <f>VLOOKUP(A13,[1]CHaMP_and_AEM_Metrics!$A:$Y,3,FALSE)</f>
        <v>YFI00001-000482</v>
      </c>
      <c r="C13" s="5" t="str">
        <f t="shared" si="6"/>
        <v>YFI00001-000482</v>
      </c>
      <c r="D13" s="6" t="str">
        <f>VLOOKUP(A13,[1]CHaMP_and_AEM_Metrics!$A:$Y,5,FALSE)</f>
        <v>Yankee Fork</v>
      </c>
      <c r="E13" s="9">
        <f>VLOOKUP(A13,[1]CHaMP_and_AEM_Metrics!$A:$Y,9,FALSE)</f>
        <v>2016</v>
      </c>
      <c r="F13" s="8"/>
      <c r="G13" s="3" t="s">
        <v>8</v>
      </c>
      <c r="H13" s="3" t="s">
        <v>16</v>
      </c>
      <c r="I13" s="3" t="str">
        <f t="shared" si="7"/>
        <v xml:space="preserve">2016/YankeeFork/YFI00001-000482/VISIT_3969 </v>
      </c>
      <c r="J13" s="3" t="s">
        <v>6</v>
      </c>
      <c r="K13" s="3" t="str">
        <f t="shared" si="8"/>
        <v>2016\YankeeFork\YFI00001-000482\VISIT_3969"</v>
      </c>
      <c r="L13" s="9" t="s">
        <v>14</v>
      </c>
      <c r="M13" s="2" t="str">
        <f t="shared" si="9"/>
        <v>aws s3 sync s3://champdata/QA/2016/YankeeFork/YFI00001-000482/VISIT_3969 "C:\Matt-SFR Files\Hydraulic Modeling\champ data from bucket\2016\YankeeFork\YFI00001-000482\VISIT_3969" --exclude "*" --include "*\HydroModelInputs\*"</v>
      </c>
    </row>
    <row r="14" spans="1:13" x14ac:dyDescent="0.25">
      <c r="A14" s="9">
        <v>3968</v>
      </c>
      <c r="B14" s="9" t="str">
        <f>VLOOKUP(A14,[1]CHaMP_and_AEM_Metrics!$A:$Y,3,FALSE)</f>
        <v>YFI00001-000559</v>
      </c>
      <c r="C14" s="5" t="str">
        <f t="shared" si="6"/>
        <v>YFI00001-000559</v>
      </c>
      <c r="D14" s="6" t="str">
        <f>VLOOKUP(A14,[1]CHaMP_and_AEM_Metrics!$A:$Y,5,FALSE)</f>
        <v>Yankee Fork</v>
      </c>
      <c r="E14" s="9">
        <f>VLOOKUP(A14,[1]CHaMP_and_AEM_Metrics!$A:$Y,9,FALSE)</f>
        <v>2016</v>
      </c>
      <c r="F14" s="8"/>
      <c r="G14" s="3" t="s">
        <v>8</v>
      </c>
      <c r="H14" s="3" t="s">
        <v>16</v>
      </c>
      <c r="I14" s="3" t="str">
        <f t="shared" si="7"/>
        <v xml:space="preserve">2016/YankeeFork/YFI00001-000559/VISIT_3968 </v>
      </c>
      <c r="J14" s="3" t="s">
        <v>6</v>
      </c>
      <c r="K14" s="3" t="str">
        <f t="shared" si="8"/>
        <v>2016\YankeeFork\YFI00001-000559\VISIT_3968"</v>
      </c>
      <c r="L14" s="9" t="s">
        <v>14</v>
      </c>
      <c r="M14" s="2" t="str">
        <f t="shared" si="9"/>
        <v>aws s3 sync s3://champdata/QA/2016/YankeeFork/YFI00001-000559/VISIT_3968 "C:\Matt-SFR Files\Hydraulic Modeling\champ data from bucket\2016\YankeeFork\YFI00001-000559\VISIT_3968" --exclude "*" --include "*\HydroModelInputs\*"</v>
      </c>
    </row>
    <row r="15" spans="1:13" x14ac:dyDescent="0.25">
      <c r="A15" s="9">
        <v>4182</v>
      </c>
      <c r="B15" s="9" t="str">
        <f>VLOOKUP(A15,[1]CHaMP_and_AEM_Metrics!$A:$Y,3,FALSE)</f>
        <v>YFI00001-000595</v>
      </c>
      <c r="C15" s="5" t="str">
        <f t="shared" si="6"/>
        <v>YFI00001-000595</v>
      </c>
      <c r="D15" s="6" t="str">
        <f>VLOOKUP(A15,[1]CHaMP_and_AEM_Metrics!$A:$Y,5,FALSE)</f>
        <v>Yankee Fork</v>
      </c>
      <c r="E15" s="9">
        <f>VLOOKUP(A15,[1]CHaMP_and_AEM_Metrics!$A:$Y,9,FALSE)</f>
        <v>2016</v>
      </c>
      <c r="F15" s="8"/>
      <c r="G15" s="3" t="s">
        <v>8</v>
      </c>
      <c r="H15" s="3" t="s">
        <v>16</v>
      </c>
      <c r="I15" s="3" t="str">
        <f t="shared" si="7"/>
        <v xml:space="preserve">2016/YankeeFork/YFI00001-000595/VISIT_4182 </v>
      </c>
      <c r="J15" s="3" t="s">
        <v>6</v>
      </c>
      <c r="K15" s="3" t="str">
        <f t="shared" si="8"/>
        <v>2016\YankeeFork\YFI00001-000595\VISIT_4182"</v>
      </c>
      <c r="L15" s="9" t="s">
        <v>14</v>
      </c>
      <c r="M15" s="2" t="str">
        <f t="shared" si="9"/>
        <v>aws s3 sync s3://champdata/QA/2016/YankeeFork/YFI00001-000595/VISIT_4182 "C:\Matt-SFR Files\Hydraulic Modeling\champ data from bucket\2016\YankeeFork\YFI00001-000595\VISIT_4182" --exclude "*" --include "*\HydroModelInputs\*"</v>
      </c>
    </row>
    <row r="16" spans="1:13" x14ac:dyDescent="0.25">
      <c r="A16" s="9">
        <v>4237</v>
      </c>
      <c r="B16" s="9" t="str">
        <f>VLOOKUP(A16,[1]CHaMP_and_AEM_Metrics!$A:$Y,3,FALSE)</f>
        <v>YFI00001-000654</v>
      </c>
      <c r="C16" s="5" t="str">
        <f t="shared" si="6"/>
        <v>YFI00001-000654</v>
      </c>
      <c r="D16" s="6" t="str">
        <f>VLOOKUP(A16,[1]CHaMP_and_AEM_Metrics!$A:$Y,5,FALSE)</f>
        <v>Yankee Fork</v>
      </c>
      <c r="E16" s="9">
        <f>VLOOKUP(A16,[1]CHaMP_and_AEM_Metrics!$A:$Y,9,FALSE)</f>
        <v>2016</v>
      </c>
      <c r="F16" s="8"/>
      <c r="G16" s="3" t="s">
        <v>8</v>
      </c>
      <c r="H16" s="3" t="s">
        <v>16</v>
      </c>
      <c r="I16" s="3" t="str">
        <f t="shared" si="7"/>
        <v xml:space="preserve">2016/YankeeFork/YFI00001-000654/VISIT_4237 </v>
      </c>
      <c r="J16" s="3" t="s">
        <v>6</v>
      </c>
      <c r="K16" s="3" t="str">
        <f t="shared" si="8"/>
        <v>2016\YankeeFork\YFI00001-000654\VISIT_4237"</v>
      </c>
      <c r="L16" s="9" t="s">
        <v>14</v>
      </c>
      <c r="M16" s="2" t="str">
        <f t="shared" si="9"/>
        <v>aws s3 sync s3://champdata/QA/2016/YankeeFork/YFI00001-000654/VISIT_4237 "C:\Matt-SFR Files\Hydraulic Modeling\champ data from bucket\2016\YankeeFork\YFI00001-000654\VISIT_4237" --exclude "*" --include "*\HydroModelInputs\*"</v>
      </c>
    </row>
    <row r="17" spans="1:13" s="7" customFormat="1" x14ac:dyDescent="0.25">
      <c r="A17" s="7">
        <v>4107</v>
      </c>
      <c r="B17" s="7" t="str">
        <f>VLOOKUP(A17,[1]CHaMP_and_AEM_Metrics!$A:$Y,3,FALSE)</f>
        <v>YFI00001-000713</v>
      </c>
      <c r="C17" s="10" t="str">
        <f t="shared" si="6"/>
        <v>YFI00001-000713</v>
      </c>
      <c r="D17" s="7" t="str">
        <f>VLOOKUP(A17,[1]CHaMP_and_AEM_Metrics!$A:$Y,5,FALSE)</f>
        <v>Yankee Fork</v>
      </c>
      <c r="E17" s="7">
        <f>VLOOKUP(A17,[1]CHaMP_and_AEM_Metrics!$A:$Y,9,FALSE)</f>
        <v>2016</v>
      </c>
      <c r="F17" s="11"/>
      <c r="G17" s="7" t="s">
        <v>8</v>
      </c>
      <c r="H17" s="7" t="s">
        <v>9</v>
      </c>
      <c r="I17" s="7" t="str">
        <f t="shared" si="7"/>
        <v xml:space="preserve">2016/YankeeFork/YFI00001-000713/VISIT_4107 </v>
      </c>
      <c r="J17" s="7" t="s">
        <v>6</v>
      </c>
      <c r="K17" s="7" t="str">
        <f t="shared" si="8"/>
        <v>2016\YankeeFork\YFI00001-000713\VISIT_4107"</v>
      </c>
      <c r="L17" s="7" t="s">
        <v>14</v>
      </c>
      <c r="M17" s="7" t="str">
        <f t="shared" si="9"/>
        <v>aws s3 sync s3://champdata/CMSource/2016/YankeeFork/YFI00001-000713/VISIT_4107 "C:\Matt-SFR Files\Hydraulic Modeling\champ data from bucket\2016\YankeeFork\YFI00001-000713\VISIT_4107" --exclude "*" --include "*\HydroModelInputs\*"</v>
      </c>
    </row>
    <row r="18" spans="1:13" x14ac:dyDescent="0.25">
      <c r="A18" s="9">
        <v>3967</v>
      </c>
      <c r="B18" s="9" t="str">
        <f>VLOOKUP(A18,[1]CHaMP_and_AEM_Metrics!$A:$Y,3,FALSE)</f>
        <v>YFI00001-000725</v>
      </c>
      <c r="C18" s="5" t="str">
        <f t="shared" si="6"/>
        <v>YFI00001-000725</v>
      </c>
      <c r="D18" s="6" t="str">
        <f>VLOOKUP(A18,[1]CHaMP_and_AEM_Metrics!$A:$Y,5,FALSE)</f>
        <v>Yankee Fork</v>
      </c>
      <c r="E18" s="9">
        <f>VLOOKUP(A18,[1]CHaMP_and_AEM_Metrics!$A:$Y,9,FALSE)</f>
        <v>2016</v>
      </c>
      <c r="F18" s="8"/>
      <c r="G18" s="3" t="s">
        <v>8</v>
      </c>
      <c r="H18" s="3" t="s">
        <v>16</v>
      </c>
      <c r="I18" s="3" t="str">
        <f t="shared" si="7"/>
        <v xml:space="preserve">2016/YankeeFork/YFI00001-000725/VISIT_3967 </v>
      </c>
      <c r="J18" s="3" t="s">
        <v>6</v>
      </c>
      <c r="K18" s="3" t="str">
        <f t="shared" si="8"/>
        <v>2016\YankeeFork\YFI00001-000725\VISIT_3967"</v>
      </c>
      <c r="L18" s="9" t="s">
        <v>14</v>
      </c>
      <c r="M18" s="2" t="str">
        <f t="shared" si="9"/>
        <v>aws s3 sync s3://champdata/QA/2016/YankeeFork/YFI00001-000725/VISIT_3967 "C:\Matt-SFR Files\Hydraulic Modeling\champ data from bucket\2016\YankeeFork\YFI00001-000725\VISIT_3967" --exclude "*" --include "*\HydroModelInputs\*"</v>
      </c>
    </row>
    <row r="19" spans="1:13" x14ac:dyDescent="0.25">
      <c r="A19" s="9">
        <v>3966</v>
      </c>
      <c r="B19" s="9" t="str">
        <f>VLOOKUP(A19,[1]CHaMP_and_AEM_Metrics!$A:$Y,3,FALSE)</f>
        <v>YFI00001-000777</v>
      </c>
      <c r="C19" s="5" t="str">
        <f t="shared" si="6"/>
        <v>YFI00001-000777</v>
      </c>
      <c r="D19" s="6" t="str">
        <f>VLOOKUP(A19,[1]CHaMP_and_AEM_Metrics!$A:$Y,5,FALSE)</f>
        <v>Yankee Fork</v>
      </c>
      <c r="E19" s="9">
        <f>VLOOKUP(A19,[1]CHaMP_and_AEM_Metrics!$A:$Y,9,FALSE)</f>
        <v>2016</v>
      </c>
      <c r="F19" s="8"/>
      <c r="G19" s="3" t="s">
        <v>8</v>
      </c>
      <c r="H19" s="3" t="s">
        <v>16</v>
      </c>
      <c r="I19" s="3" t="str">
        <f t="shared" si="7"/>
        <v xml:space="preserve">2016/YankeeFork/YFI00001-000777/VISIT_3966 </v>
      </c>
      <c r="J19" s="3" t="s">
        <v>6</v>
      </c>
      <c r="K19" s="3" t="str">
        <f t="shared" si="8"/>
        <v>2016\YankeeFork\YFI00001-000777\VISIT_3966"</v>
      </c>
      <c r="L19" s="9" t="s">
        <v>14</v>
      </c>
      <c r="M19" s="2" t="str">
        <f t="shared" si="9"/>
        <v>aws s3 sync s3://champdata/QA/2016/YankeeFork/YFI00001-000777/VISIT_3966 "C:\Matt-SFR Files\Hydraulic Modeling\champ data from bucket\2016\YankeeFork\YFI00001-000777\VISIT_3966" --exclude "*" --include "*\HydroModelInputs\*"</v>
      </c>
    </row>
    <row r="20" spans="1:13" x14ac:dyDescent="0.25">
      <c r="A20" s="9">
        <v>3963</v>
      </c>
      <c r="B20" s="9" t="str">
        <f>VLOOKUP(A20,[1]CHaMP_and_AEM_Metrics!$A:$Y,3,FALSE)</f>
        <v>YFI00001-000835</v>
      </c>
      <c r="C20" s="5" t="str">
        <f t="shared" si="6"/>
        <v>YFI00001-000835</v>
      </c>
      <c r="D20" s="6" t="str">
        <f>VLOOKUP(A20,[1]CHaMP_and_AEM_Metrics!$A:$Y,5,FALSE)</f>
        <v>Yankee Fork</v>
      </c>
      <c r="E20" s="9">
        <f>VLOOKUP(A20,[1]CHaMP_and_AEM_Metrics!$A:$Y,9,FALSE)</f>
        <v>2016</v>
      </c>
      <c r="F20" s="8"/>
      <c r="G20" s="3" t="s">
        <v>8</v>
      </c>
      <c r="H20" s="3" t="s">
        <v>16</v>
      </c>
      <c r="I20" s="3" t="str">
        <f t="shared" si="7"/>
        <v xml:space="preserve">2016/YankeeFork/YFI00001-000835/VISIT_3963 </v>
      </c>
      <c r="J20" s="3" t="s">
        <v>6</v>
      </c>
      <c r="K20" s="3" t="str">
        <f t="shared" si="8"/>
        <v>2016\YankeeFork\YFI00001-000835\VISIT_3963"</v>
      </c>
      <c r="L20" s="9" t="s">
        <v>14</v>
      </c>
      <c r="M20" s="2" t="str">
        <f t="shared" si="9"/>
        <v>aws s3 sync s3://champdata/QA/2016/YankeeFork/YFI00001-000835/VISIT_3963 "C:\Matt-SFR Files\Hydraulic Modeling\champ data from bucket\2016\YankeeFork\YFI00001-000835\VISIT_3963" --exclude "*" --include "*\HydroModelInputs\*"</v>
      </c>
    </row>
    <row r="21" spans="1:13" x14ac:dyDescent="0.25">
      <c r="A21" s="9">
        <v>4421</v>
      </c>
      <c r="B21" s="9" t="str">
        <f>VLOOKUP(A21,[1]CHaMP_and_AEM_Metrics!$A:$Y,3,FALSE)</f>
        <v>YFI00001-000851</v>
      </c>
      <c r="C21" s="5" t="str">
        <f t="shared" si="6"/>
        <v>YFI00001-000851</v>
      </c>
      <c r="D21" s="6" t="str">
        <f>VLOOKUP(A21,[1]CHaMP_and_AEM_Metrics!$A:$Y,5,FALSE)</f>
        <v>Yankee Fork</v>
      </c>
      <c r="E21" s="9">
        <f>VLOOKUP(A21,[1]CHaMP_and_AEM_Metrics!$A:$Y,9,FALSE)</f>
        <v>2016</v>
      </c>
      <c r="F21" s="8"/>
      <c r="G21" s="3" t="s">
        <v>8</v>
      </c>
      <c r="H21" s="3" t="s">
        <v>16</v>
      </c>
      <c r="I21" s="3" t="str">
        <f t="shared" si="7"/>
        <v xml:space="preserve">2016/YankeeFork/YFI00001-000851/VISIT_4421 </v>
      </c>
      <c r="J21" s="3" t="s">
        <v>6</v>
      </c>
      <c r="K21" s="3" t="str">
        <f t="shared" si="8"/>
        <v>2016\YankeeFork\YFI00001-000851\VISIT_4421"</v>
      </c>
      <c r="L21" s="9" t="s">
        <v>14</v>
      </c>
      <c r="M21" s="2" t="str">
        <f t="shared" si="9"/>
        <v>aws s3 sync s3://champdata/QA/2016/YankeeFork/YFI00001-000851/VISIT_4421 "C:\Matt-SFR Files\Hydraulic Modeling\champ data from bucket\2016\YankeeFork\YFI00001-000851\VISIT_4421" --exclude "*" --include "*\HydroModelInputs\*"</v>
      </c>
    </row>
    <row r="22" spans="1:13" x14ac:dyDescent="0.25">
      <c r="A22" s="9">
        <v>3741</v>
      </c>
      <c r="B22" s="9" t="e">
        <f>VLOOKUP(A22,[1]CHaMP_and_AEM_Metrics!$A:$Y,3,FALSE)</f>
        <v>#N/A</v>
      </c>
      <c r="C22" s="5" t="e">
        <f t="shared" si="6"/>
        <v>#N/A</v>
      </c>
      <c r="D22" s="6" t="e">
        <f>VLOOKUP(A22,[1]CHaMP_and_AEM_Metrics!$A:$Y,5,FALSE)</f>
        <v>#N/A</v>
      </c>
      <c r="E22" s="9" t="e">
        <f>VLOOKUP(A22,[1]CHaMP_and_AEM_Metrics!$A:$Y,9,FALSE)</f>
        <v>#N/A</v>
      </c>
      <c r="F22" s="8"/>
      <c r="G22" s="3" t="s">
        <v>8</v>
      </c>
      <c r="H22" s="3" t="s">
        <v>16</v>
      </c>
      <c r="I22" s="3" t="e">
        <f t="shared" si="7"/>
        <v>#N/A</v>
      </c>
      <c r="J22" s="3" t="s">
        <v>6</v>
      </c>
      <c r="K22" s="3" t="e">
        <f t="shared" si="8"/>
        <v>#N/A</v>
      </c>
      <c r="L22" s="9" t="s">
        <v>14</v>
      </c>
      <c r="M22" s="2" t="e">
        <f t="shared" si="9"/>
        <v>#N/A</v>
      </c>
    </row>
    <row r="23" spans="1:13" x14ac:dyDescent="0.25">
      <c r="A23" s="9">
        <v>3975</v>
      </c>
      <c r="B23" s="9" t="str">
        <f>VLOOKUP(A23,[1]CHaMP_and_AEM_Metrics!$A:$Y,3,FALSE)</f>
        <v>YFI00001-001129</v>
      </c>
      <c r="C23" s="5" t="str">
        <f t="shared" si="6"/>
        <v>YFI00001-001129</v>
      </c>
      <c r="D23" s="6" t="str">
        <f>VLOOKUP(A23,[1]CHaMP_and_AEM_Metrics!$A:$Y,5,FALSE)</f>
        <v>Yankee Fork</v>
      </c>
      <c r="E23" s="9">
        <f>VLOOKUP(A23,[1]CHaMP_and_AEM_Metrics!$A:$Y,9,FALSE)</f>
        <v>2016</v>
      </c>
      <c r="F23" s="8"/>
      <c r="G23" s="3" t="s">
        <v>8</v>
      </c>
      <c r="H23" s="3" t="s">
        <v>16</v>
      </c>
      <c r="I23" s="3" t="str">
        <f t="shared" si="7"/>
        <v xml:space="preserve">2016/YankeeFork/YFI00001-001129/VISIT_3975 </v>
      </c>
      <c r="J23" s="3" t="s">
        <v>6</v>
      </c>
      <c r="K23" s="3" t="str">
        <f t="shared" si="8"/>
        <v>2016\YankeeFork\YFI00001-001129\VISIT_3975"</v>
      </c>
      <c r="L23" s="9" t="s">
        <v>14</v>
      </c>
      <c r="M23" s="2" t="str">
        <f t="shared" si="9"/>
        <v>aws s3 sync s3://champdata/QA/2016/YankeeFork/YFI00001-001129/VISIT_3975 "C:\Matt-SFR Files\Hydraulic Modeling\champ data from bucket\2016\YankeeFork\YFI00001-001129\VISIT_3975" --exclude "*" --include "*\HydroModelInputs\*"</v>
      </c>
    </row>
    <row r="24" spans="1:13" x14ac:dyDescent="0.25">
      <c r="A24" s="9">
        <v>3961</v>
      </c>
      <c r="B24" s="9" t="str">
        <f>VLOOKUP(A24,[1]CHaMP_and_AEM_Metrics!$A:$Y,3,FALSE)</f>
        <v>YFI00001-001503</v>
      </c>
      <c r="C24" s="5" t="str">
        <f t="shared" si="6"/>
        <v>YFI00001-001503</v>
      </c>
      <c r="D24" s="6" t="str">
        <f>VLOOKUP(A24,[1]CHaMP_and_AEM_Metrics!$A:$Y,5,FALSE)</f>
        <v>Yankee Fork</v>
      </c>
      <c r="E24" s="9">
        <f>VLOOKUP(A24,[1]CHaMP_and_AEM_Metrics!$A:$Y,9,FALSE)</f>
        <v>2016</v>
      </c>
      <c r="F24" s="8"/>
      <c r="G24" s="3" t="s">
        <v>8</v>
      </c>
      <c r="H24" s="3" t="s">
        <v>16</v>
      </c>
      <c r="I24" s="3" t="str">
        <f t="shared" si="7"/>
        <v xml:space="preserve">2016/YankeeFork/YFI00001-001503/VISIT_3961 </v>
      </c>
      <c r="J24" s="3" t="s">
        <v>6</v>
      </c>
      <c r="K24" s="3" t="str">
        <f t="shared" si="8"/>
        <v>2016\YankeeFork\YFI00001-001503\VISIT_3961"</v>
      </c>
      <c r="L24" s="9" t="s">
        <v>14</v>
      </c>
      <c r="M24" s="2" t="str">
        <f t="shared" si="9"/>
        <v>aws s3 sync s3://champdata/QA/2016/YankeeFork/YFI00001-001503/VISIT_3961 "C:\Matt-SFR Files\Hydraulic Modeling\champ data from bucket\2016\YankeeFork\YFI00001-001503\VISIT_3961" --exclude "*" --include "*\HydroModelInputs\*"</v>
      </c>
    </row>
    <row r="25" spans="1:13" x14ac:dyDescent="0.25">
      <c r="A25" s="9">
        <v>3960</v>
      </c>
      <c r="B25" s="9" t="str">
        <f>VLOOKUP(A25,[1]CHaMP_and_AEM_Metrics!$A:$Y,3,FALSE)</f>
        <v>YFI00001-001512</v>
      </c>
      <c r="C25" s="5" t="str">
        <f t="shared" si="6"/>
        <v>YFI00001-001512</v>
      </c>
      <c r="D25" s="6" t="str">
        <f>VLOOKUP(A25,[1]CHaMP_and_AEM_Metrics!$A:$Y,5,FALSE)</f>
        <v>Yankee Fork</v>
      </c>
      <c r="E25" s="9">
        <f>VLOOKUP(A25,[1]CHaMP_and_AEM_Metrics!$A:$Y,9,FALSE)</f>
        <v>2016</v>
      </c>
      <c r="F25" s="8"/>
      <c r="G25" s="3" t="s">
        <v>8</v>
      </c>
      <c r="H25" s="3" t="s">
        <v>16</v>
      </c>
      <c r="I25" s="3" t="str">
        <f t="shared" si="7"/>
        <v xml:space="preserve">2016/YankeeFork/YFI00001-001512/VISIT_3960 </v>
      </c>
      <c r="J25" s="3" t="s">
        <v>6</v>
      </c>
      <c r="K25" s="3" t="str">
        <f t="shared" si="8"/>
        <v>2016\YankeeFork\YFI00001-001512\VISIT_3960"</v>
      </c>
      <c r="L25" s="9" t="s">
        <v>14</v>
      </c>
      <c r="M25" s="2" t="str">
        <f t="shared" si="9"/>
        <v>aws s3 sync s3://champdata/QA/2016/YankeeFork/YFI00001-001512/VISIT_3960 "C:\Matt-SFR Files\Hydraulic Modeling\champ data from bucket\2016\YankeeFork\YFI00001-001512\VISIT_3960" --exclude "*" --include "*\HydroModelInputs\*"</v>
      </c>
    </row>
    <row r="26" spans="1:13" x14ac:dyDescent="0.25">
      <c r="A26" s="9">
        <v>3959</v>
      </c>
      <c r="B26" s="9" t="str">
        <f>VLOOKUP(A26,[1]CHaMP_and_AEM_Metrics!$A:$Y,3,FALSE)</f>
        <v>YFI00001-001524</v>
      </c>
      <c r="C26" s="5" t="str">
        <f t="shared" si="6"/>
        <v>YFI00001-001524</v>
      </c>
      <c r="D26" s="6" t="str">
        <f>VLOOKUP(A26,[1]CHaMP_and_AEM_Metrics!$A:$Y,5,FALSE)</f>
        <v>Yankee Fork</v>
      </c>
      <c r="E26" s="9">
        <f>VLOOKUP(A26,[1]CHaMP_and_AEM_Metrics!$A:$Y,9,FALSE)</f>
        <v>2016</v>
      </c>
      <c r="F26" s="8"/>
      <c r="G26" s="3" t="s">
        <v>8</v>
      </c>
      <c r="H26" s="3" t="s">
        <v>16</v>
      </c>
      <c r="I26" s="3" t="str">
        <f t="shared" si="7"/>
        <v xml:space="preserve">2016/YankeeFork/YFI00001-001524/VISIT_3959 </v>
      </c>
      <c r="J26" s="3" t="s">
        <v>6</v>
      </c>
      <c r="K26" s="3" t="str">
        <f t="shared" si="8"/>
        <v>2016\YankeeFork\YFI00001-001524\VISIT_3959"</v>
      </c>
      <c r="L26" s="9" t="s">
        <v>14</v>
      </c>
      <c r="M26" s="2" t="str">
        <f t="shared" si="9"/>
        <v>aws s3 sync s3://champdata/QA/2016/YankeeFork/YFI00001-001524/VISIT_3959 "C:\Matt-SFR Files\Hydraulic Modeling\champ data from bucket\2016\YankeeFork\YFI00001-001524\VISIT_3959" --exclude "*" --include "*\HydroModelInputs\*"</v>
      </c>
    </row>
    <row r="27" spans="1:13" x14ac:dyDescent="0.25">
      <c r="A27" s="9">
        <v>4168</v>
      </c>
      <c r="B27" s="9" t="str">
        <f>VLOOKUP(A27,[1]CHaMP_and_AEM_Metrics!$A:$Y,3,FALSE)</f>
        <v>YFI00001-001529</v>
      </c>
      <c r="C27" s="5" t="str">
        <f t="shared" si="6"/>
        <v>YFI00001-001529</v>
      </c>
      <c r="D27" s="6" t="str">
        <f>VLOOKUP(A27,[1]CHaMP_and_AEM_Metrics!$A:$Y,5,FALSE)</f>
        <v>Yankee Fork</v>
      </c>
      <c r="E27" s="9">
        <f>VLOOKUP(A27,[1]CHaMP_and_AEM_Metrics!$A:$Y,9,FALSE)</f>
        <v>2016</v>
      </c>
      <c r="F27" s="8"/>
      <c r="G27" s="3" t="s">
        <v>8</v>
      </c>
      <c r="H27" s="3" t="s">
        <v>16</v>
      </c>
      <c r="I27" s="3" t="str">
        <f t="shared" si="7"/>
        <v xml:space="preserve">2016/YankeeFork/YFI00001-001529/VISIT_4168 </v>
      </c>
      <c r="J27" s="3" t="s">
        <v>6</v>
      </c>
      <c r="K27" s="3" t="str">
        <f t="shared" si="8"/>
        <v>2016\YankeeFork\YFI00001-001529\VISIT_4168"</v>
      </c>
      <c r="L27" s="9" t="s">
        <v>14</v>
      </c>
      <c r="M27" s="2" t="str">
        <f t="shared" si="9"/>
        <v>aws s3 sync s3://champdata/QA/2016/YankeeFork/YFI00001-001529/VISIT_4168 "C:\Matt-SFR Files\Hydraulic Modeling\champ data from bucket\2016\YankeeFork\YFI00001-001529\VISIT_4168" --exclude "*" --include "*\HydroModelInputs\*"</v>
      </c>
    </row>
    <row r="28" spans="1:13" x14ac:dyDescent="0.25">
      <c r="A28" s="9">
        <v>4181</v>
      </c>
      <c r="B28" s="9" t="str">
        <f>VLOOKUP(A28,[1]CHaMP_and_AEM_Metrics!$A:$Y,3,FALSE)</f>
        <v>YFI00001-001633</v>
      </c>
      <c r="C28" s="5" t="str">
        <f t="shared" si="6"/>
        <v>YFI00001-001633</v>
      </c>
      <c r="D28" s="6" t="str">
        <f>VLOOKUP(A28,[1]CHaMP_and_AEM_Metrics!$A:$Y,5,FALSE)</f>
        <v>Yankee Fork</v>
      </c>
      <c r="E28" s="9">
        <f>VLOOKUP(A28,[1]CHaMP_and_AEM_Metrics!$A:$Y,9,FALSE)</f>
        <v>2016</v>
      </c>
      <c r="F28" s="8"/>
      <c r="G28" s="3" t="s">
        <v>8</v>
      </c>
      <c r="H28" s="3" t="s">
        <v>16</v>
      </c>
      <c r="I28" s="3" t="str">
        <f t="shared" si="7"/>
        <v xml:space="preserve">2016/YankeeFork/YFI00001-001633/VISIT_4181 </v>
      </c>
      <c r="J28" s="3" t="s">
        <v>6</v>
      </c>
      <c r="K28" s="3" t="str">
        <f t="shared" si="8"/>
        <v>2016\YankeeFork\YFI00001-001633\VISIT_4181"</v>
      </c>
      <c r="L28" s="9" t="s">
        <v>14</v>
      </c>
      <c r="M28" s="2" t="str">
        <f t="shared" si="9"/>
        <v>aws s3 sync s3://champdata/QA/2016/YankeeFork/YFI00001-001633/VISIT_4181 "C:\Matt-SFR Files\Hydraulic Modeling\champ data from bucket\2016\YankeeFork\YFI00001-001633\VISIT_4181" --exclude "*" --include "*\HydroModelInputs\*"</v>
      </c>
    </row>
    <row r="29" spans="1:13" x14ac:dyDescent="0.25">
      <c r="A29" s="9">
        <v>3958</v>
      </c>
      <c r="B29" s="9" t="str">
        <f>VLOOKUP(A29,[1]CHaMP_and_AEM_Metrics!$A:$Y,3,FALSE)</f>
        <v>YFI00001-001709</v>
      </c>
      <c r="C29" s="5" t="str">
        <f t="shared" si="6"/>
        <v>YFI00001-001709</v>
      </c>
      <c r="D29" s="6" t="str">
        <f>VLOOKUP(A29,[1]CHaMP_and_AEM_Metrics!$A:$Y,5,FALSE)</f>
        <v>Yankee Fork</v>
      </c>
      <c r="E29" s="9">
        <f>VLOOKUP(A29,[1]CHaMP_and_AEM_Metrics!$A:$Y,9,FALSE)</f>
        <v>2016</v>
      </c>
      <c r="F29" s="8"/>
      <c r="G29" s="3" t="s">
        <v>8</v>
      </c>
      <c r="H29" s="3" t="s">
        <v>16</v>
      </c>
      <c r="I29" s="3" t="str">
        <f t="shared" si="7"/>
        <v xml:space="preserve">2016/YankeeFork/YFI00001-001709/VISIT_3958 </v>
      </c>
      <c r="J29" s="3" t="s">
        <v>6</v>
      </c>
      <c r="K29" s="3" t="str">
        <f t="shared" si="8"/>
        <v>2016\YankeeFork\YFI00001-001709\VISIT_3958"</v>
      </c>
      <c r="L29" s="9" t="s">
        <v>14</v>
      </c>
      <c r="M29" s="2" t="str">
        <f t="shared" si="9"/>
        <v>aws s3 sync s3://champdata/QA/2016/YankeeFork/YFI00001-001709/VISIT_3958 "C:\Matt-SFR Files\Hydraulic Modeling\champ data from bucket\2016\YankeeFork\YFI00001-001709\VISIT_3958" --exclude "*" --include "*\HydroModelInputs\*"</v>
      </c>
    </row>
    <row r="30" spans="1:13" x14ac:dyDescent="0.25">
      <c r="A30" s="9">
        <v>3957</v>
      </c>
      <c r="B30" s="9" t="str">
        <f>VLOOKUP(A30,[1]CHaMP_and_AEM_Metrics!$A:$Y,3,FALSE)</f>
        <v>YFI00001-001711</v>
      </c>
      <c r="C30" s="5" t="str">
        <f t="shared" si="6"/>
        <v>YFI00001-001711</v>
      </c>
      <c r="D30" s="6" t="str">
        <f>VLOOKUP(A30,[1]CHaMP_and_AEM_Metrics!$A:$Y,5,FALSE)</f>
        <v>Yankee Fork</v>
      </c>
      <c r="E30" s="9">
        <f>VLOOKUP(A30,[1]CHaMP_and_AEM_Metrics!$A:$Y,9,FALSE)</f>
        <v>2016</v>
      </c>
      <c r="F30" s="8"/>
      <c r="G30" s="3" t="s">
        <v>8</v>
      </c>
      <c r="H30" s="3" t="s">
        <v>16</v>
      </c>
      <c r="I30" s="3" t="str">
        <f t="shared" si="7"/>
        <v xml:space="preserve">2016/YankeeFork/YFI00001-001711/VISIT_3957 </v>
      </c>
      <c r="J30" s="3" t="s">
        <v>6</v>
      </c>
      <c r="K30" s="3" t="str">
        <f t="shared" si="8"/>
        <v>2016\YankeeFork\YFI00001-001711\VISIT_3957"</v>
      </c>
      <c r="L30" s="9" t="s">
        <v>14</v>
      </c>
      <c r="M30" s="2" t="str">
        <f t="shared" si="9"/>
        <v>aws s3 sync s3://champdata/QA/2016/YankeeFork/YFI00001-001711/VISIT_3957 "C:\Matt-SFR Files\Hydraulic Modeling\champ data from bucket\2016\YankeeFork\YFI00001-001711\VISIT_3957" --exclude "*" --include "*\HydroModelInputs\*"</v>
      </c>
    </row>
    <row r="31" spans="1:13" x14ac:dyDescent="0.25">
      <c r="A31" s="9">
        <v>4180</v>
      </c>
      <c r="B31" s="9" t="str">
        <f>VLOOKUP(A31,[1]CHaMP_and_AEM_Metrics!$A:$Y,3,FALSE)</f>
        <v>YFI00001-001971</v>
      </c>
      <c r="C31" s="5" t="str">
        <f t="shared" si="6"/>
        <v>YFI00001-001971</v>
      </c>
      <c r="D31" s="6" t="str">
        <f>VLOOKUP(A31,[1]CHaMP_and_AEM_Metrics!$A:$Y,5,FALSE)</f>
        <v>Yankee Fork</v>
      </c>
      <c r="E31" s="9">
        <f>VLOOKUP(A31,[1]CHaMP_and_AEM_Metrics!$A:$Y,9,FALSE)</f>
        <v>2016</v>
      </c>
      <c r="F31" s="8"/>
      <c r="G31" s="3" t="s">
        <v>8</v>
      </c>
      <c r="H31" s="3" t="s">
        <v>16</v>
      </c>
      <c r="I31" s="3" t="str">
        <f t="shared" si="7"/>
        <v xml:space="preserve">2016/YankeeFork/YFI00001-001971/VISIT_4180 </v>
      </c>
      <c r="J31" s="3" t="s">
        <v>6</v>
      </c>
      <c r="K31" s="3" t="str">
        <f t="shared" si="8"/>
        <v>2016\YankeeFork\YFI00001-001971\VISIT_4180"</v>
      </c>
      <c r="L31" s="9" t="s">
        <v>14</v>
      </c>
      <c r="M31" s="2" t="str">
        <f t="shared" si="9"/>
        <v>aws s3 sync s3://champdata/QA/2016/YankeeFork/YFI00001-001971/VISIT_4180 "C:\Matt-SFR Files\Hydraulic Modeling\champ data from bucket\2016\YankeeFork\YFI00001-001971\VISIT_4180" --exclude "*" --include "*\HydroModelInputs\*"</v>
      </c>
    </row>
    <row r="32" spans="1:13" x14ac:dyDescent="0.25">
      <c r="A32" s="9">
        <v>4238</v>
      </c>
      <c r="B32" s="9" t="str">
        <f>VLOOKUP(A32,[1]CHaMP_and_AEM_Metrics!$A:$Y,3,FALSE)</f>
        <v>YFI00001-002010</v>
      </c>
      <c r="C32" s="5" t="str">
        <f t="shared" si="6"/>
        <v>YFI00001-002010</v>
      </c>
      <c r="D32" s="6" t="str">
        <f>VLOOKUP(A32,[1]CHaMP_and_AEM_Metrics!$A:$Y,5,FALSE)</f>
        <v>Yankee Fork</v>
      </c>
      <c r="E32" s="9">
        <f>VLOOKUP(A32,[1]CHaMP_and_AEM_Metrics!$A:$Y,9,FALSE)</f>
        <v>2016</v>
      </c>
      <c r="F32" s="8"/>
      <c r="G32" s="3" t="s">
        <v>8</v>
      </c>
      <c r="H32" s="3" t="s">
        <v>16</v>
      </c>
      <c r="I32" s="3" t="str">
        <f t="shared" si="7"/>
        <v xml:space="preserve">2016/YankeeFork/YFI00001-002010/VISIT_4238 </v>
      </c>
      <c r="J32" s="3" t="s">
        <v>6</v>
      </c>
      <c r="K32" s="3" t="str">
        <f t="shared" si="8"/>
        <v>2016\YankeeFork\YFI00001-002010\VISIT_4238"</v>
      </c>
      <c r="L32" s="9" t="s">
        <v>14</v>
      </c>
      <c r="M32" s="2" t="str">
        <f t="shared" si="9"/>
        <v>aws s3 sync s3://champdata/QA/2016/YankeeFork/YFI00001-002010/VISIT_4238 "C:\Matt-SFR Files\Hydraulic Modeling\champ data from bucket\2016\YankeeFork\YFI00001-002010\VISIT_4238" --exclude "*" --include "*\HydroModelInputs\*"</v>
      </c>
    </row>
    <row r="33" spans="1:13" x14ac:dyDescent="0.25">
      <c r="A33" s="9">
        <v>3955</v>
      </c>
      <c r="B33" s="9" t="str">
        <f>VLOOKUP(A33,[1]CHaMP_and_AEM_Metrics!$A:$Y,3,FALSE)</f>
        <v>YFI00001-002166</v>
      </c>
      <c r="C33" s="5" t="str">
        <f t="shared" si="6"/>
        <v>YFI00001-002166</v>
      </c>
      <c r="D33" s="6" t="str">
        <f>VLOOKUP(A33,[1]CHaMP_and_AEM_Metrics!$A:$Y,5,FALSE)</f>
        <v>Yankee Fork</v>
      </c>
      <c r="E33" s="9">
        <f>VLOOKUP(A33,[1]CHaMP_and_AEM_Metrics!$A:$Y,9,FALSE)</f>
        <v>2016</v>
      </c>
      <c r="F33" s="8"/>
      <c r="G33" s="3" t="s">
        <v>8</v>
      </c>
      <c r="H33" s="3" t="s">
        <v>16</v>
      </c>
      <c r="I33" s="3" t="str">
        <f t="shared" si="7"/>
        <v xml:space="preserve">2016/YankeeFork/YFI00001-002166/VISIT_3955 </v>
      </c>
      <c r="J33" s="3" t="s">
        <v>6</v>
      </c>
      <c r="K33" s="3" t="str">
        <f t="shared" si="8"/>
        <v>2016\YankeeFork\YFI00001-002166\VISIT_3955"</v>
      </c>
      <c r="L33" s="9" t="s">
        <v>14</v>
      </c>
      <c r="M33" s="2" t="str">
        <f t="shared" si="9"/>
        <v>aws s3 sync s3://champdata/QA/2016/YankeeFork/YFI00001-002166/VISIT_3955 "C:\Matt-SFR Files\Hydraulic Modeling\champ data from bucket\2016\YankeeFork\YFI00001-002166\VISIT_3955" --exclude "*" --include "*\HydroModelInputs\*"</v>
      </c>
    </row>
    <row r="34" spans="1:13" x14ac:dyDescent="0.25">
      <c r="A34" s="9">
        <v>3976</v>
      </c>
      <c r="B34" s="9" t="str">
        <f>VLOOKUP(A34,[1]CHaMP_and_AEM_Metrics!$A:$Y,3,FALSE)</f>
        <v>YFT00001-001013</v>
      </c>
      <c r="C34" s="5" t="str">
        <f t="shared" si="6"/>
        <v>YFT00001-001013</v>
      </c>
      <c r="D34" s="6" t="str">
        <f>VLOOKUP(A34,[1]CHaMP_and_AEM_Metrics!$A:$Y,5,FALSE)</f>
        <v>Yankee Fork</v>
      </c>
      <c r="E34" s="9">
        <f>VLOOKUP(A34,[1]CHaMP_and_AEM_Metrics!$A:$Y,9,FALSE)</f>
        <v>2016</v>
      </c>
      <c r="F34" s="8"/>
      <c r="G34" s="3" t="s">
        <v>8</v>
      </c>
      <c r="H34" s="3" t="s">
        <v>16</v>
      </c>
      <c r="I34" s="3" t="str">
        <f t="shared" si="7"/>
        <v xml:space="preserve">2016/YankeeFork/YFT00001-001013/VISIT_3976 </v>
      </c>
      <c r="J34" s="3" t="s">
        <v>6</v>
      </c>
      <c r="K34" s="3" t="str">
        <f t="shared" si="8"/>
        <v>2016\YankeeFork\YFT00001-001013\VISIT_3976"</v>
      </c>
      <c r="L34" s="9" t="s">
        <v>14</v>
      </c>
      <c r="M34" s="2" t="str">
        <f t="shared" si="9"/>
        <v>aws s3 sync s3://champdata/QA/2016/YankeeFork/YFT00001-001013/VISIT_3976 "C:\Matt-SFR Files\Hydraulic Modeling\champ data from bucket\2016\YankeeFork\YFT00001-001013\VISIT_3976" --exclude "*" --include "*\HydroModelInputs\*"</v>
      </c>
    </row>
    <row r="36" spans="1:13" x14ac:dyDescent="0.25">
      <c r="A36" s="9">
        <v>2164</v>
      </c>
      <c r="B36" s="9" t="str">
        <f>VLOOKUP(A36,[1]CHaMP_and_AEM_Metrics!$A:$Y,3,FALSE)</f>
        <v>ASW00001-CC-F3 P1BR</v>
      </c>
      <c r="C36" s="5" t="str">
        <f t="shared" ref="C36:C37" si="10">SUBSTITUTE(B36," ","")</f>
        <v>ASW00001-CC-F3P1BR</v>
      </c>
      <c r="D36" s="6" t="str">
        <f>VLOOKUP(A36,[1]CHaMP_and_AEM_Metrics!$A:$Y,5,FALSE)</f>
        <v>Asotin</v>
      </c>
      <c r="E36" s="9">
        <f>VLOOKUP(A36,[1]CHaMP_and_AEM_Metrics!$A:$Y,9,FALSE)</f>
        <v>2014</v>
      </c>
      <c r="F36" s="8" t="s">
        <v>21</v>
      </c>
      <c r="G36" s="3" t="s">
        <v>8</v>
      </c>
      <c r="H36" s="3" t="s">
        <v>9</v>
      </c>
      <c r="I36" s="3" t="str">
        <f t="shared" ref="I36:I61" si="11">CONCATENATE(E36,"/",SUBSTITUTE(D36," ",""),"/",C36,"/VISIT_",A36," ")</f>
        <v xml:space="preserve">2014/Asotin/ASW00001-CC-F3P1BR/VISIT_2164 </v>
      </c>
      <c r="J36" s="3" t="s">
        <v>6</v>
      </c>
      <c r="K36" s="3" t="str">
        <f t="shared" ref="K36:K61" si="12">CONCATENATE(E36,"\",SUBSTITUTE(D36," ",""),"\",C36,"\VISIT_",A36,"""")</f>
        <v>2014\Asotin\ASW00001-CC-F3P1BR\VISIT_2164"</v>
      </c>
      <c r="L36" s="9" t="s">
        <v>14</v>
      </c>
      <c r="M36" s="2" t="str">
        <f t="shared" ref="M36:M61" si="13">CONCATENATE(G36,H36,I36,J36,K36, L36)</f>
        <v>aws s3 sync s3://champdata/CMSource/2014/Asotin/ASW00001-CC-F3P1BR/VISIT_2164 "C:\Matt-SFR Files\Hydraulic Modeling\champ data from bucket\2014\Asotin\ASW00001-CC-F3P1BR\VISIT_2164" --exclude "*" --include "*\HydroModelInputs\*"</v>
      </c>
    </row>
    <row r="37" spans="1:13" s="7" customFormat="1" x14ac:dyDescent="0.25">
      <c r="A37" s="7">
        <v>3935</v>
      </c>
      <c r="B37" s="7" t="str">
        <f>VLOOKUP(A37,[4]AsotinHydraulicModelInputs20170!$A:$C,2,FALSE)</f>
        <v>ASW00001-CC-F3 P1BR</v>
      </c>
      <c r="C37" s="5" t="str">
        <f t="shared" si="10"/>
        <v>ASW00001-CC-F3P1BR</v>
      </c>
      <c r="D37" s="7" t="s">
        <v>5</v>
      </c>
      <c r="E37" s="7">
        <f>VLOOKUP(A37,[4]AsotinHydraulicModelInputs20170!$A:$C,3,FALSE)</f>
        <v>2016</v>
      </c>
      <c r="F37" s="8" t="s">
        <v>21</v>
      </c>
      <c r="G37" s="3" t="s">
        <v>8</v>
      </c>
      <c r="H37" s="3" t="s">
        <v>9</v>
      </c>
      <c r="I37" s="3" t="str">
        <f t="shared" ref="I37" si="14">CONCATENATE(E37,"/",SUBSTITUTE(D37," ",""),"/",C37,"/VISIT_",A37," ")</f>
        <v xml:space="preserve">2016/Asotin/ASW00001-CC-F3P1BR/VISIT_3935 </v>
      </c>
      <c r="J37" s="3" t="s">
        <v>6</v>
      </c>
      <c r="K37" s="3" t="str">
        <f t="shared" ref="K37" si="15">CONCATENATE(E37,"\",SUBSTITUTE(D37," ",""),"\",C37,"\VISIT_",A37,"""")</f>
        <v>2016\Asotin\ASW00001-CC-F3P1BR\VISIT_3935"</v>
      </c>
      <c r="L37" s="9" t="s">
        <v>14</v>
      </c>
      <c r="M37" s="2" t="str">
        <f t="shared" ref="M37" si="16">CONCATENATE(G37,H37,I37,J37,K37, L37)</f>
        <v>aws s3 sync s3://champdata/CMSource/2016/Asotin/ASW00001-CC-F3P1BR/VISIT_3935 "C:\Matt-SFR Files\Hydraulic Modeling\champ data from bucket\2016\Asotin\ASW00001-CC-F3P1BR\VISIT_3935" --exclude "*" --include "*\HydroModelInputs\*"</v>
      </c>
    </row>
    <row r="38" spans="1:13" x14ac:dyDescent="0.25">
      <c r="A38" s="9">
        <v>2165</v>
      </c>
      <c r="B38" s="9" t="str">
        <f>VLOOKUP(A38,[1]CHaMP_and_AEM_Metrics!$A:$Y,3,FALSE)</f>
        <v>ASW00001-CC-F3 P2BR</v>
      </c>
      <c r="C38" s="5" t="str">
        <f t="shared" ref="C38:C61" si="17">SUBSTITUTE(B38," ","")</f>
        <v>ASW00001-CC-F3P2BR</v>
      </c>
      <c r="D38" s="6" t="str">
        <f>VLOOKUP(A38,[1]CHaMP_and_AEM_Metrics!$A:$Y,5,FALSE)</f>
        <v>Asotin</v>
      </c>
      <c r="E38" s="9">
        <f>VLOOKUP(A38,[1]CHaMP_and_AEM_Metrics!$A:$Y,9,FALSE)</f>
        <v>2014</v>
      </c>
      <c r="F38" s="8" t="s">
        <v>21</v>
      </c>
      <c r="G38" s="3" t="s">
        <v>8</v>
      </c>
      <c r="H38" s="3" t="s">
        <v>9</v>
      </c>
      <c r="I38" s="3" t="str">
        <f t="shared" si="11"/>
        <v xml:space="preserve">2014/Asotin/ASW00001-CC-F3P2BR/VISIT_2165 </v>
      </c>
      <c r="J38" s="3" t="s">
        <v>6</v>
      </c>
      <c r="K38" s="3" t="str">
        <f t="shared" si="12"/>
        <v>2014\Asotin\ASW00001-CC-F3P2BR\VISIT_2165"</v>
      </c>
      <c r="L38" s="9" t="s">
        <v>14</v>
      </c>
      <c r="M38" s="2" t="str">
        <f t="shared" si="13"/>
        <v>aws s3 sync s3://champdata/CMSource/2014/Asotin/ASW00001-CC-F3P2BR/VISIT_2165 "C:\Matt-SFR Files\Hydraulic Modeling\champ data from bucket\2014\Asotin\ASW00001-CC-F3P2BR\VISIT_2165" --exclude "*" --include "*\HydroModelInputs\*"</v>
      </c>
    </row>
    <row r="39" spans="1:13" x14ac:dyDescent="0.25">
      <c r="A39" s="9">
        <v>3048</v>
      </c>
      <c r="B39" s="9" t="str">
        <f>VLOOKUP(A39,[1]CHaMP_and_AEM_Metrics!$A:$Y,3,FALSE)</f>
        <v>ASW00001-CC-F3 P2BR</v>
      </c>
      <c r="C39" s="5" t="str">
        <f t="shared" si="17"/>
        <v>ASW00001-CC-F3P2BR</v>
      </c>
      <c r="D39" s="6" t="str">
        <f>VLOOKUP(A39,[1]CHaMP_and_AEM_Metrics!$A:$Y,5,FALSE)</f>
        <v>Asotin</v>
      </c>
      <c r="E39" s="9">
        <f>VLOOKUP(A39,[1]CHaMP_and_AEM_Metrics!$A:$Y,9,FALSE)</f>
        <v>2015</v>
      </c>
      <c r="F39" s="8" t="s">
        <v>21</v>
      </c>
      <c r="G39" s="3" t="s">
        <v>8</v>
      </c>
      <c r="H39" s="3" t="s">
        <v>9</v>
      </c>
      <c r="I39" s="3" t="str">
        <f t="shared" si="11"/>
        <v xml:space="preserve">2015/Asotin/ASW00001-CC-F3P2BR/VISIT_3048 </v>
      </c>
      <c r="J39" s="3" t="s">
        <v>6</v>
      </c>
      <c r="K39" s="3" t="str">
        <f t="shared" si="12"/>
        <v>2015\Asotin\ASW00001-CC-F3P2BR\VISIT_3048"</v>
      </c>
      <c r="L39" s="9" t="s">
        <v>14</v>
      </c>
      <c r="M39" s="2" t="str">
        <f t="shared" si="13"/>
        <v>aws s3 sync s3://champdata/CMSource/2015/Asotin/ASW00001-CC-F3P2BR/VISIT_3048 "C:\Matt-SFR Files\Hydraulic Modeling\champ data from bucket\2015\Asotin\ASW00001-CC-F3P2BR\VISIT_3048" --exclude "*" --include "*\HydroModelInputs\*"</v>
      </c>
    </row>
    <row r="40" spans="1:13" x14ac:dyDescent="0.25">
      <c r="A40" s="9">
        <v>2166</v>
      </c>
      <c r="B40" s="9" t="str">
        <f>VLOOKUP(A40,[1]CHaMP_and_AEM_Metrics!$A:$Y,3,FALSE)</f>
        <v>ASW00001-CC-F4 P2BR</v>
      </c>
      <c r="C40" s="5" t="str">
        <f t="shared" si="17"/>
        <v>ASW00001-CC-F4P2BR</v>
      </c>
      <c r="D40" s="6" t="str">
        <f>VLOOKUP(A40,[1]CHaMP_and_AEM_Metrics!$A:$Y,5,FALSE)</f>
        <v>Asotin</v>
      </c>
      <c r="E40" s="9">
        <f>VLOOKUP(A40,[1]CHaMP_and_AEM_Metrics!$A:$Y,9,FALSE)</f>
        <v>2014</v>
      </c>
      <c r="F40" s="8" t="s">
        <v>21</v>
      </c>
      <c r="G40" s="3" t="s">
        <v>8</v>
      </c>
      <c r="H40" s="3" t="s">
        <v>9</v>
      </c>
      <c r="I40" s="3" t="str">
        <f t="shared" si="11"/>
        <v xml:space="preserve">2014/Asotin/ASW00001-CC-F4P2BR/VISIT_2166 </v>
      </c>
      <c r="J40" s="3" t="s">
        <v>6</v>
      </c>
      <c r="K40" s="3" t="str">
        <f t="shared" si="12"/>
        <v>2014\Asotin\ASW00001-CC-F4P2BR\VISIT_2166"</v>
      </c>
      <c r="L40" s="9" t="s">
        <v>14</v>
      </c>
      <c r="M40" s="2" t="str">
        <f t="shared" si="13"/>
        <v>aws s3 sync s3://champdata/CMSource/2014/Asotin/ASW00001-CC-F4P2BR/VISIT_2166 "C:\Matt-SFR Files\Hydraulic Modeling\champ data from bucket\2014\Asotin\ASW00001-CC-F4P2BR\VISIT_2166" --exclude "*" --include "*\HydroModelInputs\*"</v>
      </c>
    </row>
    <row r="41" spans="1:13" x14ac:dyDescent="0.25">
      <c r="A41" s="9">
        <v>3937</v>
      </c>
      <c r="B41" s="9" t="str">
        <f>VLOOKUP(A41,[1]CHaMP_and_AEM_Metrics!$A:$Y,3,FALSE)</f>
        <v>ASW00001-CC-F4 P2BR</v>
      </c>
      <c r="C41" s="5" t="str">
        <f t="shared" si="17"/>
        <v>ASW00001-CC-F4P2BR</v>
      </c>
      <c r="D41" s="6" t="str">
        <f>VLOOKUP(A41,[1]CHaMP_and_AEM_Metrics!$A:$Y,5,FALSE)</f>
        <v>Asotin</v>
      </c>
      <c r="E41" s="9">
        <f>VLOOKUP(A41,[1]CHaMP_and_AEM_Metrics!$A:$Y,9,FALSE)</f>
        <v>2016</v>
      </c>
      <c r="F41" s="8" t="s">
        <v>21</v>
      </c>
      <c r="G41" s="3" t="s">
        <v>8</v>
      </c>
      <c r="H41" s="3" t="s">
        <v>9</v>
      </c>
      <c r="I41" s="3" t="str">
        <f t="shared" si="11"/>
        <v xml:space="preserve">2016/Asotin/ASW00001-CC-F4P2BR/VISIT_3937 </v>
      </c>
      <c r="J41" s="3" t="s">
        <v>6</v>
      </c>
      <c r="K41" s="3" t="str">
        <f t="shared" si="12"/>
        <v>2016\Asotin\ASW00001-CC-F4P2BR\VISIT_3937"</v>
      </c>
      <c r="L41" s="9" t="s">
        <v>14</v>
      </c>
      <c r="M41" s="2" t="str">
        <f t="shared" si="13"/>
        <v>aws s3 sync s3://champdata/CMSource/2016/Asotin/ASW00001-CC-F4P2BR/VISIT_3937 "C:\Matt-SFR Files\Hydraulic Modeling\champ data from bucket\2016\Asotin\ASW00001-CC-F4P2BR\VISIT_3937" --exclude "*" --include "*\HydroModelInputs\*"</v>
      </c>
    </row>
    <row r="42" spans="1:13" x14ac:dyDescent="0.25">
      <c r="A42" s="9">
        <v>2167</v>
      </c>
      <c r="B42" s="9" t="str">
        <f>VLOOKUP(A42,[1]CHaMP_and_AEM_Metrics!$A:$Y,3,FALSE)</f>
        <v>ASW00001-CC-F4 P3BR</v>
      </c>
      <c r="C42" s="5" t="str">
        <f t="shared" si="17"/>
        <v>ASW00001-CC-F4P3BR</v>
      </c>
      <c r="D42" s="6" t="str">
        <f>VLOOKUP(A42,[1]CHaMP_and_AEM_Metrics!$A:$Y,5,FALSE)</f>
        <v>Asotin</v>
      </c>
      <c r="E42" s="9">
        <f>VLOOKUP(A42,[1]CHaMP_and_AEM_Metrics!$A:$Y,9,FALSE)</f>
        <v>2014</v>
      </c>
      <c r="F42" s="8" t="s">
        <v>21</v>
      </c>
      <c r="G42" s="3" t="s">
        <v>8</v>
      </c>
      <c r="H42" s="3" t="s">
        <v>9</v>
      </c>
      <c r="I42" s="3" t="str">
        <f t="shared" si="11"/>
        <v xml:space="preserve">2014/Asotin/ASW00001-CC-F4P3BR/VISIT_2167 </v>
      </c>
      <c r="J42" s="3" t="s">
        <v>6</v>
      </c>
      <c r="K42" s="3" t="str">
        <f t="shared" si="12"/>
        <v>2014\Asotin\ASW00001-CC-F4P3BR\VISIT_2167"</v>
      </c>
      <c r="L42" s="9" t="s">
        <v>14</v>
      </c>
      <c r="M42" s="2" t="str">
        <f t="shared" si="13"/>
        <v>aws s3 sync s3://champdata/CMSource/2014/Asotin/ASW00001-CC-F4P3BR/VISIT_2167 "C:\Matt-SFR Files\Hydraulic Modeling\champ data from bucket\2014\Asotin\ASW00001-CC-F4P3BR\VISIT_2167" --exclude "*" --include "*\HydroModelInputs\*"</v>
      </c>
    </row>
    <row r="43" spans="1:13" x14ac:dyDescent="0.25">
      <c r="A43" s="9">
        <v>3938</v>
      </c>
      <c r="B43" s="9" t="str">
        <f>VLOOKUP(A43,[1]CHaMP_and_AEM_Metrics!$A:$Y,3,FALSE)</f>
        <v>ASW00001-CC-F4 P3BR</v>
      </c>
      <c r="C43" s="5" t="str">
        <f t="shared" si="17"/>
        <v>ASW00001-CC-F4P3BR</v>
      </c>
      <c r="D43" s="6" t="str">
        <f>VLOOKUP(A43,[1]CHaMP_and_AEM_Metrics!$A:$Y,5,FALSE)</f>
        <v>Asotin</v>
      </c>
      <c r="E43" s="9">
        <f>VLOOKUP(A43,[1]CHaMP_and_AEM_Metrics!$A:$Y,9,FALSE)</f>
        <v>2016</v>
      </c>
      <c r="F43" s="8" t="s">
        <v>21</v>
      </c>
      <c r="G43" s="3" t="s">
        <v>8</v>
      </c>
      <c r="H43" s="3" t="s">
        <v>9</v>
      </c>
      <c r="I43" s="3" t="str">
        <f t="shared" si="11"/>
        <v xml:space="preserve">2016/Asotin/ASW00001-CC-F4P3BR/VISIT_3938 </v>
      </c>
      <c r="J43" s="3" t="s">
        <v>6</v>
      </c>
      <c r="K43" s="3" t="str">
        <f t="shared" si="12"/>
        <v>2016\Asotin\ASW00001-CC-F4P3BR\VISIT_3938"</v>
      </c>
      <c r="L43" s="9" t="s">
        <v>14</v>
      </c>
      <c r="M43" s="2" t="str">
        <f t="shared" si="13"/>
        <v>aws s3 sync s3://champdata/CMSource/2016/Asotin/ASW00001-CC-F4P3BR/VISIT_3938 "C:\Matt-SFR Files\Hydraulic Modeling\champ data from bucket\2016\Asotin\ASW00001-CC-F4P3BR\VISIT_3938" --exclude "*" --include "*\HydroModelInputs\*"</v>
      </c>
    </row>
    <row r="44" spans="1:13" x14ac:dyDescent="0.25">
      <c r="A44" s="9">
        <v>3052</v>
      </c>
      <c r="B44" s="9" t="str">
        <f>VLOOKUP(A44,[1]CHaMP_and_AEM_Metrics!$A:$Y,3,FALSE)</f>
        <v>ASW00001-NF-F1 P1BR</v>
      </c>
      <c r="C44" s="5" t="str">
        <f t="shared" si="17"/>
        <v>ASW00001-NF-F1P1BR</v>
      </c>
      <c r="D44" s="6" t="str">
        <f>VLOOKUP(A44,[1]CHaMP_and_AEM_Metrics!$A:$Y,5,FALSE)</f>
        <v>Asotin</v>
      </c>
      <c r="E44" s="9">
        <f>VLOOKUP(A44,[1]CHaMP_and_AEM_Metrics!$A:$Y,9,FALSE)</f>
        <v>2015</v>
      </c>
      <c r="F44" s="8" t="s">
        <v>21</v>
      </c>
      <c r="G44" s="3" t="s">
        <v>8</v>
      </c>
      <c r="H44" s="3" t="s">
        <v>9</v>
      </c>
      <c r="I44" s="3" t="str">
        <f t="shared" si="11"/>
        <v xml:space="preserve">2015/Asotin/ASW00001-NF-F1P1BR/VISIT_3052 </v>
      </c>
      <c r="J44" s="3" t="s">
        <v>6</v>
      </c>
      <c r="K44" s="3" t="str">
        <f t="shared" si="12"/>
        <v>2015\Asotin\ASW00001-NF-F1P1BR\VISIT_3052"</v>
      </c>
      <c r="L44" s="9" t="s">
        <v>14</v>
      </c>
      <c r="M44" s="2" t="str">
        <f t="shared" si="13"/>
        <v>aws s3 sync s3://champdata/CMSource/2015/Asotin/ASW00001-NF-F1P1BR/VISIT_3052 "C:\Matt-SFR Files\Hydraulic Modeling\champ data from bucket\2015\Asotin\ASW00001-NF-F1P1BR\VISIT_3052" --exclude "*" --include "*\HydroModelInputs\*"</v>
      </c>
    </row>
    <row r="45" spans="1:13" s="7" customFormat="1" x14ac:dyDescent="0.25">
      <c r="A45" s="7">
        <v>3940</v>
      </c>
      <c r="B45" s="7" t="str">
        <f>VLOOKUP(A45,[4]AsotinHydraulicModelInputs20170!$A:$C,2,FALSE)</f>
        <v>ASW00001-NF-F1 P1BR</v>
      </c>
      <c r="C45" s="10" t="str">
        <f t="shared" si="17"/>
        <v>ASW00001-NF-F1P1BR</v>
      </c>
      <c r="D45" s="7" t="s">
        <v>5</v>
      </c>
      <c r="E45" s="7">
        <f>VLOOKUP(A45,[4]AsotinHydraulicModelInputs20170!$A:$C,3,FALSE)</f>
        <v>2016</v>
      </c>
      <c r="F45" s="8" t="s">
        <v>21</v>
      </c>
      <c r="G45" s="7" t="s">
        <v>8</v>
      </c>
      <c r="H45" s="3" t="s">
        <v>9</v>
      </c>
      <c r="I45" s="7" t="str">
        <f t="shared" si="11"/>
        <v xml:space="preserve">2016/Asotin/ASW00001-NF-F1P1BR/VISIT_3940 </v>
      </c>
      <c r="J45" s="7" t="s">
        <v>6</v>
      </c>
      <c r="K45" s="7" t="str">
        <f t="shared" si="12"/>
        <v>2016\Asotin\ASW00001-NF-F1P1BR\VISIT_3940"</v>
      </c>
      <c r="L45" s="7" t="s">
        <v>14</v>
      </c>
      <c r="M45" s="7" t="str">
        <f t="shared" si="13"/>
        <v>aws s3 sync s3://champdata/CMSource/2016/Asotin/ASW00001-NF-F1P1BR/VISIT_3940 "C:\Matt-SFR Files\Hydraulic Modeling\champ data from bucket\2016\Asotin\ASW00001-NF-F1P1BR\VISIT_3940" --exclude "*" --include "*\HydroModelInputs\*"</v>
      </c>
    </row>
    <row r="46" spans="1:13" x14ac:dyDescent="0.25">
      <c r="A46" s="9">
        <v>3053</v>
      </c>
      <c r="B46" s="9" t="str">
        <f>VLOOKUP(A46,[1]CHaMP_and_AEM_Metrics!$A:$Y,3,FALSE)</f>
        <v>ASW00001-NF-F1 P2BR</v>
      </c>
      <c r="C46" s="5" t="str">
        <f t="shared" si="17"/>
        <v>ASW00001-NF-F1P2BR</v>
      </c>
      <c r="D46" s="6" t="str">
        <f>VLOOKUP(A46,[1]CHaMP_and_AEM_Metrics!$A:$Y,5,FALSE)</f>
        <v>Asotin</v>
      </c>
      <c r="E46" s="9">
        <f>VLOOKUP(A46,[1]CHaMP_and_AEM_Metrics!$A:$Y,9,FALSE)</f>
        <v>2015</v>
      </c>
      <c r="F46" s="8" t="s">
        <v>21</v>
      </c>
      <c r="G46" s="3" t="s">
        <v>8</v>
      </c>
      <c r="H46" s="3" t="s">
        <v>9</v>
      </c>
      <c r="I46" s="3" t="str">
        <f t="shared" si="11"/>
        <v xml:space="preserve">2015/Asotin/ASW00001-NF-F1P2BR/VISIT_3053 </v>
      </c>
      <c r="J46" s="3" t="s">
        <v>6</v>
      </c>
      <c r="K46" s="3" t="str">
        <f t="shared" si="12"/>
        <v>2015\Asotin\ASW00001-NF-F1P2BR\VISIT_3053"</v>
      </c>
      <c r="L46" s="9" t="s">
        <v>14</v>
      </c>
      <c r="M46" s="2" t="str">
        <f t="shared" si="13"/>
        <v>aws s3 sync s3://champdata/CMSource/2015/Asotin/ASW00001-NF-F1P2BR/VISIT_3053 "C:\Matt-SFR Files\Hydraulic Modeling\champ data from bucket\2015\Asotin\ASW00001-NF-F1P2BR\VISIT_3053" --exclude "*" --include "*\HydroModelInputs\*"</v>
      </c>
    </row>
    <row r="47" spans="1:13" s="7" customFormat="1" ht="18.75" customHeight="1" x14ac:dyDescent="0.25">
      <c r="A47" s="7">
        <v>3941</v>
      </c>
      <c r="B47" s="7" t="str">
        <f>VLOOKUP(A47,[4]AsotinHydraulicModelInputs20170!$A:$C,2,FALSE)</f>
        <v>ASW00001-NF-F1 P2BR</v>
      </c>
      <c r="C47" s="10" t="str">
        <f t="shared" si="17"/>
        <v>ASW00001-NF-F1P2BR</v>
      </c>
      <c r="D47" s="7" t="s">
        <v>5</v>
      </c>
      <c r="E47" s="7">
        <f>VLOOKUP(A47,[4]AsotinHydraulicModelInputs20170!$A:$C,3,FALSE)</f>
        <v>2016</v>
      </c>
      <c r="F47" s="8" t="s">
        <v>21</v>
      </c>
      <c r="G47" s="7" t="s">
        <v>8</v>
      </c>
      <c r="H47" s="3" t="s">
        <v>9</v>
      </c>
      <c r="I47" s="7" t="str">
        <f t="shared" si="11"/>
        <v xml:space="preserve">2016/Asotin/ASW00001-NF-F1P2BR/VISIT_3941 </v>
      </c>
      <c r="J47" s="7" t="s">
        <v>6</v>
      </c>
      <c r="K47" s="7" t="str">
        <f t="shared" si="12"/>
        <v>2016\Asotin\ASW00001-NF-F1P2BR\VISIT_3941"</v>
      </c>
      <c r="L47" s="7" t="s">
        <v>14</v>
      </c>
      <c r="M47" s="7" t="str">
        <f t="shared" si="13"/>
        <v>aws s3 sync s3://champdata/CMSource/2016/Asotin/ASW00001-NF-F1P2BR/VISIT_3941 "C:\Matt-SFR Files\Hydraulic Modeling\champ data from bucket\2016\Asotin\ASW00001-NF-F1P2BR\VISIT_3941" --exclude "*" --include "*\HydroModelInputs\*"</v>
      </c>
    </row>
    <row r="48" spans="1:13" s="7" customFormat="1" x14ac:dyDescent="0.25">
      <c r="A48" s="7">
        <v>3941</v>
      </c>
      <c r="B48" s="7" t="str">
        <f>VLOOKUP(A48,[4]AsotinHydraulicModelInputs20170!$A:$C,2,FALSE)</f>
        <v>ASW00001-NF-F1 P2BR</v>
      </c>
      <c r="C48" s="10" t="str">
        <f t="shared" si="17"/>
        <v>ASW00001-NF-F1P2BR</v>
      </c>
      <c r="D48" s="7" t="s">
        <v>5</v>
      </c>
      <c r="E48" s="7">
        <f>VLOOKUP(A48,[4]AsotinHydraulicModelInputs20170!$A:$C,3,FALSE)</f>
        <v>2016</v>
      </c>
      <c r="F48" s="8" t="s">
        <v>21</v>
      </c>
      <c r="G48" s="7" t="s">
        <v>8</v>
      </c>
      <c r="H48" s="3" t="s">
        <v>9</v>
      </c>
      <c r="I48" s="7" t="str">
        <f t="shared" si="11"/>
        <v xml:space="preserve">2016/Asotin/ASW00001-NF-F1P2BR/VISIT_3941 </v>
      </c>
      <c r="J48" s="7" t="s">
        <v>6</v>
      </c>
      <c r="K48" s="7" t="str">
        <f t="shared" si="12"/>
        <v>2016\Asotin\ASW00001-NF-F1P2BR\VISIT_3941"</v>
      </c>
      <c r="L48" s="7" t="s">
        <v>14</v>
      </c>
      <c r="M48" s="7" t="str">
        <f t="shared" si="13"/>
        <v>aws s3 sync s3://champdata/CMSource/2016/Asotin/ASW00001-NF-F1P2BR/VISIT_3941 "C:\Matt-SFR Files\Hydraulic Modeling\champ data from bucket\2016\Asotin\ASW00001-NF-F1P2BR\VISIT_3941" --exclude "*" --include "*\HydroModelInputs\*"</v>
      </c>
    </row>
    <row r="49" spans="1:13" x14ac:dyDescent="0.25">
      <c r="A49" s="9">
        <v>3059</v>
      </c>
      <c r="B49" s="9" t="str">
        <f>VLOOKUP(A49,[1]CHaMP_and_AEM_Metrics!$A:$Y,3,FALSE)</f>
        <v>ASW00001-NF-F2 P1</v>
      </c>
      <c r="C49" s="5" t="str">
        <f t="shared" si="17"/>
        <v>ASW00001-NF-F2P1</v>
      </c>
      <c r="D49" s="6" t="str">
        <f>VLOOKUP(A49,[1]CHaMP_and_AEM_Metrics!$A:$Y,5,FALSE)</f>
        <v>Asotin</v>
      </c>
      <c r="E49" s="9">
        <f>VLOOKUP(A49,[1]CHaMP_and_AEM_Metrics!$A:$Y,9,FALSE)</f>
        <v>2015</v>
      </c>
      <c r="F49" s="8" t="s">
        <v>21</v>
      </c>
      <c r="G49" s="3" t="s">
        <v>8</v>
      </c>
      <c r="H49" s="3" t="s">
        <v>9</v>
      </c>
      <c r="I49" s="3" t="str">
        <f t="shared" si="11"/>
        <v xml:space="preserve">2015/Asotin/ASW00001-NF-F2P1/VISIT_3059 </v>
      </c>
      <c r="J49" s="3" t="s">
        <v>6</v>
      </c>
      <c r="K49" s="3" t="str">
        <f t="shared" si="12"/>
        <v>2015\Asotin\ASW00001-NF-F2P1\VISIT_3059"</v>
      </c>
      <c r="L49" s="9" t="s">
        <v>14</v>
      </c>
      <c r="M49" s="2" t="str">
        <f t="shared" si="13"/>
        <v>aws s3 sync s3://champdata/CMSource/2015/Asotin/ASW00001-NF-F2P1/VISIT_3059 "C:\Matt-SFR Files\Hydraulic Modeling\champ data from bucket\2015\Asotin\ASW00001-NF-F2P1\VISIT_3059" --exclude "*" --include "*\HydroModelInputs\*"</v>
      </c>
    </row>
    <row r="50" spans="1:13" s="7" customFormat="1" x14ac:dyDescent="0.25">
      <c r="A50" s="7">
        <v>3948</v>
      </c>
      <c r="B50" s="7" t="str">
        <f>VLOOKUP(A50,[4]AsotinHydraulicModelInputs20170!$A:$C,2,FALSE)</f>
        <v>ASW00001-NF-F2 P1</v>
      </c>
      <c r="C50" s="10" t="str">
        <f t="shared" si="17"/>
        <v>ASW00001-NF-F2P1</v>
      </c>
      <c r="D50" s="7" t="s">
        <v>5</v>
      </c>
      <c r="E50" s="7">
        <f>VLOOKUP(A50,[4]AsotinHydraulicModelInputs20170!$A:$C,3,FALSE)</f>
        <v>2016</v>
      </c>
      <c r="F50" s="8" t="s">
        <v>21</v>
      </c>
      <c r="G50" s="7" t="s">
        <v>8</v>
      </c>
      <c r="H50" s="3" t="s">
        <v>9</v>
      </c>
      <c r="I50" s="7" t="str">
        <f t="shared" si="11"/>
        <v xml:space="preserve">2016/Asotin/ASW00001-NF-F2P1/VISIT_3948 </v>
      </c>
      <c r="J50" s="7" t="s">
        <v>6</v>
      </c>
      <c r="K50" s="7" t="str">
        <f t="shared" si="12"/>
        <v>2016\Asotin\ASW00001-NF-F2P1\VISIT_3948"</v>
      </c>
      <c r="L50" s="7" t="s">
        <v>14</v>
      </c>
      <c r="M50" s="7" t="str">
        <f t="shared" si="13"/>
        <v>aws s3 sync s3://champdata/CMSource/2016/Asotin/ASW00001-NF-F2P1/VISIT_3948 "C:\Matt-SFR Files\Hydraulic Modeling\champ data from bucket\2016\Asotin\ASW00001-NF-F2P1\VISIT_3948" --exclude "*" --include "*\HydroModelInputs\*"</v>
      </c>
    </row>
    <row r="51" spans="1:13" s="7" customFormat="1" x14ac:dyDescent="0.25">
      <c r="A51" s="7">
        <v>3948</v>
      </c>
      <c r="B51" s="7" t="str">
        <f>VLOOKUP(A51,[4]AsotinHydraulicModelInputs20170!$A:$C,2,FALSE)</f>
        <v>ASW00001-NF-F2 P1</v>
      </c>
      <c r="C51" s="10" t="str">
        <f t="shared" si="17"/>
        <v>ASW00001-NF-F2P1</v>
      </c>
      <c r="D51" s="7" t="s">
        <v>5</v>
      </c>
      <c r="E51" s="7">
        <f>VLOOKUP(A51,[4]AsotinHydraulicModelInputs20170!$A:$C,3,FALSE)</f>
        <v>2016</v>
      </c>
      <c r="F51" s="8" t="s">
        <v>21</v>
      </c>
      <c r="G51" s="7" t="s">
        <v>8</v>
      </c>
      <c r="H51" s="3" t="s">
        <v>9</v>
      </c>
      <c r="I51" s="7" t="str">
        <f t="shared" si="11"/>
        <v xml:space="preserve">2016/Asotin/ASW00001-NF-F2P1/VISIT_3948 </v>
      </c>
      <c r="J51" s="7" t="s">
        <v>6</v>
      </c>
      <c r="K51" s="7" t="str">
        <f t="shared" si="12"/>
        <v>2016\Asotin\ASW00001-NF-F2P1\VISIT_3948"</v>
      </c>
      <c r="L51" s="7" t="s">
        <v>14</v>
      </c>
      <c r="M51" s="7" t="str">
        <f t="shared" si="13"/>
        <v>aws s3 sync s3://champdata/CMSource/2016/Asotin/ASW00001-NF-F2P1/VISIT_3948 "C:\Matt-SFR Files\Hydraulic Modeling\champ data from bucket\2016\Asotin\ASW00001-NF-F2P1\VISIT_3948" --exclude "*" --include "*\HydroModelInputs\*"</v>
      </c>
    </row>
    <row r="52" spans="1:13" x14ac:dyDescent="0.25">
      <c r="A52" s="9">
        <v>3060</v>
      </c>
      <c r="B52" s="9" t="str">
        <f>VLOOKUP(A52,[1]CHaMP_and_AEM_Metrics!$A:$Y,3,FALSE)</f>
        <v>ASW00001-NF-F2 P2</v>
      </c>
      <c r="C52" s="5" t="str">
        <f t="shared" si="17"/>
        <v>ASW00001-NF-F2P2</v>
      </c>
      <c r="D52" s="6" t="str">
        <f>VLOOKUP(A52,[1]CHaMP_and_AEM_Metrics!$A:$Y,5,FALSE)</f>
        <v>Asotin</v>
      </c>
      <c r="E52" s="9">
        <f>VLOOKUP(A52,[1]CHaMP_and_AEM_Metrics!$A:$Y,9,FALSE)</f>
        <v>2015</v>
      </c>
      <c r="F52" s="8" t="s">
        <v>21</v>
      </c>
      <c r="G52" s="3" t="s">
        <v>8</v>
      </c>
      <c r="H52" s="3" t="s">
        <v>9</v>
      </c>
      <c r="I52" s="3" t="str">
        <f t="shared" si="11"/>
        <v xml:space="preserve">2015/Asotin/ASW00001-NF-F2P2/VISIT_3060 </v>
      </c>
      <c r="J52" s="3" t="s">
        <v>6</v>
      </c>
      <c r="K52" s="3" t="str">
        <f t="shared" si="12"/>
        <v>2015\Asotin\ASW00001-NF-F2P2\VISIT_3060"</v>
      </c>
      <c r="L52" s="9" t="s">
        <v>14</v>
      </c>
      <c r="M52" s="2" t="str">
        <f t="shared" si="13"/>
        <v>aws s3 sync s3://champdata/CMSource/2015/Asotin/ASW00001-NF-F2P2/VISIT_3060 "C:\Matt-SFR Files\Hydraulic Modeling\champ data from bucket\2015\Asotin\ASW00001-NF-F2P2\VISIT_3060" --exclude "*" --include "*\HydroModelInputs\*"</v>
      </c>
    </row>
    <row r="53" spans="1:13" s="7" customFormat="1" x14ac:dyDescent="0.25">
      <c r="A53" s="7">
        <v>3949</v>
      </c>
      <c r="B53" s="7" t="str">
        <f>VLOOKUP(A53,[4]AsotinHydraulicModelInputs20170!$A:$C,2,FALSE)</f>
        <v>ASW00001-NF-F2 P2</v>
      </c>
      <c r="C53" s="10" t="str">
        <f t="shared" si="17"/>
        <v>ASW00001-NF-F2P2</v>
      </c>
      <c r="D53" s="7" t="s">
        <v>5</v>
      </c>
      <c r="E53" s="7">
        <f>VLOOKUP(A53,[4]AsotinHydraulicModelInputs20170!$A:$C,3,FALSE)</f>
        <v>2016</v>
      </c>
      <c r="F53" s="8" t="s">
        <v>21</v>
      </c>
      <c r="G53" s="7" t="s">
        <v>8</v>
      </c>
      <c r="H53" s="3" t="s">
        <v>9</v>
      </c>
      <c r="I53" s="7" t="str">
        <f t="shared" si="11"/>
        <v xml:space="preserve">2016/Asotin/ASW00001-NF-F2P2/VISIT_3949 </v>
      </c>
      <c r="J53" s="7" t="s">
        <v>6</v>
      </c>
      <c r="K53" s="7" t="str">
        <f t="shared" si="12"/>
        <v>2016\Asotin\ASW00001-NF-F2P2\VISIT_3949"</v>
      </c>
      <c r="L53" s="7" t="s">
        <v>14</v>
      </c>
      <c r="M53" s="7" t="str">
        <f t="shared" si="13"/>
        <v>aws s3 sync s3://champdata/CMSource/2016/Asotin/ASW00001-NF-F2P2/VISIT_3949 "C:\Matt-SFR Files\Hydraulic Modeling\champ data from bucket\2016\Asotin\ASW00001-NF-F2P2\VISIT_3949" --exclude "*" --include "*\HydroModelInputs\*"</v>
      </c>
    </row>
    <row r="54" spans="1:13" x14ac:dyDescent="0.25">
      <c r="A54" s="9">
        <v>1570</v>
      </c>
      <c r="B54" s="9" t="str">
        <f>VLOOKUP(A54,[1]CHaMP_and_AEM_Metrics!$A:$Y,3,FALSE)</f>
        <v>ASW00001-SF-F3 P2BR</v>
      </c>
      <c r="C54" s="5" t="str">
        <f t="shared" si="17"/>
        <v>ASW00001-SF-F3P2BR</v>
      </c>
      <c r="D54" s="6" t="str">
        <f>VLOOKUP(A54,[1]CHaMP_and_AEM_Metrics!$A:$Y,5,FALSE)</f>
        <v>Asotin</v>
      </c>
      <c r="E54" s="9">
        <f>VLOOKUP(A54,[1]CHaMP_and_AEM_Metrics!$A:$Y,9,FALSE)</f>
        <v>2013</v>
      </c>
      <c r="F54" s="8" t="s">
        <v>21</v>
      </c>
      <c r="G54" s="3" t="s">
        <v>8</v>
      </c>
      <c r="H54" s="3" t="s">
        <v>9</v>
      </c>
      <c r="I54" s="3" t="str">
        <f t="shared" si="11"/>
        <v xml:space="preserve">2013/Asotin/ASW00001-SF-F3P2BR/VISIT_1570 </v>
      </c>
      <c r="J54" s="3" t="s">
        <v>6</v>
      </c>
      <c r="K54" s="3" t="str">
        <f t="shared" si="12"/>
        <v>2013\Asotin\ASW00001-SF-F3P2BR\VISIT_1570"</v>
      </c>
      <c r="L54" s="9" t="s">
        <v>14</v>
      </c>
      <c r="M54" s="2" t="str">
        <f t="shared" si="13"/>
        <v>aws s3 sync s3://champdata/CMSource/2013/Asotin/ASW00001-SF-F3P2BR/VISIT_1570 "C:\Matt-SFR Files\Hydraulic Modeling\champ data from bucket\2013\Asotin\ASW00001-SF-F3P2BR\VISIT_1570" --exclude "*" --include "*\HydroModelInputs\*"</v>
      </c>
    </row>
    <row r="55" spans="1:13" x14ac:dyDescent="0.25">
      <c r="A55" s="9">
        <v>3945</v>
      </c>
      <c r="B55" s="9" t="str">
        <f>VLOOKUP(A55,[1]CHaMP_and_AEM_Metrics!$A:$Y,3,FALSE)</f>
        <v>ASW00001-SF-F3 P2BR</v>
      </c>
      <c r="C55" s="5" t="str">
        <f t="shared" si="17"/>
        <v>ASW00001-SF-F3P2BR</v>
      </c>
      <c r="D55" s="6" t="str">
        <f>VLOOKUP(A55,[1]CHaMP_and_AEM_Metrics!$A:$Y,5,FALSE)</f>
        <v>Asotin</v>
      </c>
      <c r="E55" s="9">
        <f>VLOOKUP(A55,[1]CHaMP_and_AEM_Metrics!$A:$Y,9,FALSE)</f>
        <v>2016</v>
      </c>
      <c r="F55" s="8" t="s">
        <v>21</v>
      </c>
      <c r="G55" s="3" t="s">
        <v>8</v>
      </c>
      <c r="H55" s="3" t="s">
        <v>9</v>
      </c>
      <c r="I55" s="3" t="str">
        <f t="shared" si="11"/>
        <v xml:space="preserve">2016/Asotin/ASW00001-SF-F3P2BR/VISIT_3945 </v>
      </c>
      <c r="J55" s="3" t="s">
        <v>6</v>
      </c>
      <c r="K55" s="3" t="str">
        <f t="shared" si="12"/>
        <v>2016\Asotin\ASW00001-SF-F3P2BR\VISIT_3945"</v>
      </c>
      <c r="L55" s="9" t="s">
        <v>14</v>
      </c>
      <c r="M55" s="2" t="str">
        <f t="shared" si="13"/>
        <v>aws s3 sync s3://champdata/CMSource/2016/Asotin/ASW00001-SF-F3P2BR/VISIT_3945 "C:\Matt-SFR Files\Hydraulic Modeling\champ data from bucket\2016\Asotin\ASW00001-SF-F3P2BR\VISIT_3945" --exclude "*" --include "*\HydroModelInputs\*"</v>
      </c>
    </row>
    <row r="56" spans="1:13" x14ac:dyDescent="0.25">
      <c r="A56" s="9">
        <v>1571</v>
      </c>
      <c r="B56" s="9" t="str">
        <f>VLOOKUP(A56,[1]CHaMP_and_AEM_Metrics!$A:$Y,3,FALSE)</f>
        <v>ASW00001-SF-F3 P3BR</v>
      </c>
      <c r="C56" s="5" t="str">
        <f t="shared" si="17"/>
        <v>ASW00001-SF-F3P3BR</v>
      </c>
      <c r="D56" s="6" t="str">
        <f>VLOOKUP(A56,[1]CHaMP_and_AEM_Metrics!$A:$Y,5,FALSE)</f>
        <v>Asotin</v>
      </c>
      <c r="E56" s="9">
        <f>VLOOKUP(A56,[1]CHaMP_and_AEM_Metrics!$A:$Y,9,FALSE)</f>
        <v>2013</v>
      </c>
      <c r="F56" s="8" t="s">
        <v>21</v>
      </c>
      <c r="G56" s="3" t="s">
        <v>8</v>
      </c>
      <c r="H56" s="3" t="s">
        <v>9</v>
      </c>
      <c r="I56" s="3" t="str">
        <f t="shared" si="11"/>
        <v xml:space="preserve">2013/Asotin/ASW00001-SF-F3P3BR/VISIT_1571 </v>
      </c>
      <c r="J56" s="3" t="s">
        <v>6</v>
      </c>
      <c r="K56" s="3" t="str">
        <f t="shared" si="12"/>
        <v>2013\Asotin\ASW00001-SF-F3P3BR\VISIT_1571"</v>
      </c>
      <c r="L56" s="9" t="s">
        <v>14</v>
      </c>
      <c r="M56" s="2" t="str">
        <f t="shared" si="13"/>
        <v>aws s3 sync s3://champdata/CMSource/2013/Asotin/ASW00001-SF-F3P3BR/VISIT_1571 "C:\Matt-SFR Files\Hydraulic Modeling\champ data from bucket\2013\Asotin\ASW00001-SF-F3P3BR\VISIT_1571" --exclude "*" --include "*\HydroModelInputs\*"</v>
      </c>
    </row>
    <row r="57" spans="1:13" x14ac:dyDescent="0.25">
      <c r="A57" s="9">
        <v>3946</v>
      </c>
      <c r="B57" s="9" t="str">
        <f>VLOOKUP(A57,[1]CHaMP_and_AEM_Metrics!$A:$Y,3,FALSE)</f>
        <v>ASW00001-SF-F3 P3BR</v>
      </c>
      <c r="C57" s="5" t="str">
        <f t="shared" si="17"/>
        <v>ASW00001-SF-F3P3BR</v>
      </c>
      <c r="D57" s="6" t="str">
        <f>VLOOKUP(A57,[1]CHaMP_and_AEM_Metrics!$A:$Y,5,FALSE)</f>
        <v>Asotin</v>
      </c>
      <c r="E57" s="9">
        <f>VLOOKUP(A57,[1]CHaMP_and_AEM_Metrics!$A:$Y,9,FALSE)</f>
        <v>2016</v>
      </c>
      <c r="F57" s="8" t="s">
        <v>21</v>
      </c>
      <c r="G57" s="3" t="s">
        <v>8</v>
      </c>
      <c r="H57" s="3" t="s">
        <v>9</v>
      </c>
      <c r="I57" s="3" t="str">
        <f t="shared" si="11"/>
        <v xml:space="preserve">2016/Asotin/ASW00001-SF-F3P3BR/VISIT_3946 </v>
      </c>
      <c r="J57" s="3" t="s">
        <v>6</v>
      </c>
      <c r="K57" s="3" t="str">
        <f t="shared" si="12"/>
        <v>2016\Asotin\ASW00001-SF-F3P3BR\VISIT_3946"</v>
      </c>
      <c r="L57" s="9" t="s">
        <v>14</v>
      </c>
      <c r="M57" s="2" t="str">
        <f t="shared" si="13"/>
        <v>aws s3 sync s3://champdata/CMSource/2016/Asotin/ASW00001-SF-F3P3BR/VISIT_3946 "C:\Matt-SFR Files\Hydraulic Modeling\champ data from bucket\2016\Asotin\ASW00001-SF-F3P3BR\VISIT_3946" --exclude "*" --include "*\HydroModelInputs\*"</v>
      </c>
    </row>
    <row r="58" spans="1:13" x14ac:dyDescent="0.25">
      <c r="A58" s="9">
        <v>1573</v>
      </c>
      <c r="B58" s="9" t="str">
        <f>VLOOKUP(A58,[1]CHaMP_and_AEM_Metrics!$A:$Y,3,FALSE)</f>
        <v>ASW00001-SF-F4 P1</v>
      </c>
      <c r="C58" s="5" t="str">
        <f t="shared" si="17"/>
        <v>ASW00001-SF-F4P1</v>
      </c>
      <c r="D58" s="6" t="str">
        <f>VLOOKUP(A58,[1]CHaMP_and_AEM_Metrics!$A:$Y,5,FALSE)</f>
        <v>Asotin</v>
      </c>
      <c r="E58" s="9">
        <f>VLOOKUP(A58,[1]CHaMP_and_AEM_Metrics!$A:$Y,9,FALSE)</f>
        <v>2013</v>
      </c>
      <c r="F58" s="8" t="s">
        <v>21</v>
      </c>
      <c r="G58" s="3" t="s">
        <v>8</v>
      </c>
      <c r="H58" s="3" t="s">
        <v>9</v>
      </c>
      <c r="I58" s="3" t="str">
        <f t="shared" si="11"/>
        <v xml:space="preserve">2013/Asotin/ASW00001-SF-F4P1/VISIT_1573 </v>
      </c>
      <c r="J58" s="3" t="s">
        <v>6</v>
      </c>
      <c r="K58" s="3" t="str">
        <f t="shared" si="12"/>
        <v>2013\Asotin\ASW00001-SF-F4P1\VISIT_1573"</v>
      </c>
      <c r="L58" s="9" t="s">
        <v>14</v>
      </c>
      <c r="M58" s="2" t="str">
        <f t="shared" si="13"/>
        <v>aws s3 sync s3://champdata/CMSource/2013/Asotin/ASW00001-SF-F4P1/VISIT_1573 "C:\Matt-SFR Files\Hydraulic Modeling\champ data from bucket\2013\Asotin\ASW00001-SF-F4P1\VISIT_1573" --exclude "*" --include "*\HydroModelInputs\*"</v>
      </c>
    </row>
    <row r="59" spans="1:13" x14ac:dyDescent="0.25">
      <c r="A59" s="9">
        <v>3950</v>
      </c>
      <c r="B59" s="9" t="str">
        <f>VLOOKUP(A59,[1]CHaMP_and_AEM_Metrics!$A:$Y,3,FALSE)</f>
        <v>ASW00001-SF-F4 P1</v>
      </c>
      <c r="C59" s="5" t="str">
        <f t="shared" si="17"/>
        <v>ASW00001-SF-F4P1</v>
      </c>
      <c r="D59" s="6" t="str">
        <f>VLOOKUP(A59,[1]CHaMP_and_AEM_Metrics!$A:$Y,5,FALSE)</f>
        <v>Asotin</v>
      </c>
      <c r="E59" s="9">
        <f>VLOOKUP(A59,[1]CHaMP_and_AEM_Metrics!$A:$Y,9,FALSE)</f>
        <v>2016</v>
      </c>
      <c r="F59" s="8" t="s">
        <v>21</v>
      </c>
      <c r="G59" s="3" t="s">
        <v>8</v>
      </c>
      <c r="H59" s="3" t="s">
        <v>9</v>
      </c>
      <c r="I59" s="3" t="str">
        <f t="shared" si="11"/>
        <v xml:space="preserve">2016/Asotin/ASW00001-SF-F4P1/VISIT_3950 </v>
      </c>
      <c r="J59" s="3" t="s">
        <v>6</v>
      </c>
      <c r="K59" s="3" t="str">
        <f t="shared" si="12"/>
        <v>2016\Asotin\ASW00001-SF-F4P1\VISIT_3950"</v>
      </c>
      <c r="L59" s="9" t="s">
        <v>14</v>
      </c>
      <c r="M59" s="2" t="str">
        <f t="shared" si="13"/>
        <v>aws s3 sync s3://champdata/CMSource/2016/Asotin/ASW00001-SF-F4P1/VISIT_3950 "C:\Matt-SFR Files\Hydraulic Modeling\champ data from bucket\2016\Asotin\ASW00001-SF-F4P1\VISIT_3950" --exclude "*" --include "*\HydroModelInputs\*"</v>
      </c>
    </row>
    <row r="60" spans="1:13" x14ac:dyDescent="0.25">
      <c r="A60" s="9">
        <v>1574</v>
      </c>
      <c r="B60" s="9" t="str">
        <f>VLOOKUP(A60,[1]CHaMP_and_AEM_Metrics!$A:$Y,3,FALSE)</f>
        <v>ASW00001-SF-F4 P2</v>
      </c>
      <c r="C60" s="5" t="str">
        <f t="shared" si="17"/>
        <v>ASW00001-SF-F4P2</v>
      </c>
      <c r="D60" s="6" t="str">
        <f>VLOOKUP(A60,[1]CHaMP_and_AEM_Metrics!$A:$Y,5,FALSE)</f>
        <v>Asotin</v>
      </c>
      <c r="E60" s="9">
        <f>VLOOKUP(A60,[1]CHaMP_and_AEM_Metrics!$A:$Y,9,FALSE)</f>
        <v>2013</v>
      </c>
      <c r="F60" s="8" t="s">
        <v>21</v>
      </c>
      <c r="G60" s="3" t="s">
        <v>8</v>
      </c>
      <c r="H60" s="3" t="s">
        <v>9</v>
      </c>
      <c r="I60" s="3" t="str">
        <f t="shared" si="11"/>
        <v xml:space="preserve">2013/Asotin/ASW00001-SF-F4P2/VISIT_1574 </v>
      </c>
      <c r="J60" s="3" t="s">
        <v>6</v>
      </c>
      <c r="K60" s="3" t="str">
        <f t="shared" si="12"/>
        <v>2013\Asotin\ASW00001-SF-F4P2\VISIT_1574"</v>
      </c>
      <c r="L60" s="9" t="s">
        <v>14</v>
      </c>
      <c r="M60" s="2" t="str">
        <f t="shared" si="13"/>
        <v>aws s3 sync s3://champdata/CMSource/2013/Asotin/ASW00001-SF-F4P2/VISIT_1574 "C:\Matt-SFR Files\Hydraulic Modeling\champ data from bucket\2013\Asotin\ASW00001-SF-F4P2\VISIT_1574" --exclude "*" --include "*\HydroModelInputs\*"</v>
      </c>
    </row>
    <row r="61" spans="1:13" x14ac:dyDescent="0.25">
      <c r="A61" s="9">
        <v>3062</v>
      </c>
      <c r="B61" s="9" t="str">
        <f>VLOOKUP(A61,[1]CHaMP_and_AEM_Metrics!$A:$Y,3,FALSE)</f>
        <v>ASW00001-SF-F4 P2</v>
      </c>
      <c r="C61" s="5" t="str">
        <f t="shared" si="17"/>
        <v>ASW00001-SF-F4P2</v>
      </c>
      <c r="D61" s="6" t="str">
        <f>VLOOKUP(A61,[1]CHaMP_and_AEM_Metrics!$A:$Y,5,FALSE)</f>
        <v>Asotin</v>
      </c>
      <c r="E61" s="9">
        <f>VLOOKUP(A61,[1]CHaMP_and_AEM_Metrics!$A:$Y,9,FALSE)</f>
        <v>2015</v>
      </c>
      <c r="F61" s="8" t="s">
        <v>21</v>
      </c>
      <c r="G61" s="3" t="s">
        <v>8</v>
      </c>
      <c r="H61" s="3" t="s">
        <v>9</v>
      </c>
      <c r="I61" s="3" t="str">
        <f t="shared" si="11"/>
        <v xml:space="preserve">2015/Asotin/ASW00001-SF-F4P2/VISIT_3062 </v>
      </c>
      <c r="J61" s="3" t="s">
        <v>6</v>
      </c>
      <c r="K61" s="3" t="str">
        <f t="shared" si="12"/>
        <v>2015\Asotin\ASW00001-SF-F4P2\VISIT_3062"</v>
      </c>
      <c r="L61" s="9" t="s">
        <v>14</v>
      </c>
      <c r="M61" s="2" t="str">
        <f t="shared" si="13"/>
        <v>aws s3 sync s3://champdata/CMSource/2015/Asotin/ASW00001-SF-F4P2/VISIT_3062 "C:\Matt-SFR Files\Hydraulic Modeling\champ data from bucket\2015\Asotin\ASW00001-SF-F4P2\VISIT_3062" --exclude "*" --include "*\HydroModelInputs\*"</v>
      </c>
    </row>
    <row r="62" spans="1:13" x14ac:dyDescent="0.25">
      <c r="A62" s="9">
        <v>1572</v>
      </c>
      <c r="B62" s="9" t="str">
        <f>VLOOKUP(A62,[1]CHaMP_and_AEM_Metrics!$A:$Y,3,FALSE)</f>
        <v>ASW00001-SF-F5 P3BR</v>
      </c>
      <c r="C62" s="5" t="str">
        <f t="shared" ref="C62:C63" si="18">SUBSTITUTE(B62," ","")</f>
        <v>ASW00001-SF-F5P3BR</v>
      </c>
      <c r="D62" s="6" t="str">
        <f>VLOOKUP(A62,[1]CHaMP_and_AEM_Metrics!$A:$Y,5,FALSE)</f>
        <v>Asotin</v>
      </c>
      <c r="E62" s="9">
        <f>VLOOKUP(A62,[1]CHaMP_and_AEM_Metrics!$A:$Y,9,FALSE)</f>
        <v>2013</v>
      </c>
      <c r="F62" s="8" t="s">
        <v>21</v>
      </c>
      <c r="G62" s="3" t="s">
        <v>8</v>
      </c>
      <c r="H62" s="3" t="s">
        <v>9</v>
      </c>
      <c r="I62" s="3" t="str">
        <f t="shared" ref="I62:I63" si="19">CONCATENATE(E62,"/",SUBSTITUTE(D62," ",""),"/",C62,"/VISIT_",A62," ")</f>
        <v xml:space="preserve">2013/Asotin/ASW00001-SF-F5P3BR/VISIT_1572 </v>
      </c>
      <c r="J62" s="3" t="s">
        <v>6</v>
      </c>
      <c r="K62" s="3" t="str">
        <f t="shared" ref="K62:K63" si="20">CONCATENATE(E62,"\",SUBSTITUTE(D62," ",""),"\",C62,"\VISIT_",A62,"""")</f>
        <v>2013\Asotin\ASW00001-SF-F5P3BR\VISIT_1572"</v>
      </c>
      <c r="L62" s="9" t="s">
        <v>14</v>
      </c>
      <c r="M62" s="2" t="str">
        <f t="shared" ref="M62:M63" si="21">CONCATENATE(G62,H62,I62,J62,K62, L62)</f>
        <v>aws s3 sync s3://champdata/CMSource/2013/Asotin/ASW00001-SF-F5P3BR/VISIT_1572 "C:\Matt-SFR Files\Hydraulic Modeling\champ data from bucket\2013\Asotin\ASW00001-SF-F5P3BR\VISIT_1572" --exclude "*" --include "*\HydroModelInputs\*"</v>
      </c>
    </row>
    <row r="63" spans="1:13" s="7" customFormat="1" x14ac:dyDescent="0.25">
      <c r="A63" s="7">
        <v>3947</v>
      </c>
      <c r="B63" s="7" t="str">
        <f>VLOOKUP(A63,[4]AsotinHydraulicModelInputs20170!$A:$C,2,FALSE)</f>
        <v>ASW00001-SF-F5 P3BR</v>
      </c>
      <c r="C63" s="10" t="str">
        <f t="shared" si="18"/>
        <v>ASW00001-SF-F5P3BR</v>
      </c>
      <c r="D63" s="7" t="s">
        <v>5</v>
      </c>
      <c r="E63" s="7">
        <f>VLOOKUP(A63,[4]AsotinHydraulicModelInputs20170!$A:$C,3,FALSE)</f>
        <v>2016</v>
      </c>
      <c r="F63" s="8" t="s">
        <v>21</v>
      </c>
      <c r="G63" s="7" t="s">
        <v>8</v>
      </c>
      <c r="H63" s="3" t="s">
        <v>9</v>
      </c>
      <c r="I63" s="7" t="str">
        <f t="shared" si="19"/>
        <v xml:space="preserve">2016/Asotin/ASW00001-SF-F5P3BR/VISIT_3947 </v>
      </c>
      <c r="J63" s="7" t="s">
        <v>6</v>
      </c>
      <c r="K63" s="7" t="str">
        <f t="shared" si="20"/>
        <v>2016\Asotin\ASW00001-SF-F5P3BR\VISIT_3947"</v>
      </c>
      <c r="L63" s="7" t="s">
        <v>14</v>
      </c>
      <c r="M63" s="7" t="str">
        <f t="shared" si="21"/>
        <v>aws s3 sync s3://champdata/CMSource/2016/Asotin/ASW00001-SF-F5P3BR/VISIT_3947 "C:\Matt-SFR Files\Hydraulic Modeling\champ data from bucket\2016\Asotin\ASW00001-SF-F5P3BR\VISIT_3947" --exclude "*" --include "*\HydroModelInputs\*"</v>
      </c>
    </row>
    <row r="65" spans="1:13" x14ac:dyDescent="0.25">
      <c r="A65" s="9">
        <v>1567</v>
      </c>
      <c r="B65" s="7" t="str">
        <f>VLOOKUP(A65,[4]AsotinHydraulicModelInputs20170!$A:$C,2,FALSE)</f>
        <v>ASW00001-CC-F2 P1BR</v>
      </c>
      <c r="C65" s="10" t="str">
        <f t="shared" ref="C65" si="22">SUBSTITUTE(B65," ","")</f>
        <v>ASW00001-CC-F2P1BR</v>
      </c>
      <c r="D65" s="6" t="str">
        <f>VLOOKUP(A65,[1]CHaMP_and_AEM_Metrics!$A:$Y,5,FALSE)</f>
        <v>Asotin</v>
      </c>
      <c r="E65" s="7">
        <f>VLOOKUP(A65,[4]AsotinHydraulicModelInputs20170!$A:$C,3,FALSE)</f>
        <v>2013</v>
      </c>
      <c r="F65" s="11" t="s">
        <v>22</v>
      </c>
      <c r="G65" s="7" t="s">
        <v>8</v>
      </c>
      <c r="H65" s="3" t="s">
        <v>9</v>
      </c>
      <c r="I65" s="7" t="str">
        <f t="shared" ref="I65" si="23">CONCATENATE(E65,"/",SUBSTITUTE(D65," ",""),"/",C65,"/VISIT_",A65," ")</f>
        <v xml:space="preserve">2013/Asotin/ASW00001-CC-F2P1BR/VISIT_1567 </v>
      </c>
      <c r="J65" s="7" t="s">
        <v>6</v>
      </c>
      <c r="K65" s="7" t="str">
        <f t="shared" ref="K65" si="24">CONCATENATE(E65,"\",SUBSTITUTE(D65," ",""),"\",C65,"\VISIT_",A65,"""")</f>
        <v>2013\Asotin\ASW00001-CC-F2P1BR\VISIT_1567"</v>
      </c>
      <c r="L65" s="7" t="s">
        <v>14</v>
      </c>
      <c r="M65" s="7" t="str">
        <f t="shared" ref="M65" si="25">CONCATENATE(G65,H65,I65,J65,K65, L65)</f>
        <v>aws s3 sync s3://champdata/CMSource/2013/Asotin/ASW00001-CC-F2P1BR/VISIT_1567 "C:\Matt-SFR Files\Hydraulic Modeling\champ data from bucket\2013\Asotin\ASW00001-CC-F2P1BR\VISIT_1567" --exclude "*" --include "*\HydroModelInputs\*"</v>
      </c>
    </row>
    <row r="66" spans="1:13" x14ac:dyDescent="0.25">
      <c r="A66" s="9">
        <v>2428</v>
      </c>
      <c r="B66" s="7" t="str">
        <f>VLOOKUP(A66,[4]AsotinHydraulicModelInputs20170!$A:$C,2,FALSE)</f>
        <v>ASW00001-CC-F2 P1BR</v>
      </c>
      <c r="C66" s="10" t="str">
        <f t="shared" ref="C66:C90" si="26">SUBSTITUTE(B66," ","")</f>
        <v>ASW00001-CC-F2P1BR</v>
      </c>
      <c r="D66" s="6" t="str">
        <f>VLOOKUP(A66,[1]CHaMP_and_AEM_Metrics!$A:$Y,5,FALSE)</f>
        <v>Asotin</v>
      </c>
      <c r="E66" s="7">
        <f>VLOOKUP(A66,[4]AsotinHydraulicModelInputs20170!$A:$C,3,FALSE)</f>
        <v>2014</v>
      </c>
      <c r="F66" s="11" t="s">
        <v>22</v>
      </c>
      <c r="G66" s="7" t="s">
        <v>8</v>
      </c>
      <c r="H66" s="3" t="s">
        <v>9</v>
      </c>
      <c r="I66" s="7" t="str">
        <f t="shared" ref="I66:I90" si="27">CONCATENATE(E66,"/",SUBSTITUTE(D66," ",""),"/",C66,"/VISIT_",A66," ")</f>
        <v xml:space="preserve">2014/Asotin/ASW00001-CC-F2P1BR/VISIT_2428 </v>
      </c>
      <c r="J66" s="7" t="s">
        <v>6</v>
      </c>
      <c r="K66" s="7" t="str">
        <f t="shared" ref="K66:K90" si="28">CONCATENATE(E66,"\",SUBSTITUTE(D66," ",""),"\",C66,"\VISIT_",A66,"""")</f>
        <v>2014\Asotin\ASW00001-CC-F2P1BR\VISIT_2428"</v>
      </c>
      <c r="L66" s="7" t="s">
        <v>14</v>
      </c>
      <c r="M66" s="7" t="str">
        <f t="shared" ref="M66:M90" si="29">CONCATENATE(G66,H66,I66,J66,K66, L66)</f>
        <v>aws s3 sync s3://champdata/CMSource/2014/Asotin/ASW00001-CC-F2P1BR/VISIT_2428 "C:\Matt-SFR Files\Hydraulic Modeling\champ data from bucket\2014\Asotin\ASW00001-CC-F2P1BR\VISIT_2428" --exclude "*" --include "*\HydroModelInputs\*"</v>
      </c>
    </row>
    <row r="67" spans="1:13" x14ac:dyDescent="0.25">
      <c r="A67" s="9">
        <v>3934</v>
      </c>
      <c r="B67" s="7" t="str">
        <f>VLOOKUP(A67,[4]AsotinHydraulicModelInputs20170!$A:$C,2,FALSE)</f>
        <v>ASW00001-CC-F2 P1BR</v>
      </c>
      <c r="C67" s="10" t="str">
        <f t="shared" si="26"/>
        <v>ASW00001-CC-F2P1BR</v>
      </c>
      <c r="D67" s="6" t="str">
        <f>VLOOKUP(A67,[1]CHaMP_and_AEM_Metrics!$A:$Y,5,FALSE)</f>
        <v>Asotin</v>
      </c>
      <c r="E67" s="7">
        <f>VLOOKUP(A67,[4]AsotinHydraulicModelInputs20170!$A:$C,3,FALSE)</f>
        <v>2016</v>
      </c>
      <c r="F67" s="11" t="s">
        <v>22</v>
      </c>
      <c r="G67" s="7" t="s">
        <v>8</v>
      </c>
      <c r="H67" s="3" t="s">
        <v>9</v>
      </c>
      <c r="I67" s="7" t="str">
        <f t="shared" si="27"/>
        <v xml:space="preserve">2016/Asotin/ASW00001-CC-F2P1BR/VISIT_3934 </v>
      </c>
      <c r="J67" s="7" t="s">
        <v>6</v>
      </c>
      <c r="K67" s="7" t="str">
        <f t="shared" si="28"/>
        <v>2016\Asotin\ASW00001-CC-F2P1BR\VISIT_3934"</v>
      </c>
      <c r="L67" s="7" t="s">
        <v>14</v>
      </c>
      <c r="M67" s="7" t="str">
        <f t="shared" si="29"/>
        <v>aws s3 sync s3://champdata/CMSource/2016/Asotin/ASW00001-CC-F2P1BR/VISIT_3934 "C:\Matt-SFR Files\Hydraulic Modeling\champ data from bucket\2016\Asotin\ASW00001-CC-F2P1BR\VISIT_3934" --exclude "*" --include "*\HydroModelInputs\*"</v>
      </c>
    </row>
    <row r="68" spans="1:13" x14ac:dyDescent="0.25">
      <c r="A68" s="9">
        <v>1568</v>
      </c>
      <c r="B68" s="7" t="str">
        <f>VLOOKUP(A68,[4]AsotinHydraulicModelInputs20170!$A:$C,2,FALSE)</f>
        <v>ASW00001-CC-F3 P1BR</v>
      </c>
      <c r="C68" s="10" t="str">
        <f t="shared" si="26"/>
        <v>ASW00001-CC-F3P1BR</v>
      </c>
      <c r="D68" s="6" t="str">
        <f>VLOOKUP(A68,[1]CHaMP_and_AEM_Metrics!$A:$Y,5,FALSE)</f>
        <v>Asotin</v>
      </c>
      <c r="E68" s="7">
        <f>VLOOKUP(A68,[4]AsotinHydraulicModelInputs20170!$A:$C,3,FALSE)</f>
        <v>2013</v>
      </c>
      <c r="F68" s="11" t="s">
        <v>22</v>
      </c>
      <c r="G68" s="7" t="s">
        <v>8</v>
      </c>
      <c r="H68" s="3" t="s">
        <v>9</v>
      </c>
      <c r="I68" s="7" t="str">
        <f t="shared" si="27"/>
        <v xml:space="preserve">2013/Asotin/ASW00001-CC-F3P1BR/VISIT_1568 </v>
      </c>
      <c r="J68" s="7" t="s">
        <v>6</v>
      </c>
      <c r="K68" s="7" t="str">
        <f t="shared" si="28"/>
        <v>2013\Asotin\ASW00001-CC-F3P1BR\VISIT_1568"</v>
      </c>
      <c r="L68" s="7" t="s">
        <v>14</v>
      </c>
      <c r="M68" s="7" t="str">
        <f t="shared" si="29"/>
        <v>aws s3 sync s3://champdata/CMSource/2013/Asotin/ASW00001-CC-F3P1BR/VISIT_1568 "C:\Matt-SFR Files\Hydraulic Modeling\champ data from bucket\2013\Asotin\ASW00001-CC-F3P1BR\VISIT_1568" --exclude "*" --include "*\HydroModelInputs\*"</v>
      </c>
    </row>
    <row r="69" spans="1:13" x14ac:dyDescent="0.25">
      <c r="A69" s="9">
        <v>1405</v>
      </c>
      <c r="B69" s="7" t="str">
        <f>VLOOKUP(A69,[4]AsotinHydraulicModelInputs20170!$A:$C,2,FALSE)</f>
        <v>ASW00001-CC-F3 P2BR</v>
      </c>
      <c r="C69" s="10" t="str">
        <f t="shared" si="26"/>
        <v>ASW00001-CC-F3P2BR</v>
      </c>
      <c r="D69" s="6" t="str">
        <f>VLOOKUP(A69,[1]CHaMP_and_AEM_Metrics!$A:$Y,5,FALSE)</f>
        <v>Asotin</v>
      </c>
      <c r="E69" s="7">
        <f>VLOOKUP(A69,[4]AsotinHydraulicModelInputs20170!$A:$C,3,FALSE)</f>
        <v>2013</v>
      </c>
      <c r="F69" s="11" t="s">
        <v>22</v>
      </c>
      <c r="G69" s="7" t="s">
        <v>8</v>
      </c>
      <c r="H69" s="3" t="s">
        <v>9</v>
      </c>
      <c r="I69" s="7" t="str">
        <f t="shared" si="27"/>
        <v xml:space="preserve">2013/Asotin/ASW00001-CC-F3P2BR/VISIT_1405 </v>
      </c>
      <c r="J69" s="7" t="s">
        <v>6</v>
      </c>
      <c r="K69" s="7" t="str">
        <f t="shared" si="28"/>
        <v>2013\Asotin\ASW00001-CC-F3P2BR\VISIT_1405"</v>
      </c>
      <c r="L69" s="7" t="s">
        <v>14</v>
      </c>
      <c r="M69" s="7" t="str">
        <f t="shared" si="29"/>
        <v>aws s3 sync s3://champdata/CMSource/2013/Asotin/ASW00001-CC-F3P2BR/VISIT_1405 "C:\Matt-SFR Files\Hydraulic Modeling\champ data from bucket\2013\Asotin\ASW00001-CC-F3P2BR\VISIT_1405" --exclude "*" --include "*\HydroModelInputs\*"</v>
      </c>
    </row>
    <row r="70" spans="1:13" x14ac:dyDescent="0.25">
      <c r="A70" s="9">
        <v>1377</v>
      </c>
      <c r="B70" s="7" t="str">
        <f>VLOOKUP(A70,[4]AsotinHydraulicModelInputs20170!$A:$C,2,FALSE)</f>
        <v>ASW00001-CC-F4 P2BR</v>
      </c>
      <c r="C70" s="10" t="str">
        <f t="shared" si="26"/>
        <v>ASW00001-CC-F4P2BR</v>
      </c>
      <c r="D70" s="6" t="str">
        <f>VLOOKUP(A70,[1]CHaMP_and_AEM_Metrics!$A:$Y,5,FALSE)</f>
        <v>Asotin</v>
      </c>
      <c r="E70" s="7">
        <f>VLOOKUP(A70,[4]AsotinHydraulicModelInputs20170!$A:$C,3,FALSE)</f>
        <v>2013</v>
      </c>
      <c r="F70" s="11" t="s">
        <v>22</v>
      </c>
      <c r="G70" s="7" t="s">
        <v>8</v>
      </c>
      <c r="H70" s="3" t="s">
        <v>9</v>
      </c>
      <c r="I70" s="7" t="str">
        <f t="shared" si="27"/>
        <v xml:space="preserve">2013/Asotin/ASW00001-CC-F4P2BR/VISIT_1377 </v>
      </c>
      <c r="J70" s="7" t="s">
        <v>6</v>
      </c>
      <c r="K70" s="7" t="str">
        <f t="shared" si="28"/>
        <v>2013\Asotin\ASW00001-CC-F4P2BR\VISIT_1377"</v>
      </c>
      <c r="L70" s="7" t="s">
        <v>14</v>
      </c>
      <c r="M70" s="7" t="str">
        <f t="shared" si="29"/>
        <v>aws s3 sync s3://champdata/CMSource/2013/Asotin/ASW00001-CC-F4P2BR/VISIT_1377 "C:\Matt-SFR Files\Hydraulic Modeling\champ data from bucket\2013\Asotin\ASW00001-CC-F4P2BR\VISIT_1377" --exclude "*" --include "*\HydroModelInputs\*"</v>
      </c>
    </row>
    <row r="71" spans="1:13" x14ac:dyDescent="0.25">
      <c r="A71" s="9">
        <v>1382</v>
      </c>
      <c r="B71" s="7" t="str">
        <f>VLOOKUP(A71,[4]AsotinHydraulicModelInputs20170!$A:$C,2,FALSE)</f>
        <v>ASW00001-CC-F4 P3BR</v>
      </c>
      <c r="C71" s="10" t="str">
        <f t="shared" si="26"/>
        <v>ASW00001-CC-F4P3BR</v>
      </c>
      <c r="D71" s="6" t="str">
        <f>VLOOKUP(A71,[1]CHaMP_and_AEM_Metrics!$A:$Y,5,FALSE)</f>
        <v>Asotin</v>
      </c>
      <c r="E71" s="7">
        <f>VLOOKUP(A71,[4]AsotinHydraulicModelInputs20170!$A:$C,3,FALSE)</f>
        <v>2013</v>
      </c>
      <c r="F71" s="11" t="s">
        <v>22</v>
      </c>
      <c r="G71" s="7" t="s">
        <v>8</v>
      </c>
      <c r="H71" s="3" t="s">
        <v>9</v>
      </c>
      <c r="I71" s="7" t="str">
        <f t="shared" si="27"/>
        <v xml:space="preserve">2013/Asotin/ASW00001-CC-F4P3BR/VISIT_1382 </v>
      </c>
      <c r="J71" s="7" t="s">
        <v>6</v>
      </c>
      <c r="K71" s="7" t="str">
        <f t="shared" si="28"/>
        <v>2013\Asotin\ASW00001-CC-F4P3BR\VISIT_1382"</v>
      </c>
      <c r="L71" s="7" t="s">
        <v>14</v>
      </c>
      <c r="M71" s="7" t="str">
        <f t="shared" si="29"/>
        <v>aws s3 sync s3://champdata/CMSource/2013/Asotin/ASW00001-CC-F4P3BR/VISIT_1382 "C:\Matt-SFR Files\Hydraulic Modeling\champ data from bucket\2013\Asotin\ASW00001-CC-F4P3BR\VISIT_1382" --exclude "*" --include "*\HydroModelInputs\*"</v>
      </c>
    </row>
    <row r="72" spans="1:13" x14ac:dyDescent="0.25">
      <c r="A72" s="9">
        <v>1569</v>
      </c>
      <c r="B72" s="7" t="str">
        <f>VLOOKUP(A72,[4]AsotinHydraulicModelInputs20170!$A:$C,2,FALSE)</f>
        <v>ASW00001-CC-F5 P1BR</v>
      </c>
      <c r="C72" s="10" t="str">
        <f t="shared" si="26"/>
        <v>ASW00001-CC-F5P1BR</v>
      </c>
      <c r="D72" s="6" t="str">
        <f>VLOOKUP(A72,[1]CHaMP_and_AEM_Metrics!$A:$Y,5,FALSE)</f>
        <v>Asotin</v>
      </c>
      <c r="E72" s="7">
        <f>VLOOKUP(A72,[4]AsotinHydraulicModelInputs20170!$A:$C,3,FALSE)</f>
        <v>2013</v>
      </c>
      <c r="F72" s="11" t="s">
        <v>22</v>
      </c>
      <c r="G72" s="7" t="s">
        <v>8</v>
      </c>
      <c r="H72" s="3" t="s">
        <v>9</v>
      </c>
      <c r="I72" s="7" t="str">
        <f t="shared" si="27"/>
        <v xml:space="preserve">2013/Asotin/ASW00001-CC-F5P1BR/VISIT_1569 </v>
      </c>
      <c r="J72" s="7" t="s">
        <v>6</v>
      </c>
      <c r="K72" s="7" t="str">
        <f t="shared" si="28"/>
        <v>2013\Asotin\ASW00001-CC-F5P1BR\VISIT_1569"</v>
      </c>
      <c r="L72" s="7" t="s">
        <v>14</v>
      </c>
      <c r="M72" s="7" t="str">
        <f t="shared" si="29"/>
        <v>aws s3 sync s3://champdata/CMSource/2013/Asotin/ASW00001-CC-F5P1BR/VISIT_1569 "C:\Matt-SFR Files\Hydraulic Modeling\champ data from bucket\2013\Asotin\ASW00001-CC-F5P1BR\VISIT_1569" --exclude "*" --include "*\HydroModelInputs\*"</v>
      </c>
    </row>
    <row r="73" spans="1:13" x14ac:dyDescent="0.25">
      <c r="A73" s="9">
        <v>2429</v>
      </c>
      <c r="B73" s="7" t="str">
        <f>VLOOKUP(A73,[4]AsotinHydraulicModelInputs20170!$A:$C,2,FALSE)</f>
        <v>ASW00001-CC-F5 P1BR</v>
      </c>
      <c r="C73" s="10" t="str">
        <f t="shared" si="26"/>
        <v>ASW00001-CC-F5P1BR</v>
      </c>
      <c r="D73" s="6" t="str">
        <f>VLOOKUP(A73,[1]CHaMP_and_AEM_Metrics!$A:$Y,5,FALSE)</f>
        <v>Asotin</v>
      </c>
      <c r="E73" s="7">
        <f>VLOOKUP(A73,[4]AsotinHydraulicModelInputs20170!$A:$C,3,FALSE)</f>
        <v>2014</v>
      </c>
      <c r="F73" s="11" t="s">
        <v>22</v>
      </c>
      <c r="G73" s="7" t="s">
        <v>8</v>
      </c>
      <c r="H73" s="3" t="s">
        <v>9</v>
      </c>
      <c r="I73" s="7" t="str">
        <f t="shared" si="27"/>
        <v xml:space="preserve">2014/Asotin/ASW00001-CC-F5P1BR/VISIT_2429 </v>
      </c>
      <c r="J73" s="7" t="s">
        <v>6</v>
      </c>
      <c r="K73" s="7" t="str">
        <f t="shared" si="28"/>
        <v>2014\Asotin\ASW00001-CC-F5P1BR\VISIT_2429"</v>
      </c>
      <c r="L73" s="7" t="s">
        <v>14</v>
      </c>
      <c r="M73" s="7" t="str">
        <f t="shared" si="29"/>
        <v>aws s3 sync s3://champdata/CMSource/2014/Asotin/ASW00001-CC-F5P1BR/VISIT_2429 "C:\Matt-SFR Files\Hydraulic Modeling\champ data from bucket\2014\Asotin\ASW00001-CC-F5P1BR\VISIT_2429" --exclude "*" --include "*\HydroModelInputs\*"</v>
      </c>
    </row>
    <row r="74" spans="1:13" x14ac:dyDescent="0.25">
      <c r="A74" s="9">
        <v>2422</v>
      </c>
      <c r="B74" s="7" t="str">
        <f>VLOOKUP(A74,[4]AsotinHydraulicModelInputs20170!$A:$C,2,FALSE)</f>
        <v>ASW00001-NF-F1 P1BR</v>
      </c>
      <c r="C74" s="10" t="str">
        <f t="shared" si="26"/>
        <v>ASW00001-NF-F1P1BR</v>
      </c>
      <c r="D74" s="6" t="str">
        <f>VLOOKUP(A74,[1]CHaMP_and_AEM_Metrics!$A:$Y,5,FALSE)</f>
        <v>Asotin</v>
      </c>
      <c r="E74" s="7">
        <f>VLOOKUP(A74,[4]AsotinHydraulicModelInputs20170!$A:$C,3,FALSE)</f>
        <v>2014</v>
      </c>
      <c r="F74" s="11" t="s">
        <v>22</v>
      </c>
      <c r="G74" s="7" t="s">
        <v>8</v>
      </c>
      <c r="H74" s="3" t="s">
        <v>9</v>
      </c>
      <c r="I74" s="7" t="str">
        <f t="shared" si="27"/>
        <v xml:space="preserve">2014/Asotin/ASW00001-NF-F1P1BR/VISIT_2422 </v>
      </c>
      <c r="J74" s="7" t="s">
        <v>6</v>
      </c>
      <c r="K74" s="7" t="str">
        <f t="shared" si="28"/>
        <v>2014\Asotin\ASW00001-NF-F1P1BR\VISIT_2422"</v>
      </c>
      <c r="L74" s="7" t="s">
        <v>14</v>
      </c>
      <c r="M74" s="7" t="str">
        <f t="shared" si="29"/>
        <v>aws s3 sync s3://champdata/CMSource/2014/Asotin/ASW00001-NF-F1P1BR/VISIT_2422 "C:\Matt-SFR Files\Hydraulic Modeling\champ data from bucket\2014\Asotin\ASW00001-NF-F1P1BR\VISIT_2422" --exclude "*" --include "*\HydroModelInputs\*"</v>
      </c>
    </row>
    <row r="75" spans="1:13" x14ac:dyDescent="0.25">
      <c r="A75" s="9">
        <v>2423</v>
      </c>
      <c r="B75" s="7" t="str">
        <f>VLOOKUP(A75,[4]AsotinHydraulicModelInputs20170!$A:$C,2,FALSE)</f>
        <v>ASW00001-NF-F1 P2BR</v>
      </c>
      <c r="C75" s="10" t="str">
        <f t="shared" si="26"/>
        <v>ASW00001-NF-F1P2BR</v>
      </c>
      <c r="D75" s="6" t="str">
        <f>VLOOKUP(A75,[1]CHaMP_and_AEM_Metrics!$A:$Y,5,FALSE)</f>
        <v>Asotin</v>
      </c>
      <c r="E75" s="7">
        <f>VLOOKUP(A75,[4]AsotinHydraulicModelInputs20170!$A:$C,3,FALSE)</f>
        <v>2014</v>
      </c>
      <c r="F75" s="11" t="s">
        <v>22</v>
      </c>
      <c r="G75" s="7" t="s">
        <v>8</v>
      </c>
      <c r="H75" s="3" t="s">
        <v>9</v>
      </c>
      <c r="I75" s="7" t="str">
        <f t="shared" si="27"/>
        <v xml:space="preserve">2014/Asotin/ASW00001-NF-F1P2BR/VISIT_2423 </v>
      </c>
      <c r="J75" s="7" t="s">
        <v>6</v>
      </c>
      <c r="K75" s="7" t="str">
        <f t="shared" si="28"/>
        <v>2014\Asotin\ASW00001-NF-F1P2BR\VISIT_2423"</v>
      </c>
      <c r="L75" s="7" t="s">
        <v>14</v>
      </c>
      <c r="M75" s="7" t="str">
        <f t="shared" si="29"/>
        <v>aws s3 sync s3://champdata/CMSource/2014/Asotin/ASW00001-NF-F1P2BR/VISIT_2423 "C:\Matt-SFR Files\Hydraulic Modeling\champ data from bucket\2014\Asotin\ASW00001-NF-F1P2BR\VISIT_2423" --exclude "*" --include "*\HydroModelInputs\*"</v>
      </c>
    </row>
    <row r="76" spans="1:13" x14ac:dyDescent="0.25">
      <c r="A76" s="9">
        <v>2426</v>
      </c>
      <c r="B76" s="7" t="str">
        <f>VLOOKUP(A76,[4]AsotinHydraulicModelInputs20170!$A:$C,2,FALSE)</f>
        <v>ASW00001-NF-F2 P1</v>
      </c>
      <c r="C76" s="10" t="str">
        <f t="shared" si="26"/>
        <v>ASW00001-NF-F2P1</v>
      </c>
      <c r="D76" s="6" t="str">
        <f>VLOOKUP(A76,[1]CHaMP_and_AEM_Metrics!$A:$Y,5,FALSE)</f>
        <v>Asotin</v>
      </c>
      <c r="E76" s="7">
        <f>VLOOKUP(A76,[4]AsotinHydraulicModelInputs20170!$A:$C,3,FALSE)</f>
        <v>2014</v>
      </c>
      <c r="F76" s="11" t="s">
        <v>22</v>
      </c>
      <c r="G76" s="7" t="s">
        <v>8</v>
      </c>
      <c r="H76" s="3" t="s">
        <v>9</v>
      </c>
      <c r="I76" s="7" t="str">
        <f t="shared" si="27"/>
        <v xml:space="preserve">2014/Asotin/ASW00001-NF-F2P1/VISIT_2426 </v>
      </c>
      <c r="J76" s="7" t="s">
        <v>6</v>
      </c>
      <c r="K76" s="7" t="str">
        <f t="shared" si="28"/>
        <v>2014\Asotin\ASW00001-NF-F2P1\VISIT_2426"</v>
      </c>
      <c r="L76" s="7" t="s">
        <v>14</v>
      </c>
      <c r="M76" s="7" t="str">
        <f t="shared" si="29"/>
        <v>aws s3 sync s3://champdata/CMSource/2014/Asotin/ASW00001-NF-F2P1/VISIT_2426 "C:\Matt-SFR Files\Hydraulic Modeling\champ data from bucket\2014\Asotin\ASW00001-NF-F2P1\VISIT_2426" --exclude "*" --include "*\HydroModelInputs\*"</v>
      </c>
    </row>
    <row r="77" spans="1:13" x14ac:dyDescent="0.25">
      <c r="A77" s="9">
        <v>2427</v>
      </c>
      <c r="B77" s="7" t="str">
        <f>VLOOKUP(A77,[4]AsotinHydraulicModelInputs20170!$A:$C,2,FALSE)</f>
        <v>ASW00001-NF-F2 P2</v>
      </c>
      <c r="C77" s="10" t="str">
        <f t="shared" si="26"/>
        <v>ASW00001-NF-F2P2</v>
      </c>
      <c r="D77" s="6" t="str">
        <f>VLOOKUP(A77,[1]CHaMP_and_AEM_Metrics!$A:$Y,5,FALSE)</f>
        <v>Asotin</v>
      </c>
      <c r="E77" s="7">
        <f>VLOOKUP(A77,[4]AsotinHydraulicModelInputs20170!$A:$C,3,FALSE)</f>
        <v>2014</v>
      </c>
      <c r="F77" s="11" t="s">
        <v>22</v>
      </c>
      <c r="G77" s="7" t="s">
        <v>8</v>
      </c>
      <c r="H77" s="3" t="s">
        <v>9</v>
      </c>
      <c r="I77" s="7" t="str">
        <f t="shared" si="27"/>
        <v xml:space="preserve">2014/Asotin/ASW00001-NF-F2P2/VISIT_2427 </v>
      </c>
      <c r="J77" s="7" t="s">
        <v>6</v>
      </c>
      <c r="K77" s="7" t="str">
        <f t="shared" si="28"/>
        <v>2014\Asotin\ASW00001-NF-F2P2\VISIT_2427"</v>
      </c>
      <c r="L77" s="7" t="s">
        <v>14</v>
      </c>
      <c r="M77" s="7" t="str">
        <f t="shared" si="29"/>
        <v>aws s3 sync s3://champdata/CMSource/2014/Asotin/ASW00001-NF-F2P2/VISIT_2427 "C:\Matt-SFR Files\Hydraulic Modeling\champ data from bucket\2014\Asotin\ASW00001-NF-F2P2\VISIT_2427" --exclude "*" --include "*\HydroModelInputs\*"</v>
      </c>
    </row>
    <row r="78" spans="1:13" x14ac:dyDescent="0.25">
      <c r="A78" s="9">
        <v>2424</v>
      </c>
      <c r="B78" s="7" t="str">
        <f>VLOOKUP(A78,[4]AsotinHydraulicModelInputs20170!$A:$C,2,FALSE)</f>
        <v>ASW00001-NF-F4 P1BR</v>
      </c>
      <c r="C78" s="10" t="str">
        <f t="shared" si="26"/>
        <v>ASW00001-NF-F4P1BR</v>
      </c>
      <c r="D78" s="6" t="str">
        <f>VLOOKUP(A78,[1]CHaMP_and_AEM_Metrics!$A:$Y,5,FALSE)</f>
        <v>Asotin</v>
      </c>
      <c r="E78" s="7">
        <f>VLOOKUP(A78,[4]AsotinHydraulicModelInputs20170!$A:$C,3,FALSE)</f>
        <v>2014</v>
      </c>
      <c r="F78" s="11" t="s">
        <v>22</v>
      </c>
      <c r="G78" s="7" t="s">
        <v>8</v>
      </c>
      <c r="H78" s="3" t="s">
        <v>9</v>
      </c>
      <c r="I78" s="7" t="str">
        <f t="shared" si="27"/>
        <v xml:space="preserve">2014/Asotin/ASW00001-NF-F4P1BR/VISIT_2424 </v>
      </c>
      <c r="J78" s="7" t="s">
        <v>6</v>
      </c>
      <c r="K78" s="7" t="str">
        <f t="shared" si="28"/>
        <v>2014\Asotin\ASW00001-NF-F4P1BR\VISIT_2424"</v>
      </c>
      <c r="L78" s="7" t="s">
        <v>14</v>
      </c>
      <c r="M78" s="7" t="str">
        <f t="shared" si="29"/>
        <v>aws s3 sync s3://champdata/CMSource/2014/Asotin/ASW00001-NF-F4P1BR/VISIT_2424 "C:\Matt-SFR Files\Hydraulic Modeling\champ data from bucket\2014\Asotin\ASW00001-NF-F4P1BR\VISIT_2424" --exclude "*" --include "*\HydroModelInputs\*"</v>
      </c>
    </row>
    <row r="79" spans="1:13" x14ac:dyDescent="0.25">
      <c r="A79" s="9">
        <v>3054</v>
      </c>
      <c r="B79" s="7" t="str">
        <f>VLOOKUP(A79,[4]AsotinHydraulicModelInputs20170!$A:$C,2,FALSE)</f>
        <v>ASW00001-NF-F4 P1BR</v>
      </c>
      <c r="C79" s="10" t="str">
        <f t="shared" si="26"/>
        <v>ASW00001-NF-F4P1BR</v>
      </c>
      <c r="D79" s="6" t="str">
        <f>VLOOKUP(A79,[1]CHaMP_and_AEM_Metrics!$A:$Y,5,FALSE)</f>
        <v>Asotin</v>
      </c>
      <c r="E79" s="7">
        <f>VLOOKUP(A79,[4]AsotinHydraulicModelInputs20170!$A:$C,3,FALSE)</f>
        <v>2015</v>
      </c>
      <c r="F79" s="11" t="s">
        <v>22</v>
      </c>
      <c r="G79" s="7" t="s">
        <v>8</v>
      </c>
      <c r="H79" s="3" t="s">
        <v>9</v>
      </c>
      <c r="I79" s="7" t="str">
        <f t="shared" si="27"/>
        <v xml:space="preserve">2015/Asotin/ASW00001-NF-F4P1BR/VISIT_3054 </v>
      </c>
      <c r="J79" s="7" t="s">
        <v>6</v>
      </c>
      <c r="K79" s="7" t="str">
        <f t="shared" si="28"/>
        <v>2015\Asotin\ASW00001-NF-F4P1BR\VISIT_3054"</v>
      </c>
      <c r="L79" s="7" t="s">
        <v>14</v>
      </c>
      <c r="M79" s="7" t="str">
        <f t="shared" si="29"/>
        <v>aws s3 sync s3://champdata/CMSource/2015/Asotin/ASW00001-NF-F4P1BR/VISIT_3054 "C:\Matt-SFR Files\Hydraulic Modeling\champ data from bucket\2015\Asotin\ASW00001-NF-F4P1BR\VISIT_3054" --exclude "*" --include "*\HydroModelInputs\*"</v>
      </c>
    </row>
    <row r="80" spans="1:13" x14ac:dyDescent="0.25">
      <c r="A80" s="9">
        <v>3942</v>
      </c>
      <c r="B80" s="7" t="str">
        <f>VLOOKUP(A80,[4]AsotinHydraulicModelInputs20170!$A:$C,2,FALSE)</f>
        <v>ASW00001-NF-F4 P1BR</v>
      </c>
      <c r="C80" s="10" t="str">
        <f t="shared" si="26"/>
        <v>ASW00001-NF-F4P1BR</v>
      </c>
      <c r="D80" s="6" t="str">
        <f>VLOOKUP(A80,[1]CHaMP_and_AEM_Metrics!$A:$Y,5,FALSE)</f>
        <v>Asotin</v>
      </c>
      <c r="E80" s="7">
        <f>VLOOKUP(A80,[4]AsotinHydraulicModelInputs20170!$A:$C,3,FALSE)</f>
        <v>2016</v>
      </c>
      <c r="F80" s="11" t="s">
        <v>22</v>
      </c>
      <c r="G80" s="7" t="s">
        <v>8</v>
      </c>
      <c r="H80" s="3" t="s">
        <v>9</v>
      </c>
      <c r="I80" s="7" t="str">
        <f t="shared" si="27"/>
        <v xml:space="preserve">2016/Asotin/ASW00001-NF-F4P1BR/VISIT_3942 </v>
      </c>
      <c r="J80" s="7" t="s">
        <v>6</v>
      </c>
      <c r="K80" s="7" t="str">
        <f t="shared" si="28"/>
        <v>2016\Asotin\ASW00001-NF-F4P1BR\VISIT_3942"</v>
      </c>
      <c r="L80" s="7" t="s">
        <v>14</v>
      </c>
      <c r="M80" s="7" t="str">
        <f t="shared" si="29"/>
        <v>aws s3 sync s3://champdata/CMSource/2016/Asotin/ASW00001-NF-F4P1BR/VISIT_3942 "C:\Matt-SFR Files\Hydraulic Modeling\champ data from bucket\2016\Asotin\ASW00001-NF-F4P1BR\VISIT_3942" --exclude "*" --include "*\HydroModelInputs\*"</v>
      </c>
    </row>
    <row r="81" spans="1:13" x14ac:dyDescent="0.25">
      <c r="A81" s="9">
        <v>2425</v>
      </c>
      <c r="B81" s="7" t="str">
        <f>VLOOKUP(A81,[4]AsotinHydraulicModelInputs20170!$A:$C,2,FALSE)</f>
        <v>ASW00001-NF-F6 P2BR</v>
      </c>
      <c r="C81" s="10" t="str">
        <f t="shared" si="26"/>
        <v>ASW00001-NF-F6P2BR</v>
      </c>
      <c r="D81" s="6" t="str">
        <f>VLOOKUP(A81,[1]CHaMP_and_AEM_Metrics!$A:$Y,5,FALSE)</f>
        <v>Asotin</v>
      </c>
      <c r="E81" s="7">
        <f>VLOOKUP(A81,[4]AsotinHydraulicModelInputs20170!$A:$C,3,FALSE)</f>
        <v>2014</v>
      </c>
      <c r="F81" s="11" t="s">
        <v>22</v>
      </c>
      <c r="G81" s="7" t="s">
        <v>8</v>
      </c>
      <c r="H81" s="3" t="s">
        <v>9</v>
      </c>
      <c r="I81" s="7" t="str">
        <f t="shared" si="27"/>
        <v xml:space="preserve">2014/Asotin/ASW00001-NF-F6P2BR/VISIT_2425 </v>
      </c>
      <c r="J81" s="7" t="s">
        <v>6</v>
      </c>
      <c r="K81" s="7" t="str">
        <f t="shared" si="28"/>
        <v>2014\Asotin\ASW00001-NF-F6P2BR\VISIT_2425"</v>
      </c>
      <c r="L81" s="7" t="s">
        <v>14</v>
      </c>
      <c r="M81" s="7" t="str">
        <f t="shared" si="29"/>
        <v>aws s3 sync s3://champdata/CMSource/2014/Asotin/ASW00001-NF-F6P2BR/VISIT_2425 "C:\Matt-SFR Files\Hydraulic Modeling\champ data from bucket\2014\Asotin\ASW00001-NF-F6P2BR\VISIT_2425" --exclude "*" --include "*\HydroModelInputs\*"</v>
      </c>
    </row>
    <row r="82" spans="1:13" x14ac:dyDescent="0.25">
      <c r="A82" s="9">
        <v>3943</v>
      </c>
      <c r="B82" s="7" t="str">
        <f>VLOOKUP(A82,[4]AsotinHydraulicModelInputs20170!$A:$C,2,FALSE)</f>
        <v>ASW00001-NF-F6 P2BR</v>
      </c>
      <c r="C82" s="10" t="str">
        <f t="shared" si="26"/>
        <v>ASW00001-NF-F6P2BR</v>
      </c>
      <c r="D82" s="6" t="str">
        <f>VLOOKUP(A82,[1]CHaMP_and_AEM_Metrics!$A:$Y,5,FALSE)</f>
        <v>Asotin</v>
      </c>
      <c r="E82" s="7">
        <f>VLOOKUP(A82,[4]AsotinHydraulicModelInputs20170!$A:$C,3,FALSE)</f>
        <v>2016</v>
      </c>
      <c r="F82" s="11" t="s">
        <v>22</v>
      </c>
      <c r="G82" s="7" t="s">
        <v>8</v>
      </c>
      <c r="H82" s="3" t="s">
        <v>9</v>
      </c>
      <c r="I82" s="7" t="str">
        <f t="shared" si="27"/>
        <v xml:space="preserve">2016/Asotin/ASW00001-NF-F6P2BR/VISIT_3943 </v>
      </c>
      <c r="J82" s="7" t="s">
        <v>6</v>
      </c>
      <c r="K82" s="7" t="str">
        <f t="shared" si="28"/>
        <v>2016\Asotin\ASW00001-NF-F6P2BR\VISIT_3943"</v>
      </c>
      <c r="L82" s="7" t="s">
        <v>14</v>
      </c>
      <c r="M82" s="7" t="str">
        <f t="shared" si="29"/>
        <v>aws s3 sync s3://champdata/CMSource/2016/Asotin/ASW00001-NF-F6P2BR/VISIT_3943 "C:\Matt-SFR Files\Hydraulic Modeling\champ data from bucket\2016\Asotin\ASW00001-NF-F6P2BR\VISIT_3943" --exclude "*" --include "*\HydroModelInputs\*"</v>
      </c>
    </row>
    <row r="83" spans="1:13" x14ac:dyDescent="0.25">
      <c r="A83" s="9">
        <v>934</v>
      </c>
      <c r="B83" s="7" t="str">
        <f>VLOOKUP(A83,[4]AsotinHydraulicModelInputs20170!$A:$C,2,FALSE)</f>
        <v>ASW00001-SF-F2 P2BR</v>
      </c>
      <c r="C83" s="10" t="str">
        <f t="shared" si="26"/>
        <v>ASW00001-SF-F2P2BR</v>
      </c>
      <c r="D83" s="6" t="str">
        <f>VLOOKUP(A83,[1]CHaMP_and_AEM_Metrics!$A:$Y,5,FALSE)</f>
        <v>Asotin</v>
      </c>
      <c r="E83" s="7">
        <f>VLOOKUP(A83,[4]AsotinHydraulicModelInputs20170!$A:$C,3,FALSE)</f>
        <v>2012</v>
      </c>
      <c r="F83" s="11" t="s">
        <v>22</v>
      </c>
      <c r="G83" s="7" t="s">
        <v>8</v>
      </c>
      <c r="H83" s="3" t="s">
        <v>9</v>
      </c>
      <c r="I83" s="7" t="str">
        <f t="shared" si="27"/>
        <v xml:space="preserve">2012/Asotin/ASW00001-SF-F2P2BR/VISIT_934 </v>
      </c>
      <c r="J83" s="7" t="s">
        <v>6</v>
      </c>
      <c r="K83" s="7" t="str">
        <f t="shared" si="28"/>
        <v>2012\Asotin\ASW00001-SF-F2P2BR\VISIT_934"</v>
      </c>
      <c r="L83" s="7" t="s">
        <v>14</v>
      </c>
      <c r="M83" s="7" t="str">
        <f t="shared" si="29"/>
        <v>aws s3 sync s3://champdata/CMSource/2012/Asotin/ASW00001-SF-F2P2BR/VISIT_934 "C:\Matt-SFR Files\Hydraulic Modeling\champ data from bucket\2012\Asotin\ASW00001-SF-F2P2BR\VISIT_934" --exclude "*" --include "*\HydroModelInputs\*"</v>
      </c>
    </row>
    <row r="84" spans="1:13" x14ac:dyDescent="0.25">
      <c r="A84" s="9">
        <v>1407</v>
      </c>
      <c r="B84" s="7" t="str">
        <f>VLOOKUP(A84,[4]AsotinHydraulicModelInputs20170!$A:$C,2,FALSE)</f>
        <v>ASW00001-SF-F2 P2BR</v>
      </c>
      <c r="C84" s="10" t="str">
        <f t="shared" si="26"/>
        <v>ASW00001-SF-F2P2BR</v>
      </c>
      <c r="D84" s="6" t="str">
        <f>VLOOKUP(A84,[1]CHaMP_and_AEM_Metrics!$A:$Y,5,FALSE)</f>
        <v>Asotin</v>
      </c>
      <c r="E84" s="7">
        <f>VLOOKUP(A84,[4]AsotinHydraulicModelInputs20170!$A:$C,3,FALSE)</f>
        <v>2013</v>
      </c>
      <c r="F84" s="11" t="s">
        <v>22</v>
      </c>
      <c r="G84" s="7" t="s">
        <v>8</v>
      </c>
      <c r="H84" s="3" t="s">
        <v>9</v>
      </c>
      <c r="I84" s="7" t="str">
        <f t="shared" si="27"/>
        <v xml:space="preserve">2013/Asotin/ASW00001-SF-F2P2BR/VISIT_1407 </v>
      </c>
      <c r="J84" s="7" t="s">
        <v>6</v>
      </c>
      <c r="K84" s="7" t="str">
        <f t="shared" si="28"/>
        <v>2013\Asotin\ASW00001-SF-F2P2BR\VISIT_1407"</v>
      </c>
      <c r="L84" s="7" t="s">
        <v>14</v>
      </c>
      <c r="M84" s="7" t="str">
        <f t="shared" si="29"/>
        <v>aws s3 sync s3://champdata/CMSource/2013/Asotin/ASW00001-SF-F2P2BR/VISIT_1407 "C:\Matt-SFR Files\Hydraulic Modeling\champ data from bucket\2013\Asotin\ASW00001-SF-F2P2BR\VISIT_1407" --exclude "*" --include "*\HydroModelInputs\*"</v>
      </c>
    </row>
    <row r="85" spans="1:13" x14ac:dyDescent="0.25">
      <c r="A85" s="9">
        <v>3944</v>
      </c>
      <c r="B85" s="7" t="str">
        <f>VLOOKUP(A85,[4]AsotinHydraulicModelInputs20170!$A:$C,2,FALSE)</f>
        <v>ASW00001-SF-F2 P2BR</v>
      </c>
      <c r="C85" s="10" t="str">
        <f t="shared" si="26"/>
        <v>ASW00001-SF-F2P2BR</v>
      </c>
      <c r="D85" s="6" t="str">
        <f>VLOOKUP(A85,[1]CHaMP_and_AEM_Metrics!$A:$Y,5,FALSE)</f>
        <v>Asotin</v>
      </c>
      <c r="E85" s="7">
        <f>VLOOKUP(A85,[4]AsotinHydraulicModelInputs20170!$A:$C,3,FALSE)</f>
        <v>2016</v>
      </c>
      <c r="F85" s="11" t="s">
        <v>22</v>
      </c>
      <c r="G85" s="7" t="s">
        <v>8</v>
      </c>
      <c r="H85" s="3" t="s">
        <v>9</v>
      </c>
      <c r="I85" s="7" t="str">
        <f t="shared" si="27"/>
        <v xml:space="preserve">2016/Asotin/ASW00001-SF-F2P2BR/VISIT_3944 </v>
      </c>
      <c r="J85" s="7" t="s">
        <v>6</v>
      </c>
      <c r="K85" s="7" t="str">
        <f t="shared" si="28"/>
        <v>2016\Asotin\ASW00001-SF-F2P2BR\VISIT_3944"</v>
      </c>
      <c r="L85" s="7" t="s">
        <v>14</v>
      </c>
      <c r="M85" s="7" t="str">
        <f t="shared" si="29"/>
        <v>aws s3 sync s3://champdata/CMSource/2016/Asotin/ASW00001-SF-F2P2BR/VISIT_3944 "C:\Matt-SFR Files\Hydraulic Modeling\champ data from bucket\2016\Asotin\ASW00001-SF-F2P2BR\VISIT_3944" --exclude "*" --include "*\HydroModelInputs\*"</v>
      </c>
    </row>
    <row r="86" spans="1:13" x14ac:dyDescent="0.25">
      <c r="A86" s="9">
        <v>884</v>
      </c>
      <c r="B86" s="7" t="str">
        <f>VLOOKUP(A86,[4]AsotinHydraulicModelInputs20170!$A:$C,2,FALSE)</f>
        <v>ASW00001-SF-F3 P2BR</v>
      </c>
      <c r="C86" s="10" t="str">
        <f t="shared" si="26"/>
        <v>ASW00001-SF-F3P2BR</v>
      </c>
      <c r="D86" s="6" t="str">
        <f>VLOOKUP(A86,[1]CHaMP_and_AEM_Metrics!$A:$Y,5,FALSE)</f>
        <v>Asotin</v>
      </c>
      <c r="E86" s="7">
        <f>VLOOKUP(A86,[4]AsotinHydraulicModelInputs20170!$A:$C,3,FALSE)</f>
        <v>2012</v>
      </c>
      <c r="F86" s="11" t="s">
        <v>22</v>
      </c>
      <c r="G86" s="7" t="s">
        <v>8</v>
      </c>
      <c r="H86" s="3" t="s">
        <v>9</v>
      </c>
      <c r="I86" s="7" t="str">
        <f t="shared" si="27"/>
        <v xml:space="preserve">2012/Asotin/ASW00001-SF-F3P2BR/VISIT_884 </v>
      </c>
      <c r="J86" s="7" t="s">
        <v>6</v>
      </c>
      <c r="K86" s="7" t="str">
        <f t="shared" si="28"/>
        <v>2012\Asotin\ASW00001-SF-F3P2BR\VISIT_884"</v>
      </c>
      <c r="L86" s="7" t="s">
        <v>14</v>
      </c>
      <c r="M86" s="7" t="str">
        <f t="shared" si="29"/>
        <v>aws s3 sync s3://champdata/CMSource/2012/Asotin/ASW00001-SF-F3P2BR/VISIT_884 "C:\Matt-SFR Files\Hydraulic Modeling\champ data from bucket\2012\Asotin\ASW00001-SF-F3P2BR\VISIT_884" --exclude "*" --include "*\HydroModelInputs\*"</v>
      </c>
    </row>
    <row r="87" spans="1:13" x14ac:dyDescent="0.25">
      <c r="A87" s="9">
        <v>885</v>
      </c>
      <c r="B87" s="7" t="str">
        <f>VLOOKUP(A87,[4]AsotinHydraulicModelInputs20170!$A:$C,2,FALSE)</f>
        <v>ASW00001-SF-F3 P3BR</v>
      </c>
      <c r="C87" s="10" t="str">
        <f t="shared" si="26"/>
        <v>ASW00001-SF-F3P3BR</v>
      </c>
      <c r="D87" s="6" t="str">
        <f>VLOOKUP(A87,[1]CHaMP_and_AEM_Metrics!$A:$Y,5,FALSE)</f>
        <v>Asotin</v>
      </c>
      <c r="E87" s="7">
        <f>VLOOKUP(A87,[4]AsotinHydraulicModelInputs20170!$A:$C,3,FALSE)</f>
        <v>2012</v>
      </c>
      <c r="F87" s="11" t="s">
        <v>22</v>
      </c>
      <c r="G87" s="7" t="s">
        <v>8</v>
      </c>
      <c r="H87" s="3" t="s">
        <v>9</v>
      </c>
      <c r="I87" s="7" t="str">
        <f t="shared" si="27"/>
        <v xml:space="preserve">2012/Asotin/ASW00001-SF-F3P3BR/VISIT_885 </v>
      </c>
      <c r="J87" s="7" t="s">
        <v>6</v>
      </c>
      <c r="K87" s="7" t="str">
        <f t="shared" si="28"/>
        <v>2012\Asotin\ASW00001-SF-F3P3BR\VISIT_885"</v>
      </c>
      <c r="L87" s="7" t="s">
        <v>14</v>
      </c>
      <c r="M87" s="7" t="str">
        <f t="shared" si="29"/>
        <v>aws s3 sync s3://champdata/CMSource/2012/Asotin/ASW00001-SF-F3P3BR/VISIT_885 "C:\Matt-SFR Files\Hydraulic Modeling\champ data from bucket\2012\Asotin\ASW00001-SF-F3P3BR\VISIT_885" --exclude "*" --include "*\HydroModelInputs\*"</v>
      </c>
    </row>
    <row r="88" spans="1:13" x14ac:dyDescent="0.25">
      <c r="A88" s="9">
        <v>927</v>
      </c>
      <c r="B88" s="7" t="str">
        <f>VLOOKUP(A88,[4]AsotinHydraulicModelInputs20170!$A:$C,2,FALSE)</f>
        <v>ASW00001-SF-F4 P1</v>
      </c>
      <c r="C88" s="10" t="str">
        <f t="shared" si="26"/>
        <v>ASW00001-SF-F4P1</v>
      </c>
      <c r="D88" s="6" t="str">
        <f>VLOOKUP(A88,[1]CHaMP_and_AEM_Metrics!$A:$Y,5,FALSE)</f>
        <v>Asotin</v>
      </c>
      <c r="E88" s="7">
        <f>VLOOKUP(A88,[4]AsotinHydraulicModelInputs20170!$A:$C,3,FALSE)</f>
        <v>2012</v>
      </c>
      <c r="F88" s="11" t="s">
        <v>22</v>
      </c>
      <c r="G88" s="7" t="s">
        <v>8</v>
      </c>
      <c r="H88" s="3" t="s">
        <v>9</v>
      </c>
      <c r="I88" s="7" t="str">
        <f t="shared" si="27"/>
        <v xml:space="preserve">2012/Asotin/ASW00001-SF-F4P1/VISIT_927 </v>
      </c>
      <c r="J88" s="7" t="s">
        <v>6</v>
      </c>
      <c r="K88" s="7" t="str">
        <f t="shared" si="28"/>
        <v>2012\Asotin\ASW00001-SF-F4P1\VISIT_927"</v>
      </c>
      <c r="L88" s="7" t="s">
        <v>14</v>
      </c>
      <c r="M88" s="7" t="str">
        <f t="shared" si="29"/>
        <v>aws s3 sync s3://champdata/CMSource/2012/Asotin/ASW00001-SF-F4P1/VISIT_927 "C:\Matt-SFR Files\Hydraulic Modeling\champ data from bucket\2012\Asotin\ASW00001-SF-F4P1\VISIT_927" --exclude "*" --include "*\HydroModelInputs\*"</v>
      </c>
    </row>
    <row r="89" spans="1:13" x14ac:dyDescent="0.25">
      <c r="A89" s="9">
        <v>928</v>
      </c>
      <c r="B89" s="7" t="str">
        <f>VLOOKUP(A89,[4]AsotinHydraulicModelInputs20170!$A:$C,2,FALSE)</f>
        <v>ASW00001-SF-F4 P2</v>
      </c>
      <c r="C89" s="10" t="str">
        <f t="shared" si="26"/>
        <v>ASW00001-SF-F4P2</v>
      </c>
      <c r="D89" s="6" t="str">
        <f>VLOOKUP(A89,[1]CHaMP_and_AEM_Metrics!$A:$Y,5,FALSE)</f>
        <v>Asotin</v>
      </c>
      <c r="E89" s="7">
        <f>VLOOKUP(A89,[4]AsotinHydraulicModelInputs20170!$A:$C,3,FALSE)</f>
        <v>2012</v>
      </c>
      <c r="F89" s="11" t="s">
        <v>22</v>
      </c>
      <c r="G89" s="7" t="s">
        <v>8</v>
      </c>
      <c r="H89" s="3" t="s">
        <v>9</v>
      </c>
      <c r="I89" s="7" t="str">
        <f t="shared" si="27"/>
        <v xml:space="preserve">2012/Asotin/ASW00001-SF-F4P2/VISIT_928 </v>
      </c>
      <c r="J89" s="7" t="s">
        <v>6</v>
      </c>
      <c r="K89" s="7" t="str">
        <f t="shared" si="28"/>
        <v>2012\Asotin\ASW00001-SF-F4P2\VISIT_928"</v>
      </c>
      <c r="L89" s="7" t="s">
        <v>14</v>
      </c>
      <c r="M89" s="7" t="str">
        <f t="shared" si="29"/>
        <v>aws s3 sync s3://champdata/CMSource/2012/Asotin/ASW00001-SF-F4P2/VISIT_928 "C:\Matt-SFR Files\Hydraulic Modeling\champ data from bucket\2012\Asotin\ASW00001-SF-F4P2\VISIT_928" --exclude "*" --include "*\HydroModelInputs\*"</v>
      </c>
    </row>
    <row r="90" spans="1:13" x14ac:dyDescent="0.25">
      <c r="A90" s="9">
        <v>935</v>
      </c>
      <c r="B90" s="7" t="str">
        <f>VLOOKUP(A90,[4]AsotinHydraulicModelInputs20170!$A:$C,2,FALSE)</f>
        <v>ASW00001-SF-F5 P3BR</v>
      </c>
      <c r="C90" s="10" t="str">
        <f t="shared" si="26"/>
        <v>ASW00001-SF-F5P3BR</v>
      </c>
      <c r="D90" s="6" t="str">
        <f>VLOOKUP(A90,[1]CHaMP_and_AEM_Metrics!$A:$Y,5,FALSE)</f>
        <v>Asotin</v>
      </c>
      <c r="E90" s="7">
        <f>VLOOKUP(A90,[4]AsotinHydraulicModelInputs20170!$A:$C,3,FALSE)</f>
        <v>2012</v>
      </c>
      <c r="F90" s="11" t="s">
        <v>22</v>
      </c>
      <c r="G90" s="7" t="s">
        <v>8</v>
      </c>
      <c r="H90" s="3" t="s">
        <v>9</v>
      </c>
      <c r="I90" s="7" t="str">
        <f t="shared" si="27"/>
        <v xml:space="preserve">2012/Asotin/ASW00001-SF-F5P3BR/VISIT_935 </v>
      </c>
      <c r="J90" s="7" t="s">
        <v>6</v>
      </c>
      <c r="K90" s="7" t="str">
        <f t="shared" si="28"/>
        <v>2012\Asotin\ASW00001-SF-F5P3BR\VISIT_935"</v>
      </c>
      <c r="L90" s="7" t="s">
        <v>14</v>
      </c>
      <c r="M90" s="7" t="str">
        <f t="shared" si="29"/>
        <v>aws s3 sync s3://champdata/CMSource/2012/Asotin/ASW00001-SF-F5P3BR/VISIT_935 "C:\Matt-SFR Files\Hydraulic Modeling\champ data from bucket\2012\Asotin\ASW00001-SF-F5P3BR\VISIT_935" --exclude "*" --include "*\HydroModelInputs\*"</v>
      </c>
    </row>
    <row r="91" spans="1:13" x14ac:dyDescent="0.25">
      <c r="B91" s="7"/>
      <c r="D91" s="6" t="e">
        <f>VLOOKUP(A91,[1]CHaMP_and_AEM_Metrics!$A:$Y,5,FALSE)</f>
        <v>#N/A</v>
      </c>
    </row>
  </sheetData>
  <autoFilter ref="A1:P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62"/>
  <sheetViews>
    <sheetView topLeftCell="A32" workbookViewId="0">
      <selection activeCell="A62" sqref="A62"/>
    </sheetView>
  </sheetViews>
  <sheetFormatPr defaultRowHeight="15" x14ac:dyDescent="0.25"/>
  <cols>
    <col min="1" max="1" width="22.85546875" customWidth="1"/>
  </cols>
  <sheetData>
    <row r="4" spans="1:13" x14ac:dyDescent="0.25">
      <c r="A4" s="9">
        <v>3914</v>
      </c>
      <c r="B4" s="9" t="s">
        <v>23</v>
      </c>
      <c r="C4" s="5" t="s">
        <v>23</v>
      </c>
      <c r="D4" s="6" t="s">
        <v>4</v>
      </c>
      <c r="E4" s="9">
        <v>2016</v>
      </c>
      <c r="F4" s="8"/>
      <c r="G4" s="3" t="s">
        <v>8</v>
      </c>
      <c r="H4" s="3" t="s">
        <v>16</v>
      </c>
      <c r="I4" s="3" t="s">
        <v>24</v>
      </c>
      <c r="J4" s="3" t="s">
        <v>6</v>
      </c>
      <c r="K4" s="3" t="s">
        <v>25</v>
      </c>
      <c r="L4" s="9" t="s">
        <v>41</v>
      </c>
      <c r="M4" s="2" t="s">
        <v>42</v>
      </c>
    </row>
    <row r="10" spans="1:13" x14ac:dyDescent="0.25">
      <c r="A10" s="2" t="s">
        <v>26</v>
      </c>
    </row>
    <row r="11" spans="1:13" x14ac:dyDescent="0.25">
      <c r="A11" s="2" t="s">
        <v>27</v>
      </c>
    </row>
    <row r="12" spans="1:13" x14ac:dyDescent="0.25">
      <c r="A12" s="2" t="s">
        <v>28</v>
      </c>
    </row>
    <row r="13" spans="1:13" x14ac:dyDescent="0.25">
      <c r="A13" s="2" t="s">
        <v>29</v>
      </c>
    </row>
    <row r="20" spans="1:1" x14ac:dyDescent="0.25">
      <c r="A20" s="2" t="s">
        <v>30</v>
      </c>
    </row>
    <row r="21" spans="1:1" x14ac:dyDescent="0.25">
      <c r="A21" s="2" t="s">
        <v>31</v>
      </c>
    </row>
    <row r="22" spans="1:1" x14ac:dyDescent="0.25">
      <c r="A22" s="2" t="s">
        <v>32</v>
      </c>
    </row>
    <row r="23" spans="1:1" x14ac:dyDescent="0.25">
      <c r="A23" s="2" t="s">
        <v>33</v>
      </c>
    </row>
    <row r="24" spans="1:1" x14ac:dyDescent="0.25">
      <c r="A24" t="s">
        <v>43</v>
      </c>
    </row>
    <row r="26" spans="1:1" x14ac:dyDescent="0.25">
      <c r="A26" s="2" t="s">
        <v>38</v>
      </c>
    </row>
    <row r="28" spans="1:1" x14ac:dyDescent="0.25">
      <c r="A28" t="s">
        <v>39</v>
      </c>
    </row>
    <row r="31" spans="1:1" x14ac:dyDescent="0.25">
      <c r="A31" t="s">
        <v>40</v>
      </c>
    </row>
    <row r="33" spans="1:1" x14ac:dyDescent="0.25">
      <c r="A33" t="s">
        <v>44</v>
      </c>
    </row>
    <row r="34" spans="1:1" x14ac:dyDescent="0.25">
      <c r="A34" t="s">
        <v>45</v>
      </c>
    </row>
    <row r="35" spans="1:1" x14ac:dyDescent="0.25">
      <c r="A35" t="s">
        <v>46</v>
      </c>
    </row>
    <row r="36" spans="1:1" x14ac:dyDescent="0.25">
      <c r="A36" t="s">
        <v>47</v>
      </c>
    </row>
    <row r="37" spans="1:1" x14ac:dyDescent="0.25">
      <c r="A37" t="s">
        <v>48</v>
      </c>
    </row>
    <row r="38" spans="1:1" x14ac:dyDescent="0.25">
      <c r="A38" t="s">
        <v>49</v>
      </c>
    </row>
    <row r="39" spans="1:1" x14ac:dyDescent="0.25">
      <c r="A39" t="s">
        <v>50</v>
      </c>
    </row>
    <row r="40" spans="1:1" x14ac:dyDescent="0.25">
      <c r="A40" t="s">
        <v>51</v>
      </c>
    </row>
    <row r="41" spans="1:1" x14ac:dyDescent="0.25">
      <c r="A41" t="s">
        <v>52</v>
      </c>
    </row>
    <row r="42" spans="1:1" x14ac:dyDescent="0.25">
      <c r="A42" t="s">
        <v>53</v>
      </c>
    </row>
    <row r="43" spans="1:1" s="9" customFormat="1" x14ac:dyDescent="0.25"/>
    <row r="44" spans="1:1" x14ac:dyDescent="0.25">
      <c r="A44" s="9" t="s">
        <v>65</v>
      </c>
    </row>
    <row r="45" spans="1:1" x14ac:dyDescent="0.25">
      <c r="A45" t="s">
        <v>59</v>
      </c>
    </row>
    <row r="46" spans="1:1" x14ac:dyDescent="0.25">
      <c r="A46" s="9" t="s">
        <v>60</v>
      </c>
    </row>
    <row r="47" spans="1:1" x14ac:dyDescent="0.25">
      <c r="A47" s="9" t="s">
        <v>61</v>
      </c>
    </row>
    <row r="48" spans="1:1" x14ac:dyDescent="0.25">
      <c r="A48" s="9" t="s">
        <v>62</v>
      </c>
    </row>
    <row r="49" spans="1:1" x14ac:dyDescent="0.25">
      <c r="A49" s="9" t="s">
        <v>63</v>
      </c>
    </row>
    <row r="50" spans="1:1" x14ac:dyDescent="0.25">
      <c r="A50" s="9" t="s">
        <v>64</v>
      </c>
    </row>
    <row r="52" spans="1:1" x14ac:dyDescent="0.25">
      <c r="A52" t="s">
        <v>66</v>
      </c>
    </row>
    <row r="53" spans="1:1" x14ac:dyDescent="0.25">
      <c r="A53" t="s">
        <v>67</v>
      </c>
    </row>
    <row r="55" spans="1:1" x14ac:dyDescent="0.25">
      <c r="A55" t="s">
        <v>71</v>
      </c>
    </row>
    <row r="56" spans="1:1" x14ac:dyDescent="0.25">
      <c r="A56" t="s">
        <v>72</v>
      </c>
    </row>
    <row r="58" spans="1:1" x14ac:dyDescent="0.25">
      <c r="A58" t="s">
        <v>75</v>
      </c>
    </row>
    <row r="60" spans="1:1" x14ac:dyDescent="0.25">
      <c r="A60" t="s">
        <v>76</v>
      </c>
    </row>
    <row r="62" spans="1:1" x14ac:dyDescent="0.25">
      <c r="A6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Pull from AWS</vt:lpstr>
      <vt:lpstr>Tracking Status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Owner</cp:lastModifiedBy>
  <dcterms:created xsi:type="dcterms:W3CDTF">2015-10-26T18:40:04Z</dcterms:created>
  <dcterms:modified xsi:type="dcterms:W3CDTF">2018-01-04T02:14:38Z</dcterms:modified>
</cp:coreProperties>
</file>