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2183294/Development/tmp/"/>
    </mc:Choice>
  </mc:AlternateContent>
  <bookViews>
    <workbookView xWindow="0" yWindow="460" windowWidth="32660" windowHeight="17600" tabRatio="500"/>
  </bookViews>
  <sheets>
    <sheet name="countryInfo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M9" i="1"/>
  <c r="M6" i="1"/>
  <c r="M3" i="1"/>
  <c r="M21" i="1"/>
  <c r="M26" i="1"/>
  <c r="M18" i="1"/>
  <c r="M63" i="1"/>
  <c r="M89" i="1"/>
  <c r="M93" i="1"/>
  <c r="M91" i="1"/>
  <c r="M108" i="1"/>
  <c r="M114" i="1"/>
  <c r="M112" i="1"/>
  <c r="M190" i="1"/>
  <c r="M44" i="1"/>
  <c r="M191" i="1"/>
  <c r="M167" i="1"/>
  <c r="M150" i="1"/>
  <c r="M234" i="1"/>
  <c r="M230" i="1"/>
  <c r="M194" i="1"/>
  <c r="M35" i="1"/>
  <c r="M236" i="1"/>
</calcChain>
</file>

<file path=xl/sharedStrings.xml><?xml version="1.0" encoding="utf-8"?>
<sst xmlns="http://schemas.openxmlformats.org/spreadsheetml/2006/main" count="2995" uniqueCount="2059">
  <si>
    <t>ISO</t>
  </si>
  <si>
    <t>ISO3</t>
  </si>
  <si>
    <t>ISO-Numeric</t>
  </si>
  <si>
    <t>fips</t>
  </si>
  <si>
    <t>Country</t>
  </si>
  <si>
    <t>Capital</t>
  </si>
  <si>
    <t>Area(in sq km)</t>
  </si>
  <si>
    <t>Population</t>
  </si>
  <si>
    <t>Continent</t>
  </si>
  <si>
    <t>tld</t>
  </si>
  <si>
    <t>CurrencyCode</t>
  </si>
  <si>
    <t>CurrencyName</t>
  </si>
  <si>
    <t>Phone</t>
  </si>
  <si>
    <t>Postal Code Format</t>
  </si>
  <si>
    <t>Postal Code Regex</t>
  </si>
  <si>
    <t>Languages</t>
  </si>
  <si>
    <t>geonameid</t>
  </si>
  <si>
    <t>neighbours</t>
  </si>
  <si>
    <t>EquivalentFipsCode</t>
  </si>
  <si>
    <t>AD</t>
  </si>
  <si>
    <t>AND</t>
  </si>
  <si>
    <t>AN</t>
  </si>
  <si>
    <t>Andorra</t>
  </si>
  <si>
    <t>Andorra la Vella</t>
  </si>
  <si>
    <t>EU</t>
  </si>
  <si>
    <t>.ad</t>
  </si>
  <si>
    <t>EUR</t>
  </si>
  <si>
    <t>Euro</t>
  </si>
  <si>
    <t>AD###</t>
  </si>
  <si>
    <t>^(?:AD)*(\d{3})$</t>
  </si>
  <si>
    <t>ca</t>
  </si>
  <si>
    <t>ES,FR</t>
  </si>
  <si>
    <t>AE</t>
  </si>
  <si>
    <t>ARE</t>
  </si>
  <si>
    <t>United Arab Emirates</t>
  </si>
  <si>
    <t>Abu Dhabi</t>
  </si>
  <si>
    <t>AS</t>
  </si>
  <si>
    <t>.ae</t>
  </si>
  <si>
    <t>AED</t>
  </si>
  <si>
    <t>Dirham</t>
  </si>
  <si>
    <t>ar-AE,fa,en,hi,ur</t>
  </si>
  <si>
    <t>SA,OM</t>
  </si>
  <si>
    <t>AF</t>
  </si>
  <si>
    <t>AFG</t>
  </si>
  <si>
    <t>Afghanistan</t>
  </si>
  <si>
    <t>Kabul</t>
  </si>
  <si>
    <t>.af</t>
  </si>
  <si>
    <t>AFN</t>
  </si>
  <si>
    <t>Afghani</t>
  </si>
  <si>
    <t>fa-AF,ps,uz-AF,tk</t>
  </si>
  <si>
    <t>TM,CN,IR,TJ,PK,UZ</t>
  </si>
  <si>
    <t>AG</t>
  </si>
  <si>
    <t>ATG</t>
  </si>
  <si>
    <t>AC</t>
  </si>
  <si>
    <t>Antigua and Barbuda</t>
  </si>
  <si>
    <t>St. John's</t>
  </si>
  <si>
    <t>NA</t>
  </si>
  <si>
    <t>.ag</t>
  </si>
  <si>
    <t>XCD</t>
  </si>
  <si>
    <t>Dollar</t>
  </si>
  <si>
    <t>en-AG</t>
  </si>
  <si>
    <t>AI</t>
  </si>
  <si>
    <t>AIA</t>
  </si>
  <si>
    <t>AV</t>
  </si>
  <si>
    <t>Anguilla</t>
  </si>
  <si>
    <t>The Valley</t>
  </si>
  <si>
    <t>.ai</t>
  </si>
  <si>
    <t>en-AI</t>
  </si>
  <si>
    <t>AL</t>
  </si>
  <si>
    <t>ALB</t>
  </si>
  <si>
    <t>Albania</t>
  </si>
  <si>
    <t>Tirana</t>
  </si>
  <si>
    <t>.al</t>
  </si>
  <si>
    <t>ALL</t>
  </si>
  <si>
    <t>Lek</t>
  </si>
  <si>
    <t>sq,el</t>
  </si>
  <si>
    <t>MK,GR,ME,RS,XK</t>
  </si>
  <si>
    <t>AM</t>
  </si>
  <si>
    <t>ARM</t>
  </si>
  <si>
    <t>Armenia</t>
  </si>
  <si>
    <t>Yerevan</t>
  </si>
  <si>
    <t>.am</t>
  </si>
  <si>
    <t>AMD</t>
  </si>
  <si>
    <t>Dram</t>
  </si>
  <si>
    <t>######</t>
  </si>
  <si>
    <t>^(\d{6})$</t>
  </si>
  <si>
    <t>hy</t>
  </si>
  <si>
    <t>GE,IR,AZ,TR</t>
  </si>
  <si>
    <t>AO</t>
  </si>
  <si>
    <t>AGO</t>
  </si>
  <si>
    <t>Angola</t>
  </si>
  <si>
    <t>Luanda</t>
  </si>
  <si>
    <t>.ao</t>
  </si>
  <si>
    <t>AOA</t>
  </si>
  <si>
    <t>Kwanza</t>
  </si>
  <si>
    <t>pt-AO</t>
  </si>
  <si>
    <t>CD,NA,ZM,CG</t>
  </si>
  <si>
    <t>AQ</t>
  </si>
  <si>
    <t>ATA</t>
  </si>
  <si>
    <t>AY</t>
  </si>
  <si>
    <t>Antarctica</t>
  </si>
  <si>
    <t>.aq</t>
  </si>
  <si>
    <t>AR</t>
  </si>
  <si>
    <t>ARG</t>
  </si>
  <si>
    <t>Argentina</t>
  </si>
  <si>
    <t>Buenos Aires</t>
  </si>
  <si>
    <t>SA</t>
  </si>
  <si>
    <t>.ar</t>
  </si>
  <si>
    <t>ARS</t>
  </si>
  <si>
    <t>Peso</t>
  </si>
  <si>
    <t>@####@@@</t>
  </si>
  <si>
    <t>^([A-Z]\d{4}[A-Z]{3})$</t>
  </si>
  <si>
    <t>es-AR,en,it,de,fr,gn</t>
  </si>
  <si>
    <t>CL,BO,UY,PY,BR</t>
  </si>
  <si>
    <t>ASM</t>
  </si>
  <si>
    <t>American Samoa</t>
  </si>
  <si>
    <t>Pago Pago</t>
  </si>
  <si>
    <t>OC</t>
  </si>
  <si>
    <t>.as</t>
  </si>
  <si>
    <t>USD</t>
  </si>
  <si>
    <t>en-AS,sm,to</t>
  </si>
  <si>
    <t>AT</t>
  </si>
  <si>
    <t>AUT</t>
  </si>
  <si>
    <t>AU</t>
  </si>
  <si>
    <t>Austria</t>
  </si>
  <si>
    <t>Vienna</t>
  </si>
  <si>
    <t>.at</t>
  </si>
  <si>
    <t>####</t>
  </si>
  <si>
    <t>^(\d{4})$</t>
  </si>
  <si>
    <t>de-AT,hr,hu,sl</t>
  </si>
  <si>
    <t>CH,DE,HU,SK,CZ,IT,SI,LI</t>
  </si>
  <si>
    <t>AUS</t>
  </si>
  <si>
    <t>Australia</t>
  </si>
  <si>
    <t>Canberra</t>
  </si>
  <si>
    <t>.au</t>
  </si>
  <si>
    <t>AUD</t>
  </si>
  <si>
    <t>en-AU</t>
  </si>
  <si>
    <t>AW</t>
  </si>
  <si>
    <t>ABW</t>
  </si>
  <si>
    <t>AA</t>
  </si>
  <si>
    <t>Aruba</t>
  </si>
  <si>
    <t>Oranjestad</t>
  </si>
  <si>
    <t>.aw</t>
  </si>
  <si>
    <t>AWG</t>
  </si>
  <si>
    <t>Guilder</t>
  </si>
  <si>
    <t>nl-AW,es,en</t>
  </si>
  <si>
    <t>AX</t>
  </si>
  <si>
    <t>ALA</t>
  </si>
  <si>
    <t>Aland Islands</t>
  </si>
  <si>
    <t>Mariehamn</t>
  </si>
  <si>
    <t>.ax</t>
  </si>
  <si>
    <t>#####</t>
  </si>
  <si>
    <t>^(?:FI)*(\d{5})$</t>
  </si>
  <si>
    <t>sv-AX</t>
  </si>
  <si>
    <t>FI</t>
  </si>
  <si>
    <t>AZ</t>
  </si>
  <si>
    <t>AZE</t>
  </si>
  <si>
    <t>AJ</t>
  </si>
  <si>
    <t>Azerbaijan</t>
  </si>
  <si>
    <t>Baku</t>
  </si>
  <si>
    <t>.az</t>
  </si>
  <si>
    <t>AZN</t>
  </si>
  <si>
    <t>Manat</t>
  </si>
  <si>
    <t>AZ ####</t>
  </si>
  <si>
    <t>^(?:AZ)*(\d{4})$</t>
  </si>
  <si>
    <t>az,ru,hy</t>
  </si>
  <si>
    <t>GE,IR,AM,TR,RU</t>
  </si>
  <si>
    <t>BA</t>
  </si>
  <si>
    <t>BIH</t>
  </si>
  <si>
    <t>BK</t>
  </si>
  <si>
    <t>Bosnia and Herzegovina</t>
  </si>
  <si>
    <t>Sarajevo</t>
  </si>
  <si>
    <t>.ba</t>
  </si>
  <si>
    <t>BAM</t>
  </si>
  <si>
    <t>Marka</t>
  </si>
  <si>
    <t>^(\d{5})$</t>
  </si>
  <si>
    <t>bs,hr-BA,sr-BA</t>
  </si>
  <si>
    <t>HR,ME,RS</t>
  </si>
  <si>
    <t>BB</t>
  </si>
  <si>
    <t>BRB</t>
  </si>
  <si>
    <t>Barbados</t>
  </si>
  <si>
    <t>Bridgetown</t>
  </si>
  <si>
    <t>.bb</t>
  </si>
  <si>
    <t>BBD</t>
  </si>
  <si>
    <t>BB#####</t>
  </si>
  <si>
    <t>^(?:BB)*(\d{5})$</t>
  </si>
  <si>
    <t>en-BB</t>
  </si>
  <si>
    <t>BD</t>
  </si>
  <si>
    <t>BGD</t>
  </si>
  <si>
    <t>BG</t>
  </si>
  <si>
    <t>Bangladesh</t>
  </si>
  <si>
    <t>Dhaka</t>
  </si>
  <si>
    <t>.bd</t>
  </si>
  <si>
    <t>BDT</t>
  </si>
  <si>
    <t>Taka</t>
  </si>
  <si>
    <t>bn-BD,en</t>
  </si>
  <si>
    <t>MM,IN</t>
  </si>
  <si>
    <t>BE</t>
  </si>
  <si>
    <t>BEL</t>
  </si>
  <si>
    <t>Belgium</t>
  </si>
  <si>
    <t>Brussels</t>
  </si>
  <si>
    <t>.be</t>
  </si>
  <si>
    <t>nl-BE,fr-BE,de-BE</t>
  </si>
  <si>
    <t>DE,NL,LU,FR</t>
  </si>
  <si>
    <t>BF</t>
  </si>
  <si>
    <t>BFA</t>
  </si>
  <si>
    <t>UV</t>
  </si>
  <si>
    <t>Burkina Faso</t>
  </si>
  <si>
    <t>Ouagadougou</t>
  </si>
  <si>
    <t>.bf</t>
  </si>
  <si>
    <t>XOF</t>
  </si>
  <si>
    <t>Franc</t>
  </si>
  <si>
    <t>fr-BF</t>
  </si>
  <si>
    <t>NE,BJ,GH,CI,TG,ML</t>
  </si>
  <si>
    <t>BGR</t>
  </si>
  <si>
    <t>BU</t>
  </si>
  <si>
    <t>Bulgaria</t>
  </si>
  <si>
    <t>Sofia</t>
  </si>
  <si>
    <t>.bg</t>
  </si>
  <si>
    <t>BGN</t>
  </si>
  <si>
    <t>Lev</t>
  </si>
  <si>
    <t>bg,tr-BG,rom</t>
  </si>
  <si>
    <t>MK,GR,RO,TR,RS</t>
  </si>
  <si>
    <t>BH</t>
  </si>
  <si>
    <t>BHR</t>
  </si>
  <si>
    <t>Bahrain</t>
  </si>
  <si>
    <t>Manama</t>
  </si>
  <si>
    <t>.bh</t>
  </si>
  <si>
    <t>BHD</t>
  </si>
  <si>
    <t>Dinar</t>
  </si>
  <si>
    <t>####|###</t>
  </si>
  <si>
    <t>^(\d{3}\d?)$</t>
  </si>
  <si>
    <t>ar-BH,en,fa,ur</t>
  </si>
  <si>
    <t>BI</t>
  </si>
  <si>
    <t>BDI</t>
  </si>
  <si>
    <t>BY</t>
  </si>
  <si>
    <t>Burundi</t>
  </si>
  <si>
    <t>Bujumbura</t>
  </si>
  <si>
    <t>.bi</t>
  </si>
  <si>
    <t>BIF</t>
  </si>
  <si>
    <t>fr-BI,rn</t>
  </si>
  <si>
    <t>TZ,CD,RW</t>
  </si>
  <si>
    <t>BJ</t>
  </si>
  <si>
    <t>BEN</t>
  </si>
  <si>
    <t>BN</t>
  </si>
  <si>
    <t>Benin</t>
  </si>
  <si>
    <t>Porto-Novo</t>
  </si>
  <si>
    <t>.bj</t>
  </si>
  <si>
    <t>fr-BJ</t>
  </si>
  <si>
    <t>NE,TG,BF,NG</t>
  </si>
  <si>
    <t>BL</t>
  </si>
  <si>
    <t>BLM</t>
  </si>
  <si>
    <t>TB</t>
  </si>
  <si>
    <t>Saint Barthelemy</t>
  </si>
  <si>
    <t>Gustavia</t>
  </si>
  <si>
    <t>.gp</t>
  </si>
  <si>
    <t>### ###</t>
  </si>
  <si>
    <t>fr</t>
  </si>
  <si>
    <t>BM</t>
  </si>
  <si>
    <t>BMU</t>
  </si>
  <si>
    <t>Bermuda</t>
  </si>
  <si>
    <t>Hamilton</t>
  </si>
  <si>
    <t>.bm</t>
  </si>
  <si>
    <t>BMD</t>
  </si>
  <si>
    <t>@@ ##</t>
  </si>
  <si>
    <t>^([A-Z]{2}\d{2})$</t>
  </si>
  <si>
    <t>en-BM,pt</t>
  </si>
  <si>
    <t>BRN</t>
  </si>
  <si>
    <t>BX</t>
  </si>
  <si>
    <t>Brunei</t>
  </si>
  <si>
    <t>Bandar Seri Begawan</t>
  </si>
  <si>
    <t>.bn</t>
  </si>
  <si>
    <t>BND</t>
  </si>
  <si>
    <t>@@####</t>
  </si>
  <si>
    <t>^([A-Z]{2}\d{4})$</t>
  </si>
  <si>
    <t>ms-BN,en-BN</t>
  </si>
  <si>
    <t>MY</t>
  </si>
  <si>
    <t>BO</t>
  </si>
  <si>
    <t>BOL</t>
  </si>
  <si>
    <t>Bolivia</t>
  </si>
  <si>
    <t>Sucre</t>
  </si>
  <si>
    <t>.bo</t>
  </si>
  <si>
    <t>BOB</t>
  </si>
  <si>
    <t>Boliviano</t>
  </si>
  <si>
    <t>es-BO,qu,ay</t>
  </si>
  <si>
    <t>PE,CL,PY,BR,AR</t>
  </si>
  <si>
    <t>BQ</t>
  </si>
  <si>
    <t>BES</t>
  </si>
  <si>
    <t xml:space="preserve">Bonaire, Saint Eustatius and Saba </t>
  </si>
  <si>
    <t>.bq</t>
  </si>
  <si>
    <t>nl,pap,en</t>
  </si>
  <si>
    <t>BR</t>
  </si>
  <si>
    <t>BRA</t>
  </si>
  <si>
    <t>Brazil</t>
  </si>
  <si>
    <t>Brasilia</t>
  </si>
  <si>
    <t>.br</t>
  </si>
  <si>
    <t>BRL</t>
  </si>
  <si>
    <t>Real</t>
  </si>
  <si>
    <t>#####-###</t>
  </si>
  <si>
    <t>^(\d{8})$</t>
  </si>
  <si>
    <t>pt-BR,es,en,fr</t>
  </si>
  <si>
    <t>SR,PE,BO,UY,GY,PY,GF,VE,CO,AR</t>
  </si>
  <si>
    <t>BS</t>
  </si>
  <si>
    <t>BHS</t>
  </si>
  <si>
    <t>Bahamas</t>
  </si>
  <si>
    <t>Nassau</t>
  </si>
  <si>
    <t>.bs</t>
  </si>
  <si>
    <t>BSD</t>
  </si>
  <si>
    <t>en-BS</t>
  </si>
  <si>
    <t>BT</t>
  </si>
  <si>
    <t>BTN</t>
  </si>
  <si>
    <t>Bhutan</t>
  </si>
  <si>
    <t>Thimphu</t>
  </si>
  <si>
    <t>.bt</t>
  </si>
  <si>
    <t>Ngultrum</t>
  </si>
  <si>
    <t>dz</t>
  </si>
  <si>
    <t>CN,IN</t>
  </si>
  <si>
    <t>BV</t>
  </si>
  <si>
    <t>BVT</t>
  </si>
  <si>
    <t>Bouvet Island</t>
  </si>
  <si>
    <t>.bv</t>
  </si>
  <si>
    <t>NOK</t>
  </si>
  <si>
    <t>Krone</t>
  </si>
  <si>
    <t>BW</t>
  </si>
  <si>
    <t>BWA</t>
  </si>
  <si>
    <t>BC</t>
  </si>
  <si>
    <t>Botswana</t>
  </si>
  <si>
    <t>Gaborone</t>
  </si>
  <si>
    <t>.bw</t>
  </si>
  <si>
    <t>BWP</t>
  </si>
  <si>
    <t>Pula</t>
  </si>
  <si>
    <t>en-BW,tn-BW</t>
  </si>
  <si>
    <t>ZW,ZA,NA</t>
  </si>
  <si>
    <t>BLR</t>
  </si>
  <si>
    <t>Belarus</t>
  </si>
  <si>
    <t>Minsk</t>
  </si>
  <si>
    <t>.by</t>
  </si>
  <si>
    <t>BYR</t>
  </si>
  <si>
    <t>Ruble</t>
  </si>
  <si>
    <t>be,ru</t>
  </si>
  <si>
    <t>PL,LT,UA,RU,LV</t>
  </si>
  <si>
    <t>BZ</t>
  </si>
  <si>
    <t>BLZ</t>
  </si>
  <si>
    <t>Belize</t>
  </si>
  <si>
    <t>Belmopan</t>
  </si>
  <si>
    <t>.bz</t>
  </si>
  <si>
    <t>BZD</t>
  </si>
  <si>
    <t>en-BZ,es</t>
  </si>
  <si>
    <t>GT,MX</t>
  </si>
  <si>
    <t>CA</t>
  </si>
  <si>
    <t>CAN</t>
  </si>
  <si>
    <t>Canada</t>
  </si>
  <si>
    <t>Ottawa</t>
  </si>
  <si>
    <t>.ca</t>
  </si>
  <si>
    <t>CAD</t>
  </si>
  <si>
    <t>@#@ #@#</t>
  </si>
  <si>
    <t xml:space="preserve">^([ABCEGHJKLMNPRSTVXY]\d[ABCEGHJKLMNPRSTVWXYZ]) ?(\d[ABCEGHJKLMNPRSTVWXYZ]\d)$ </t>
  </si>
  <si>
    <t>en-CA,fr-CA,iu</t>
  </si>
  <si>
    <t>US</t>
  </si>
  <si>
    <t>CC</t>
  </si>
  <si>
    <t>CCK</t>
  </si>
  <si>
    <t>CK</t>
  </si>
  <si>
    <t>Cocos Islands</t>
  </si>
  <si>
    <t>West Island</t>
  </si>
  <si>
    <t>.cc</t>
  </si>
  <si>
    <t>ms-CC,en</t>
  </si>
  <si>
    <t>CD</t>
  </si>
  <si>
    <t>COD</t>
  </si>
  <si>
    <t>CG</t>
  </si>
  <si>
    <t>Democratic Republic of the Congo</t>
  </si>
  <si>
    <t>Kinshasa</t>
  </si>
  <si>
    <t>.cd</t>
  </si>
  <si>
    <t>CDF</t>
  </si>
  <si>
    <t>fr-CD,ln,kg</t>
  </si>
  <si>
    <t>TZ,CF,SS,RW,ZM,BI,UG,CG,AO</t>
  </si>
  <si>
    <t>CF</t>
  </si>
  <si>
    <t>CAF</t>
  </si>
  <si>
    <t>CT</t>
  </si>
  <si>
    <t>Central African Republic</t>
  </si>
  <si>
    <t>Bangui</t>
  </si>
  <si>
    <t>.cf</t>
  </si>
  <si>
    <t>XAF</t>
  </si>
  <si>
    <t>fr-CF,sg,ln,kg</t>
  </si>
  <si>
    <t>TD,SD,CD,SS,CM,CG</t>
  </si>
  <si>
    <t>COG</t>
  </si>
  <si>
    <t>Republic of the Congo</t>
  </si>
  <si>
    <t>Brazzaville</t>
  </si>
  <si>
    <t>.cg</t>
  </si>
  <si>
    <t>fr-CG,kg,ln-CG</t>
  </si>
  <si>
    <t>CF,GA,CD,CM,AO</t>
  </si>
  <si>
    <t>CH</t>
  </si>
  <si>
    <t>CHE</t>
  </si>
  <si>
    <t>SZ</t>
  </si>
  <si>
    <t>Switzerland</t>
  </si>
  <si>
    <t>Berne</t>
  </si>
  <si>
    <t>.ch</t>
  </si>
  <si>
    <t>CHF</t>
  </si>
  <si>
    <t>de-CH,fr-CH,it-CH,rm</t>
  </si>
  <si>
    <t>DE,IT,LI,FR,AT</t>
  </si>
  <si>
    <t>CI</t>
  </si>
  <si>
    <t>CIV</t>
  </si>
  <si>
    <t>IV</t>
  </si>
  <si>
    <t>Ivory Coast</t>
  </si>
  <si>
    <t>Yamoussoukro</t>
  </si>
  <si>
    <t>.ci</t>
  </si>
  <si>
    <t>fr-CI</t>
  </si>
  <si>
    <t>LR,GH,GN,BF,ML</t>
  </si>
  <si>
    <t>COK</t>
  </si>
  <si>
    <t>CW</t>
  </si>
  <si>
    <t>Cook Islands</t>
  </si>
  <si>
    <t>Avarua</t>
  </si>
  <si>
    <t>.ck</t>
  </si>
  <si>
    <t>NZD</t>
  </si>
  <si>
    <t>en-CK,mi</t>
  </si>
  <si>
    <t>CL</t>
  </si>
  <si>
    <t>CHL</t>
  </si>
  <si>
    <t>Chile</t>
  </si>
  <si>
    <t>Santiago</t>
  </si>
  <si>
    <t>.cl</t>
  </si>
  <si>
    <t>CLP</t>
  </si>
  <si>
    <t>#######</t>
  </si>
  <si>
    <t>^(\d{7})$</t>
  </si>
  <si>
    <t>es-CL</t>
  </si>
  <si>
    <t>PE,BO,AR</t>
  </si>
  <si>
    <t>CM</t>
  </si>
  <si>
    <t>CMR</t>
  </si>
  <si>
    <t>Cameroon</t>
  </si>
  <si>
    <t>Yaounde</t>
  </si>
  <si>
    <t>.cm</t>
  </si>
  <si>
    <t>en-CM,fr-CM</t>
  </si>
  <si>
    <t>TD,CF,GA,GQ,CG,NG</t>
  </si>
  <si>
    <t>CN</t>
  </si>
  <si>
    <t>CHN</t>
  </si>
  <si>
    <t>China</t>
  </si>
  <si>
    <t>Beijing</t>
  </si>
  <si>
    <t>.cn</t>
  </si>
  <si>
    <t>CNY</t>
  </si>
  <si>
    <t>Yuan Renminbi</t>
  </si>
  <si>
    <t>zh-CN,yue,wuu,dta,ug,za</t>
  </si>
  <si>
    <t>LA,BT,TJ,KZ,MN,AF,NP,MM,KG,PK,KP,RU,VN,IN</t>
  </si>
  <si>
    <t>CO</t>
  </si>
  <si>
    <t>COL</t>
  </si>
  <si>
    <t>Colombia</t>
  </si>
  <si>
    <t>Bogota</t>
  </si>
  <si>
    <t>.co</t>
  </si>
  <si>
    <t>COP</t>
  </si>
  <si>
    <t>es-CO</t>
  </si>
  <si>
    <t>EC,PE,PA,BR,VE</t>
  </si>
  <si>
    <t>CR</t>
  </si>
  <si>
    <t>CRI</t>
  </si>
  <si>
    <t>CS</t>
  </si>
  <si>
    <t>Costa Rica</t>
  </si>
  <si>
    <t>San Jose</t>
  </si>
  <si>
    <t>.cr</t>
  </si>
  <si>
    <t>CRC</t>
  </si>
  <si>
    <t>Colon</t>
  </si>
  <si>
    <t>es-CR,en</t>
  </si>
  <si>
    <t>PA,NI</t>
  </si>
  <si>
    <t>CU</t>
  </si>
  <si>
    <t>CUB</t>
  </si>
  <si>
    <t>Cuba</t>
  </si>
  <si>
    <t>Havana</t>
  </si>
  <si>
    <t>.cu</t>
  </si>
  <si>
    <t>CUP</t>
  </si>
  <si>
    <t>CP #####</t>
  </si>
  <si>
    <t>^(?:CP)*(\d{5})$</t>
  </si>
  <si>
    <t>es-CU</t>
  </si>
  <si>
    <t>CV</t>
  </si>
  <si>
    <t>CPV</t>
  </si>
  <si>
    <t>Cape Verde</t>
  </si>
  <si>
    <t>Praia</t>
  </si>
  <si>
    <t>.cv</t>
  </si>
  <si>
    <t>CVE</t>
  </si>
  <si>
    <t>Escudo</t>
  </si>
  <si>
    <t>pt-CV</t>
  </si>
  <si>
    <t>CUW</t>
  </si>
  <si>
    <t>UC</t>
  </si>
  <si>
    <t>Curacao</t>
  </si>
  <si>
    <t xml:space="preserve"> Willemstad</t>
  </si>
  <si>
    <t>.cw</t>
  </si>
  <si>
    <t>ANG</t>
  </si>
  <si>
    <t>nl,pap</t>
  </si>
  <si>
    <t>CX</t>
  </si>
  <si>
    <t>CXR</t>
  </si>
  <si>
    <t>KT</t>
  </si>
  <si>
    <t>Christmas Island</t>
  </si>
  <si>
    <t>Flying Fish Cove</t>
  </si>
  <si>
    <t>.cx</t>
  </si>
  <si>
    <t>en,zh,ms-CC</t>
  </si>
  <si>
    <t>CY</t>
  </si>
  <si>
    <t>CYP</t>
  </si>
  <si>
    <t>Cyprus</t>
  </si>
  <si>
    <t>Nicosia</t>
  </si>
  <si>
    <t>.cy</t>
  </si>
  <si>
    <t>el-CY,tr-CY,en</t>
  </si>
  <si>
    <t>CZ</t>
  </si>
  <si>
    <t>CZE</t>
  </si>
  <si>
    <t>EZ</t>
  </si>
  <si>
    <t>Czech Republic</t>
  </si>
  <si>
    <t>Prague</t>
  </si>
  <si>
    <t>.cz</t>
  </si>
  <si>
    <t>CZK</t>
  </si>
  <si>
    <t>Koruna</t>
  </si>
  <si>
    <t>### ##</t>
  </si>
  <si>
    <t>cs,sk</t>
  </si>
  <si>
    <t>PL,DE,SK,AT</t>
  </si>
  <si>
    <t>DE</t>
  </si>
  <si>
    <t>DEU</t>
  </si>
  <si>
    <t>GM</t>
  </si>
  <si>
    <t>Germany</t>
  </si>
  <si>
    <t>Berlin</t>
  </si>
  <si>
    <t>.de</t>
  </si>
  <si>
    <t>de</t>
  </si>
  <si>
    <t>CH,PL,NL,DK,BE,CZ,LU,FR,AT</t>
  </si>
  <si>
    <t>DJ</t>
  </si>
  <si>
    <t>DJI</t>
  </si>
  <si>
    <t>Djibouti</t>
  </si>
  <si>
    <t>.dj</t>
  </si>
  <si>
    <t>DJF</t>
  </si>
  <si>
    <t>fr-DJ,ar,so-DJ,aa</t>
  </si>
  <si>
    <t>ER,ET,SO</t>
  </si>
  <si>
    <t>DK</t>
  </si>
  <si>
    <t>DNK</t>
  </si>
  <si>
    <t>DA</t>
  </si>
  <si>
    <t>Denmark</t>
  </si>
  <si>
    <t>Copenhagen</t>
  </si>
  <si>
    <t>.dk</t>
  </si>
  <si>
    <t>DKK</t>
  </si>
  <si>
    <t>da-DK,en,fo,de-DK</t>
  </si>
  <si>
    <t>DM</t>
  </si>
  <si>
    <t>DMA</t>
  </si>
  <si>
    <t>DO</t>
  </si>
  <si>
    <t>Dominica</t>
  </si>
  <si>
    <t>Roseau</t>
  </si>
  <si>
    <t>.dm</t>
  </si>
  <si>
    <t>en-DM</t>
  </si>
  <si>
    <t>DOM</t>
  </si>
  <si>
    <t>DR</t>
  </si>
  <si>
    <t>Dominican Republic</t>
  </si>
  <si>
    <t>Santo Domingo</t>
  </si>
  <si>
    <t>.do</t>
  </si>
  <si>
    <t>DOP</t>
  </si>
  <si>
    <t>+1-809 and 1-829</t>
  </si>
  <si>
    <t>es-DO</t>
  </si>
  <si>
    <t>HT</t>
  </si>
  <si>
    <t>DZ</t>
  </si>
  <si>
    <t>DZA</t>
  </si>
  <si>
    <t>Algeria</t>
  </si>
  <si>
    <t>Algiers</t>
  </si>
  <si>
    <t>.dz</t>
  </si>
  <si>
    <t>DZD</t>
  </si>
  <si>
    <t>ar-DZ</t>
  </si>
  <si>
    <t>NE,EH,LY,MR,TN,MA,ML</t>
  </si>
  <si>
    <t>EC</t>
  </si>
  <si>
    <t>ECU</t>
  </si>
  <si>
    <t>Ecuador</t>
  </si>
  <si>
    <t>Quito</t>
  </si>
  <si>
    <t>.ec</t>
  </si>
  <si>
    <t>@####@</t>
  </si>
  <si>
    <t>^([a-zA-Z]\d{4}[a-zA-Z])$</t>
  </si>
  <si>
    <t>es-EC</t>
  </si>
  <si>
    <t>PE,CO</t>
  </si>
  <si>
    <t>EE</t>
  </si>
  <si>
    <t>EST</t>
  </si>
  <si>
    <t>EN</t>
  </si>
  <si>
    <t>Estonia</t>
  </si>
  <si>
    <t>Tallinn</t>
  </si>
  <si>
    <t>.ee</t>
  </si>
  <si>
    <t>et,ru</t>
  </si>
  <si>
    <t>RU,LV</t>
  </si>
  <si>
    <t>EG</t>
  </si>
  <si>
    <t>EGY</t>
  </si>
  <si>
    <t>Egypt</t>
  </si>
  <si>
    <t>Cairo</t>
  </si>
  <si>
    <t>.eg</t>
  </si>
  <si>
    <t>EGP</t>
  </si>
  <si>
    <t>Pound</t>
  </si>
  <si>
    <t>ar-EG,en,fr</t>
  </si>
  <si>
    <t>LY,SD,IL,PS</t>
  </si>
  <si>
    <t>EH</t>
  </si>
  <si>
    <t>ESH</t>
  </si>
  <si>
    <t>WI</t>
  </si>
  <si>
    <t>Western Sahara</t>
  </si>
  <si>
    <t>El-Aaiun</t>
  </si>
  <si>
    <t>.eh</t>
  </si>
  <si>
    <t>MAD</t>
  </si>
  <si>
    <t>ar,mey</t>
  </si>
  <si>
    <t>DZ,MR,MA</t>
  </si>
  <si>
    <t>ER</t>
  </si>
  <si>
    <t>ERI</t>
  </si>
  <si>
    <t>Eritrea</t>
  </si>
  <si>
    <t>Asmara</t>
  </si>
  <si>
    <t>.er</t>
  </si>
  <si>
    <t>ERN</t>
  </si>
  <si>
    <t>Nakfa</t>
  </si>
  <si>
    <t>aa-ER,ar,tig,kun,ti-ER</t>
  </si>
  <si>
    <t>ET,SD,DJ</t>
  </si>
  <si>
    <t>ES</t>
  </si>
  <si>
    <t>ESP</t>
  </si>
  <si>
    <t>SP</t>
  </si>
  <si>
    <t>Spain</t>
  </si>
  <si>
    <t>Madrid</t>
  </si>
  <si>
    <t>.es</t>
  </si>
  <si>
    <t>es-ES,ca,gl,eu,oc</t>
  </si>
  <si>
    <t>AD,PT,GI,FR,MA</t>
  </si>
  <si>
    <t>ET</t>
  </si>
  <si>
    <t>ETH</t>
  </si>
  <si>
    <t>Ethiopia</t>
  </si>
  <si>
    <t>Addis Ababa</t>
  </si>
  <si>
    <t>.et</t>
  </si>
  <si>
    <t>ETB</t>
  </si>
  <si>
    <t>Birr</t>
  </si>
  <si>
    <t>am,en-ET,om-ET,ti-ET,so-ET,sid</t>
  </si>
  <si>
    <t>ER,KE,SD,SS,SO,DJ</t>
  </si>
  <si>
    <t>FIN</t>
  </si>
  <si>
    <t>Finland</t>
  </si>
  <si>
    <t>Helsinki</t>
  </si>
  <si>
    <t>.fi</t>
  </si>
  <si>
    <t>fi-FI,sv-FI,smn</t>
  </si>
  <si>
    <t>NO,RU,SE</t>
  </si>
  <si>
    <t>FJ</t>
  </si>
  <si>
    <t>FJI</t>
  </si>
  <si>
    <t>Fiji</t>
  </si>
  <si>
    <t>Suva</t>
  </si>
  <si>
    <t>.fj</t>
  </si>
  <si>
    <t>FJD</t>
  </si>
  <si>
    <t>en-FJ,fj</t>
  </si>
  <si>
    <t>FK</t>
  </si>
  <si>
    <t>FLK</t>
  </si>
  <si>
    <t>Falkland Islands</t>
  </si>
  <si>
    <t>Stanley</t>
  </si>
  <si>
    <t>.fk</t>
  </si>
  <si>
    <t>FKP</t>
  </si>
  <si>
    <t>en-FK</t>
  </si>
  <si>
    <t>FM</t>
  </si>
  <si>
    <t>FSM</t>
  </si>
  <si>
    <t>Micronesia</t>
  </si>
  <si>
    <t>Palikir</t>
  </si>
  <si>
    <t>.fm</t>
  </si>
  <si>
    <t>en-FM,chk,pon,yap,kos,uli,woe,nkr,kpg</t>
  </si>
  <si>
    <t>FO</t>
  </si>
  <si>
    <t>FRO</t>
  </si>
  <si>
    <t>Faroe Islands</t>
  </si>
  <si>
    <t>Torshavn</t>
  </si>
  <si>
    <t>.fo</t>
  </si>
  <si>
    <t>FO-###</t>
  </si>
  <si>
    <t>^(?:FO)*(\d{3})$</t>
  </si>
  <si>
    <t>fo,da-FO</t>
  </si>
  <si>
    <t>FR</t>
  </si>
  <si>
    <t>FRA</t>
  </si>
  <si>
    <t>France</t>
  </si>
  <si>
    <t>Paris</t>
  </si>
  <si>
    <t>.fr</t>
  </si>
  <si>
    <t>fr-FR,frp,br,co,ca,eu,oc</t>
  </si>
  <si>
    <t>CH,DE,BE,LU,IT,AD,MC,ES</t>
  </si>
  <si>
    <t>GA</t>
  </si>
  <si>
    <t>GAB</t>
  </si>
  <si>
    <t>GB</t>
  </si>
  <si>
    <t>Gabon</t>
  </si>
  <si>
    <t>Libreville</t>
  </si>
  <si>
    <t>.ga</t>
  </si>
  <si>
    <t>fr-GA</t>
  </si>
  <si>
    <t>CM,GQ,CG</t>
  </si>
  <si>
    <t>GBR</t>
  </si>
  <si>
    <t>UK</t>
  </si>
  <si>
    <t>United Kingdom</t>
  </si>
  <si>
    <t>London</t>
  </si>
  <si>
    <t>.uk</t>
  </si>
  <si>
    <t>GBP</t>
  </si>
  <si>
    <t>@# #@@|@## #@@|@@# #@@|@@## #@@|@#@ #@@|@@#@ #@@|GIR0AA</t>
  </si>
  <si>
    <t>^(([A-Z]\d{2}[A-Z]{2})|([A-Z]\d{3}[A-Z]{2})|([A-Z]{2}\d{2}[A-Z]{2})|([A-Z]{2}\d{3}[A-Z]{2})|([A-Z]\d[A-Z]\d[A-Z]{2})|([A-Z]{2}\d[A-Z]\d[A-Z]{2})|(GIR0AA))$</t>
  </si>
  <si>
    <t>en-GB,cy-GB,gd</t>
  </si>
  <si>
    <t>IE</t>
  </si>
  <si>
    <t>GD</t>
  </si>
  <si>
    <t>GRD</t>
  </si>
  <si>
    <t>GJ</t>
  </si>
  <si>
    <t>Grenada</t>
  </si>
  <si>
    <t>St. George's</t>
  </si>
  <si>
    <t>.gd</t>
  </si>
  <si>
    <t>en-GD</t>
  </si>
  <si>
    <t>GE</t>
  </si>
  <si>
    <t>GEO</t>
  </si>
  <si>
    <t>GG</t>
  </si>
  <si>
    <t>Georgia</t>
  </si>
  <si>
    <t>Tbilisi</t>
  </si>
  <si>
    <t>.ge</t>
  </si>
  <si>
    <t>GEL</t>
  </si>
  <si>
    <t>Lari</t>
  </si>
  <si>
    <t>ka,ru,hy,az</t>
  </si>
  <si>
    <t>AM,AZ,TR,RU</t>
  </si>
  <si>
    <t>GF</t>
  </si>
  <si>
    <t>GUF</t>
  </si>
  <si>
    <t>FG</t>
  </si>
  <si>
    <t>French Guiana</t>
  </si>
  <si>
    <t>Cayenne</t>
  </si>
  <si>
    <t>.gf</t>
  </si>
  <si>
    <t>^((97|98)3\d{2})$</t>
  </si>
  <si>
    <t>fr-GF</t>
  </si>
  <si>
    <t>SR,BR</t>
  </si>
  <si>
    <t>GGY</t>
  </si>
  <si>
    <t>GK</t>
  </si>
  <si>
    <t>Guernsey</t>
  </si>
  <si>
    <t>St Peter Port</t>
  </si>
  <si>
    <t>.gg</t>
  </si>
  <si>
    <t>en,fr</t>
  </si>
  <si>
    <t>GH</t>
  </si>
  <si>
    <t>GHA</t>
  </si>
  <si>
    <t>Ghana</t>
  </si>
  <si>
    <t>Accra</t>
  </si>
  <si>
    <t>.gh</t>
  </si>
  <si>
    <t>GHS</t>
  </si>
  <si>
    <t>Cedi</t>
  </si>
  <si>
    <t>en-GH,ak,ee,tw</t>
  </si>
  <si>
    <t>CI,TG,BF</t>
  </si>
  <si>
    <t>GI</t>
  </si>
  <si>
    <t>GIB</t>
  </si>
  <si>
    <t>Gibraltar</t>
  </si>
  <si>
    <t>.gi</t>
  </si>
  <si>
    <t>GIP</t>
  </si>
  <si>
    <t>en-GI,es,it,pt</t>
  </si>
  <si>
    <t>GL</t>
  </si>
  <si>
    <t>GRL</t>
  </si>
  <si>
    <t>Greenland</t>
  </si>
  <si>
    <t>Nuuk</t>
  </si>
  <si>
    <t>.gl</t>
  </si>
  <si>
    <t>kl,da-GL,en</t>
  </si>
  <si>
    <t>GMB</t>
  </si>
  <si>
    <t>Gambia</t>
  </si>
  <si>
    <t>Banjul</t>
  </si>
  <si>
    <t>.gm</t>
  </si>
  <si>
    <t>GMD</t>
  </si>
  <si>
    <t>Dalasi</t>
  </si>
  <si>
    <t>en-GM,mnk,wof,wo,ff</t>
  </si>
  <si>
    <t>SN</t>
  </si>
  <si>
    <t>GN</t>
  </si>
  <si>
    <t>GIN</t>
  </si>
  <si>
    <t>GV</t>
  </si>
  <si>
    <t>Guinea</t>
  </si>
  <si>
    <t>Conakry</t>
  </si>
  <si>
    <t>.gn</t>
  </si>
  <si>
    <t>GNF</t>
  </si>
  <si>
    <t>fr-GN</t>
  </si>
  <si>
    <t>LR,SN,SL,CI,GW,ML</t>
  </si>
  <si>
    <t>GP</t>
  </si>
  <si>
    <t>GLP</t>
  </si>
  <si>
    <t>Guadeloupe</t>
  </si>
  <si>
    <t>Basse-Terre</t>
  </si>
  <si>
    <t>^((97|98)\d{3})$</t>
  </si>
  <si>
    <t>fr-GP</t>
  </si>
  <si>
    <t>GQ</t>
  </si>
  <si>
    <t>GNQ</t>
  </si>
  <si>
    <t>EK</t>
  </si>
  <si>
    <t>Equatorial Guinea</t>
  </si>
  <si>
    <t>Malabo</t>
  </si>
  <si>
    <t>.gq</t>
  </si>
  <si>
    <t>es-GQ,fr</t>
  </si>
  <si>
    <t>GA,CM</t>
  </si>
  <si>
    <t>GR</t>
  </si>
  <si>
    <t>GRC</t>
  </si>
  <si>
    <t>Greece</t>
  </si>
  <si>
    <t>Athens</t>
  </si>
  <si>
    <t>.gr</t>
  </si>
  <si>
    <t>el-GR,en,fr</t>
  </si>
  <si>
    <t>AL,MK,TR,BG</t>
  </si>
  <si>
    <t>GS</t>
  </si>
  <si>
    <t>SGS</t>
  </si>
  <si>
    <t>SX</t>
  </si>
  <si>
    <t>South Georgia and the South Sandwich Islands</t>
  </si>
  <si>
    <t>Grytviken</t>
  </si>
  <si>
    <t>.gs</t>
  </si>
  <si>
    <t>en</t>
  </si>
  <si>
    <t>GT</t>
  </si>
  <si>
    <t>GTM</t>
  </si>
  <si>
    <t>Guatemala</t>
  </si>
  <si>
    <t>Guatemala City</t>
  </si>
  <si>
    <t>.gt</t>
  </si>
  <si>
    <t>GTQ</t>
  </si>
  <si>
    <t>Quetzal</t>
  </si>
  <si>
    <t>es-GT</t>
  </si>
  <si>
    <t>MX,HN,BZ,SV</t>
  </si>
  <si>
    <t>GU</t>
  </si>
  <si>
    <t>GUM</t>
  </si>
  <si>
    <t>Guam</t>
  </si>
  <si>
    <t>Hagatna</t>
  </si>
  <si>
    <t>.gu</t>
  </si>
  <si>
    <t>969##</t>
  </si>
  <si>
    <t>^(969\d{2})$</t>
  </si>
  <si>
    <t>en-GU,ch-GU</t>
  </si>
  <si>
    <t>GW</t>
  </si>
  <si>
    <t>GNB</t>
  </si>
  <si>
    <t>PU</t>
  </si>
  <si>
    <t>Guinea-Bissau</t>
  </si>
  <si>
    <t>Bissau</t>
  </si>
  <si>
    <t>.gw</t>
  </si>
  <si>
    <t>pt-GW,pov</t>
  </si>
  <si>
    <t>SN,GN</t>
  </si>
  <si>
    <t>GY</t>
  </si>
  <si>
    <t>GUY</t>
  </si>
  <si>
    <t>Guyana</t>
  </si>
  <si>
    <t>Georgetown</t>
  </si>
  <si>
    <t>.gy</t>
  </si>
  <si>
    <t>GYD</t>
  </si>
  <si>
    <t>en-GY</t>
  </si>
  <si>
    <t>SR,BR,VE</t>
  </si>
  <si>
    <t>HK</t>
  </si>
  <si>
    <t>HKG</t>
  </si>
  <si>
    <t>Hong Kong</t>
  </si>
  <si>
    <t>.hk</t>
  </si>
  <si>
    <t>HKD</t>
  </si>
  <si>
    <t>zh-HK,yue,zh,en</t>
  </si>
  <si>
    <t>HM</t>
  </si>
  <si>
    <t>HMD</t>
  </si>
  <si>
    <t>Heard Island and McDonald Islands</t>
  </si>
  <si>
    <t>.hm</t>
  </si>
  <si>
    <t xml:space="preserve"> </t>
  </si>
  <si>
    <t>HN</t>
  </si>
  <si>
    <t>HND</t>
  </si>
  <si>
    <t>HO</t>
  </si>
  <si>
    <t>Honduras</t>
  </si>
  <si>
    <t>Tegucigalpa</t>
  </si>
  <si>
    <t>.hn</t>
  </si>
  <si>
    <t>HNL</t>
  </si>
  <si>
    <t>Lempira</t>
  </si>
  <si>
    <t>es-HN</t>
  </si>
  <si>
    <t>GT,NI,SV</t>
  </si>
  <si>
    <t>HR</t>
  </si>
  <si>
    <t>HRV</t>
  </si>
  <si>
    <t>Croatia</t>
  </si>
  <si>
    <t>Zagreb</t>
  </si>
  <si>
    <t>.hr</t>
  </si>
  <si>
    <t>HRK</t>
  </si>
  <si>
    <t>Kuna</t>
  </si>
  <si>
    <t>^(?:HR)*(\d{5})$</t>
  </si>
  <si>
    <t>hr-HR,sr</t>
  </si>
  <si>
    <t>HU,SI,BA,ME,RS</t>
  </si>
  <si>
    <t>HTI</t>
  </si>
  <si>
    <t>HA</t>
  </si>
  <si>
    <t>Haiti</t>
  </si>
  <si>
    <t>Port-au-Prince</t>
  </si>
  <si>
    <t>.ht</t>
  </si>
  <si>
    <t>HTG</t>
  </si>
  <si>
    <t>Gourde</t>
  </si>
  <si>
    <t>HT####</t>
  </si>
  <si>
    <t>^(?:HT)*(\d{4})$</t>
  </si>
  <si>
    <t>ht,fr-HT</t>
  </si>
  <si>
    <t>HU</t>
  </si>
  <si>
    <t>HUN</t>
  </si>
  <si>
    <t>Hungary</t>
  </si>
  <si>
    <t>Budapest</t>
  </si>
  <si>
    <t>.hu</t>
  </si>
  <si>
    <t>HUF</t>
  </si>
  <si>
    <t>Forint</t>
  </si>
  <si>
    <t>hu-HU</t>
  </si>
  <si>
    <t>SK,SI,RO,UA,HR,AT,RS</t>
  </si>
  <si>
    <t>ID</t>
  </si>
  <si>
    <t>IDN</t>
  </si>
  <si>
    <t>Indonesia</t>
  </si>
  <si>
    <t>Jakarta</t>
  </si>
  <si>
    <t>.id</t>
  </si>
  <si>
    <t>IDR</t>
  </si>
  <si>
    <t>Rupiah</t>
  </si>
  <si>
    <t>id,en,nl,jv</t>
  </si>
  <si>
    <t>PG,TL,MY</t>
  </si>
  <si>
    <t>IRL</t>
  </si>
  <si>
    <t>EI</t>
  </si>
  <si>
    <t>Ireland</t>
  </si>
  <si>
    <t>Dublin</t>
  </si>
  <si>
    <t>.ie</t>
  </si>
  <si>
    <t>en-IE,ga-IE</t>
  </si>
  <si>
    <t>IL</t>
  </si>
  <si>
    <t>ISR</t>
  </si>
  <si>
    <t>IS</t>
  </si>
  <si>
    <t>Israel</t>
  </si>
  <si>
    <t>Jerusalem</t>
  </si>
  <si>
    <t>.il</t>
  </si>
  <si>
    <t>ILS</t>
  </si>
  <si>
    <t>Shekel</t>
  </si>
  <si>
    <t>he,ar-IL,en-IL,</t>
  </si>
  <si>
    <t>SY,JO,LB,EG,PS</t>
  </si>
  <si>
    <t>IM</t>
  </si>
  <si>
    <t>IMN</t>
  </si>
  <si>
    <t>Isle of Man</t>
  </si>
  <si>
    <t>Douglas, Isle of Man</t>
  </si>
  <si>
    <t>.im</t>
  </si>
  <si>
    <t>en,gv</t>
  </si>
  <si>
    <t>IN</t>
  </si>
  <si>
    <t>IND</t>
  </si>
  <si>
    <t>India</t>
  </si>
  <si>
    <t>New Delhi</t>
  </si>
  <si>
    <t>.in</t>
  </si>
  <si>
    <t>INR</t>
  </si>
  <si>
    <t>Rupee</t>
  </si>
  <si>
    <t>en-IN,hi,bn,te,mr,ta,ur,gu,kn,ml,or,pa,as,bh,sat,ks,ne,sd,kok,doi,mni,sit,sa,fr,lus,inc</t>
  </si>
  <si>
    <t>CN,NP,MM,BT,PK,BD</t>
  </si>
  <si>
    <t>IO</t>
  </si>
  <si>
    <t>IOT</t>
  </si>
  <si>
    <t>British Indian Ocean Territory</t>
  </si>
  <si>
    <t>Diego Garcia</t>
  </si>
  <si>
    <t>.io</t>
  </si>
  <si>
    <t>en-IO</t>
  </si>
  <si>
    <t>IQ</t>
  </si>
  <si>
    <t>IRQ</t>
  </si>
  <si>
    <t>IZ</t>
  </si>
  <si>
    <t>Iraq</t>
  </si>
  <si>
    <t>Baghdad</t>
  </si>
  <si>
    <t>.iq</t>
  </si>
  <si>
    <t>IQD</t>
  </si>
  <si>
    <t>ar-IQ,ku,hy</t>
  </si>
  <si>
    <t>SY,SA,IR,JO,TR,KW</t>
  </si>
  <si>
    <t>IR</t>
  </si>
  <si>
    <t>IRN</t>
  </si>
  <si>
    <t>Iran</t>
  </si>
  <si>
    <t>Tehran</t>
  </si>
  <si>
    <t>.ir</t>
  </si>
  <si>
    <t>IRR</t>
  </si>
  <si>
    <t>Rial</t>
  </si>
  <si>
    <t>##########</t>
  </si>
  <si>
    <t>^(\d{10})$</t>
  </si>
  <si>
    <t>fa-IR,ku</t>
  </si>
  <si>
    <t>TM,AF,IQ,AM,PK,AZ,TR</t>
  </si>
  <si>
    <t>ISL</t>
  </si>
  <si>
    <t>IC</t>
  </si>
  <si>
    <t>Iceland</t>
  </si>
  <si>
    <t>Reykjavik</t>
  </si>
  <si>
    <t>.is</t>
  </si>
  <si>
    <t>ISK</t>
  </si>
  <si>
    <t>Krona</t>
  </si>
  <si>
    <t>###</t>
  </si>
  <si>
    <t>^(\d{3})$</t>
  </si>
  <si>
    <t>is,en,de,da,sv,no</t>
  </si>
  <si>
    <t>IT</t>
  </si>
  <si>
    <t>ITA</t>
  </si>
  <si>
    <t>Italy</t>
  </si>
  <si>
    <t>Rome</t>
  </si>
  <si>
    <t>.it</t>
  </si>
  <si>
    <t>it-IT,de-IT,fr-IT,sc,ca,co,sl</t>
  </si>
  <si>
    <t>CH,VA,SI,SM,FR,AT</t>
  </si>
  <si>
    <t>JE</t>
  </si>
  <si>
    <t>JEY</t>
  </si>
  <si>
    <t>Jersey</t>
  </si>
  <si>
    <t>Saint Helier</t>
  </si>
  <si>
    <t>.je</t>
  </si>
  <si>
    <t>en,pt</t>
  </si>
  <si>
    <t>JM</t>
  </si>
  <si>
    <t>JAM</t>
  </si>
  <si>
    <t>Jamaica</t>
  </si>
  <si>
    <t>Kingston</t>
  </si>
  <si>
    <t>.jm</t>
  </si>
  <si>
    <t>JMD</t>
  </si>
  <si>
    <t>en-JM</t>
  </si>
  <si>
    <t>JO</t>
  </si>
  <si>
    <t>JOR</t>
  </si>
  <si>
    <t>Jordan</t>
  </si>
  <si>
    <t>Amman</t>
  </si>
  <si>
    <t>.jo</t>
  </si>
  <si>
    <t>JOD</t>
  </si>
  <si>
    <t>ar-JO,en</t>
  </si>
  <si>
    <t>SY,SA,IQ,IL,PS</t>
  </si>
  <si>
    <t>JP</t>
  </si>
  <si>
    <t>JPN</t>
  </si>
  <si>
    <t>JA</t>
  </si>
  <si>
    <t>Japan</t>
  </si>
  <si>
    <t>Tokyo</t>
  </si>
  <si>
    <t>.jp</t>
  </si>
  <si>
    <t>JPY</t>
  </si>
  <si>
    <t>Yen</t>
  </si>
  <si>
    <t>###-####</t>
  </si>
  <si>
    <t>ja</t>
  </si>
  <si>
    <t>KE</t>
  </si>
  <si>
    <t>KEN</t>
  </si>
  <si>
    <t>Kenya</t>
  </si>
  <si>
    <t>Nairobi</t>
  </si>
  <si>
    <t>.ke</t>
  </si>
  <si>
    <t>KES</t>
  </si>
  <si>
    <t>Shilling</t>
  </si>
  <si>
    <t>en-KE,sw-KE</t>
  </si>
  <si>
    <t>ET,TZ,SS,SO,UG</t>
  </si>
  <si>
    <t>KG</t>
  </si>
  <si>
    <t>KGZ</t>
  </si>
  <si>
    <t>Kyrgyzstan</t>
  </si>
  <si>
    <t>Bishkek</t>
  </si>
  <si>
    <t>.kg</t>
  </si>
  <si>
    <t>KGS</t>
  </si>
  <si>
    <t>Som</t>
  </si>
  <si>
    <t>ky,uz,ru</t>
  </si>
  <si>
    <t>CN,TJ,UZ,KZ</t>
  </si>
  <si>
    <t>KH</t>
  </si>
  <si>
    <t>KHM</t>
  </si>
  <si>
    <t>CB</t>
  </si>
  <si>
    <t>Cambodia</t>
  </si>
  <si>
    <t>Phnom Penh</t>
  </si>
  <si>
    <t>.kh</t>
  </si>
  <si>
    <t>KHR</t>
  </si>
  <si>
    <t>Riels</t>
  </si>
  <si>
    <t>km,fr,en</t>
  </si>
  <si>
    <t>LA,TH,VN</t>
  </si>
  <si>
    <t>KI</t>
  </si>
  <si>
    <t>KIR</t>
  </si>
  <si>
    <t>KR</t>
  </si>
  <si>
    <t>Kiribati</t>
  </si>
  <si>
    <t>Tarawa</t>
  </si>
  <si>
    <t>.ki</t>
  </si>
  <si>
    <t>en-KI,gil</t>
  </si>
  <si>
    <t>KM</t>
  </si>
  <si>
    <t>COM</t>
  </si>
  <si>
    <t>Comoros</t>
  </si>
  <si>
    <t>Moroni</t>
  </si>
  <si>
    <t>.km</t>
  </si>
  <si>
    <t>KMF</t>
  </si>
  <si>
    <t>ar,fr-KM</t>
  </si>
  <si>
    <t>KN</t>
  </si>
  <si>
    <t>KNA</t>
  </si>
  <si>
    <t>SC</t>
  </si>
  <si>
    <t>Saint Kitts and Nevis</t>
  </si>
  <si>
    <t>Basseterre</t>
  </si>
  <si>
    <t>.kn</t>
  </si>
  <si>
    <t>en-KN</t>
  </si>
  <si>
    <t>KP</t>
  </si>
  <si>
    <t>PRK</t>
  </si>
  <si>
    <t>North Korea</t>
  </si>
  <si>
    <t>Pyongyang</t>
  </si>
  <si>
    <t>.kp</t>
  </si>
  <si>
    <t>KPW</t>
  </si>
  <si>
    <t>Won</t>
  </si>
  <si>
    <t>###-###</t>
  </si>
  <si>
    <t>ko-KP</t>
  </si>
  <si>
    <t>CN,KR,RU</t>
  </si>
  <si>
    <t>KOR</t>
  </si>
  <si>
    <t>KS</t>
  </si>
  <si>
    <t>South Korea</t>
  </si>
  <si>
    <t>Seoul</t>
  </si>
  <si>
    <t>.kr</t>
  </si>
  <si>
    <t>KRW</t>
  </si>
  <si>
    <t>SEOUL ###-###</t>
  </si>
  <si>
    <t>^(?:SEOUL)*(\d{6})$</t>
  </si>
  <si>
    <t>ko-KR,en</t>
  </si>
  <si>
    <t>XK</t>
  </si>
  <si>
    <t>XKX</t>
  </si>
  <si>
    <t>KV</t>
  </si>
  <si>
    <t>Kosovo</t>
  </si>
  <si>
    <t>Pristina</t>
  </si>
  <si>
    <t>sq,sr</t>
  </si>
  <si>
    <t>RS,AL,MK,ME</t>
  </si>
  <si>
    <t>KW</t>
  </si>
  <si>
    <t>KWT</t>
  </si>
  <si>
    <t>KU</t>
  </si>
  <si>
    <t>Kuwait</t>
  </si>
  <si>
    <t>Kuwait City</t>
  </si>
  <si>
    <t>.kw</t>
  </si>
  <si>
    <t>KWD</t>
  </si>
  <si>
    <t>ar-KW,en</t>
  </si>
  <si>
    <t>SA,IQ</t>
  </si>
  <si>
    <t>KY</t>
  </si>
  <si>
    <t>CYM</t>
  </si>
  <si>
    <t>CJ</t>
  </si>
  <si>
    <t>Cayman Islands</t>
  </si>
  <si>
    <t>George Town</t>
  </si>
  <si>
    <t>.ky</t>
  </si>
  <si>
    <t>KYD</t>
  </si>
  <si>
    <t>en-KY</t>
  </si>
  <si>
    <t>KZ</t>
  </si>
  <si>
    <t>KAZ</t>
  </si>
  <si>
    <t>Kazakhstan</t>
  </si>
  <si>
    <t>Astana</t>
  </si>
  <si>
    <t>.kz</t>
  </si>
  <si>
    <t>KZT</t>
  </si>
  <si>
    <t>Tenge</t>
  </si>
  <si>
    <t>kk,ru</t>
  </si>
  <si>
    <t>TM,CN,KG,UZ,RU</t>
  </si>
  <si>
    <t>LA</t>
  </si>
  <si>
    <t>LAO</t>
  </si>
  <si>
    <t>Laos</t>
  </si>
  <si>
    <t>Vientiane</t>
  </si>
  <si>
    <t>.la</t>
  </si>
  <si>
    <t>LAK</t>
  </si>
  <si>
    <t>Kip</t>
  </si>
  <si>
    <t>lo,fr,en</t>
  </si>
  <si>
    <t>CN,MM,KH,TH,VN</t>
  </si>
  <si>
    <t>LB</t>
  </si>
  <si>
    <t>LBN</t>
  </si>
  <si>
    <t>LE</t>
  </si>
  <si>
    <t>Lebanon</t>
  </si>
  <si>
    <t>Beirut</t>
  </si>
  <si>
    <t>.lb</t>
  </si>
  <si>
    <t>LBP</t>
  </si>
  <si>
    <t>#### ####|####</t>
  </si>
  <si>
    <t>^(\d{4}(\d{4})?)$</t>
  </si>
  <si>
    <t>ar-LB,fr-LB,en,hy</t>
  </si>
  <si>
    <t>SY,IL</t>
  </si>
  <si>
    <t>LC</t>
  </si>
  <si>
    <t>LCA</t>
  </si>
  <si>
    <t>ST</t>
  </si>
  <si>
    <t>Saint Lucia</t>
  </si>
  <si>
    <t>Castries</t>
  </si>
  <si>
    <t>.lc</t>
  </si>
  <si>
    <t>en-LC</t>
  </si>
  <si>
    <t>LI</t>
  </si>
  <si>
    <t>LIE</t>
  </si>
  <si>
    <t>LS</t>
  </si>
  <si>
    <t>Liechtenstein</t>
  </si>
  <si>
    <t>Vaduz</t>
  </si>
  <si>
    <t>.li</t>
  </si>
  <si>
    <t>de-LI</t>
  </si>
  <si>
    <t>CH,AT</t>
  </si>
  <si>
    <t>LK</t>
  </si>
  <si>
    <t>LKA</t>
  </si>
  <si>
    <t>CE</t>
  </si>
  <si>
    <t>Sri Lanka</t>
  </si>
  <si>
    <t>Colombo</t>
  </si>
  <si>
    <t>.lk</t>
  </si>
  <si>
    <t>LKR</t>
  </si>
  <si>
    <t>si,ta,en</t>
  </si>
  <si>
    <t>LR</t>
  </si>
  <si>
    <t>LBR</t>
  </si>
  <si>
    <t>Liberia</t>
  </si>
  <si>
    <t>Monrovia</t>
  </si>
  <si>
    <t>.lr</t>
  </si>
  <si>
    <t>LRD</t>
  </si>
  <si>
    <t>en-LR</t>
  </si>
  <si>
    <t>SL,CI,GN</t>
  </si>
  <si>
    <t>LSO</t>
  </si>
  <si>
    <t>LT</t>
  </si>
  <si>
    <t>Lesotho</t>
  </si>
  <si>
    <t>Maseru</t>
  </si>
  <si>
    <t>.ls</t>
  </si>
  <si>
    <t>LSL</t>
  </si>
  <si>
    <t>Loti</t>
  </si>
  <si>
    <t>en-LS,st,zu,xh</t>
  </si>
  <si>
    <t>ZA</t>
  </si>
  <si>
    <t>LTU</t>
  </si>
  <si>
    <t>LH</t>
  </si>
  <si>
    <t>Lithuania</t>
  </si>
  <si>
    <t>Vilnius</t>
  </si>
  <si>
    <t>.lt</t>
  </si>
  <si>
    <t>LT-#####</t>
  </si>
  <si>
    <t>^(?:LT)*(\d{5})$</t>
  </si>
  <si>
    <t>lt,ru,pl</t>
  </si>
  <si>
    <t>PL,BY,RU,LV</t>
  </si>
  <si>
    <t>LU</t>
  </si>
  <si>
    <t>LUX</t>
  </si>
  <si>
    <t>Luxembourg</t>
  </si>
  <si>
    <t>.lu</t>
  </si>
  <si>
    <t>L-####</t>
  </si>
  <si>
    <t>lb,de-LU,fr-LU</t>
  </si>
  <si>
    <t>DE,BE,FR</t>
  </si>
  <si>
    <t>LV</t>
  </si>
  <si>
    <t>LVA</t>
  </si>
  <si>
    <t>LG</t>
  </si>
  <si>
    <t>Latvia</t>
  </si>
  <si>
    <t>Riga</t>
  </si>
  <si>
    <t>.lv</t>
  </si>
  <si>
    <t>LV-####</t>
  </si>
  <si>
    <t>^(?:LV)*(\d{4})$</t>
  </si>
  <si>
    <t>lv,ru,lt</t>
  </si>
  <si>
    <t>LT,EE,BY,RU</t>
  </si>
  <si>
    <t>LY</t>
  </si>
  <si>
    <t>LBY</t>
  </si>
  <si>
    <t>Libya</t>
  </si>
  <si>
    <t>Tripolis</t>
  </si>
  <si>
    <t>.ly</t>
  </si>
  <si>
    <t>LYD</t>
  </si>
  <si>
    <t>ar-LY,it,en</t>
  </si>
  <si>
    <t>TD,NE,DZ,SD,TN,EG</t>
  </si>
  <si>
    <t>MA</t>
  </si>
  <si>
    <t>MAR</t>
  </si>
  <si>
    <t>MO</t>
  </si>
  <si>
    <t>Morocco</t>
  </si>
  <si>
    <t>Rabat</t>
  </si>
  <si>
    <t>.ma</t>
  </si>
  <si>
    <t>ar-MA,fr</t>
  </si>
  <si>
    <t>DZ,EH,ES</t>
  </si>
  <si>
    <t>MC</t>
  </si>
  <si>
    <t>MCO</t>
  </si>
  <si>
    <t>MN</t>
  </si>
  <si>
    <t>Monaco</t>
  </si>
  <si>
    <t>.mc</t>
  </si>
  <si>
    <t>fr-MC,en,it</t>
  </si>
  <si>
    <t>MD</t>
  </si>
  <si>
    <t>MDA</t>
  </si>
  <si>
    <t>Moldova</t>
  </si>
  <si>
    <t>Chisinau</t>
  </si>
  <si>
    <t>.md</t>
  </si>
  <si>
    <t>MDL</t>
  </si>
  <si>
    <t>Leu</t>
  </si>
  <si>
    <t>MD-####</t>
  </si>
  <si>
    <t>^(?:MD)*(\d{4})$</t>
  </si>
  <si>
    <t>ro,ru,gag,tr</t>
  </si>
  <si>
    <t>RO,UA</t>
  </si>
  <si>
    <t>ME</t>
  </si>
  <si>
    <t>MNE</t>
  </si>
  <si>
    <t>MJ</t>
  </si>
  <si>
    <t>Montenegro</t>
  </si>
  <si>
    <t>Podgorica</t>
  </si>
  <si>
    <t>.me</t>
  </si>
  <si>
    <t>sr,hu,bs,sq,hr,rom</t>
  </si>
  <si>
    <t>AL,HR,BA,RS,XK</t>
  </si>
  <si>
    <t>MF</t>
  </si>
  <si>
    <t>MAF</t>
  </si>
  <si>
    <t>RN</t>
  </si>
  <si>
    <t>Saint Martin</t>
  </si>
  <si>
    <t>Marigot</t>
  </si>
  <si>
    <t>MG</t>
  </si>
  <si>
    <t>MDG</t>
  </si>
  <si>
    <t>Madagascar</t>
  </si>
  <si>
    <t>Antananarivo</t>
  </si>
  <si>
    <t>.mg</t>
  </si>
  <si>
    <t>MGA</t>
  </si>
  <si>
    <t>Ariary</t>
  </si>
  <si>
    <t>fr-MG,mg</t>
  </si>
  <si>
    <t>MH</t>
  </si>
  <si>
    <t>MHL</t>
  </si>
  <si>
    <t>RM</t>
  </si>
  <si>
    <t>Marshall Islands</t>
  </si>
  <si>
    <t>Majuro</t>
  </si>
  <si>
    <t>.mh</t>
  </si>
  <si>
    <t>mh,en-MH</t>
  </si>
  <si>
    <t>MK</t>
  </si>
  <si>
    <t>MKD</t>
  </si>
  <si>
    <t>Macedonia</t>
  </si>
  <si>
    <t>Skopje</t>
  </si>
  <si>
    <t>.mk</t>
  </si>
  <si>
    <t>Denar</t>
  </si>
  <si>
    <t>mk,sq,tr,rmm,sr</t>
  </si>
  <si>
    <t>AL,GR,BG,RS,XK</t>
  </si>
  <si>
    <t>ML</t>
  </si>
  <si>
    <t>MLI</t>
  </si>
  <si>
    <t>Mali</t>
  </si>
  <si>
    <t>Bamako</t>
  </si>
  <si>
    <t>.ml</t>
  </si>
  <si>
    <t>fr-ML,bm</t>
  </si>
  <si>
    <t>SN,NE,DZ,CI,GN,MR,BF</t>
  </si>
  <si>
    <t>MM</t>
  </si>
  <si>
    <t>MMR</t>
  </si>
  <si>
    <t>Myanmar</t>
  </si>
  <si>
    <t>Nay Pyi Taw</t>
  </si>
  <si>
    <t>.mm</t>
  </si>
  <si>
    <t>MMK</t>
  </si>
  <si>
    <t>Kyat</t>
  </si>
  <si>
    <t>my</t>
  </si>
  <si>
    <t>CN,LA,TH,BD,IN</t>
  </si>
  <si>
    <t>MNG</t>
  </si>
  <si>
    <t>Mongolia</t>
  </si>
  <si>
    <t>Ulan Bator</t>
  </si>
  <si>
    <t>.mn</t>
  </si>
  <si>
    <t>MNT</t>
  </si>
  <si>
    <t>Tugrik</t>
  </si>
  <si>
    <t>mn,ru</t>
  </si>
  <si>
    <t>CN,RU</t>
  </si>
  <si>
    <t>MAC</t>
  </si>
  <si>
    <t>Macao</t>
  </si>
  <si>
    <t>.mo</t>
  </si>
  <si>
    <t>MOP</t>
  </si>
  <si>
    <t>Pataca</t>
  </si>
  <si>
    <t>zh,zh-MO,pt</t>
  </si>
  <si>
    <t>MP</t>
  </si>
  <si>
    <t>MNP</t>
  </si>
  <si>
    <t>CQ</t>
  </si>
  <si>
    <t>Northern Mariana Islands</t>
  </si>
  <si>
    <t>Saipan</t>
  </si>
  <si>
    <t>.mp</t>
  </si>
  <si>
    <t>fil,tl,zh,ch-MP,en-MP</t>
  </si>
  <si>
    <t>MQ</t>
  </si>
  <si>
    <t>MTQ</t>
  </si>
  <si>
    <t>MB</t>
  </si>
  <si>
    <t>Martinique</t>
  </si>
  <si>
    <t>Fort-de-France</t>
  </si>
  <si>
    <t>.mq</t>
  </si>
  <si>
    <t>fr-MQ</t>
  </si>
  <si>
    <t>MR</t>
  </si>
  <si>
    <t>MRT</t>
  </si>
  <si>
    <t>Mauritania</t>
  </si>
  <si>
    <t>Nouakchott</t>
  </si>
  <si>
    <t>.mr</t>
  </si>
  <si>
    <t>MRO</t>
  </si>
  <si>
    <t>Ouguiya</t>
  </si>
  <si>
    <t>ar-MR,fuc,snk,fr,mey,wo</t>
  </si>
  <si>
    <t>SN,DZ,EH,ML</t>
  </si>
  <si>
    <t>MS</t>
  </si>
  <si>
    <t>MSR</t>
  </si>
  <si>
    <t>Montserrat</t>
  </si>
  <si>
    <t>Plymouth</t>
  </si>
  <si>
    <t>.ms</t>
  </si>
  <si>
    <t>en-MS</t>
  </si>
  <si>
    <t>MT</t>
  </si>
  <si>
    <t>MLT</t>
  </si>
  <si>
    <t>Malta</t>
  </si>
  <si>
    <t>Valletta</t>
  </si>
  <si>
    <t>.mt</t>
  </si>
  <si>
    <t>@@@ ###|@@@ ##</t>
  </si>
  <si>
    <t>^([A-Z]{3}\d{2}\d?)$</t>
  </si>
  <si>
    <t>mt,en-MT</t>
  </si>
  <si>
    <t>MU</t>
  </si>
  <si>
    <t>MUS</t>
  </si>
  <si>
    <t>Mauritius</t>
  </si>
  <si>
    <t>Port Louis</t>
  </si>
  <si>
    <t>.mu</t>
  </si>
  <si>
    <t>MUR</t>
  </si>
  <si>
    <t>en-MU,bho,fr</t>
  </si>
  <si>
    <t>MV</t>
  </si>
  <si>
    <t>MDV</t>
  </si>
  <si>
    <t>Maldives</t>
  </si>
  <si>
    <t>Male</t>
  </si>
  <si>
    <t>.mv</t>
  </si>
  <si>
    <t>MVR</t>
  </si>
  <si>
    <t>Rufiyaa</t>
  </si>
  <si>
    <t>dv,en</t>
  </si>
  <si>
    <t>MW</t>
  </si>
  <si>
    <t>MWI</t>
  </si>
  <si>
    <t>MI</t>
  </si>
  <si>
    <t>Malawi</t>
  </si>
  <si>
    <t>Lilongwe</t>
  </si>
  <si>
    <t>.mw</t>
  </si>
  <si>
    <t>MWK</t>
  </si>
  <si>
    <t>Kwacha</t>
  </si>
  <si>
    <t>ny,yao,tum,swk</t>
  </si>
  <si>
    <t>TZ,MZ,ZM</t>
  </si>
  <si>
    <t>MX</t>
  </si>
  <si>
    <t>MEX</t>
  </si>
  <si>
    <t>Mexico</t>
  </si>
  <si>
    <t>Mexico City</t>
  </si>
  <si>
    <t>.mx</t>
  </si>
  <si>
    <t>MXN</t>
  </si>
  <si>
    <t>es-MX</t>
  </si>
  <si>
    <t>GT,US,BZ</t>
  </si>
  <si>
    <t>MYS</t>
  </si>
  <si>
    <t>Malaysia</t>
  </si>
  <si>
    <t>Kuala Lumpur</t>
  </si>
  <si>
    <t>.my</t>
  </si>
  <si>
    <t>MYR</t>
  </si>
  <si>
    <t>Ringgit</t>
  </si>
  <si>
    <t>ms-MY,en,zh,ta,te,ml,pa,th</t>
  </si>
  <si>
    <t>BN,TH,ID</t>
  </si>
  <si>
    <t>MZ</t>
  </si>
  <si>
    <t>MOZ</t>
  </si>
  <si>
    <t>Mozambique</t>
  </si>
  <si>
    <t>Maputo</t>
  </si>
  <si>
    <t>.mz</t>
  </si>
  <si>
    <t>MZN</t>
  </si>
  <si>
    <t>Metical</t>
  </si>
  <si>
    <t>pt-MZ,vmw</t>
  </si>
  <si>
    <t>ZW,TZ,SZ,ZA,ZM,MW</t>
  </si>
  <si>
    <t>NAM</t>
  </si>
  <si>
    <t>WA</t>
  </si>
  <si>
    <t>Namibia</t>
  </si>
  <si>
    <t>Windhoek</t>
  </si>
  <si>
    <t>.na</t>
  </si>
  <si>
    <t>NAD</t>
  </si>
  <si>
    <t>en-NA,af,de,hz,naq</t>
  </si>
  <si>
    <t>ZA,BW,ZM,AO</t>
  </si>
  <si>
    <t>NC</t>
  </si>
  <si>
    <t>NCL</t>
  </si>
  <si>
    <t>New Caledonia</t>
  </si>
  <si>
    <t>Noumea</t>
  </si>
  <si>
    <t>.nc</t>
  </si>
  <si>
    <t>XPF</t>
  </si>
  <si>
    <t>fr-NC</t>
  </si>
  <si>
    <t>NE</t>
  </si>
  <si>
    <t>NER</t>
  </si>
  <si>
    <t>NG</t>
  </si>
  <si>
    <t>Niger</t>
  </si>
  <si>
    <t>Niamey</t>
  </si>
  <si>
    <t>.ne</t>
  </si>
  <si>
    <t>fr-NE,ha,kr,dje</t>
  </si>
  <si>
    <t>TD,BJ,DZ,LY,BF,NG,ML</t>
  </si>
  <si>
    <t>NF</t>
  </si>
  <si>
    <t>NFK</t>
  </si>
  <si>
    <t>Norfolk Island</t>
  </si>
  <si>
    <t>.nf</t>
  </si>
  <si>
    <t>en-NF</t>
  </si>
  <si>
    <t>NGA</t>
  </si>
  <si>
    <t>NI</t>
  </si>
  <si>
    <t>Nigeria</t>
  </si>
  <si>
    <t>Abuja</t>
  </si>
  <si>
    <t>.ng</t>
  </si>
  <si>
    <t>NGN</t>
  </si>
  <si>
    <t>Naira</t>
  </si>
  <si>
    <t>en-NG,ha,yo,ig,ff</t>
  </si>
  <si>
    <t>TD,NE,BJ,CM</t>
  </si>
  <si>
    <t>NIC</t>
  </si>
  <si>
    <t>NU</t>
  </si>
  <si>
    <t>Nicaragua</t>
  </si>
  <si>
    <t>Managua</t>
  </si>
  <si>
    <t>.ni</t>
  </si>
  <si>
    <t>NIO</t>
  </si>
  <si>
    <t>Cordoba</t>
  </si>
  <si>
    <t>###-###-#</t>
  </si>
  <si>
    <t>es-NI,en</t>
  </si>
  <si>
    <t>CR,HN</t>
  </si>
  <si>
    <t>NL</t>
  </si>
  <si>
    <t>NLD</t>
  </si>
  <si>
    <t>Netherlands</t>
  </si>
  <si>
    <t>Amsterdam</t>
  </si>
  <si>
    <t>.nl</t>
  </si>
  <si>
    <t>#### @@</t>
  </si>
  <si>
    <t>^(\d{4}[A-Z]{2})$</t>
  </si>
  <si>
    <t>nl-NL,fy-NL</t>
  </si>
  <si>
    <t>DE,BE</t>
  </si>
  <si>
    <t>NO</t>
  </si>
  <si>
    <t>NOR</t>
  </si>
  <si>
    <t>Norway</t>
  </si>
  <si>
    <t>Oslo</t>
  </si>
  <si>
    <t>.no</t>
  </si>
  <si>
    <t>no,nb,nn,se,fi</t>
  </si>
  <si>
    <t>FI,RU,SE</t>
  </si>
  <si>
    <t>NP</t>
  </si>
  <si>
    <t>NPL</t>
  </si>
  <si>
    <t>Nepal</t>
  </si>
  <si>
    <t>Kathmandu</t>
  </si>
  <si>
    <t>.np</t>
  </si>
  <si>
    <t>NPR</t>
  </si>
  <si>
    <t>ne,en</t>
  </si>
  <si>
    <t>NR</t>
  </si>
  <si>
    <t>NRU</t>
  </si>
  <si>
    <t>Nauru</t>
  </si>
  <si>
    <t>Yaren</t>
  </si>
  <si>
    <t>.nr</t>
  </si>
  <si>
    <t>na,en-NR</t>
  </si>
  <si>
    <t>NIU</t>
  </si>
  <si>
    <t>Niue</t>
  </si>
  <si>
    <t>Alofi</t>
  </si>
  <si>
    <t>.nu</t>
  </si>
  <si>
    <t>niu,en-NU</t>
  </si>
  <si>
    <t>NZ</t>
  </si>
  <si>
    <t>NZL</t>
  </si>
  <si>
    <t>New Zealand</t>
  </si>
  <si>
    <t>Wellington</t>
  </si>
  <si>
    <t>.nz</t>
  </si>
  <si>
    <t>en-NZ,mi</t>
  </si>
  <si>
    <t>OM</t>
  </si>
  <si>
    <t>OMN</t>
  </si>
  <si>
    <t>Oman</t>
  </si>
  <si>
    <t>Muscat</t>
  </si>
  <si>
    <t>.om</t>
  </si>
  <si>
    <t>OMR</t>
  </si>
  <si>
    <t>ar-OM,en,bal,ur</t>
  </si>
  <si>
    <t>SA,YE,AE</t>
  </si>
  <si>
    <t>PA</t>
  </si>
  <si>
    <t>PAN</t>
  </si>
  <si>
    <t>PM</t>
  </si>
  <si>
    <t>Panama</t>
  </si>
  <si>
    <t>Panama City</t>
  </si>
  <si>
    <t>.pa</t>
  </si>
  <si>
    <t>PAB</t>
  </si>
  <si>
    <t>Balboa</t>
  </si>
  <si>
    <t>es-PA,en</t>
  </si>
  <si>
    <t>CR,CO</t>
  </si>
  <si>
    <t>PE</t>
  </si>
  <si>
    <t>PER</t>
  </si>
  <si>
    <t>Peru</t>
  </si>
  <si>
    <t>Lima</t>
  </si>
  <si>
    <t>.pe</t>
  </si>
  <si>
    <t>PEN</t>
  </si>
  <si>
    <t>Sol</t>
  </si>
  <si>
    <t>es-PE,qu,ay</t>
  </si>
  <si>
    <t>EC,CL,BO,BR,CO</t>
  </si>
  <si>
    <t>PF</t>
  </si>
  <si>
    <t>PYF</t>
  </si>
  <si>
    <t>FP</t>
  </si>
  <si>
    <t>French Polynesia</t>
  </si>
  <si>
    <t>Papeete</t>
  </si>
  <si>
    <t>.pf</t>
  </si>
  <si>
    <t>^((97|98)7\d{2})$</t>
  </si>
  <si>
    <t>fr-PF,ty</t>
  </si>
  <si>
    <t>PG</t>
  </si>
  <si>
    <t>PNG</t>
  </si>
  <si>
    <t>PP</t>
  </si>
  <si>
    <t>Papua New Guinea</t>
  </si>
  <si>
    <t>Port Moresby</t>
  </si>
  <si>
    <t>.pg</t>
  </si>
  <si>
    <t>PGK</t>
  </si>
  <si>
    <t>Kina</t>
  </si>
  <si>
    <t>en-PG,ho,meu,tpi</t>
  </si>
  <si>
    <t>PH</t>
  </si>
  <si>
    <t>PHL</t>
  </si>
  <si>
    <t>RP</t>
  </si>
  <si>
    <t>Philippines</t>
  </si>
  <si>
    <t>Manila</t>
  </si>
  <si>
    <t>.ph</t>
  </si>
  <si>
    <t>PHP</t>
  </si>
  <si>
    <t>tl,en-PH,fil</t>
  </si>
  <si>
    <t>PK</t>
  </si>
  <si>
    <t>PAK</t>
  </si>
  <si>
    <t>Pakistan</t>
  </si>
  <si>
    <t>Islamabad</t>
  </si>
  <si>
    <t>.pk</t>
  </si>
  <si>
    <t>PKR</t>
  </si>
  <si>
    <t>ur-PK,en-PK,pa,sd,ps,brh</t>
  </si>
  <si>
    <t>CN,AF,IR,IN</t>
  </si>
  <si>
    <t>PL</t>
  </si>
  <si>
    <t>POL</t>
  </si>
  <si>
    <t>Poland</t>
  </si>
  <si>
    <t>Warsaw</t>
  </si>
  <si>
    <t>.pl</t>
  </si>
  <si>
    <t>PLN</t>
  </si>
  <si>
    <t>Zloty</t>
  </si>
  <si>
    <t>##-###</t>
  </si>
  <si>
    <t>pl</t>
  </si>
  <si>
    <t>DE,LT,SK,CZ,BY,UA,RU</t>
  </si>
  <si>
    <t>SPM</t>
  </si>
  <si>
    <t>SB</t>
  </si>
  <si>
    <t>Saint Pierre and Miquelon</t>
  </si>
  <si>
    <t>Saint-Pierre</t>
  </si>
  <si>
    <t>.pm</t>
  </si>
  <si>
    <t>^(97500)$</t>
  </si>
  <si>
    <t>fr-PM</t>
  </si>
  <si>
    <t>PN</t>
  </si>
  <si>
    <t>PCN</t>
  </si>
  <si>
    <t>PC</t>
  </si>
  <si>
    <t>Pitcairn</t>
  </si>
  <si>
    <t>Adamstown</t>
  </si>
  <si>
    <t>.pn</t>
  </si>
  <si>
    <t>en-PN</t>
  </si>
  <si>
    <t>PR</t>
  </si>
  <si>
    <t>PRI</t>
  </si>
  <si>
    <t>RQ</t>
  </si>
  <si>
    <t>Puerto Rico</t>
  </si>
  <si>
    <t>San Juan</t>
  </si>
  <si>
    <t>.pr</t>
  </si>
  <si>
    <t>+1-787 and 1-939</t>
  </si>
  <si>
    <t>#####-####</t>
  </si>
  <si>
    <t>^(\d{9})$</t>
  </si>
  <si>
    <t>en-PR,es-PR</t>
  </si>
  <si>
    <t>PS</t>
  </si>
  <si>
    <t>PSE</t>
  </si>
  <si>
    <t>WE</t>
  </si>
  <si>
    <t>Palestinian Territory</t>
  </si>
  <si>
    <t>East Jerusalem</t>
  </si>
  <si>
    <t>.ps</t>
  </si>
  <si>
    <t>ar-PS</t>
  </si>
  <si>
    <t>JO,IL,EG</t>
  </si>
  <si>
    <t>PT</t>
  </si>
  <si>
    <t>PRT</t>
  </si>
  <si>
    <t>PO</t>
  </si>
  <si>
    <t>Portugal</t>
  </si>
  <si>
    <t>Lisbon</t>
  </si>
  <si>
    <t>.pt</t>
  </si>
  <si>
    <t>####-###</t>
  </si>
  <si>
    <t>pt-PT,mwl</t>
  </si>
  <si>
    <t>PW</t>
  </si>
  <si>
    <t>PLW</t>
  </si>
  <si>
    <t>Palau</t>
  </si>
  <si>
    <t>Melekeok</t>
  </si>
  <si>
    <t>.pw</t>
  </si>
  <si>
    <t>^(96940)$</t>
  </si>
  <si>
    <t>pau,sov,en-PW,tox,ja,fil,zh</t>
  </si>
  <si>
    <t>PY</t>
  </si>
  <si>
    <t>PRY</t>
  </si>
  <si>
    <t>Paraguay</t>
  </si>
  <si>
    <t>Asuncion</t>
  </si>
  <si>
    <t>.py</t>
  </si>
  <si>
    <t>PYG</t>
  </si>
  <si>
    <t>Guarani</t>
  </si>
  <si>
    <t>es-PY,gn</t>
  </si>
  <si>
    <t>BO,BR,AR</t>
  </si>
  <si>
    <t>QA</t>
  </si>
  <si>
    <t>QAT</t>
  </si>
  <si>
    <t>Qatar</t>
  </si>
  <si>
    <t>Doha</t>
  </si>
  <si>
    <t>.qa</t>
  </si>
  <si>
    <t>QAR</t>
  </si>
  <si>
    <t>ar-QA,es</t>
  </si>
  <si>
    <t>RE</t>
  </si>
  <si>
    <t>REU</t>
  </si>
  <si>
    <t>Reunion</t>
  </si>
  <si>
    <t>Saint-Denis</t>
  </si>
  <si>
    <t>.re</t>
  </si>
  <si>
    <t>^((97|98)(4|7|8)\d{2})$</t>
  </si>
  <si>
    <t>fr-RE</t>
  </si>
  <si>
    <t>RO</t>
  </si>
  <si>
    <t>ROU</t>
  </si>
  <si>
    <t>Romania</t>
  </si>
  <si>
    <t>Bucharest</t>
  </si>
  <si>
    <t>.ro</t>
  </si>
  <si>
    <t>RON</t>
  </si>
  <si>
    <t>ro,hu,rom</t>
  </si>
  <si>
    <t>MD,HU,UA,BG,RS</t>
  </si>
  <si>
    <t>RS</t>
  </si>
  <si>
    <t>SRB</t>
  </si>
  <si>
    <t>RI</t>
  </si>
  <si>
    <t>Serbia</t>
  </si>
  <si>
    <t>Belgrade</t>
  </si>
  <si>
    <t>.rs</t>
  </si>
  <si>
    <t>RSD</t>
  </si>
  <si>
    <t>sr,hu,bs,rom</t>
  </si>
  <si>
    <t>AL,HU,MK,RO,HR,BA,BG,ME,XK</t>
  </si>
  <si>
    <t>RU</t>
  </si>
  <si>
    <t>RUS</t>
  </si>
  <si>
    <t>Russia</t>
  </si>
  <si>
    <t>Moscow</t>
  </si>
  <si>
    <t>.ru</t>
  </si>
  <si>
    <t>RUB</t>
  </si>
  <si>
    <t>ru,tt,xal,cau,ady,kv,ce,tyv,cv,udm,tut,mns,bua,myv,mdf,chm,ba,inh,tut,kbd,krc,ava,sah,nog</t>
  </si>
  <si>
    <t>GE,CN,BY,UA,KZ,LV,PL,EE,LT,FI,MN,NO,AZ,KP</t>
  </si>
  <si>
    <t>RW</t>
  </si>
  <si>
    <t>RWA</t>
  </si>
  <si>
    <t>Rwanda</t>
  </si>
  <si>
    <t>Kigali</t>
  </si>
  <si>
    <t>.rw</t>
  </si>
  <si>
    <t>RWF</t>
  </si>
  <si>
    <t>rw,en-RW,fr-RW,sw</t>
  </si>
  <si>
    <t>TZ,CD,BI,UG</t>
  </si>
  <si>
    <t>SAU</t>
  </si>
  <si>
    <t>Saudi Arabia</t>
  </si>
  <si>
    <t>Riyadh</t>
  </si>
  <si>
    <t>.sa</t>
  </si>
  <si>
    <t>SAR</t>
  </si>
  <si>
    <t>ar-SA</t>
  </si>
  <si>
    <t>QA,OM,IQ,YE,JO,AE,KW</t>
  </si>
  <si>
    <t>SLB</t>
  </si>
  <si>
    <t>BP</t>
  </si>
  <si>
    <t>Solomon Islands</t>
  </si>
  <si>
    <t>Honiara</t>
  </si>
  <si>
    <t>.sb</t>
  </si>
  <si>
    <t>SBD</t>
  </si>
  <si>
    <t>en-SB,tpi</t>
  </si>
  <si>
    <t>SYC</t>
  </si>
  <si>
    <t>SE</t>
  </si>
  <si>
    <t>Seychelles</t>
  </si>
  <si>
    <t>Victoria</t>
  </si>
  <si>
    <t>.sc</t>
  </si>
  <si>
    <t>SCR</t>
  </si>
  <si>
    <t>en-SC,fr-SC</t>
  </si>
  <si>
    <t>SD</t>
  </si>
  <si>
    <t>SDN</t>
  </si>
  <si>
    <t>SU</t>
  </si>
  <si>
    <t>Sudan</t>
  </si>
  <si>
    <t>Khartoum</t>
  </si>
  <si>
    <t>.sd</t>
  </si>
  <si>
    <t>SDG</t>
  </si>
  <si>
    <t>ar-SD,en,fia</t>
  </si>
  <si>
    <t>SS,TD,EG,ET,ER,LY,CF</t>
  </si>
  <si>
    <t>SS</t>
  </si>
  <si>
    <t>SSD</t>
  </si>
  <si>
    <t>OD</t>
  </si>
  <si>
    <t>South Sudan</t>
  </si>
  <si>
    <t>Juba</t>
  </si>
  <si>
    <t>SSP</t>
  </si>
  <si>
    <t>CD,CF,ET,KE,SD,UG,</t>
  </si>
  <si>
    <t>SWE</t>
  </si>
  <si>
    <t>SW</t>
  </si>
  <si>
    <t>Sweden</t>
  </si>
  <si>
    <t>Stockholm</t>
  </si>
  <si>
    <t>.se</t>
  </si>
  <si>
    <t>SEK</t>
  </si>
  <si>
    <t>^(?:SE)*(\d{5})$</t>
  </si>
  <si>
    <t>sv-SE,se,sma,fi-SE</t>
  </si>
  <si>
    <t>NO,FI</t>
  </si>
  <si>
    <t>SG</t>
  </si>
  <si>
    <t>SGP</t>
  </si>
  <si>
    <t>Singapore</t>
  </si>
  <si>
    <t>Singapur</t>
  </si>
  <si>
    <t>.sg</t>
  </si>
  <si>
    <t>SGD</t>
  </si>
  <si>
    <t>cmn,en-SG,ms-SG,ta-SG,zh-SG</t>
  </si>
  <si>
    <t>SH</t>
  </si>
  <si>
    <t>SHN</t>
  </si>
  <si>
    <t>Saint Helena</t>
  </si>
  <si>
    <t>Jamestown</t>
  </si>
  <si>
    <t>.sh</t>
  </si>
  <si>
    <t>SHP</t>
  </si>
  <si>
    <t>STHL 1ZZ</t>
  </si>
  <si>
    <t>^(STHL1ZZ)$</t>
  </si>
  <si>
    <t>en-SH</t>
  </si>
  <si>
    <t>SI</t>
  </si>
  <si>
    <t>SVN</t>
  </si>
  <si>
    <t>Slovenia</t>
  </si>
  <si>
    <t>Ljubljana</t>
  </si>
  <si>
    <t>.si</t>
  </si>
  <si>
    <t>^(?:SI)*(\d{4})$</t>
  </si>
  <si>
    <t>sl,sh</t>
  </si>
  <si>
    <t>HU,IT,HR,AT</t>
  </si>
  <si>
    <t>SJ</t>
  </si>
  <si>
    <t>SJM</t>
  </si>
  <si>
    <t>SV</t>
  </si>
  <si>
    <t>Svalbard and Jan Mayen</t>
  </si>
  <si>
    <t>Longyearbyen</t>
  </si>
  <si>
    <t>.sj</t>
  </si>
  <si>
    <t>no,ru</t>
  </si>
  <si>
    <t>SK</t>
  </si>
  <si>
    <t>SVK</t>
  </si>
  <si>
    <t>LO</t>
  </si>
  <si>
    <t>Slovakia</t>
  </si>
  <si>
    <t>Bratislava</t>
  </si>
  <si>
    <t>.sk</t>
  </si>
  <si>
    <t>sk,hu</t>
  </si>
  <si>
    <t>PL,HU,CZ,UA,AT</t>
  </si>
  <si>
    <t>SL</t>
  </si>
  <si>
    <t>SLE</t>
  </si>
  <si>
    <t>Sierra Leone</t>
  </si>
  <si>
    <t>Freetown</t>
  </si>
  <si>
    <t>.sl</t>
  </si>
  <si>
    <t>SLL</t>
  </si>
  <si>
    <t>Leone</t>
  </si>
  <si>
    <t>en-SL,men,tem</t>
  </si>
  <si>
    <t>LR,GN</t>
  </si>
  <si>
    <t>SM</t>
  </si>
  <si>
    <t>SMR</t>
  </si>
  <si>
    <t>San Marino</t>
  </si>
  <si>
    <t>.sm</t>
  </si>
  <si>
    <t>4789#</t>
  </si>
  <si>
    <t>^(4789\d)$</t>
  </si>
  <si>
    <t>it-SM</t>
  </si>
  <si>
    <t>SEN</t>
  </si>
  <si>
    <t>Senegal</t>
  </si>
  <si>
    <t>Dakar</t>
  </si>
  <si>
    <t>.sn</t>
  </si>
  <si>
    <t>fr-SN,wo,fuc,mnk</t>
  </si>
  <si>
    <t>GN,MR,GW,GM,ML</t>
  </si>
  <si>
    <t>SO</t>
  </si>
  <si>
    <t>SOM</t>
  </si>
  <si>
    <t>Somalia</t>
  </si>
  <si>
    <t>Mogadishu</t>
  </si>
  <si>
    <t>.so</t>
  </si>
  <si>
    <t>SOS</t>
  </si>
  <si>
    <t>@@  #####</t>
  </si>
  <si>
    <t>^([A-Z]{2}\d{5})$</t>
  </si>
  <si>
    <t>so-SO,ar-SO,it,en-SO</t>
  </si>
  <si>
    <t>ET,KE,DJ</t>
  </si>
  <si>
    <t>SR</t>
  </si>
  <si>
    <t>SUR</t>
  </si>
  <si>
    <t>NS</t>
  </si>
  <si>
    <t>Suriname</t>
  </si>
  <si>
    <t>Paramaribo</t>
  </si>
  <si>
    <t>.sr</t>
  </si>
  <si>
    <t>SRD</t>
  </si>
  <si>
    <t>nl-SR,en,srn,hns,jv</t>
  </si>
  <si>
    <t>GY,BR,GF</t>
  </si>
  <si>
    <t>STP</t>
  </si>
  <si>
    <t>TP</t>
  </si>
  <si>
    <t>Sao Tome and Principe</t>
  </si>
  <si>
    <t>Sao Tome</t>
  </si>
  <si>
    <t>.st</t>
  </si>
  <si>
    <t>STD</t>
  </si>
  <si>
    <t>Dobra</t>
  </si>
  <si>
    <t>pt-ST</t>
  </si>
  <si>
    <t>SLV</t>
  </si>
  <si>
    <t>El Salvador</t>
  </si>
  <si>
    <t>San Salvador</t>
  </si>
  <si>
    <t>.sv</t>
  </si>
  <si>
    <t>CP ####</t>
  </si>
  <si>
    <t>^(?:CP)*(\d{4})$</t>
  </si>
  <si>
    <t>es-SV</t>
  </si>
  <si>
    <t>GT,HN</t>
  </si>
  <si>
    <t>SXM</t>
  </si>
  <si>
    <t>NN</t>
  </si>
  <si>
    <t>Sint Maarten</t>
  </si>
  <si>
    <t>Philipsburg</t>
  </si>
  <si>
    <t>.sx</t>
  </si>
  <si>
    <t>nl,en</t>
  </si>
  <si>
    <t>SY</t>
  </si>
  <si>
    <t>SYR</t>
  </si>
  <si>
    <t>Syria</t>
  </si>
  <si>
    <t>Damascus</t>
  </si>
  <si>
    <t>.sy</t>
  </si>
  <si>
    <t>SYP</t>
  </si>
  <si>
    <t>ar-SY,ku,hy,arc,fr,en</t>
  </si>
  <si>
    <t>IQ,JO,IL,TR,LB</t>
  </si>
  <si>
    <t>SWZ</t>
  </si>
  <si>
    <t>WZ</t>
  </si>
  <si>
    <t>Swaziland</t>
  </si>
  <si>
    <t>Mbabane</t>
  </si>
  <si>
    <t>.sz</t>
  </si>
  <si>
    <t>SZL</t>
  </si>
  <si>
    <t>Lilangeni</t>
  </si>
  <si>
    <t>@###</t>
  </si>
  <si>
    <t>^([A-Z]\d{3})$</t>
  </si>
  <si>
    <t>en-SZ,ss-SZ</t>
  </si>
  <si>
    <t>ZA,MZ</t>
  </si>
  <si>
    <t>TC</t>
  </si>
  <si>
    <t>TCA</t>
  </si>
  <si>
    <t>TK</t>
  </si>
  <si>
    <t>Turks and Caicos Islands</t>
  </si>
  <si>
    <t>Cockburn Town</t>
  </si>
  <si>
    <t>.tc</t>
  </si>
  <si>
    <t>TKCA 1ZZ</t>
  </si>
  <si>
    <t>^(TKCA 1ZZ)$</t>
  </si>
  <si>
    <t>en-TC</t>
  </si>
  <si>
    <t>TD</t>
  </si>
  <si>
    <t>TCD</t>
  </si>
  <si>
    <t>Chad</t>
  </si>
  <si>
    <t>N'Djamena</t>
  </si>
  <si>
    <t>.td</t>
  </si>
  <si>
    <t>fr-TD,ar-TD,sre</t>
  </si>
  <si>
    <t>NE,LY,CF,SD,CM,NG</t>
  </si>
  <si>
    <t>TF</t>
  </si>
  <si>
    <t>ATF</t>
  </si>
  <si>
    <t>FS</t>
  </si>
  <si>
    <t>French Southern Territories</t>
  </si>
  <si>
    <t>Port-aux-Francais</t>
  </si>
  <si>
    <t>.tf</t>
  </si>
  <si>
    <t xml:space="preserve">Euro  </t>
  </si>
  <si>
    <t>TG</t>
  </si>
  <si>
    <t>TGO</t>
  </si>
  <si>
    <t>TO</t>
  </si>
  <si>
    <t>Togo</t>
  </si>
  <si>
    <t>Lome</t>
  </si>
  <si>
    <t>.tg</t>
  </si>
  <si>
    <t>fr-TG,ee,hna,kbp,dag,ha</t>
  </si>
  <si>
    <t>BJ,GH,BF</t>
  </si>
  <si>
    <t>TH</t>
  </si>
  <si>
    <t>THA</t>
  </si>
  <si>
    <t>Thailand</t>
  </si>
  <si>
    <t>Bangkok</t>
  </si>
  <si>
    <t>.th</t>
  </si>
  <si>
    <t>THB</t>
  </si>
  <si>
    <t>Baht</t>
  </si>
  <si>
    <t>th,en</t>
  </si>
  <si>
    <t>LA,MM,KH,MY</t>
  </si>
  <si>
    <t>TJ</t>
  </si>
  <si>
    <t>TJK</t>
  </si>
  <si>
    <t>TI</t>
  </si>
  <si>
    <t>Tajikistan</t>
  </si>
  <si>
    <t>Dushanbe</t>
  </si>
  <si>
    <t>.tj</t>
  </si>
  <si>
    <t>TJS</t>
  </si>
  <si>
    <t>Somoni</t>
  </si>
  <si>
    <t>tg,ru</t>
  </si>
  <si>
    <t>CN,AF,KG,UZ</t>
  </si>
  <si>
    <t>TKL</t>
  </si>
  <si>
    <t>TL</t>
  </si>
  <si>
    <t>Tokelau</t>
  </si>
  <si>
    <t>.tk</t>
  </si>
  <si>
    <t>tkl,en-TK</t>
  </si>
  <si>
    <t>TLS</t>
  </si>
  <si>
    <t>TT</t>
  </si>
  <si>
    <t>East Timor</t>
  </si>
  <si>
    <t>Dili</t>
  </si>
  <si>
    <t>.tl</t>
  </si>
  <si>
    <t>tet,pt-TL,id,en</t>
  </si>
  <si>
    <t>TM</t>
  </si>
  <si>
    <t>TKM</t>
  </si>
  <si>
    <t>TX</t>
  </si>
  <si>
    <t>Turkmenistan</t>
  </si>
  <si>
    <t>Ashgabat</t>
  </si>
  <si>
    <t>.tm</t>
  </si>
  <si>
    <t>TMT</t>
  </si>
  <si>
    <t>tk,ru,uz</t>
  </si>
  <si>
    <t>AF,IR,UZ,KZ</t>
  </si>
  <si>
    <t>TN</t>
  </si>
  <si>
    <t>TUN</t>
  </si>
  <si>
    <t>TS</t>
  </si>
  <si>
    <t>Tunisia</t>
  </si>
  <si>
    <t>Tunis</t>
  </si>
  <si>
    <t>.tn</t>
  </si>
  <si>
    <t>TND</t>
  </si>
  <si>
    <t>ar-TN,fr</t>
  </si>
  <si>
    <t>DZ,LY</t>
  </si>
  <si>
    <t>TON</t>
  </si>
  <si>
    <t>Tonga</t>
  </si>
  <si>
    <t>Nuku'alofa</t>
  </si>
  <si>
    <t>.to</t>
  </si>
  <si>
    <t>TOP</t>
  </si>
  <si>
    <t>Pa'anga</t>
  </si>
  <si>
    <t>to,en-TO</t>
  </si>
  <si>
    <t>TR</t>
  </si>
  <si>
    <t>TUR</t>
  </si>
  <si>
    <t>TU</t>
  </si>
  <si>
    <t>Turkey</t>
  </si>
  <si>
    <t>Ankara</t>
  </si>
  <si>
    <t>.tr</t>
  </si>
  <si>
    <t>TRY</t>
  </si>
  <si>
    <t>Lira</t>
  </si>
  <si>
    <t>tr-TR,ku,diq,az,av</t>
  </si>
  <si>
    <t>SY,GE,IQ,IR,GR,AM,AZ,BG</t>
  </si>
  <si>
    <t>TTO</t>
  </si>
  <si>
    <t>Trinidad and Tobago</t>
  </si>
  <si>
    <t>Port of Spain</t>
  </si>
  <si>
    <t>.tt</t>
  </si>
  <si>
    <t>TTD</t>
  </si>
  <si>
    <t>en-TT,hns,fr,es,zh</t>
  </si>
  <si>
    <t>TV</t>
  </si>
  <si>
    <t>TUV</t>
  </si>
  <si>
    <t>Tuvalu</t>
  </si>
  <si>
    <t>Funafuti</t>
  </si>
  <si>
    <t>.tv</t>
  </si>
  <si>
    <t>tvl,en,sm,gil</t>
  </si>
  <si>
    <t>TW</t>
  </si>
  <si>
    <t>TWN</t>
  </si>
  <si>
    <t>Taiwan</t>
  </si>
  <si>
    <t>Taipei</t>
  </si>
  <si>
    <t>.tw</t>
  </si>
  <si>
    <t>TWD</t>
  </si>
  <si>
    <t>zh-TW,zh,nan,hak</t>
  </si>
  <si>
    <t>TZ</t>
  </si>
  <si>
    <t>TZA</t>
  </si>
  <si>
    <t>Tanzania</t>
  </si>
  <si>
    <t>Dodoma</t>
  </si>
  <si>
    <t>.tz</t>
  </si>
  <si>
    <t>TZS</t>
  </si>
  <si>
    <t>sw-TZ,en,ar</t>
  </si>
  <si>
    <t>MZ,KE,CD,RW,ZM,BI,UG,MW</t>
  </si>
  <si>
    <t>UA</t>
  </si>
  <si>
    <t>UKR</t>
  </si>
  <si>
    <t>UP</t>
  </si>
  <si>
    <t>Ukraine</t>
  </si>
  <si>
    <t>Kiev</t>
  </si>
  <si>
    <t>.ua</t>
  </si>
  <si>
    <t>UAH</t>
  </si>
  <si>
    <t>Hryvnia</t>
  </si>
  <si>
    <t>uk,ru-UA,rom,pl,hu</t>
  </si>
  <si>
    <t>PL,MD,HU,SK,BY,RO,RU</t>
  </si>
  <si>
    <t>UG</t>
  </si>
  <si>
    <t>UGA</t>
  </si>
  <si>
    <t>Uganda</t>
  </si>
  <si>
    <t>Kampala</t>
  </si>
  <si>
    <t>.ug</t>
  </si>
  <si>
    <t>UGX</t>
  </si>
  <si>
    <t>en-UG,lg,sw,ar</t>
  </si>
  <si>
    <t>TZ,KE,SS,CD,RW</t>
  </si>
  <si>
    <t>UM</t>
  </si>
  <si>
    <t>UMI</t>
  </si>
  <si>
    <t>United States Minor Outlying Islands</t>
  </si>
  <si>
    <t>.um</t>
  </si>
  <si>
    <t xml:space="preserve">Dollar </t>
  </si>
  <si>
    <t>en-UM</t>
  </si>
  <si>
    <t>USA</t>
  </si>
  <si>
    <t>United States</t>
  </si>
  <si>
    <t>Washington</t>
  </si>
  <si>
    <t>.us</t>
  </si>
  <si>
    <t>^\d{5}(-\d{4})?$</t>
  </si>
  <si>
    <t>en-US,es-US,haw,fr</t>
  </si>
  <si>
    <t>CA,MX,CU</t>
  </si>
  <si>
    <t>UY</t>
  </si>
  <si>
    <t>URY</t>
  </si>
  <si>
    <t>Uruguay</t>
  </si>
  <si>
    <t>Montevideo</t>
  </si>
  <si>
    <t>.uy</t>
  </si>
  <si>
    <t>UYU</t>
  </si>
  <si>
    <t>es-UY</t>
  </si>
  <si>
    <t>BR,AR</t>
  </si>
  <si>
    <t>UZ</t>
  </si>
  <si>
    <t>UZB</t>
  </si>
  <si>
    <t>Uzbekistan</t>
  </si>
  <si>
    <t>Tashkent</t>
  </si>
  <si>
    <t>.uz</t>
  </si>
  <si>
    <t>UZS</t>
  </si>
  <si>
    <t>uz,ru,tg</t>
  </si>
  <si>
    <t>TM,AF,KG,TJ,KZ</t>
  </si>
  <si>
    <t>VA</t>
  </si>
  <si>
    <t>VAT</t>
  </si>
  <si>
    <t>VT</t>
  </si>
  <si>
    <t>Vatican</t>
  </si>
  <si>
    <t>Vatican City</t>
  </si>
  <si>
    <t>.va</t>
  </si>
  <si>
    <t>la,it,fr</t>
  </si>
  <si>
    <t>VC</t>
  </si>
  <si>
    <t>VCT</t>
  </si>
  <si>
    <t>Saint Vincent and the Grenadines</t>
  </si>
  <si>
    <t>Kingstown</t>
  </si>
  <si>
    <t>.vc</t>
  </si>
  <si>
    <t>en-VC,fr</t>
  </si>
  <si>
    <t>VE</t>
  </si>
  <si>
    <t>VEN</t>
  </si>
  <si>
    <t>Venezuela</t>
  </si>
  <si>
    <t>Caracas</t>
  </si>
  <si>
    <t>.ve</t>
  </si>
  <si>
    <t>VEF</t>
  </si>
  <si>
    <t>Bolivar</t>
  </si>
  <si>
    <t>es-VE</t>
  </si>
  <si>
    <t>GY,BR,CO</t>
  </si>
  <si>
    <t>VG</t>
  </si>
  <si>
    <t>VGB</t>
  </si>
  <si>
    <t>VI</t>
  </si>
  <si>
    <t>British Virgin Islands</t>
  </si>
  <si>
    <t>Road Town</t>
  </si>
  <si>
    <t>.vg</t>
  </si>
  <si>
    <t>en-VG</t>
  </si>
  <si>
    <t>VIR</t>
  </si>
  <si>
    <t>VQ</t>
  </si>
  <si>
    <t>U.S. Virgin Islands</t>
  </si>
  <si>
    <t>Charlotte Amalie</t>
  </si>
  <si>
    <t>.vi</t>
  </si>
  <si>
    <t>en-VI</t>
  </si>
  <si>
    <t>VN</t>
  </si>
  <si>
    <t>VNM</t>
  </si>
  <si>
    <t>VM</t>
  </si>
  <si>
    <t>Vietnam</t>
  </si>
  <si>
    <t>Hanoi</t>
  </si>
  <si>
    <t>.vn</t>
  </si>
  <si>
    <t>VND</t>
  </si>
  <si>
    <t>Dong</t>
  </si>
  <si>
    <t>vi,en,fr,zh,km</t>
  </si>
  <si>
    <t>CN,LA,KH</t>
  </si>
  <si>
    <t>VU</t>
  </si>
  <si>
    <t>VUT</t>
  </si>
  <si>
    <t>NH</t>
  </si>
  <si>
    <t>Vanuatu</t>
  </si>
  <si>
    <t>Port Vila</t>
  </si>
  <si>
    <t>.vu</t>
  </si>
  <si>
    <t>VUV</t>
  </si>
  <si>
    <t>Vatu</t>
  </si>
  <si>
    <t>bi,en-VU,fr-VU</t>
  </si>
  <si>
    <t>WF</t>
  </si>
  <si>
    <t>WLF</t>
  </si>
  <si>
    <t>Wallis and Futuna</t>
  </si>
  <si>
    <t>Mata Utu</t>
  </si>
  <si>
    <t>.wf</t>
  </si>
  <si>
    <t>^(986\d{2})$</t>
  </si>
  <si>
    <t>wls,fud,fr-WF</t>
  </si>
  <si>
    <t>WS</t>
  </si>
  <si>
    <t>WSM</t>
  </si>
  <si>
    <t>Samoa</t>
  </si>
  <si>
    <t>Apia</t>
  </si>
  <si>
    <t>.ws</t>
  </si>
  <si>
    <t>WST</t>
  </si>
  <si>
    <t>Tala</t>
  </si>
  <si>
    <t>sm,en-WS</t>
  </si>
  <si>
    <t>YE</t>
  </si>
  <si>
    <t>YEM</t>
  </si>
  <si>
    <t>YM</t>
  </si>
  <si>
    <t>Yemen</t>
  </si>
  <si>
    <t>Sanaa</t>
  </si>
  <si>
    <t>.ye</t>
  </si>
  <si>
    <t>YER</t>
  </si>
  <si>
    <t>ar-YE</t>
  </si>
  <si>
    <t>YT</t>
  </si>
  <si>
    <t>MYT</t>
  </si>
  <si>
    <t>Mayotte</t>
  </si>
  <si>
    <t>Mamoudzou</t>
  </si>
  <si>
    <t>.yt</t>
  </si>
  <si>
    <t>fr-YT</t>
  </si>
  <si>
    <t>ZAF</t>
  </si>
  <si>
    <t>SF</t>
  </si>
  <si>
    <t>South Africa</t>
  </si>
  <si>
    <t>Pretoria</t>
  </si>
  <si>
    <t>.za</t>
  </si>
  <si>
    <t>ZAR</t>
  </si>
  <si>
    <t>Rand</t>
  </si>
  <si>
    <t>zu,xh,af,nso,en-ZA,tn,st,ts,ss,ve,nr</t>
  </si>
  <si>
    <t>ZW,SZ,MZ,BW,NA,LS</t>
  </si>
  <si>
    <t>ZM</t>
  </si>
  <si>
    <t>ZMB</t>
  </si>
  <si>
    <t>Zambia</t>
  </si>
  <si>
    <t>Lusaka</t>
  </si>
  <si>
    <t>.zm</t>
  </si>
  <si>
    <t>ZMW</t>
  </si>
  <si>
    <t>en-ZM,bem,loz,lun,lue,ny,toi</t>
  </si>
  <si>
    <t>ZW,TZ,MZ,CD,NA,MW,AO</t>
  </si>
  <si>
    <t>ZW</t>
  </si>
  <si>
    <t>ZWE</t>
  </si>
  <si>
    <t>ZI</t>
  </si>
  <si>
    <t>Zimbabwe</t>
  </si>
  <si>
    <t>Harare</t>
  </si>
  <si>
    <t>.zw</t>
  </si>
  <si>
    <t>ZWL</t>
  </si>
  <si>
    <t>en-ZW,sn,nr,nd</t>
  </si>
  <si>
    <t>ZA,MZ,BW,ZM</t>
  </si>
  <si>
    <t>SCG</t>
  </si>
  <si>
    <t>YI</t>
  </si>
  <si>
    <t>Serbia and Montenegro</t>
  </si>
  <si>
    <t>.cs</t>
  </si>
  <si>
    <t>cu,hu,sq,sr</t>
  </si>
  <si>
    <t>AL,HU,MK,RO,HR,BA,BG</t>
  </si>
  <si>
    <t>ANT</t>
  </si>
  <si>
    <t>NT</t>
  </si>
  <si>
    <t>Netherlands Antilles</t>
  </si>
  <si>
    <t>Willemstad</t>
  </si>
  <si>
    <t>.an</t>
  </si>
  <si>
    <t>nl-AN,en,es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</si>
</sst>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tabSelected="1" workbookViewId="0">
      <selection activeCell="E2" sqref="E2"/>
    </sheetView>
  </sheetViews>
  <sheetFormatPr baseColWidth="10" defaultRowHeight="16" x14ac:dyDescent="0.2"/>
  <cols>
    <col min="1" max="1" width="4.5" bestFit="1" customWidth="1"/>
    <col min="2" max="2" width="5.6640625" bestFit="1" customWidth="1"/>
    <col min="3" max="3" width="11.33203125" bestFit="1" customWidth="1"/>
    <col min="4" max="4" width="4.1640625" bestFit="1" customWidth="1"/>
    <col min="5" max="5" width="38.83203125" bestFit="1" customWidth="1"/>
    <col min="6" max="6" width="18.33203125" bestFit="1" customWidth="1"/>
    <col min="7" max="7" width="12.83203125" bestFit="1" customWidth="1"/>
    <col min="8" max="8" width="11.1640625" bestFit="1" customWidth="1"/>
    <col min="9" max="9" width="9.1640625" bestFit="1" customWidth="1"/>
    <col min="10" max="10" width="4.83203125" bestFit="1" customWidth="1"/>
    <col min="11" max="11" width="12.5" bestFit="1" customWidth="1"/>
    <col min="12" max="12" width="13.33203125" bestFit="1" customWidth="1"/>
    <col min="13" max="13" width="15.33203125" bestFit="1" customWidth="1"/>
    <col min="14" max="14" width="70.5" bestFit="1" customWidth="1"/>
    <col min="15" max="15" width="123.6640625" bestFit="1" customWidth="1"/>
    <col min="16" max="16" width="75.33203125" bestFit="1" customWidth="1"/>
    <col min="18" max="18" width="39" bestFit="1" customWidth="1"/>
    <col min="19" max="19" width="17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42</v>
      </c>
      <c r="B2" t="s">
        <v>43</v>
      </c>
      <c r="C2">
        <v>4</v>
      </c>
      <c r="D2" t="s">
        <v>42</v>
      </c>
      <c r="E2" t="s">
        <v>44</v>
      </c>
      <c r="F2" t="s">
        <v>45</v>
      </c>
      <c r="G2">
        <v>647500</v>
      </c>
      <c r="H2">
        <v>29121286</v>
      </c>
      <c r="I2" t="s">
        <v>36</v>
      </c>
      <c r="J2" t="s">
        <v>46</v>
      </c>
      <c r="K2" t="s">
        <v>47</v>
      </c>
      <c r="L2" t="s">
        <v>48</v>
      </c>
      <c r="M2">
        <v>93</v>
      </c>
      <c r="P2" t="s">
        <v>49</v>
      </c>
      <c r="Q2">
        <v>1149361</v>
      </c>
      <c r="R2" t="s">
        <v>50</v>
      </c>
    </row>
    <row r="3" spans="1:19" x14ac:dyDescent="0.2">
      <c r="A3" t="s">
        <v>146</v>
      </c>
      <c r="B3" t="s">
        <v>147</v>
      </c>
      <c r="C3">
        <v>248</v>
      </c>
      <c r="E3" t="s">
        <v>148</v>
      </c>
      <c r="F3" t="s">
        <v>149</v>
      </c>
      <c r="G3">
        <v>1580</v>
      </c>
      <c r="H3">
        <v>26711</v>
      </c>
      <c r="I3" t="s">
        <v>24</v>
      </c>
      <c r="J3" t="s">
        <v>150</v>
      </c>
      <c r="K3" t="s">
        <v>26</v>
      </c>
      <c r="L3" t="s">
        <v>27</v>
      </c>
      <c r="M3">
        <f>358-18</f>
        <v>340</v>
      </c>
      <c r="N3" t="s">
        <v>151</v>
      </c>
      <c r="O3" t="s">
        <v>152</v>
      </c>
      <c r="P3" t="s">
        <v>153</v>
      </c>
      <c r="Q3">
        <v>661882</v>
      </c>
      <c r="S3" t="s">
        <v>154</v>
      </c>
    </row>
    <row r="4" spans="1:19" x14ac:dyDescent="0.2">
      <c r="A4" t="s">
        <v>68</v>
      </c>
      <c r="B4" t="s">
        <v>69</v>
      </c>
      <c r="C4">
        <v>8</v>
      </c>
      <c r="D4" t="s">
        <v>68</v>
      </c>
      <c r="E4" t="s">
        <v>70</v>
      </c>
      <c r="F4" t="s">
        <v>71</v>
      </c>
      <c r="G4">
        <v>28748</v>
      </c>
      <c r="H4">
        <v>2986952</v>
      </c>
      <c r="I4" t="s">
        <v>24</v>
      </c>
      <c r="J4" t="s">
        <v>72</v>
      </c>
      <c r="K4" t="s">
        <v>73</v>
      </c>
      <c r="L4" t="s">
        <v>74</v>
      </c>
      <c r="M4">
        <v>355</v>
      </c>
      <c r="P4" t="s">
        <v>75</v>
      </c>
      <c r="Q4">
        <v>783754</v>
      </c>
      <c r="R4" t="s">
        <v>76</v>
      </c>
    </row>
    <row r="5" spans="1:19" x14ac:dyDescent="0.2">
      <c r="A5" t="s">
        <v>545</v>
      </c>
      <c r="B5" t="s">
        <v>546</v>
      </c>
      <c r="C5">
        <v>12</v>
      </c>
      <c r="D5" t="s">
        <v>51</v>
      </c>
      <c r="E5" t="s">
        <v>547</v>
      </c>
      <c r="F5" t="s">
        <v>548</v>
      </c>
      <c r="G5">
        <v>2381740</v>
      </c>
      <c r="H5">
        <v>34586184</v>
      </c>
      <c r="I5" t="s">
        <v>42</v>
      </c>
      <c r="J5" t="s">
        <v>549</v>
      </c>
      <c r="K5" t="s">
        <v>550</v>
      </c>
      <c r="L5" t="s">
        <v>229</v>
      </c>
      <c r="M5">
        <v>213</v>
      </c>
      <c r="N5" t="s">
        <v>151</v>
      </c>
      <c r="O5" t="s">
        <v>175</v>
      </c>
      <c r="P5" t="s">
        <v>551</v>
      </c>
      <c r="Q5">
        <v>2589581</v>
      </c>
      <c r="R5" t="s">
        <v>552</v>
      </c>
    </row>
    <row r="6" spans="1:19" x14ac:dyDescent="0.2">
      <c r="A6" t="s">
        <v>36</v>
      </c>
      <c r="B6" t="s">
        <v>114</v>
      </c>
      <c r="C6">
        <v>16</v>
      </c>
      <c r="D6" t="s">
        <v>97</v>
      </c>
      <c r="E6" t="s">
        <v>115</v>
      </c>
      <c r="F6" t="s">
        <v>116</v>
      </c>
      <c r="G6">
        <v>199</v>
      </c>
      <c r="H6">
        <v>57881</v>
      </c>
      <c r="I6" t="s">
        <v>117</v>
      </c>
      <c r="J6" t="s">
        <v>118</v>
      </c>
      <c r="K6" t="s">
        <v>119</v>
      </c>
      <c r="L6" t="s">
        <v>59</v>
      </c>
      <c r="M6">
        <f>1-684</f>
        <v>-683</v>
      </c>
      <c r="P6" t="s">
        <v>120</v>
      </c>
      <c r="Q6">
        <v>5880801</v>
      </c>
    </row>
    <row r="7" spans="1:19" x14ac:dyDescent="0.2">
      <c r="A7" t="s">
        <v>19</v>
      </c>
      <c r="B7" t="s">
        <v>20</v>
      </c>
      <c r="C7">
        <v>20</v>
      </c>
      <c r="D7" t="s">
        <v>21</v>
      </c>
      <c r="E7" t="s">
        <v>22</v>
      </c>
      <c r="F7" t="s">
        <v>23</v>
      </c>
      <c r="G7">
        <v>468</v>
      </c>
      <c r="H7">
        <v>84000</v>
      </c>
      <c r="I7" t="s">
        <v>24</v>
      </c>
      <c r="J7" t="s">
        <v>25</v>
      </c>
      <c r="K7" t="s">
        <v>26</v>
      </c>
      <c r="L7" t="s">
        <v>27</v>
      </c>
      <c r="M7">
        <v>376</v>
      </c>
      <c r="N7" t="s">
        <v>28</v>
      </c>
      <c r="O7" t="s">
        <v>29</v>
      </c>
      <c r="P7" t="s">
        <v>30</v>
      </c>
      <c r="Q7">
        <v>3041565</v>
      </c>
      <c r="R7" t="s">
        <v>31</v>
      </c>
    </row>
    <row r="8" spans="1:19" x14ac:dyDescent="0.2">
      <c r="A8" t="s">
        <v>88</v>
      </c>
      <c r="B8" t="s">
        <v>89</v>
      </c>
      <c r="C8">
        <v>24</v>
      </c>
      <c r="D8" t="s">
        <v>88</v>
      </c>
      <c r="E8" t="s">
        <v>90</v>
      </c>
      <c r="F8" t="s">
        <v>91</v>
      </c>
      <c r="G8">
        <v>1246700</v>
      </c>
      <c r="H8">
        <v>13068161</v>
      </c>
      <c r="I8" t="s">
        <v>42</v>
      </c>
      <c r="J8" t="s">
        <v>92</v>
      </c>
      <c r="K8" t="s">
        <v>93</v>
      </c>
      <c r="L8" t="s">
        <v>94</v>
      </c>
      <c r="M8">
        <v>244</v>
      </c>
      <c r="P8" t="s">
        <v>95</v>
      </c>
      <c r="Q8">
        <v>3351879</v>
      </c>
      <c r="R8" t="s">
        <v>96</v>
      </c>
    </row>
    <row r="9" spans="1:19" x14ac:dyDescent="0.2">
      <c r="A9" t="s">
        <v>61</v>
      </c>
      <c r="B9" t="s">
        <v>62</v>
      </c>
      <c r="C9">
        <v>660</v>
      </c>
      <c r="D9" t="s">
        <v>63</v>
      </c>
      <c r="E9" t="s">
        <v>64</v>
      </c>
      <c r="F9" t="s">
        <v>65</v>
      </c>
      <c r="G9">
        <v>102</v>
      </c>
      <c r="H9">
        <v>13254</v>
      </c>
      <c r="I9" t="s">
        <v>56</v>
      </c>
      <c r="J9" t="s">
        <v>66</v>
      </c>
      <c r="K9" t="s">
        <v>58</v>
      </c>
      <c r="L9" t="s">
        <v>59</v>
      </c>
      <c r="M9">
        <f>1-264</f>
        <v>-263</v>
      </c>
      <c r="P9" t="s">
        <v>67</v>
      </c>
      <c r="Q9">
        <v>3573511</v>
      </c>
    </row>
    <row r="10" spans="1:19" x14ac:dyDescent="0.2">
      <c r="A10" t="s">
        <v>97</v>
      </c>
      <c r="B10" t="s">
        <v>98</v>
      </c>
      <c r="C10">
        <v>10</v>
      </c>
      <c r="D10" t="s">
        <v>99</v>
      </c>
      <c r="E10" t="s">
        <v>100</v>
      </c>
      <c r="G10">
        <v>14000000</v>
      </c>
      <c r="H10">
        <v>0</v>
      </c>
      <c r="I10" t="s">
        <v>21</v>
      </c>
      <c r="J10" t="s">
        <v>101</v>
      </c>
      <c r="Q10">
        <v>6697173</v>
      </c>
    </row>
    <row r="11" spans="1:19" x14ac:dyDescent="0.2">
      <c r="A11" t="s">
        <v>51</v>
      </c>
      <c r="B11" t="s">
        <v>52</v>
      </c>
      <c r="C11">
        <v>28</v>
      </c>
      <c r="D11" t="s">
        <v>53</v>
      </c>
      <c r="E11" t="s">
        <v>54</v>
      </c>
      <c r="F11" t="s">
        <v>55</v>
      </c>
      <c r="G11">
        <v>443</v>
      </c>
      <c r="H11">
        <v>86754</v>
      </c>
      <c r="I11" t="s">
        <v>56</v>
      </c>
      <c r="J11" t="s">
        <v>57</v>
      </c>
      <c r="K11" t="s">
        <v>58</v>
      </c>
      <c r="L11" t="s">
        <v>59</v>
      </c>
      <c r="M11">
        <f>1-268</f>
        <v>-267</v>
      </c>
      <c r="P11" t="s">
        <v>60</v>
      </c>
      <c r="Q11">
        <v>3576396</v>
      </c>
    </row>
    <row r="12" spans="1:19" x14ac:dyDescent="0.2">
      <c r="A12" t="s">
        <v>102</v>
      </c>
      <c r="B12" t="s">
        <v>103</v>
      </c>
      <c r="C12">
        <v>32</v>
      </c>
      <c r="D12" t="s">
        <v>102</v>
      </c>
      <c r="E12" t="s">
        <v>104</v>
      </c>
      <c r="F12" t="s">
        <v>105</v>
      </c>
      <c r="G12">
        <v>2766890</v>
      </c>
      <c r="H12">
        <v>41343201</v>
      </c>
      <c r="I12" t="s">
        <v>106</v>
      </c>
      <c r="J12" t="s">
        <v>107</v>
      </c>
      <c r="K12" t="s">
        <v>108</v>
      </c>
      <c r="L12" t="s">
        <v>109</v>
      </c>
      <c r="M12">
        <v>54</v>
      </c>
      <c r="N12" t="s">
        <v>110</v>
      </c>
      <c r="O12" t="s">
        <v>111</v>
      </c>
      <c r="P12" t="s">
        <v>112</v>
      </c>
      <c r="Q12">
        <v>3865483</v>
      </c>
      <c r="R12" t="s">
        <v>113</v>
      </c>
    </row>
    <row r="13" spans="1:19" x14ac:dyDescent="0.2">
      <c r="A13" t="s">
        <v>77</v>
      </c>
      <c r="B13" t="s">
        <v>78</v>
      </c>
      <c r="C13">
        <v>51</v>
      </c>
      <c r="D13" t="s">
        <v>77</v>
      </c>
      <c r="E13" t="s">
        <v>79</v>
      </c>
      <c r="F13" t="s">
        <v>80</v>
      </c>
      <c r="G13">
        <v>29800</v>
      </c>
      <c r="H13">
        <v>2968000</v>
      </c>
      <c r="I13" t="s">
        <v>36</v>
      </c>
      <c r="J13" t="s">
        <v>81</v>
      </c>
      <c r="K13" t="s">
        <v>82</v>
      </c>
      <c r="L13" t="s">
        <v>83</v>
      </c>
      <c r="M13">
        <v>374</v>
      </c>
      <c r="N13" t="s">
        <v>84</v>
      </c>
      <c r="O13" t="s">
        <v>85</v>
      </c>
      <c r="P13" t="s">
        <v>86</v>
      </c>
      <c r="Q13">
        <v>174982</v>
      </c>
      <c r="R13" t="s">
        <v>87</v>
      </c>
    </row>
    <row r="14" spans="1:19" x14ac:dyDescent="0.2">
      <c r="A14" t="s">
        <v>137</v>
      </c>
      <c r="B14" t="s">
        <v>138</v>
      </c>
      <c r="C14">
        <v>533</v>
      </c>
      <c r="D14" t="s">
        <v>139</v>
      </c>
      <c r="E14" t="s">
        <v>140</v>
      </c>
      <c r="F14" t="s">
        <v>141</v>
      </c>
      <c r="G14">
        <v>193</v>
      </c>
      <c r="H14">
        <v>71566</v>
      </c>
      <c r="I14" t="s">
        <v>56</v>
      </c>
      <c r="J14" t="s">
        <v>142</v>
      </c>
      <c r="K14" t="s">
        <v>143</v>
      </c>
      <c r="L14" t="s">
        <v>144</v>
      </c>
      <c r="M14">
        <v>297</v>
      </c>
      <c r="P14" t="s">
        <v>145</v>
      </c>
      <c r="Q14">
        <v>3577279</v>
      </c>
    </row>
    <row r="15" spans="1:19" x14ac:dyDescent="0.2">
      <c r="A15" t="s">
        <v>123</v>
      </c>
      <c r="B15" t="s">
        <v>131</v>
      </c>
      <c r="C15">
        <v>36</v>
      </c>
      <c r="D15" t="s">
        <v>36</v>
      </c>
      <c r="E15" t="s">
        <v>132</v>
      </c>
      <c r="F15" t="s">
        <v>133</v>
      </c>
      <c r="G15">
        <v>7686850</v>
      </c>
      <c r="H15">
        <v>21515754</v>
      </c>
      <c r="I15" t="s">
        <v>117</v>
      </c>
      <c r="J15" t="s">
        <v>134</v>
      </c>
      <c r="K15" t="s">
        <v>135</v>
      </c>
      <c r="L15" t="s">
        <v>59</v>
      </c>
      <c r="M15">
        <v>61</v>
      </c>
      <c r="N15" t="s">
        <v>127</v>
      </c>
      <c r="O15" t="s">
        <v>128</v>
      </c>
      <c r="P15" t="s">
        <v>136</v>
      </c>
      <c r="Q15">
        <v>2077456</v>
      </c>
    </row>
    <row r="16" spans="1:19" x14ac:dyDescent="0.2">
      <c r="A16" t="s">
        <v>121</v>
      </c>
      <c r="B16" t="s">
        <v>122</v>
      </c>
      <c r="C16">
        <v>40</v>
      </c>
      <c r="D16" t="s">
        <v>123</v>
      </c>
      <c r="E16" t="s">
        <v>124</v>
      </c>
      <c r="F16" t="s">
        <v>125</v>
      </c>
      <c r="G16">
        <v>83858</v>
      </c>
      <c r="H16">
        <v>8205000</v>
      </c>
      <c r="I16" t="s">
        <v>24</v>
      </c>
      <c r="J16" t="s">
        <v>126</v>
      </c>
      <c r="K16" t="s">
        <v>26</v>
      </c>
      <c r="L16" t="s">
        <v>27</v>
      </c>
      <c r="M16">
        <v>43</v>
      </c>
      <c r="N16" t="s">
        <v>127</v>
      </c>
      <c r="O16" t="s">
        <v>128</v>
      </c>
      <c r="P16" t="s">
        <v>129</v>
      </c>
      <c r="Q16">
        <v>2782113</v>
      </c>
      <c r="R16" t="s">
        <v>130</v>
      </c>
    </row>
    <row r="17" spans="1:18" x14ac:dyDescent="0.2">
      <c r="A17" t="s">
        <v>155</v>
      </c>
      <c r="B17" t="s">
        <v>156</v>
      </c>
      <c r="C17">
        <v>31</v>
      </c>
      <c r="D17" t="s">
        <v>157</v>
      </c>
      <c r="E17" t="s">
        <v>158</v>
      </c>
      <c r="F17" t="s">
        <v>159</v>
      </c>
      <c r="G17">
        <v>86600</v>
      </c>
      <c r="H17">
        <v>8303512</v>
      </c>
      <c r="I17" t="s">
        <v>36</v>
      </c>
      <c r="J17" t="s">
        <v>160</v>
      </c>
      <c r="K17" t="s">
        <v>161</v>
      </c>
      <c r="L17" t="s">
        <v>162</v>
      </c>
      <c r="M17">
        <v>994</v>
      </c>
      <c r="N17" t="s">
        <v>163</v>
      </c>
      <c r="O17" t="s">
        <v>164</v>
      </c>
      <c r="P17" t="s">
        <v>165</v>
      </c>
      <c r="Q17">
        <v>587116</v>
      </c>
      <c r="R17" t="s">
        <v>166</v>
      </c>
    </row>
    <row r="18" spans="1:18" x14ac:dyDescent="0.2">
      <c r="A18" t="s">
        <v>302</v>
      </c>
      <c r="B18" t="s">
        <v>303</v>
      </c>
      <c r="C18">
        <v>44</v>
      </c>
      <c r="D18" t="s">
        <v>204</v>
      </c>
      <c r="E18" t="s">
        <v>304</v>
      </c>
      <c r="F18" t="s">
        <v>305</v>
      </c>
      <c r="G18">
        <v>13940</v>
      </c>
      <c r="H18">
        <v>301790</v>
      </c>
      <c r="I18" t="s">
        <v>56</v>
      </c>
      <c r="J18" t="s">
        <v>306</v>
      </c>
      <c r="K18" t="s">
        <v>307</v>
      </c>
      <c r="L18" t="s">
        <v>59</v>
      </c>
      <c r="M18">
        <f>1-242</f>
        <v>-241</v>
      </c>
      <c r="P18" t="s">
        <v>308</v>
      </c>
      <c r="Q18">
        <v>3572887</v>
      </c>
    </row>
    <row r="19" spans="1:18" x14ac:dyDescent="0.2">
      <c r="A19" t="s">
        <v>223</v>
      </c>
      <c r="B19" t="s">
        <v>224</v>
      </c>
      <c r="C19">
        <v>48</v>
      </c>
      <c r="D19" t="s">
        <v>167</v>
      </c>
      <c r="E19" t="s">
        <v>225</v>
      </c>
      <c r="F19" t="s">
        <v>226</v>
      </c>
      <c r="G19">
        <v>665</v>
      </c>
      <c r="H19">
        <v>738004</v>
      </c>
      <c r="I19" t="s">
        <v>36</v>
      </c>
      <c r="J19" t="s">
        <v>227</v>
      </c>
      <c r="K19" t="s">
        <v>228</v>
      </c>
      <c r="L19" t="s">
        <v>229</v>
      </c>
      <c r="M19">
        <v>973</v>
      </c>
      <c r="N19" t="s">
        <v>230</v>
      </c>
      <c r="O19" t="s">
        <v>231</v>
      </c>
      <c r="P19" t="s">
        <v>232</v>
      </c>
      <c r="Q19">
        <v>290291</v>
      </c>
    </row>
    <row r="20" spans="1:18" x14ac:dyDescent="0.2">
      <c r="A20" t="s">
        <v>187</v>
      </c>
      <c r="B20" t="s">
        <v>188</v>
      </c>
      <c r="C20">
        <v>50</v>
      </c>
      <c r="D20" t="s">
        <v>189</v>
      </c>
      <c r="E20" t="s">
        <v>190</v>
      </c>
      <c r="F20" t="s">
        <v>191</v>
      </c>
      <c r="G20">
        <v>144000</v>
      </c>
      <c r="H20">
        <v>156118464</v>
      </c>
      <c r="I20" t="s">
        <v>36</v>
      </c>
      <c r="J20" t="s">
        <v>192</v>
      </c>
      <c r="K20" t="s">
        <v>193</v>
      </c>
      <c r="L20" t="s">
        <v>194</v>
      </c>
      <c r="M20">
        <v>880</v>
      </c>
      <c r="N20" t="s">
        <v>127</v>
      </c>
      <c r="O20" t="s">
        <v>128</v>
      </c>
      <c r="P20" t="s">
        <v>195</v>
      </c>
      <c r="Q20">
        <v>1210997</v>
      </c>
      <c r="R20" t="s">
        <v>196</v>
      </c>
    </row>
    <row r="21" spans="1:18" x14ac:dyDescent="0.2">
      <c r="A21" t="s">
        <v>178</v>
      </c>
      <c r="B21" t="s">
        <v>179</v>
      </c>
      <c r="C21">
        <v>52</v>
      </c>
      <c r="D21" t="s">
        <v>178</v>
      </c>
      <c r="E21" t="s">
        <v>180</v>
      </c>
      <c r="F21" t="s">
        <v>181</v>
      </c>
      <c r="G21">
        <v>431</v>
      </c>
      <c r="H21">
        <v>285653</v>
      </c>
      <c r="I21" t="s">
        <v>56</v>
      </c>
      <c r="J21" t="s">
        <v>182</v>
      </c>
      <c r="K21" t="s">
        <v>183</v>
      </c>
      <c r="L21" t="s">
        <v>59</v>
      </c>
      <c r="M21">
        <f>1-246</f>
        <v>-245</v>
      </c>
      <c r="N21" t="s">
        <v>184</v>
      </c>
      <c r="O21" t="s">
        <v>185</v>
      </c>
      <c r="P21" t="s">
        <v>186</v>
      </c>
      <c r="Q21">
        <v>3374084</v>
      </c>
    </row>
    <row r="22" spans="1:18" x14ac:dyDescent="0.2">
      <c r="A22" t="s">
        <v>235</v>
      </c>
      <c r="B22" t="s">
        <v>333</v>
      </c>
      <c r="C22">
        <v>112</v>
      </c>
      <c r="D22" t="s">
        <v>277</v>
      </c>
      <c r="E22" t="s">
        <v>334</v>
      </c>
      <c r="F22" t="s">
        <v>335</v>
      </c>
      <c r="G22">
        <v>207600</v>
      </c>
      <c r="H22">
        <v>9685000</v>
      </c>
      <c r="I22" t="s">
        <v>24</v>
      </c>
      <c r="J22" t="s">
        <v>336</v>
      </c>
      <c r="K22" t="s">
        <v>337</v>
      </c>
      <c r="L22" t="s">
        <v>338</v>
      </c>
      <c r="M22">
        <v>375</v>
      </c>
      <c r="N22" t="s">
        <v>84</v>
      </c>
      <c r="O22" t="s">
        <v>85</v>
      </c>
      <c r="P22" t="s">
        <v>339</v>
      </c>
      <c r="Q22">
        <v>630336</v>
      </c>
      <c r="R22" t="s">
        <v>340</v>
      </c>
    </row>
    <row r="23" spans="1:18" x14ac:dyDescent="0.2">
      <c r="A23" t="s">
        <v>197</v>
      </c>
      <c r="B23" t="s">
        <v>198</v>
      </c>
      <c r="C23">
        <v>56</v>
      </c>
      <c r="D23" t="s">
        <v>197</v>
      </c>
      <c r="E23" t="s">
        <v>199</v>
      </c>
      <c r="F23" t="s">
        <v>200</v>
      </c>
      <c r="G23">
        <v>30510</v>
      </c>
      <c r="H23">
        <v>10403000</v>
      </c>
      <c r="I23" t="s">
        <v>24</v>
      </c>
      <c r="J23" t="s">
        <v>201</v>
      </c>
      <c r="K23" t="s">
        <v>26</v>
      </c>
      <c r="L23" t="s">
        <v>27</v>
      </c>
      <c r="M23">
        <v>32</v>
      </c>
      <c r="N23" t="s">
        <v>127</v>
      </c>
      <c r="O23" t="s">
        <v>128</v>
      </c>
      <c r="P23" t="s">
        <v>202</v>
      </c>
      <c r="Q23">
        <v>2802361</v>
      </c>
      <c r="R23" t="s">
        <v>203</v>
      </c>
    </row>
    <row r="24" spans="1:18" x14ac:dyDescent="0.2">
      <c r="A24" t="s">
        <v>341</v>
      </c>
      <c r="B24" t="s">
        <v>342</v>
      </c>
      <c r="C24">
        <v>84</v>
      </c>
      <c r="D24" t="s">
        <v>223</v>
      </c>
      <c r="E24" t="s">
        <v>343</v>
      </c>
      <c r="F24" t="s">
        <v>344</v>
      </c>
      <c r="G24">
        <v>22966</v>
      </c>
      <c r="H24">
        <v>314522</v>
      </c>
      <c r="I24" t="s">
        <v>56</v>
      </c>
      <c r="J24" t="s">
        <v>345</v>
      </c>
      <c r="K24" t="s">
        <v>346</v>
      </c>
      <c r="L24" t="s">
        <v>59</v>
      </c>
      <c r="M24">
        <v>501</v>
      </c>
      <c r="P24" t="s">
        <v>347</v>
      </c>
      <c r="Q24">
        <v>3582678</v>
      </c>
      <c r="R24" t="s">
        <v>348</v>
      </c>
    </row>
    <row r="25" spans="1:18" x14ac:dyDescent="0.2">
      <c r="A25" t="s">
        <v>242</v>
      </c>
      <c r="B25" t="s">
        <v>243</v>
      </c>
      <c r="C25">
        <v>204</v>
      </c>
      <c r="D25" t="s">
        <v>244</v>
      </c>
      <c r="E25" t="s">
        <v>245</v>
      </c>
      <c r="F25" t="s">
        <v>246</v>
      </c>
      <c r="G25">
        <v>112620</v>
      </c>
      <c r="H25">
        <v>9056010</v>
      </c>
      <c r="I25" t="s">
        <v>42</v>
      </c>
      <c r="J25" t="s">
        <v>247</v>
      </c>
      <c r="K25" t="s">
        <v>210</v>
      </c>
      <c r="L25" t="s">
        <v>211</v>
      </c>
      <c r="M25">
        <v>229</v>
      </c>
      <c r="P25" t="s">
        <v>248</v>
      </c>
      <c r="Q25">
        <v>2395170</v>
      </c>
      <c r="R25" t="s">
        <v>249</v>
      </c>
    </row>
    <row r="26" spans="1:18" x14ac:dyDescent="0.2">
      <c r="A26" t="s">
        <v>258</v>
      </c>
      <c r="B26" t="s">
        <v>259</v>
      </c>
      <c r="C26">
        <v>60</v>
      </c>
      <c r="D26" t="s">
        <v>187</v>
      </c>
      <c r="E26" t="s">
        <v>260</v>
      </c>
      <c r="F26" t="s">
        <v>261</v>
      </c>
      <c r="G26">
        <v>53</v>
      </c>
      <c r="H26">
        <v>65365</v>
      </c>
      <c r="I26" t="s">
        <v>56</v>
      </c>
      <c r="J26" t="s">
        <v>262</v>
      </c>
      <c r="K26" t="s">
        <v>263</v>
      </c>
      <c r="L26" t="s">
        <v>59</v>
      </c>
      <c r="M26">
        <f>1-441</f>
        <v>-440</v>
      </c>
      <c r="N26" t="s">
        <v>264</v>
      </c>
      <c r="O26" t="s">
        <v>265</v>
      </c>
      <c r="P26" t="s">
        <v>266</v>
      </c>
      <c r="Q26">
        <v>3573345</v>
      </c>
    </row>
    <row r="27" spans="1:18" x14ac:dyDescent="0.2">
      <c r="A27" t="s">
        <v>309</v>
      </c>
      <c r="B27" t="s">
        <v>310</v>
      </c>
      <c r="C27">
        <v>64</v>
      </c>
      <c r="D27" t="s">
        <v>309</v>
      </c>
      <c r="E27" t="s">
        <v>311</v>
      </c>
      <c r="F27" t="s">
        <v>312</v>
      </c>
      <c r="G27">
        <v>47000</v>
      </c>
      <c r="H27">
        <v>699847</v>
      </c>
      <c r="I27" t="s">
        <v>36</v>
      </c>
      <c r="J27" t="s">
        <v>313</v>
      </c>
      <c r="K27" t="s">
        <v>310</v>
      </c>
      <c r="L27" t="s">
        <v>314</v>
      </c>
      <c r="M27">
        <v>975</v>
      </c>
      <c r="P27" t="s">
        <v>315</v>
      </c>
      <c r="Q27">
        <v>1252634</v>
      </c>
      <c r="R27" t="s">
        <v>316</v>
      </c>
    </row>
    <row r="28" spans="1:18" x14ac:dyDescent="0.2">
      <c r="A28" t="s">
        <v>277</v>
      </c>
      <c r="B28" t="s">
        <v>278</v>
      </c>
      <c r="C28">
        <v>68</v>
      </c>
      <c r="D28" t="s">
        <v>250</v>
      </c>
      <c r="E28" t="s">
        <v>279</v>
      </c>
      <c r="F28" t="s">
        <v>280</v>
      </c>
      <c r="G28">
        <v>1098580</v>
      </c>
      <c r="H28">
        <v>9947418</v>
      </c>
      <c r="I28" t="s">
        <v>106</v>
      </c>
      <c r="J28" t="s">
        <v>281</v>
      </c>
      <c r="K28" t="s">
        <v>282</v>
      </c>
      <c r="L28" t="s">
        <v>283</v>
      </c>
      <c r="M28">
        <v>591</v>
      </c>
      <c r="P28" t="s">
        <v>284</v>
      </c>
      <c r="Q28">
        <v>3923057</v>
      </c>
      <c r="R28" t="s">
        <v>285</v>
      </c>
    </row>
    <row r="29" spans="1:18" x14ac:dyDescent="0.2">
      <c r="A29" t="s">
        <v>286</v>
      </c>
      <c r="B29" t="s">
        <v>287</v>
      </c>
      <c r="C29">
        <v>535</v>
      </c>
      <c r="E29" t="s">
        <v>288</v>
      </c>
      <c r="G29">
        <v>328</v>
      </c>
      <c r="H29">
        <v>18012</v>
      </c>
      <c r="I29" t="s">
        <v>56</v>
      </c>
      <c r="J29" t="s">
        <v>289</v>
      </c>
      <c r="K29" t="s">
        <v>119</v>
      </c>
      <c r="L29" t="s">
        <v>59</v>
      </c>
      <c r="M29">
        <v>599</v>
      </c>
      <c r="P29" t="s">
        <v>290</v>
      </c>
      <c r="Q29">
        <v>7626844</v>
      </c>
    </row>
    <row r="30" spans="1:18" x14ac:dyDescent="0.2">
      <c r="A30" t="s">
        <v>167</v>
      </c>
      <c r="B30" t="s">
        <v>168</v>
      </c>
      <c r="C30">
        <v>70</v>
      </c>
      <c r="D30" t="s">
        <v>169</v>
      </c>
      <c r="E30" t="s">
        <v>170</v>
      </c>
      <c r="F30" t="s">
        <v>171</v>
      </c>
      <c r="G30">
        <v>51129</v>
      </c>
      <c r="H30">
        <v>4590000</v>
      </c>
      <c r="I30" t="s">
        <v>24</v>
      </c>
      <c r="J30" t="s">
        <v>172</v>
      </c>
      <c r="K30" t="s">
        <v>173</v>
      </c>
      <c r="L30" t="s">
        <v>174</v>
      </c>
      <c r="M30">
        <v>387</v>
      </c>
      <c r="N30" t="s">
        <v>151</v>
      </c>
      <c r="O30" t="s">
        <v>175</v>
      </c>
      <c r="P30" t="s">
        <v>176</v>
      </c>
      <c r="Q30">
        <v>3277605</v>
      </c>
      <c r="R30" t="s">
        <v>177</v>
      </c>
    </row>
    <row r="31" spans="1:18" x14ac:dyDescent="0.2">
      <c r="A31" t="s">
        <v>323</v>
      </c>
      <c r="B31" t="s">
        <v>324</v>
      </c>
      <c r="C31">
        <v>72</v>
      </c>
      <c r="D31" t="s">
        <v>325</v>
      </c>
      <c r="E31" t="s">
        <v>326</v>
      </c>
      <c r="F31" t="s">
        <v>327</v>
      </c>
      <c r="G31">
        <v>600370</v>
      </c>
      <c r="H31">
        <v>2029307</v>
      </c>
      <c r="I31" t="s">
        <v>42</v>
      </c>
      <c r="J31" t="s">
        <v>328</v>
      </c>
      <c r="K31" t="s">
        <v>329</v>
      </c>
      <c r="L31" t="s">
        <v>330</v>
      </c>
      <c r="M31">
        <v>267</v>
      </c>
      <c r="P31" t="s">
        <v>331</v>
      </c>
      <c r="Q31">
        <v>933860</v>
      </c>
      <c r="R31" t="s">
        <v>332</v>
      </c>
    </row>
    <row r="32" spans="1:18" x14ac:dyDescent="0.2">
      <c r="A32" t="s">
        <v>317</v>
      </c>
      <c r="B32" t="s">
        <v>318</v>
      </c>
      <c r="C32">
        <v>74</v>
      </c>
      <c r="D32" t="s">
        <v>317</v>
      </c>
      <c r="E32" t="s">
        <v>319</v>
      </c>
      <c r="G32">
        <v>49</v>
      </c>
      <c r="H32">
        <v>0</v>
      </c>
      <c r="I32" t="s">
        <v>21</v>
      </c>
      <c r="J32" t="s">
        <v>320</v>
      </c>
      <c r="K32" t="s">
        <v>321</v>
      </c>
      <c r="L32" t="s">
        <v>322</v>
      </c>
      <c r="Q32">
        <v>3371123</v>
      </c>
    </row>
    <row r="33" spans="1:18" x14ac:dyDescent="0.2">
      <c r="A33" t="s">
        <v>291</v>
      </c>
      <c r="B33" t="s">
        <v>292</v>
      </c>
      <c r="C33">
        <v>76</v>
      </c>
      <c r="D33" t="s">
        <v>291</v>
      </c>
      <c r="E33" t="s">
        <v>293</v>
      </c>
      <c r="F33" t="s">
        <v>294</v>
      </c>
      <c r="G33">
        <v>8511965</v>
      </c>
      <c r="H33">
        <v>201103330</v>
      </c>
      <c r="I33" t="s">
        <v>106</v>
      </c>
      <c r="J33" t="s">
        <v>295</v>
      </c>
      <c r="K33" t="s">
        <v>296</v>
      </c>
      <c r="L33" t="s">
        <v>297</v>
      </c>
      <c r="M33">
        <v>55</v>
      </c>
      <c r="N33" t="s">
        <v>298</v>
      </c>
      <c r="O33" t="s">
        <v>299</v>
      </c>
      <c r="P33" t="s">
        <v>300</v>
      </c>
      <c r="Q33">
        <v>3469034</v>
      </c>
      <c r="R33" t="s">
        <v>301</v>
      </c>
    </row>
    <row r="34" spans="1:18" x14ac:dyDescent="0.2">
      <c r="A34" t="s">
        <v>894</v>
      </c>
      <c r="B34" t="s">
        <v>895</v>
      </c>
      <c r="C34">
        <v>86</v>
      </c>
      <c r="D34" t="s">
        <v>894</v>
      </c>
      <c r="E34" t="s">
        <v>896</v>
      </c>
      <c r="F34" t="s">
        <v>897</v>
      </c>
      <c r="G34">
        <v>60</v>
      </c>
      <c r="H34">
        <v>4000</v>
      </c>
      <c r="I34" t="s">
        <v>36</v>
      </c>
      <c r="J34" t="s">
        <v>898</v>
      </c>
      <c r="K34" t="s">
        <v>119</v>
      </c>
      <c r="L34" t="s">
        <v>59</v>
      </c>
      <c r="M34">
        <v>246</v>
      </c>
      <c r="P34" t="s">
        <v>899</v>
      </c>
      <c r="Q34">
        <v>1282588</v>
      </c>
    </row>
    <row r="35" spans="1:18" x14ac:dyDescent="0.2">
      <c r="A35" t="s">
        <v>1960</v>
      </c>
      <c r="B35" t="s">
        <v>1961</v>
      </c>
      <c r="C35">
        <v>92</v>
      </c>
      <c r="D35" t="s">
        <v>1962</v>
      </c>
      <c r="E35" t="s">
        <v>1963</v>
      </c>
      <c r="F35" t="s">
        <v>1964</v>
      </c>
      <c r="G35">
        <v>153</v>
      </c>
      <c r="H35">
        <v>21730</v>
      </c>
      <c r="I35" t="s">
        <v>56</v>
      </c>
      <c r="J35" t="s">
        <v>1965</v>
      </c>
      <c r="K35" t="s">
        <v>119</v>
      </c>
      <c r="L35" t="s">
        <v>59</v>
      </c>
      <c r="M35">
        <f>1-284</f>
        <v>-283</v>
      </c>
      <c r="P35" t="s">
        <v>1966</v>
      </c>
      <c r="Q35">
        <v>3577718</v>
      </c>
    </row>
    <row r="36" spans="1:18" x14ac:dyDescent="0.2">
      <c r="A36" t="s">
        <v>244</v>
      </c>
      <c r="B36" t="s">
        <v>267</v>
      </c>
      <c r="C36">
        <v>96</v>
      </c>
      <c r="D36" t="s">
        <v>268</v>
      </c>
      <c r="E36" t="s">
        <v>269</v>
      </c>
      <c r="F36" t="s">
        <v>270</v>
      </c>
      <c r="G36">
        <v>5770</v>
      </c>
      <c r="H36">
        <v>395027</v>
      </c>
      <c r="I36" t="s">
        <v>36</v>
      </c>
      <c r="J36" t="s">
        <v>271</v>
      </c>
      <c r="K36" t="s">
        <v>272</v>
      </c>
      <c r="L36" t="s">
        <v>59</v>
      </c>
      <c r="M36">
        <v>673</v>
      </c>
      <c r="N36" t="s">
        <v>273</v>
      </c>
      <c r="O36" t="s">
        <v>274</v>
      </c>
      <c r="P36" t="s">
        <v>275</v>
      </c>
      <c r="Q36">
        <v>1820814</v>
      </c>
      <c r="R36" t="s">
        <v>276</v>
      </c>
    </row>
    <row r="37" spans="1:18" x14ac:dyDescent="0.2">
      <c r="A37" t="s">
        <v>189</v>
      </c>
      <c r="B37" t="s">
        <v>214</v>
      </c>
      <c r="C37">
        <v>100</v>
      </c>
      <c r="D37" t="s">
        <v>215</v>
      </c>
      <c r="E37" t="s">
        <v>216</v>
      </c>
      <c r="F37" t="s">
        <v>217</v>
      </c>
      <c r="G37">
        <v>110910</v>
      </c>
      <c r="H37">
        <v>7148785</v>
      </c>
      <c r="I37" t="s">
        <v>24</v>
      </c>
      <c r="J37" t="s">
        <v>218</v>
      </c>
      <c r="K37" t="s">
        <v>219</v>
      </c>
      <c r="L37" t="s">
        <v>220</v>
      </c>
      <c r="M37">
        <v>359</v>
      </c>
      <c r="N37" t="s">
        <v>127</v>
      </c>
      <c r="O37" t="s">
        <v>128</v>
      </c>
      <c r="P37" t="s">
        <v>221</v>
      </c>
      <c r="Q37">
        <v>732800</v>
      </c>
      <c r="R37" t="s">
        <v>222</v>
      </c>
    </row>
    <row r="38" spans="1:18" x14ac:dyDescent="0.2">
      <c r="A38" t="s">
        <v>204</v>
      </c>
      <c r="B38" t="s">
        <v>205</v>
      </c>
      <c r="C38">
        <v>854</v>
      </c>
      <c r="D38" t="s">
        <v>206</v>
      </c>
      <c r="E38" t="s">
        <v>207</v>
      </c>
      <c r="F38" t="s">
        <v>208</v>
      </c>
      <c r="G38">
        <v>274200</v>
      </c>
      <c r="H38">
        <v>16241811</v>
      </c>
      <c r="I38" t="s">
        <v>42</v>
      </c>
      <c r="J38" t="s">
        <v>209</v>
      </c>
      <c r="K38" t="s">
        <v>210</v>
      </c>
      <c r="L38" t="s">
        <v>211</v>
      </c>
      <c r="M38">
        <v>226</v>
      </c>
      <c r="P38" t="s">
        <v>212</v>
      </c>
      <c r="Q38">
        <v>2361809</v>
      </c>
      <c r="R38" t="s">
        <v>213</v>
      </c>
    </row>
    <row r="39" spans="1:18" x14ac:dyDescent="0.2">
      <c r="A39" t="s">
        <v>233</v>
      </c>
      <c r="B39" t="s">
        <v>234</v>
      </c>
      <c r="C39">
        <v>108</v>
      </c>
      <c r="D39" t="s">
        <v>235</v>
      </c>
      <c r="E39" t="s">
        <v>236</v>
      </c>
      <c r="F39" t="s">
        <v>237</v>
      </c>
      <c r="G39">
        <v>27830</v>
      </c>
      <c r="H39">
        <v>9863117</v>
      </c>
      <c r="I39" t="s">
        <v>42</v>
      </c>
      <c r="J39" t="s">
        <v>238</v>
      </c>
      <c r="K39" t="s">
        <v>239</v>
      </c>
      <c r="L39" t="s">
        <v>211</v>
      </c>
      <c r="M39">
        <v>257</v>
      </c>
      <c r="P39" t="s">
        <v>240</v>
      </c>
      <c r="Q39">
        <v>433561</v>
      </c>
      <c r="R39" t="s">
        <v>241</v>
      </c>
    </row>
    <row r="40" spans="1:18" x14ac:dyDescent="0.2">
      <c r="A40" t="s">
        <v>986</v>
      </c>
      <c r="B40" t="s">
        <v>987</v>
      </c>
      <c r="C40">
        <v>116</v>
      </c>
      <c r="D40" t="s">
        <v>988</v>
      </c>
      <c r="E40" t="s">
        <v>989</v>
      </c>
      <c r="F40" t="s">
        <v>990</v>
      </c>
      <c r="G40">
        <v>181040</v>
      </c>
      <c r="H40">
        <v>14453680</v>
      </c>
      <c r="I40" t="s">
        <v>36</v>
      </c>
      <c r="J40" t="s">
        <v>991</v>
      </c>
      <c r="K40" t="s">
        <v>992</v>
      </c>
      <c r="L40" t="s">
        <v>993</v>
      </c>
      <c r="M40">
        <v>855</v>
      </c>
      <c r="N40" t="s">
        <v>151</v>
      </c>
      <c r="O40" t="s">
        <v>175</v>
      </c>
      <c r="P40" t="s">
        <v>994</v>
      </c>
      <c r="Q40">
        <v>1831722</v>
      </c>
      <c r="R40" t="s">
        <v>995</v>
      </c>
    </row>
    <row r="41" spans="1:18" x14ac:dyDescent="0.2">
      <c r="A41" t="s">
        <v>424</v>
      </c>
      <c r="B41" t="s">
        <v>425</v>
      </c>
      <c r="C41">
        <v>120</v>
      </c>
      <c r="D41" t="s">
        <v>424</v>
      </c>
      <c r="E41" t="s">
        <v>426</v>
      </c>
      <c r="F41" t="s">
        <v>427</v>
      </c>
      <c r="G41">
        <v>475440</v>
      </c>
      <c r="H41">
        <v>19294149</v>
      </c>
      <c r="I41" t="s">
        <v>42</v>
      </c>
      <c r="J41" t="s">
        <v>428</v>
      </c>
      <c r="K41" t="s">
        <v>381</v>
      </c>
      <c r="L41" t="s">
        <v>211</v>
      </c>
      <c r="M41">
        <v>237</v>
      </c>
      <c r="P41" t="s">
        <v>429</v>
      </c>
      <c r="Q41">
        <v>2233387</v>
      </c>
      <c r="R41" t="s">
        <v>430</v>
      </c>
    </row>
    <row r="42" spans="1:18" x14ac:dyDescent="0.2">
      <c r="A42" t="s">
        <v>349</v>
      </c>
      <c r="B42" t="s">
        <v>350</v>
      </c>
      <c r="C42">
        <v>124</v>
      </c>
      <c r="D42" t="s">
        <v>349</v>
      </c>
      <c r="E42" t="s">
        <v>351</v>
      </c>
      <c r="F42" t="s">
        <v>352</v>
      </c>
      <c r="G42">
        <v>9984670</v>
      </c>
      <c r="H42">
        <v>33679000</v>
      </c>
      <c r="I42" t="s">
        <v>56</v>
      </c>
      <c r="J42" t="s">
        <v>353</v>
      </c>
      <c r="K42" t="s">
        <v>354</v>
      </c>
      <c r="L42" t="s">
        <v>59</v>
      </c>
      <c r="M42">
        <v>1</v>
      </c>
      <c r="N42" t="s">
        <v>355</v>
      </c>
      <c r="O42" t="s">
        <v>356</v>
      </c>
      <c r="P42" t="s">
        <v>357</v>
      </c>
      <c r="Q42">
        <v>6251999</v>
      </c>
      <c r="R42" t="s">
        <v>358</v>
      </c>
    </row>
    <row r="43" spans="1:18" x14ac:dyDescent="0.2">
      <c r="A43" t="s">
        <v>467</v>
      </c>
      <c r="B43" t="s">
        <v>468</v>
      </c>
      <c r="C43">
        <v>132</v>
      </c>
      <c r="D43" t="s">
        <v>467</v>
      </c>
      <c r="E43" t="s">
        <v>469</v>
      </c>
      <c r="F43" t="s">
        <v>470</v>
      </c>
      <c r="G43">
        <v>4033</v>
      </c>
      <c r="H43">
        <v>508659</v>
      </c>
      <c r="I43" t="s">
        <v>42</v>
      </c>
      <c r="J43" t="s">
        <v>471</v>
      </c>
      <c r="K43" t="s">
        <v>472</v>
      </c>
      <c r="L43" t="s">
        <v>473</v>
      </c>
      <c r="M43">
        <v>238</v>
      </c>
      <c r="N43" t="s">
        <v>127</v>
      </c>
      <c r="O43" t="s">
        <v>128</v>
      </c>
      <c r="P43" t="s">
        <v>474</v>
      </c>
      <c r="Q43">
        <v>3374766</v>
      </c>
    </row>
    <row r="44" spans="1:18" x14ac:dyDescent="0.2">
      <c r="A44" t="s">
        <v>1052</v>
      </c>
      <c r="B44" t="s">
        <v>1053</v>
      </c>
      <c r="C44">
        <v>136</v>
      </c>
      <c r="D44" t="s">
        <v>1054</v>
      </c>
      <c r="E44" t="s">
        <v>1055</v>
      </c>
      <c r="F44" t="s">
        <v>1056</v>
      </c>
      <c r="G44">
        <v>262</v>
      </c>
      <c r="H44">
        <v>44270</v>
      </c>
      <c r="I44" t="s">
        <v>56</v>
      </c>
      <c r="J44" t="s">
        <v>1057</v>
      </c>
      <c r="K44" t="s">
        <v>1058</v>
      </c>
      <c r="L44" t="s">
        <v>59</v>
      </c>
      <c r="M44">
        <f>1-345</f>
        <v>-344</v>
      </c>
      <c r="P44" t="s">
        <v>1059</v>
      </c>
      <c r="Q44">
        <v>3580718</v>
      </c>
    </row>
    <row r="45" spans="1:18" x14ac:dyDescent="0.2">
      <c r="A45" t="s">
        <v>375</v>
      </c>
      <c r="B45" t="s">
        <v>376</v>
      </c>
      <c r="C45">
        <v>140</v>
      </c>
      <c r="D45" t="s">
        <v>377</v>
      </c>
      <c r="E45" t="s">
        <v>378</v>
      </c>
      <c r="F45" t="s">
        <v>379</v>
      </c>
      <c r="G45">
        <v>622984</v>
      </c>
      <c r="H45">
        <v>4844927</v>
      </c>
      <c r="I45" t="s">
        <v>42</v>
      </c>
      <c r="J45" t="s">
        <v>380</v>
      </c>
      <c r="K45" t="s">
        <v>381</v>
      </c>
      <c r="L45" t="s">
        <v>211</v>
      </c>
      <c r="M45">
        <v>236</v>
      </c>
      <c r="P45" t="s">
        <v>382</v>
      </c>
      <c r="Q45">
        <v>239880</v>
      </c>
      <c r="R45" t="s">
        <v>383</v>
      </c>
    </row>
    <row r="46" spans="1:18" x14ac:dyDescent="0.2">
      <c r="A46" t="s">
        <v>1777</v>
      </c>
      <c r="B46" t="s">
        <v>1778</v>
      </c>
      <c r="C46">
        <v>148</v>
      </c>
      <c r="D46" t="s">
        <v>366</v>
      </c>
      <c r="E46" t="s">
        <v>1779</v>
      </c>
      <c r="F46" t="s">
        <v>1780</v>
      </c>
      <c r="G46">
        <v>1284000</v>
      </c>
      <c r="H46">
        <v>10543464</v>
      </c>
      <c r="I46" t="s">
        <v>42</v>
      </c>
      <c r="J46" t="s">
        <v>1781</v>
      </c>
      <c r="K46" t="s">
        <v>381</v>
      </c>
      <c r="L46" t="s">
        <v>211</v>
      </c>
      <c r="M46">
        <v>235</v>
      </c>
      <c r="P46" t="s">
        <v>1782</v>
      </c>
      <c r="Q46">
        <v>2434508</v>
      </c>
      <c r="R46" t="s">
        <v>1783</v>
      </c>
    </row>
    <row r="47" spans="1:18" x14ac:dyDescent="0.2">
      <c r="A47" t="s">
        <v>414</v>
      </c>
      <c r="B47" t="s">
        <v>415</v>
      </c>
      <c r="C47">
        <v>152</v>
      </c>
      <c r="D47" t="s">
        <v>399</v>
      </c>
      <c r="E47" t="s">
        <v>416</v>
      </c>
      <c r="F47" t="s">
        <v>417</v>
      </c>
      <c r="G47">
        <v>756950</v>
      </c>
      <c r="H47">
        <v>16746491</v>
      </c>
      <c r="I47" t="s">
        <v>106</v>
      </c>
      <c r="J47" t="s">
        <v>418</v>
      </c>
      <c r="K47" t="s">
        <v>419</v>
      </c>
      <c r="L47" t="s">
        <v>109</v>
      </c>
      <c r="M47">
        <v>56</v>
      </c>
      <c r="N47" t="s">
        <v>420</v>
      </c>
      <c r="O47" t="s">
        <v>421</v>
      </c>
      <c r="P47" t="s">
        <v>422</v>
      </c>
      <c r="Q47">
        <v>3895114</v>
      </c>
      <c r="R47" t="s">
        <v>423</v>
      </c>
    </row>
    <row r="48" spans="1:18" x14ac:dyDescent="0.2">
      <c r="A48" t="s">
        <v>431</v>
      </c>
      <c r="B48" t="s">
        <v>432</v>
      </c>
      <c r="C48">
        <v>156</v>
      </c>
      <c r="D48" t="s">
        <v>390</v>
      </c>
      <c r="E48" t="s">
        <v>433</v>
      </c>
      <c r="F48" t="s">
        <v>434</v>
      </c>
      <c r="G48">
        <v>9596960</v>
      </c>
      <c r="H48">
        <v>1330044000</v>
      </c>
      <c r="I48" t="s">
        <v>36</v>
      </c>
      <c r="J48" t="s">
        <v>435</v>
      </c>
      <c r="K48" t="s">
        <v>436</v>
      </c>
      <c r="L48" t="s">
        <v>437</v>
      </c>
      <c r="M48">
        <v>86</v>
      </c>
      <c r="N48" t="s">
        <v>84</v>
      </c>
      <c r="O48" t="s">
        <v>85</v>
      </c>
      <c r="P48" t="s">
        <v>438</v>
      </c>
      <c r="Q48">
        <v>1814991</v>
      </c>
      <c r="R48" t="s">
        <v>439</v>
      </c>
    </row>
    <row r="49" spans="1:18" x14ac:dyDescent="0.2">
      <c r="A49" t="s">
        <v>482</v>
      </c>
      <c r="B49" t="s">
        <v>483</v>
      </c>
      <c r="C49">
        <v>162</v>
      </c>
      <c r="D49" t="s">
        <v>484</v>
      </c>
      <c r="E49" t="s">
        <v>485</v>
      </c>
      <c r="F49" t="s">
        <v>486</v>
      </c>
      <c r="G49">
        <v>135</v>
      </c>
      <c r="H49">
        <v>1500</v>
      </c>
      <c r="I49" t="s">
        <v>36</v>
      </c>
      <c r="J49" t="s">
        <v>487</v>
      </c>
      <c r="K49" t="s">
        <v>135</v>
      </c>
      <c r="L49" t="s">
        <v>59</v>
      </c>
      <c r="M49">
        <v>61</v>
      </c>
      <c r="N49" t="s">
        <v>127</v>
      </c>
      <c r="O49" t="s">
        <v>128</v>
      </c>
      <c r="P49" t="s">
        <v>488</v>
      </c>
      <c r="Q49">
        <v>2078138</v>
      </c>
    </row>
    <row r="50" spans="1:18" x14ac:dyDescent="0.2">
      <c r="A50" t="s">
        <v>359</v>
      </c>
      <c r="B50" t="s">
        <v>360</v>
      </c>
      <c r="C50">
        <v>166</v>
      </c>
      <c r="D50" t="s">
        <v>361</v>
      </c>
      <c r="E50" t="s">
        <v>362</v>
      </c>
      <c r="F50" t="s">
        <v>363</v>
      </c>
      <c r="G50">
        <v>14</v>
      </c>
      <c r="H50">
        <v>628</v>
      </c>
      <c r="I50" t="s">
        <v>36</v>
      </c>
      <c r="J50" t="s">
        <v>364</v>
      </c>
      <c r="K50" t="s">
        <v>135</v>
      </c>
      <c r="L50" t="s">
        <v>59</v>
      </c>
      <c r="M50">
        <v>61</v>
      </c>
      <c r="P50" t="s">
        <v>365</v>
      </c>
      <c r="Q50">
        <v>1547376</v>
      </c>
    </row>
    <row r="51" spans="1:18" x14ac:dyDescent="0.2">
      <c r="A51" t="s">
        <v>440</v>
      </c>
      <c r="B51" t="s">
        <v>441</v>
      </c>
      <c r="C51">
        <v>170</v>
      </c>
      <c r="D51" t="s">
        <v>440</v>
      </c>
      <c r="E51" t="s">
        <v>442</v>
      </c>
      <c r="F51" t="s">
        <v>443</v>
      </c>
      <c r="G51">
        <v>1138910</v>
      </c>
      <c r="H51">
        <v>47790000</v>
      </c>
      <c r="I51" t="s">
        <v>106</v>
      </c>
      <c r="J51" t="s">
        <v>444</v>
      </c>
      <c r="K51" t="s">
        <v>445</v>
      </c>
      <c r="L51" t="s">
        <v>109</v>
      </c>
      <c r="M51">
        <v>57</v>
      </c>
      <c r="P51" t="s">
        <v>446</v>
      </c>
      <c r="Q51">
        <v>3686110</v>
      </c>
      <c r="R51" t="s">
        <v>447</v>
      </c>
    </row>
    <row r="52" spans="1:18" x14ac:dyDescent="0.2">
      <c r="A52" t="s">
        <v>1003</v>
      </c>
      <c r="B52" t="s">
        <v>1004</v>
      </c>
      <c r="C52">
        <v>174</v>
      </c>
      <c r="D52" t="s">
        <v>431</v>
      </c>
      <c r="E52" t="s">
        <v>1005</v>
      </c>
      <c r="F52" t="s">
        <v>1006</v>
      </c>
      <c r="G52">
        <v>2170</v>
      </c>
      <c r="H52">
        <v>773407</v>
      </c>
      <c r="I52" t="s">
        <v>42</v>
      </c>
      <c r="J52" t="s">
        <v>1007</v>
      </c>
      <c r="K52" t="s">
        <v>1008</v>
      </c>
      <c r="L52" t="s">
        <v>211</v>
      </c>
      <c r="M52">
        <v>269</v>
      </c>
      <c r="P52" t="s">
        <v>1009</v>
      </c>
      <c r="Q52">
        <v>921929</v>
      </c>
    </row>
    <row r="53" spans="1:18" x14ac:dyDescent="0.2">
      <c r="A53" t="s">
        <v>361</v>
      </c>
      <c r="B53" t="s">
        <v>407</v>
      </c>
      <c r="C53">
        <v>184</v>
      </c>
      <c r="D53" t="s">
        <v>408</v>
      </c>
      <c r="E53" t="s">
        <v>409</v>
      </c>
      <c r="F53" t="s">
        <v>410</v>
      </c>
      <c r="G53">
        <v>240</v>
      </c>
      <c r="H53">
        <v>21388</v>
      </c>
      <c r="I53" t="s">
        <v>117</v>
      </c>
      <c r="J53" t="s">
        <v>411</v>
      </c>
      <c r="K53" t="s">
        <v>412</v>
      </c>
      <c r="L53" t="s">
        <v>59</v>
      </c>
      <c r="M53">
        <v>682</v>
      </c>
      <c r="P53" t="s">
        <v>413</v>
      </c>
      <c r="Q53">
        <v>1899402</v>
      </c>
    </row>
    <row r="54" spans="1:18" x14ac:dyDescent="0.2">
      <c r="A54" t="s">
        <v>448</v>
      </c>
      <c r="B54" t="s">
        <v>449</v>
      </c>
      <c r="C54">
        <v>188</v>
      </c>
      <c r="D54" t="s">
        <v>450</v>
      </c>
      <c r="E54" t="s">
        <v>451</v>
      </c>
      <c r="F54" t="s">
        <v>452</v>
      </c>
      <c r="G54">
        <v>51100</v>
      </c>
      <c r="H54">
        <v>4516220</v>
      </c>
      <c r="I54" t="s">
        <v>56</v>
      </c>
      <c r="J54" t="s">
        <v>453</v>
      </c>
      <c r="K54" t="s">
        <v>454</v>
      </c>
      <c r="L54" t="s">
        <v>455</v>
      </c>
      <c r="M54">
        <v>506</v>
      </c>
      <c r="N54" t="s">
        <v>127</v>
      </c>
      <c r="O54" t="s">
        <v>128</v>
      </c>
      <c r="P54" t="s">
        <v>456</v>
      </c>
      <c r="Q54">
        <v>3624060</v>
      </c>
      <c r="R54" t="s">
        <v>457</v>
      </c>
    </row>
    <row r="55" spans="1:18" x14ac:dyDescent="0.2">
      <c r="A55" t="s">
        <v>825</v>
      </c>
      <c r="B55" t="s">
        <v>826</v>
      </c>
      <c r="C55">
        <v>191</v>
      </c>
      <c r="D55" t="s">
        <v>825</v>
      </c>
      <c r="E55" t="s">
        <v>827</v>
      </c>
      <c r="F55" t="s">
        <v>828</v>
      </c>
      <c r="G55">
        <v>56542</v>
      </c>
      <c r="H55">
        <v>4491000</v>
      </c>
      <c r="I55" t="s">
        <v>24</v>
      </c>
      <c r="J55" t="s">
        <v>829</v>
      </c>
      <c r="K55" t="s">
        <v>830</v>
      </c>
      <c r="L55" t="s">
        <v>831</v>
      </c>
      <c r="M55">
        <v>385</v>
      </c>
      <c r="N55" t="s">
        <v>151</v>
      </c>
      <c r="O55" t="s">
        <v>832</v>
      </c>
      <c r="P55" t="s">
        <v>833</v>
      </c>
      <c r="Q55">
        <v>3202326</v>
      </c>
      <c r="R55" t="s">
        <v>834</v>
      </c>
    </row>
    <row r="56" spans="1:18" x14ac:dyDescent="0.2">
      <c r="A56" t="s">
        <v>458</v>
      </c>
      <c r="B56" t="s">
        <v>459</v>
      </c>
      <c r="C56">
        <v>192</v>
      </c>
      <c r="D56" t="s">
        <v>458</v>
      </c>
      <c r="E56" t="s">
        <v>460</v>
      </c>
      <c r="F56" t="s">
        <v>461</v>
      </c>
      <c r="G56">
        <v>110860</v>
      </c>
      <c r="H56">
        <v>11423000</v>
      </c>
      <c r="I56" t="s">
        <v>56</v>
      </c>
      <c r="J56" t="s">
        <v>462</v>
      </c>
      <c r="K56" t="s">
        <v>463</v>
      </c>
      <c r="L56" t="s">
        <v>109</v>
      </c>
      <c r="M56">
        <v>53</v>
      </c>
      <c r="N56" t="s">
        <v>464</v>
      </c>
      <c r="O56" t="s">
        <v>465</v>
      </c>
      <c r="P56" t="s">
        <v>466</v>
      </c>
      <c r="Q56">
        <v>3562981</v>
      </c>
      <c r="R56" t="s">
        <v>358</v>
      </c>
    </row>
    <row r="57" spans="1:18" x14ac:dyDescent="0.2">
      <c r="A57" t="s">
        <v>408</v>
      </c>
      <c r="B57" t="s">
        <v>475</v>
      </c>
      <c r="C57">
        <v>531</v>
      </c>
      <c r="D57" t="s">
        <v>476</v>
      </c>
      <c r="E57" t="s">
        <v>477</v>
      </c>
      <c r="F57" t="s">
        <v>478</v>
      </c>
      <c r="G57">
        <v>444</v>
      </c>
      <c r="H57">
        <v>141766</v>
      </c>
      <c r="I57" t="s">
        <v>56</v>
      </c>
      <c r="J57" t="s">
        <v>479</v>
      </c>
      <c r="K57" t="s">
        <v>480</v>
      </c>
      <c r="L57" t="s">
        <v>144</v>
      </c>
      <c r="M57">
        <v>599</v>
      </c>
      <c r="P57" t="s">
        <v>481</v>
      </c>
      <c r="Q57">
        <v>7626836</v>
      </c>
    </row>
    <row r="58" spans="1:18" x14ac:dyDescent="0.2">
      <c r="A58" t="s">
        <v>489</v>
      </c>
      <c r="B58" t="s">
        <v>490</v>
      </c>
      <c r="C58">
        <v>196</v>
      </c>
      <c r="D58" t="s">
        <v>489</v>
      </c>
      <c r="E58" t="s">
        <v>491</v>
      </c>
      <c r="F58" t="s">
        <v>492</v>
      </c>
      <c r="G58">
        <v>9250</v>
      </c>
      <c r="H58">
        <v>1102677</v>
      </c>
      <c r="I58" t="s">
        <v>24</v>
      </c>
      <c r="J58" t="s">
        <v>493</v>
      </c>
      <c r="K58" t="s">
        <v>26</v>
      </c>
      <c r="L58" t="s">
        <v>27</v>
      </c>
      <c r="M58">
        <v>357</v>
      </c>
      <c r="N58" t="s">
        <v>127</v>
      </c>
      <c r="O58" t="s">
        <v>128</v>
      </c>
      <c r="P58" t="s">
        <v>494</v>
      </c>
      <c r="Q58">
        <v>146669</v>
      </c>
    </row>
    <row r="59" spans="1:18" x14ac:dyDescent="0.2">
      <c r="A59" t="s">
        <v>495</v>
      </c>
      <c r="B59" t="s">
        <v>496</v>
      </c>
      <c r="C59">
        <v>203</v>
      </c>
      <c r="D59" t="s">
        <v>497</v>
      </c>
      <c r="E59" t="s">
        <v>498</v>
      </c>
      <c r="F59" t="s">
        <v>499</v>
      </c>
      <c r="G59">
        <v>78866</v>
      </c>
      <c r="H59">
        <v>10476000</v>
      </c>
      <c r="I59" t="s">
        <v>24</v>
      </c>
      <c r="J59" t="s">
        <v>500</v>
      </c>
      <c r="K59" t="s">
        <v>501</v>
      </c>
      <c r="L59" t="s">
        <v>502</v>
      </c>
      <c r="M59">
        <v>420</v>
      </c>
      <c r="N59" t="s">
        <v>503</v>
      </c>
      <c r="O59" t="s">
        <v>175</v>
      </c>
      <c r="P59" t="s">
        <v>504</v>
      </c>
      <c r="Q59">
        <v>3077311</v>
      </c>
      <c r="R59" t="s">
        <v>505</v>
      </c>
    </row>
    <row r="60" spans="1:18" x14ac:dyDescent="0.2">
      <c r="A60" t="s">
        <v>366</v>
      </c>
      <c r="B60" t="s">
        <v>367</v>
      </c>
      <c r="C60">
        <v>180</v>
      </c>
      <c r="D60" t="s">
        <v>368</v>
      </c>
      <c r="E60" t="s">
        <v>369</v>
      </c>
      <c r="F60" t="s">
        <v>370</v>
      </c>
      <c r="G60">
        <v>2345410</v>
      </c>
      <c r="H60">
        <v>70916439</v>
      </c>
      <c r="I60" t="s">
        <v>42</v>
      </c>
      <c r="J60" t="s">
        <v>371</v>
      </c>
      <c r="K60" t="s">
        <v>372</v>
      </c>
      <c r="L60" t="s">
        <v>211</v>
      </c>
      <c r="M60">
        <v>243</v>
      </c>
      <c r="P60" t="s">
        <v>373</v>
      </c>
      <c r="Q60">
        <v>203312</v>
      </c>
      <c r="R60" t="s">
        <v>374</v>
      </c>
    </row>
    <row r="61" spans="1:18" x14ac:dyDescent="0.2">
      <c r="A61" t="s">
        <v>521</v>
      </c>
      <c r="B61" t="s">
        <v>522</v>
      </c>
      <c r="C61">
        <v>208</v>
      </c>
      <c r="D61" t="s">
        <v>523</v>
      </c>
      <c r="E61" t="s">
        <v>524</v>
      </c>
      <c r="F61" t="s">
        <v>525</v>
      </c>
      <c r="G61">
        <v>43094</v>
      </c>
      <c r="H61">
        <v>5484000</v>
      </c>
      <c r="I61" t="s">
        <v>24</v>
      </c>
      <c r="J61" t="s">
        <v>526</v>
      </c>
      <c r="K61" t="s">
        <v>527</v>
      </c>
      <c r="L61" t="s">
        <v>322</v>
      </c>
      <c r="M61">
        <v>45</v>
      </c>
      <c r="N61" t="s">
        <v>127</v>
      </c>
      <c r="O61" t="s">
        <v>128</v>
      </c>
      <c r="P61" t="s">
        <v>528</v>
      </c>
      <c r="Q61">
        <v>2623032</v>
      </c>
      <c r="R61" t="s">
        <v>506</v>
      </c>
    </row>
    <row r="62" spans="1:18" x14ac:dyDescent="0.2">
      <c r="A62" t="s">
        <v>514</v>
      </c>
      <c r="B62" t="s">
        <v>515</v>
      </c>
      <c r="C62">
        <v>262</v>
      </c>
      <c r="D62" t="s">
        <v>514</v>
      </c>
      <c r="E62" t="s">
        <v>516</v>
      </c>
      <c r="F62" t="s">
        <v>516</v>
      </c>
      <c r="G62">
        <v>23000</v>
      </c>
      <c r="H62">
        <v>740528</v>
      </c>
      <c r="I62" t="s">
        <v>42</v>
      </c>
      <c r="J62" t="s">
        <v>517</v>
      </c>
      <c r="K62" t="s">
        <v>518</v>
      </c>
      <c r="L62" t="s">
        <v>211</v>
      </c>
      <c r="M62">
        <v>253</v>
      </c>
      <c r="P62" t="s">
        <v>519</v>
      </c>
      <c r="Q62">
        <v>223816</v>
      </c>
      <c r="R62" t="s">
        <v>520</v>
      </c>
    </row>
    <row r="63" spans="1:18" x14ac:dyDescent="0.2">
      <c r="A63" t="s">
        <v>529</v>
      </c>
      <c r="B63" t="s">
        <v>530</v>
      </c>
      <c r="C63">
        <v>212</v>
      </c>
      <c r="D63" t="s">
        <v>531</v>
      </c>
      <c r="E63" t="s">
        <v>532</v>
      </c>
      <c r="F63" t="s">
        <v>533</v>
      </c>
      <c r="G63">
        <v>754</v>
      </c>
      <c r="H63">
        <v>72813</v>
      </c>
      <c r="I63" t="s">
        <v>56</v>
      </c>
      <c r="J63" t="s">
        <v>534</v>
      </c>
      <c r="K63" t="s">
        <v>58</v>
      </c>
      <c r="L63" t="s">
        <v>59</v>
      </c>
      <c r="M63">
        <f>1-767</f>
        <v>-766</v>
      </c>
      <c r="P63" t="s">
        <v>535</v>
      </c>
      <c r="Q63">
        <v>3575830</v>
      </c>
    </row>
    <row r="64" spans="1:18" x14ac:dyDescent="0.2">
      <c r="A64" t="s">
        <v>531</v>
      </c>
      <c r="B64" t="s">
        <v>536</v>
      </c>
      <c r="C64">
        <v>214</v>
      </c>
      <c r="D64" t="s">
        <v>537</v>
      </c>
      <c r="E64" t="s">
        <v>538</v>
      </c>
      <c r="F64" t="s">
        <v>539</v>
      </c>
      <c r="G64">
        <v>48730</v>
      </c>
      <c r="H64">
        <v>9823821</v>
      </c>
      <c r="I64" t="s">
        <v>56</v>
      </c>
      <c r="J64" t="s">
        <v>540</v>
      </c>
      <c r="K64" t="s">
        <v>541</v>
      </c>
      <c r="L64" t="s">
        <v>109</v>
      </c>
      <c r="M64" t="s">
        <v>542</v>
      </c>
      <c r="N64" t="s">
        <v>151</v>
      </c>
      <c r="O64" t="s">
        <v>175</v>
      </c>
      <c r="P64" t="s">
        <v>543</v>
      </c>
      <c r="Q64">
        <v>3508796</v>
      </c>
      <c r="R64" t="s">
        <v>544</v>
      </c>
    </row>
    <row r="65" spans="1:18" x14ac:dyDescent="0.2">
      <c r="A65" t="s">
        <v>1819</v>
      </c>
      <c r="B65" t="s">
        <v>1823</v>
      </c>
      <c r="C65">
        <v>626</v>
      </c>
      <c r="D65" t="s">
        <v>1824</v>
      </c>
      <c r="E65" t="s">
        <v>1825</v>
      </c>
      <c r="F65" t="s">
        <v>1826</v>
      </c>
      <c r="G65">
        <v>15007</v>
      </c>
      <c r="H65">
        <v>1154625</v>
      </c>
      <c r="I65" t="s">
        <v>117</v>
      </c>
      <c r="J65" t="s">
        <v>1827</v>
      </c>
      <c r="K65" t="s">
        <v>119</v>
      </c>
      <c r="L65" t="s">
        <v>59</v>
      </c>
      <c r="M65">
        <v>670</v>
      </c>
      <c r="P65" t="s">
        <v>1828</v>
      </c>
      <c r="Q65">
        <v>1966436</v>
      </c>
      <c r="R65" t="s">
        <v>854</v>
      </c>
    </row>
    <row r="66" spans="1:18" x14ac:dyDescent="0.2">
      <c r="A66" t="s">
        <v>553</v>
      </c>
      <c r="B66" t="s">
        <v>554</v>
      </c>
      <c r="C66">
        <v>218</v>
      </c>
      <c r="D66" t="s">
        <v>553</v>
      </c>
      <c r="E66" t="s">
        <v>555</v>
      </c>
      <c r="F66" t="s">
        <v>556</v>
      </c>
      <c r="G66">
        <v>283560</v>
      </c>
      <c r="H66">
        <v>14790608</v>
      </c>
      <c r="I66" t="s">
        <v>106</v>
      </c>
      <c r="J66" t="s">
        <v>557</v>
      </c>
      <c r="K66" t="s">
        <v>119</v>
      </c>
      <c r="L66" t="s">
        <v>59</v>
      </c>
      <c r="M66">
        <v>593</v>
      </c>
      <c r="N66" t="s">
        <v>558</v>
      </c>
      <c r="O66" t="s">
        <v>559</v>
      </c>
      <c r="P66" t="s">
        <v>560</v>
      </c>
      <c r="Q66">
        <v>3658394</v>
      </c>
      <c r="R66" t="s">
        <v>561</v>
      </c>
    </row>
    <row r="67" spans="1:18" x14ac:dyDescent="0.2">
      <c r="A67" t="s">
        <v>570</v>
      </c>
      <c r="B67" t="s">
        <v>571</v>
      </c>
      <c r="C67">
        <v>818</v>
      </c>
      <c r="D67" t="s">
        <v>570</v>
      </c>
      <c r="E67" t="s">
        <v>572</v>
      </c>
      <c r="F67" t="s">
        <v>573</v>
      </c>
      <c r="G67">
        <v>1001450</v>
      </c>
      <c r="H67">
        <v>80471869</v>
      </c>
      <c r="I67" t="s">
        <v>42</v>
      </c>
      <c r="J67" t="s">
        <v>574</v>
      </c>
      <c r="K67" t="s">
        <v>575</v>
      </c>
      <c r="L67" t="s">
        <v>576</v>
      </c>
      <c r="M67">
        <v>20</v>
      </c>
      <c r="N67" t="s">
        <v>151</v>
      </c>
      <c r="O67" t="s">
        <v>175</v>
      </c>
      <c r="P67" t="s">
        <v>577</v>
      </c>
      <c r="Q67">
        <v>357994</v>
      </c>
      <c r="R67" t="s">
        <v>578</v>
      </c>
    </row>
    <row r="68" spans="1:18" x14ac:dyDescent="0.2">
      <c r="A68" t="s">
        <v>1673</v>
      </c>
      <c r="B68" t="s">
        <v>1735</v>
      </c>
      <c r="C68">
        <v>222</v>
      </c>
      <c r="D68" t="s">
        <v>597</v>
      </c>
      <c r="E68" t="s">
        <v>1736</v>
      </c>
      <c r="F68" t="s">
        <v>1737</v>
      </c>
      <c r="G68">
        <v>21040</v>
      </c>
      <c r="H68">
        <v>6052064</v>
      </c>
      <c r="I68" t="s">
        <v>56</v>
      </c>
      <c r="J68" t="s">
        <v>1738</v>
      </c>
      <c r="K68" t="s">
        <v>119</v>
      </c>
      <c r="L68" t="s">
        <v>59</v>
      </c>
      <c r="M68">
        <v>503</v>
      </c>
      <c r="N68" t="s">
        <v>1739</v>
      </c>
      <c r="O68" t="s">
        <v>1740</v>
      </c>
      <c r="P68" t="s">
        <v>1741</v>
      </c>
      <c r="Q68">
        <v>3585968</v>
      </c>
      <c r="R68" t="s">
        <v>1742</v>
      </c>
    </row>
    <row r="69" spans="1:18" x14ac:dyDescent="0.2">
      <c r="A69" t="s">
        <v>749</v>
      </c>
      <c r="B69" t="s">
        <v>750</v>
      </c>
      <c r="C69">
        <v>226</v>
      </c>
      <c r="D69" t="s">
        <v>751</v>
      </c>
      <c r="E69" t="s">
        <v>752</v>
      </c>
      <c r="F69" t="s">
        <v>753</v>
      </c>
      <c r="G69">
        <v>28051</v>
      </c>
      <c r="H69">
        <v>1014999</v>
      </c>
      <c r="I69" t="s">
        <v>42</v>
      </c>
      <c r="J69" t="s">
        <v>754</v>
      </c>
      <c r="K69" t="s">
        <v>381</v>
      </c>
      <c r="L69" t="s">
        <v>211</v>
      </c>
      <c r="M69">
        <v>240</v>
      </c>
      <c r="P69" t="s">
        <v>755</v>
      </c>
      <c r="Q69">
        <v>2309096</v>
      </c>
      <c r="R69" t="s">
        <v>756</v>
      </c>
    </row>
    <row r="70" spans="1:18" x14ac:dyDescent="0.2">
      <c r="A70" t="s">
        <v>588</v>
      </c>
      <c r="B70" t="s">
        <v>589</v>
      </c>
      <c r="C70">
        <v>232</v>
      </c>
      <c r="D70" t="s">
        <v>588</v>
      </c>
      <c r="E70" t="s">
        <v>590</v>
      </c>
      <c r="F70" t="s">
        <v>591</v>
      </c>
      <c r="G70">
        <v>121320</v>
      </c>
      <c r="H70">
        <v>5792984</v>
      </c>
      <c r="I70" t="s">
        <v>42</v>
      </c>
      <c r="J70" t="s">
        <v>592</v>
      </c>
      <c r="K70" t="s">
        <v>593</v>
      </c>
      <c r="L70" t="s">
        <v>594</v>
      </c>
      <c r="M70">
        <v>291</v>
      </c>
      <c r="P70" t="s">
        <v>595</v>
      </c>
      <c r="Q70">
        <v>338010</v>
      </c>
      <c r="R70" t="s">
        <v>596</v>
      </c>
    </row>
    <row r="71" spans="1:18" x14ac:dyDescent="0.2">
      <c r="A71" t="s">
        <v>562</v>
      </c>
      <c r="B71" t="s">
        <v>563</v>
      </c>
      <c r="C71">
        <v>233</v>
      </c>
      <c r="D71" t="s">
        <v>564</v>
      </c>
      <c r="E71" t="s">
        <v>565</v>
      </c>
      <c r="F71" t="s">
        <v>566</v>
      </c>
      <c r="G71">
        <v>45226</v>
      </c>
      <c r="H71">
        <v>1291170</v>
      </c>
      <c r="I71" t="s">
        <v>24</v>
      </c>
      <c r="J71" t="s">
        <v>567</v>
      </c>
      <c r="K71" t="s">
        <v>26</v>
      </c>
      <c r="L71" t="s">
        <v>27</v>
      </c>
      <c r="M71">
        <v>372</v>
      </c>
      <c r="N71" t="s">
        <v>151</v>
      </c>
      <c r="O71" t="s">
        <v>175</v>
      </c>
      <c r="P71" t="s">
        <v>568</v>
      </c>
      <c r="Q71">
        <v>453733</v>
      </c>
      <c r="R71" t="s">
        <v>569</v>
      </c>
    </row>
    <row r="72" spans="1:18" x14ac:dyDescent="0.2">
      <c r="A72" t="s">
        <v>605</v>
      </c>
      <c r="B72" t="s">
        <v>606</v>
      </c>
      <c r="C72">
        <v>231</v>
      </c>
      <c r="D72" t="s">
        <v>605</v>
      </c>
      <c r="E72" t="s">
        <v>607</v>
      </c>
      <c r="F72" t="s">
        <v>608</v>
      </c>
      <c r="G72">
        <v>1127127</v>
      </c>
      <c r="H72">
        <v>88013491</v>
      </c>
      <c r="I72" t="s">
        <v>42</v>
      </c>
      <c r="J72" t="s">
        <v>609</v>
      </c>
      <c r="K72" t="s">
        <v>610</v>
      </c>
      <c r="L72" t="s">
        <v>611</v>
      </c>
      <c r="M72">
        <v>251</v>
      </c>
      <c r="N72" t="s">
        <v>127</v>
      </c>
      <c r="O72" t="s">
        <v>128</v>
      </c>
      <c r="P72" t="s">
        <v>612</v>
      </c>
      <c r="Q72">
        <v>337996</v>
      </c>
      <c r="R72" t="s">
        <v>613</v>
      </c>
    </row>
    <row r="73" spans="1:18" x14ac:dyDescent="0.2">
      <c r="A73" t="s">
        <v>627</v>
      </c>
      <c r="B73" t="s">
        <v>628</v>
      </c>
      <c r="C73">
        <v>238</v>
      </c>
      <c r="D73" t="s">
        <v>627</v>
      </c>
      <c r="E73" t="s">
        <v>629</v>
      </c>
      <c r="F73" t="s">
        <v>630</v>
      </c>
      <c r="G73">
        <v>12173</v>
      </c>
      <c r="H73">
        <v>2638</v>
      </c>
      <c r="I73" t="s">
        <v>106</v>
      </c>
      <c r="J73" t="s">
        <v>631</v>
      </c>
      <c r="K73" t="s">
        <v>632</v>
      </c>
      <c r="L73" t="s">
        <v>576</v>
      </c>
      <c r="M73">
        <v>500</v>
      </c>
      <c r="P73" t="s">
        <v>633</v>
      </c>
      <c r="Q73">
        <v>3474414</v>
      </c>
    </row>
    <row r="74" spans="1:18" x14ac:dyDescent="0.2">
      <c r="A74" t="s">
        <v>640</v>
      </c>
      <c r="B74" t="s">
        <v>641</v>
      </c>
      <c r="C74">
        <v>234</v>
      </c>
      <c r="D74" t="s">
        <v>640</v>
      </c>
      <c r="E74" t="s">
        <v>642</v>
      </c>
      <c r="F74" t="s">
        <v>643</v>
      </c>
      <c r="G74">
        <v>1399</v>
      </c>
      <c r="H74">
        <v>48228</v>
      </c>
      <c r="I74" t="s">
        <v>24</v>
      </c>
      <c r="J74" t="s">
        <v>644</v>
      </c>
      <c r="K74" t="s">
        <v>527</v>
      </c>
      <c r="L74" t="s">
        <v>322</v>
      </c>
      <c r="M74">
        <v>298</v>
      </c>
      <c r="N74" t="s">
        <v>645</v>
      </c>
      <c r="O74" t="s">
        <v>646</v>
      </c>
      <c r="P74" t="s">
        <v>647</v>
      </c>
      <c r="Q74">
        <v>2622320</v>
      </c>
    </row>
    <row r="75" spans="1:18" x14ac:dyDescent="0.2">
      <c r="A75" t="s">
        <v>620</v>
      </c>
      <c r="B75" t="s">
        <v>621</v>
      </c>
      <c r="C75">
        <v>242</v>
      </c>
      <c r="D75" t="s">
        <v>620</v>
      </c>
      <c r="E75" t="s">
        <v>622</v>
      </c>
      <c r="F75" t="s">
        <v>623</v>
      </c>
      <c r="G75">
        <v>18270</v>
      </c>
      <c r="H75">
        <v>875983</v>
      </c>
      <c r="I75" t="s">
        <v>117</v>
      </c>
      <c r="J75" t="s">
        <v>624</v>
      </c>
      <c r="K75" t="s">
        <v>625</v>
      </c>
      <c r="L75" t="s">
        <v>59</v>
      </c>
      <c r="M75">
        <v>679</v>
      </c>
      <c r="P75" t="s">
        <v>626</v>
      </c>
      <c r="Q75">
        <v>2205218</v>
      </c>
    </row>
    <row r="76" spans="1:18" x14ac:dyDescent="0.2">
      <c r="A76" t="s">
        <v>154</v>
      </c>
      <c r="B76" t="s">
        <v>614</v>
      </c>
      <c r="C76">
        <v>246</v>
      </c>
      <c r="D76" t="s">
        <v>154</v>
      </c>
      <c r="E76" t="s">
        <v>615</v>
      </c>
      <c r="F76" t="s">
        <v>616</v>
      </c>
      <c r="G76">
        <v>337030</v>
      </c>
      <c r="H76">
        <v>5244000</v>
      </c>
      <c r="I76" t="s">
        <v>24</v>
      </c>
      <c r="J76" t="s">
        <v>617</v>
      </c>
      <c r="K76" t="s">
        <v>26</v>
      </c>
      <c r="L76" t="s">
        <v>27</v>
      </c>
      <c r="M76">
        <v>358</v>
      </c>
      <c r="N76" t="s">
        <v>151</v>
      </c>
      <c r="O76" t="s">
        <v>152</v>
      </c>
      <c r="P76" t="s">
        <v>618</v>
      </c>
      <c r="Q76">
        <v>660013</v>
      </c>
      <c r="R76" t="s">
        <v>619</v>
      </c>
    </row>
    <row r="77" spans="1:18" x14ac:dyDescent="0.2">
      <c r="A77" t="s">
        <v>648</v>
      </c>
      <c r="B77" t="s">
        <v>649</v>
      </c>
      <c r="C77">
        <v>250</v>
      </c>
      <c r="D77" t="s">
        <v>648</v>
      </c>
      <c r="E77" t="s">
        <v>650</v>
      </c>
      <c r="F77" t="s">
        <v>651</v>
      </c>
      <c r="G77">
        <v>547030</v>
      </c>
      <c r="H77">
        <v>64768389</v>
      </c>
      <c r="I77" t="s">
        <v>24</v>
      </c>
      <c r="J77" t="s">
        <v>652</v>
      </c>
      <c r="K77" t="s">
        <v>26</v>
      </c>
      <c r="L77" t="s">
        <v>27</v>
      </c>
      <c r="M77">
        <v>33</v>
      </c>
      <c r="N77" t="s">
        <v>151</v>
      </c>
      <c r="O77" t="s">
        <v>175</v>
      </c>
      <c r="P77" t="s">
        <v>653</v>
      </c>
      <c r="Q77">
        <v>3017382</v>
      </c>
      <c r="R77" t="s">
        <v>654</v>
      </c>
    </row>
    <row r="78" spans="1:18" x14ac:dyDescent="0.2">
      <c r="A78" t="s">
        <v>690</v>
      </c>
      <c r="B78" t="s">
        <v>691</v>
      </c>
      <c r="C78">
        <v>254</v>
      </c>
      <c r="D78" t="s">
        <v>692</v>
      </c>
      <c r="E78" t="s">
        <v>693</v>
      </c>
      <c r="F78" t="s">
        <v>694</v>
      </c>
      <c r="G78">
        <v>91000</v>
      </c>
      <c r="H78">
        <v>195506</v>
      </c>
      <c r="I78" t="s">
        <v>106</v>
      </c>
      <c r="J78" t="s">
        <v>695</v>
      </c>
      <c r="K78" t="s">
        <v>26</v>
      </c>
      <c r="L78" t="s">
        <v>27</v>
      </c>
      <c r="M78">
        <v>594</v>
      </c>
      <c r="N78" t="s">
        <v>151</v>
      </c>
      <c r="O78" t="s">
        <v>696</v>
      </c>
      <c r="P78" t="s">
        <v>697</v>
      </c>
      <c r="Q78">
        <v>3381670</v>
      </c>
      <c r="R78" t="s">
        <v>698</v>
      </c>
    </row>
    <row r="79" spans="1:18" x14ac:dyDescent="0.2">
      <c r="A79" t="s">
        <v>1455</v>
      </c>
      <c r="B79" t="s">
        <v>1456</v>
      </c>
      <c r="C79">
        <v>258</v>
      </c>
      <c r="D79" t="s">
        <v>1457</v>
      </c>
      <c r="E79" t="s">
        <v>1458</v>
      </c>
      <c r="F79" t="s">
        <v>1459</v>
      </c>
      <c r="G79">
        <v>4167</v>
      </c>
      <c r="H79">
        <v>270485</v>
      </c>
      <c r="I79" t="s">
        <v>117</v>
      </c>
      <c r="J79" t="s">
        <v>1460</v>
      </c>
      <c r="K79" t="s">
        <v>1354</v>
      </c>
      <c r="L79" t="s">
        <v>211</v>
      </c>
      <c r="M79">
        <v>689</v>
      </c>
      <c r="N79" t="s">
        <v>151</v>
      </c>
      <c r="O79" t="s">
        <v>1461</v>
      </c>
      <c r="P79" t="s">
        <v>1462</v>
      </c>
      <c r="Q79">
        <v>4030656</v>
      </c>
    </row>
    <row r="80" spans="1:18" x14ac:dyDescent="0.2">
      <c r="A80" t="s">
        <v>1784</v>
      </c>
      <c r="B80" t="s">
        <v>1785</v>
      </c>
      <c r="C80">
        <v>260</v>
      </c>
      <c r="D80" t="s">
        <v>1786</v>
      </c>
      <c r="E80" t="s">
        <v>1787</v>
      </c>
      <c r="F80" t="s">
        <v>1788</v>
      </c>
      <c r="G80">
        <v>7829</v>
      </c>
      <c r="H80">
        <v>140</v>
      </c>
      <c r="I80" t="s">
        <v>21</v>
      </c>
      <c r="J80" t="s">
        <v>1789</v>
      </c>
      <c r="K80" t="s">
        <v>26</v>
      </c>
      <c r="L80" t="s">
        <v>1790</v>
      </c>
      <c r="P80" t="s">
        <v>257</v>
      </c>
      <c r="Q80">
        <v>1546748</v>
      </c>
    </row>
    <row r="81" spans="1:18" x14ac:dyDescent="0.2">
      <c r="A81" t="s">
        <v>655</v>
      </c>
      <c r="B81" t="s">
        <v>656</v>
      </c>
      <c r="C81">
        <v>266</v>
      </c>
      <c r="D81" t="s">
        <v>657</v>
      </c>
      <c r="E81" t="s">
        <v>658</v>
      </c>
      <c r="F81" t="s">
        <v>659</v>
      </c>
      <c r="G81">
        <v>267667</v>
      </c>
      <c r="H81">
        <v>1545255</v>
      </c>
      <c r="I81" t="s">
        <v>42</v>
      </c>
      <c r="J81" t="s">
        <v>660</v>
      </c>
      <c r="K81" t="s">
        <v>381</v>
      </c>
      <c r="L81" t="s">
        <v>211</v>
      </c>
      <c r="M81">
        <v>241</v>
      </c>
      <c r="P81" t="s">
        <v>661</v>
      </c>
      <c r="Q81">
        <v>2400553</v>
      </c>
      <c r="R81" t="s">
        <v>662</v>
      </c>
    </row>
    <row r="82" spans="1:18" x14ac:dyDescent="0.2">
      <c r="A82" t="s">
        <v>508</v>
      </c>
      <c r="B82" t="s">
        <v>726</v>
      </c>
      <c r="C82">
        <v>270</v>
      </c>
      <c r="D82" t="s">
        <v>655</v>
      </c>
      <c r="E82" t="s">
        <v>727</v>
      </c>
      <c r="F82" t="s">
        <v>728</v>
      </c>
      <c r="G82">
        <v>11300</v>
      </c>
      <c r="H82">
        <v>1593256</v>
      </c>
      <c r="I82" t="s">
        <v>42</v>
      </c>
      <c r="J82" t="s">
        <v>729</v>
      </c>
      <c r="K82" t="s">
        <v>730</v>
      </c>
      <c r="L82" t="s">
        <v>731</v>
      </c>
      <c r="M82">
        <v>220</v>
      </c>
      <c r="P82" t="s">
        <v>732</v>
      </c>
      <c r="Q82">
        <v>2413451</v>
      </c>
      <c r="R82" t="s">
        <v>733</v>
      </c>
    </row>
    <row r="83" spans="1:18" x14ac:dyDescent="0.2">
      <c r="A83" t="s">
        <v>680</v>
      </c>
      <c r="B83" t="s">
        <v>681</v>
      </c>
      <c r="C83">
        <v>268</v>
      </c>
      <c r="D83" t="s">
        <v>682</v>
      </c>
      <c r="E83" t="s">
        <v>683</v>
      </c>
      <c r="F83" t="s">
        <v>684</v>
      </c>
      <c r="G83">
        <v>69700</v>
      </c>
      <c r="H83">
        <v>4630000</v>
      </c>
      <c r="I83" t="s">
        <v>36</v>
      </c>
      <c r="J83" t="s">
        <v>685</v>
      </c>
      <c r="K83" t="s">
        <v>686</v>
      </c>
      <c r="L83" t="s">
        <v>687</v>
      </c>
      <c r="M83">
        <v>995</v>
      </c>
      <c r="N83" t="s">
        <v>127</v>
      </c>
      <c r="O83" t="s">
        <v>128</v>
      </c>
      <c r="P83" t="s">
        <v>688</v>
      </c>
      <c r="Q83">
        <v>614540</v>
      </c>
      <c r="R83" t="s">
        <v>689</v>
      </c>
    </row>
    <row r="84" spans="1:18" x14ac:dyDescent="0.2">
      <c r="A84" t="s">
        <v>506</v>
      </c>
      <c r="B84" t="s">
        <v>507</v>
      </c>
      <c r="C84">
        <v>276</v>
      </c>
      <c r="D84" t="s">
        <v>508</v>
      </c>
      <c r="E84" t="s">
        <v>509</v>
      </c>
      <c r="F84" t="s">
        <v>510</v>
      </c>
      <c r="G84">
        <v>357021</v>
      </c>
      <c r="H84">
        <v>81802257</v>
      </c>
      <c r="I84" t="s">
        <v>24</v>
      </c>
      <c r="J84" t="s">
        <v>511</v>
      </c>
      <c r="K84" t="s">
        <v>26</v>
      </c>
      <c r="L84" t="s">
        <v>27</v>
      </c>
      <c r="M84">
        <v>49</v>
      </c>
      <c r="N84" t="s">
        <v>151</v>
      </c>
      <c r="O84" t="s">
        <v>175</v>
      </c>
      <c r="P84" t="s">
        <v>512</v>
      </c>
      <c r="Q84">
        <v>2921044</v>
      </c>
      <c r="R84" t="s">
        <v>513</v>
      </c>
    </row>
    <row r="85" spans="1:18" x14ac:dyDescent="0.2">
      <c r="A85" t="s">
        <v>705</v>
      </c>
      <c r="B85" t="s">
        <v>706</v>
      </c>
      <c r="C85">
        <v>288</v>
      </c>
      <c r="D85" t="s">
        <v>705</v>
      </c>
      <c r="E85" t="s">
        <v>707</v>
      </c>
      <c r="F85" t="s">
        <v>708</v>
      </c>
      <c r="G85">
        <v>239460</v>
      </c>
      <c r="H85">
        <v>24339838</v>
      </c>
      <c r="I85" t="s">
        <v>42</v>
      </c>
      <c r="J85" t="s">
        <v>709</v>
      </c>
      <c r="K85" t="s">
        <v>710</v>
      </c>
      <c r="L85" t="s">
        <v>711</v>
      </c>
      <c r="M85">
        <v>233</v>
      </c>
      <c r="P85" t="s">
        <v>712</v>
      </c>
      <c r="Q85">
        <v>2300660</v>
      </c>
      <c r="R85" t="s">
        <v>713</v>
      </c>
    </row>
    <row r="86" spans="1:18" x14ac:dyDescent="0.2">
      <c r="A86" t="s">
        <v>714</v>
      </c>
      <c r="B86" t="s">
        <v>715</v>
      </c>
      <c r="C86">
        <v>292</v>
      </c>
      <c r="D86" t="s">
        <v>714</v>
      </c>
      <c r="E86" t="s">
        <v>716</v>
      </c>
      <c r="F86" t="s">
        <v>716</v>
      </c>
      <c r="G86">
        <v>6.5</v>
      </c>
      <c r="H86">
        <v>27884</v>
      </c>
      <c r="I86" t="s">
        <v>24</v>
      </c>
      <c r="J86" t="s">
        <v>717</v>
      </c>
      <c r="K86" t="s">
        <v>718</v>
      </c>
      <c r="L86" t="s">
        <v>576</v>
      </c>
      <c r="M86">
        <v>350</v>
      </c>
      <c r="P86" t="s">
        <v>719</v>
      </c>
      <c r="Q86">
        <v>2411586</v>
      </c>
      <c r="R86" t="s">
        <v>597</v>
      </c>
    </row>
    <row r="87" spans="1:18" x14ac:dyDescent="0.2">
      <c r="A87" t="s">
        <v>757</v>
      </c>
      <c r="B87" t="s">
        <v>758</v>
      </c>
      <c r="C87">
        <v>300</v>
      </c>
      <c r="D87" t="s">
        <v>757</v>
      </c>
      <c r="E87" t="s">
        <v>759</v>
      </c>
      <c r="F87" t="s">
        <v>760</v>
      </c>
      <c r="G87">
        <v>131940</v>
      </c>
      <c r="H87">
        <v>11000000</v>
      </c>
      <c r="I87" t="s">
        <v>24</v>
      </c>
      <c r="J87" t="s">
        <v>761</v>
      </c>
      <c r="K87" t="s">
        <v>26</v>
      </c>
      <c r="L87" t="s">
        <v>27</v>
      </c>
      <c r="M87">
        <v>30</v>
      </c>
      <c r="N87" t="s">
        <v>503</v>
      </c>
      <c r="O87" t="s">
        <v>175</v>
      </c>
      <c r="P87" t="s">
        <v>762</v>
      </c>
      <c r="Q87">
        <v>390903</v>
      </c>
      <c r="R87" t="s">
        <v>763</v>
      </c>
    </row>
    <row r="88" spans="1:18" x14ac:dyDescent="0.2">
      <c r="A88" t="s">
        <v>720</v>
      </c>
      <c r="B88" t="s">
        <v>721</v>
      </c>
      <c r="C88">
        <v>304</v>
      </c>
      <c r="D88" t="s">
        <v>720</v>
      </c>
      <c r="E88" t="s">
        <v>722</v>
      </c>
      <c r="F88" t="s">
        <v>723</v>
      </c>
      <c r="G88">
        <v>2166086</v>
      </c>
      <c r="H88">
        <v>56375</v>
      </c>
      <c r="I88" t="s">
        <v>56</v>
      </c>
      <c r="J88" t="s">
        <v>724</v>
      </c>
      <c r="K88" t="s">
        <v>527</v>
      </c>
      <c r="L88" t="s">
        <v>322</v>
      </c>
      <c r="M88">
        <v>299</v>
      </c>
      <c r="N88" t="s">
        <v>127</v>
      </c>
      <c r="O88" t="s">
        <v>128</v>
      </c>
      <c r="P88" t="s">
        <v>725</v>
      </c>
      <c r="Q88">
        <v>3425505</v>
      </c>
    </row>
    <row r="89" spans="1:18" x14ac:dyDescent="0.2">
      <c r="A89" t="s">
        <v>673</v>
      </c>
      <c r="B89" t="s">
        <v>674</v>
      </c>
      <c r="C89">
        <v>308</v>
      </c>
      <c r="D89" t="s">
        <v>675</v>
      </c>
      <c r="E89" t="s">
        <v>676</v>
      </c>
      <c r="F89" t="s">
        <v>677</v>
      </c>
      <c r="G89">
        <v>344</v>
      </c>
      <c r="H89">
        <v>107818</v>
      </c>
      <c r="I89" t="s">
        <v>56</v>
      </c>
      <c r="J89" t="s">
        <v>678</v>
      </c>
      <c r="K89" t="s">
        <v>58</v>
      </c>
      <c r="L89" t="s">
        <v>59</v>
      </c>
      <c r="M89">
        <f>1-473</f>
        <v>-472</v>
      </c>
      <c r="P89" t="s">
        <v>679</v>
      </c>
      <c r="Q89">
        <v>3580239</v>
      </c>
    </row>
    <row r="90" spans="1:18" x14ac:dyDescent="0.2">
      <c r="A90" t="s">
        <v>743</v>
      </c>
      <c r="B90" t="s">
        <v>744</v>
      </c>
      <c r="C90">
        <v>312</v>
      </c>
      <c r="D90" t="s">
        <v>743</v>
      </c>
      <c r="E90" t="s">
        <v>745</v>
      </c>
      <c r="F90" t="s">
        <v>746</v>
      </c>
      <c r="G90">
        <v>1780</v>
      </c>
      <c r="H90">
        <v>443000</v>
      </c>
      <c r="I90" t="s">
        <v>56</v>
      </c>
      <c r="J90" t="s">
        <v>255</v>
      </c>
      <c r="K90" t="s">
        <v>26</v>
      </c>
      <c r="L90" t="s">
        <v>27</v>
      </c>
      <c r="M90">
        <v>590</v>
      </c>
      <c r="N90" t="s">
        <v>151</v>
      </c>
      <c r="O90" t="s">
        <v>747</v>
      </c>
      <c r="P90" t="s">
        <v>748</v>
      </c>
      <c r="Q90">
        <v>3579143</v>
      </c>
    </row>
    <row r="91" spans="1:18" x14ac:dyDescent="0.2">
      <c r="A91" t="s">
        <v>780</v>
      </c>
      <c r="B91" t="s">
        <v>781</v>
      </c>
      <c r="C91">
        <v>316</v>
      </c>
      <c r="D91" t="s">
        <v>749</v>
      </c>
      <c r="E91" t="s">
        <v>782</v>
      </c>
      <c r="F91" t="s">
        <v>783</v>
      </c>
      <c r="G91">
        <v>549</v>
      </c>
      <c r="H91">
        <v>159358</v>
      </c>
      <c r="I91" t="s">
        <v>117</v>
      </c>
      <c r="J91" t="s">
        <v>784</v>
      </c>
      <c r="K91" t="s">
        <v>119</v>
      </c>
      <c r="L91" t="s">
        <v>59</v>
      </c>
      <c r="M91">
        <f>1-671</f>
        <v>-670</v>
      </c>
      <c r="N91" t="s">
        <v>785</v>
      </c>
      <c r="O91" t="s">
        <v>786</v>
      </c>
      <c r="P91" t="s">
        <v>787</v>
      </c>
      <c r="Q91">
        <v>4043988</v>
      </c>
    </row>
    <row r="92" spans="1:18" x14ac:dyDescent="0.2">
      <c r="A92" t="s">
        <v>771</v>
      </c>
      <c r="B92" t="s">
        <v>772</v>
      </c>
      <c r="C92">
        <v>320</v>
      </c>
      <c r="D92" t="s">
        <v>771</v>
      </c>
      <c r="E92" t="s">
        <v>773</v>
      </c>
      <c r="F92" t="s">
        <v>774</v>
      </c>
      <c r="G92">
        <v>108890</v>
      </c>
      <c r="H92">
        <v>13550440</v>
      </c>
      <c r="I92" t="s">
        <v>56</v>
      </c>
      <c r="J92" t="s">
        <v>775</v>
      </c>
      <c r="K92" t="s">
        <v>776</v>
      </c>
      <c r="L92" t="s">
        <v>777</v>
      </c>
      <c r="M92">
        <v>502</v>
      </c>
      <c r="N92" t="s">
        <v>151</v>
      </c>
      <c r="O92" t="s">
        <v>175</v>
      </c>
      <c r="P92" t="s">
        <v>778</v>
      </c>
      <c r="Q92">
        <v>3595528</v>
      </c>
      <c r="R92" t="s">
        <v>779</v>
      </c>
    </row>
    <row r="93" spans="1:18" x14ac:dyDescent="0.2">
      <c r="A93" t="s">
        <v>682</v>
      </c>
      <c r="B93" t="s">
        <v>699</v>
      </c>
      <c r="C93">
        <v>831</v>
      </c>
      <c r="D93" t="s">
        <v>700</v>
      </c>
      <c r="E93" t="s">
        <v>701</v>
      </c>
      <c r="F93" t="s">
        <v>702</v>
      </c>
      <c r="G93">
        <v>78</v>
      </c>
      <c r="H93">
        <v>65228</v>
      </c>
      <c r="I93" t="s">
        <v>24</v>
      </c>
      <c r="J93" t="s">
        <v>703</v>
      </c>
      <c r="K93" t="s">
        <v>668</v>
      </c>
      <c r="L93" t="s">
        <v>576</v>
      </c>
      <c r="M93">
        <f>44-1481</f>
        <v>-1437</v>
      </c>
      <c r="N93" t="s">
        <v>669</v>
      </c>
      <c r="O93" t="s">
        <v>670</v>
      </c>
      <c r="P93" t="s">
        <v>704</v>
      </c>
      <c r="Q93">
        <v>3042362</v>
      </c>
    </row>
    <row r="94" spans="1:18" x14ac:dyDescent="0.2">
      <c r="A94" t="s">
        <v>734</v>
      </c>
      <c r="B94" t="s">
        <v>735</v>
      </c>
      <c r="C94">
        <v>324</v>
      </c>
      <c r="D94" t="s">
        <v>736</v>
      </c>
      <c r="E94" t="s">
        <v>737</v>
      </c>
      <c r="F94" t="s">
        <v>738</v>
      </c>
      <c r="G94">
        <v>245857</v>
      </c>
      <c r="H94">
        <v>10324025</v>
      </c>
      <c r="I94" t="s">
        <v>42</v>
      </c>
      <c r="J94" t="s">
        <v>739</v>
      </c>
      <c r="K94" t="s">
        <v>740</v>
      </c>
      <c r="L94" t="s">
        <v>211</v>
      </c>
      <c r="M94">
        <v>224</v>
      </c>
      <c r="P94" t="s">
        <v>741</v>
      </c>
      <c r="Q94">
        <v>2420477</v>
      </c>
      <c r="R94" t="s">
        <v>742</v>
      </c>
    </row>
    <row r="95" spans="1:18" x14ac:dyDescent="0.2">
      <c r="A95" t="s">
        <v>788</v>
      </c>
      <c r="B95" t="s">
        <v>789</v>
      </c>
      <c r="C95">
        <v>624</v>
      </c>
      <c r="D95" t="s">
        <v>790</v>
      </c>
      <c r="E95" t="s">
        <v>791</v>
      </c>
      <c r="F95" t="s">
        <v>792</v>
      </c>
      <c r="G95">
        <v>36120</v>
      </c>
      <c r="H95">
        <v>1565126</v>
      </c>
      <c r="I95" t="s">
        <v>42</v>
      </c>
      <c r="J95" t="s">
        <v>793</v>
      </c>
      <c r="K95" t="s">
        <v>210</v>
      </c>
      <c r="L95" t="s">
        <v>211</v>
      </c>
      <c r="M95">
        <v>245</v>
      </c>
      <c r="N95" t="s">
        <v>127</v>
      </c>
      <c r="O95" t="s">
        <v>128</v>
      </c>
      <c r="P95" t="s">
        <v>794</v>
      </c>
      <c r="Q95">
        <v>2372248</v>
      </c>
      <c r="R95" t="s">
        <v>795</v>
      </c>
    </row>
    <row r="96" spans="1:18" x14ac:dyDescent="0.2">
      <c r="A96" t="s">
        <v>796</v>
      </c>
      <c r="B96" t="s">
        <v>797</v>
      </c>
      <c r="C96">
        <v>328</v>
      </c>
      <c r="D96" t="s">
        <v>796</v>
      </c>
      <c r="E96" t="s">
        <v>798</v>
      </c>
      <c r="F96" t="s">
        <v>799</v>
      </c>
      <c r="G96">
        <v>214970</v>
      </c>
      <c r="H96">
        <v>748486</v>
      </c>
      <c r="I96" t="s">
        <v>106</v>
      </c>
      <c r="J96" t="s">
        <v>800</v>
      </c>
      <c r="K96" t="s">
        <v>801</v>
      </c>
      <c r="L96" t="s">
        <v>59</v>
      </c>
      <c r="M96">
        <v>592</v>
      </c>
      <c r="P96" t="s">
        <v>802</v>
      </c>
      <c r="Q96">
        <v>3378535</v>
      </c>
      <c r="R96" t="s">
        <v>803</v>
      </c>
    </row>
    <row r="97" spans="1:18" x14ac:dyDescent="0.2">
      <c r="A97" t="s">
        <v>544</v>
      </c>
      <c r="B97" t="s">
        <v>835</v>
      </c>
      <c r="C97">
        <v>332</v>
      </c>
      <c r="D97" t="s">
        <v>836</v>
      </c>
      <c r="E97" t="s">
        <v>837</v>
      </c>
      <c r="F97" t="s">
        <v>838</v>
      </c>
      <c r="G97">
        <v>27750</v>
      </c>
      <c r="H97">
        <v>9648924</v>
      </c>
      <c r="I97" t="s">
        <v>56</v>
      </c>
      <c r="J97" t="s">
        <v>839</v>
      </c>
      <c r="K97" t="s">
        <v>840</v>
      </c>
      <c r="L97" t="s">
        <v>841</v>
      </c>
      <c r="M97">
        <v>509</v>
      </c>
      <c r="N97" t="s">
        <v>842</v>
      </c>
      <c r="O97" t="s">
        <v>843</v>
      </c>
      <c r="P97" t="s">
        <v>844</v>
      </c>
      <c r="Q97">
        <v>3723988</v>
      </c>
      <c r="R97" t="s">
        <v>531</v>
      </c>
    </row>
    <row r="98" spans="1:18" x14ac:dyDescent="0.2">
      <c r="A98" t="s">
        <v>810</v>
      </c>
      <c r="B98" t="s">
        <v>811</v>
      </c>
      <c r="C98">
        <v>334</v>
      </c>
      <c r="D98" t="s">
        <v>810</v>
      </c>
      <c r="E98" t="s">
        <v>812</v>
      </c>
      <c r="G98">
        <v>412</v>
      </c>
      <c r="H98">
        <v>0</v>
      </c>
      <c r="I98" t="s">
        <v>21</v>
      </c>
      <c r="J98" t="s">
        <v>813</v>
      </c>
      <c r="K98" t="s">
        <v>135</v>
      </c>
      <c r="L98" t="s">
        <v>59</v>
      </c>
      <c r="M98" t="s">
        <v>814</v>
      </c>
      <c r="Q98">
        <v>1547314</v>
      </c>
    </row>
    <row r="99" spans="1:18" x14ac:dyDescent="0.2">
      <c r="A99" t="s">
        <v>815</v>
      </c>
      <c r="B99" t="s">
        <v>816</v>
      </c>
      <c r="C99">
        <v>340</v>
      </c>
      <c r="D99" t="s">
        <v>817</v>
      </c>
      <c r="E99" t="s">
        <v>818</v>
      </c>
      <c r="F99" t="s">
        <v>819</v>
      </c>
      <c r="G99">
        <v>112090</v>
      </c>
      <c r="H99">
        <v>7989415</v>
      </c>
      <c r="I99" t="s">
        <v>56</v>
      </c>
      <c r="J99" t="s">
        <v>820</v>
      </c>
      <c r="K99" t="s">
        <v>821</v>
      </c>
      <c r="L99" t="s">
        <v>822</v>
      </c>
      <c r="M99">
        <v>504</v>
      </c>
      <c r="N99" t="s">
        <v>273</v>
      </c>
      <c r="O99" t="s">
        <v>274</v>
      </c>
      <c r="P99" t="s">
        <v>823</v>
      </c>
      <c r="Q99">
        <v>3608932</v>
      </c>
      <c r="R99" t="s">
        <v>824</v>
      </c>
    </row>
    <row r="100" spans="1:18" x14ac:dyDescent="0.2">
      <c r="A100" t="s">
        <v>804</v>
      </c>
      <c r="B100" t="s">
        <v>805</v>
      </c>
      <c r="C100">
        <v>344</v>
      </c>
      <c r="D100" t="s">
        <v>804</v>
      </c>
      <c r="E100" t="s">
        <v>806</v>
      </c>
      <c r="F100" t="s">
        <v>806</v>
      </c>
      <c r="G100">
        <v>1092</v>
      </c>
      <c r="H100">
        <v>6898686</v>
      </c>
      <c r="I100" t="s">
        <v>36</v>
      </c>
      <c r="J100" t="s">
        <v>807</v>
      </c>
      <c r="K100" t="s">
        <v>808</v>
      </c>
      <c r="L100" t="s">
        <v>59</v>
      </c>
      <c r="M100">
        <v>852</v>
      </c>
      <c r="P100" t="s">
        <v>809</v>
      </c>
      <c r="Q100">
        <v>1819730</v>
      </c>
    </row>
    <row r="101" spans="1:18" x14ac:dyDescent="0.2">
      <c r="A101" t="s">
        <v>845</v>
      </c>
      <c r="B101" t="s">
        <v>846</v>
      </c>
      <c r="C101">
        <v>348</v>
      </c>
      <c r="D101" t="s">
        <v>845</v>
      </c>
      <c r="E101" t="s">
        <v>847</v>
      </c>
      <c r="F101" t="s">
        <v>848</v>
      </c>
      <c r="G101">
        <v>93030</v>
      </c>
      <c r="H101">
        <v>9982000</v>
      </c>
      <c r="I101" t="s">
        <v>24</v>
      </c>
      <c r="J101" t="s">
        <v>849</v>
      </c>
      <c r="K101" t="s">
        <v>850</v>
      </c>
      <c r="L101" t="s">
        <v>851</v>
      </c>
      <c r="M101">
        <v>36</v>
      </c>
      <c r="N101" t="s">
        <v>127</v>
      </c>
      <c r="O101" t="s">
        <v>128</v>
      </c>
      <c r="P101" t="s">
        <v>852</v>
      </c>
      <c r="Q101">
        <v>719819</v>
      </c>
      <c r="R101" t="s">
        <v>853</v>
      </c>
    </row>
    <row r="102" spans="1:18" x14ac:dyDescent="0.2">
      <c r="A102" t="s">
        <v>871</v>
      </c>
      <c r="B102" t="s">
        <v>920</v>
      </c>
      <c r="C102">
        <v>352</v>
      </c>
      <c r="D102" t="s">
        <v>921</v>
      </c>
      <c r="E102" t="s">
        <v>922</v>
      </c>
      <c r="F102" t="s">
        <v>923</v>
      </c>
      <c r="G102">
        <v>103000</v>
      </c>
      <c r="H102">
        <v>308910</v>
      </c>
      <c r="I102" t="s">
        <v>24</v>
      </c>
      <c r="J102" t="s">
        <v>924</v>
      </c>
      <c r="K102" t="s">
        <v>925</v>
      </c>
      <c r="L102" t="s">
        <v>926</v>
      </c>
      <c r="M102">
        <v>354</v>
      </c>
      <c r="N102" t="s">
        <v>927</v>
      </c>
      <c r="O102" t="s">
        <v>928</v>
      </c>
      <c r="P102" t="s">
        <v>929</v>
      </c>
      <c r="Q102">
        <v>2629691</v>
      </c>
    </row>
    <row r="103" spans="1:18" x14ac:dyDescent="0.2">
      <c r="A103" t="s">
        <v>885</v>
      </c>
      <c r="B103" t="s">
        <v>886</v>
      </c>
      <c r="C103">
        <v>356</v>
      </c>
      <c r="D103" t="s">
        <v>885</v>
      </c>
      <c r="E103" t="s">
        <v>887</v>
      </c>
      <c r="F103" t="s">
        <v>888</v>
      </c>
      <c r="G103">
        <v>3287590</v>
      </c>
      <c r="H103">
        <v>1173108018</v>
      </c>
      <c r="I103" t="s">
        <v>36</v>
      </c>
      <c r="J103" t="s">
        <v>889</v>
      </c>
      <c r="K103" t="s">
        <v>890</v>
      </c>
      <c r="L103" t="s">
        <v>891</v>
      </c>
      <c r="M103">
        <v>91</v>
      </c>
      <c r="N103" t="s">
        <v>84</v>
      </c>
      <c r="O103" t="s">
        <v>85</v>
      </c>
      <c r="P103" t="s">
        <v>892</v>
      </c>
      <c r="Q103">
        <v>1269750</v>
      </c>
      <c r="R103" t="s">
        <v>893</v>
      </c>
    </row>
    <row r="104" spans="1:18" x14ac:dyDescent="0.2">
      <c r="A104" t="s">
        <v>854</v>
      </c>
      <c r="B104" t="s">
        <v>855</v>
      </c>
      <c r="C104">
        <v>360</v>
      </c>
      <c r="D104" t="s">
        <v>854</v>
      </c>
      <c r="E104" t="s">
        <v>856</v>
      </c>
      <c r="F104" t="s">
        <v>857</v>
      </c>
      <c r="G104">
        <v>1919440</v>
      </c>
      <c r="H104">
        <v>242968342</v>
      </c>
      <c r="I104" t="s">
        <v>36</v>
      </c>
      <c r="J104" t="s">
        <v>858</v>
      </c>
      <c r="K104" t="s">
        <v>859</v>
      </c>
      <c r="L104" t="s">
        <v>860</v>
      </c>
      <c r="M104">
        <v>62</v>
      </c>
      <c r="N104" t="s">
        <v>151</v>
      </c>
      <c r="O104" t="s">
        <v>175</v>
      </c>
      <c r="P104" t="s">
        <v>861</v>
      </c>
      <c r="Q104">
        <v>1643084</v>
      </c>
      <c r="R104" t="s">
        <v>862</v>
      </c>
    </row>
    <row r="105" spans="1:18" x14ac:dyDescent="0.2">
      <c r="A105" t="s">
        <v>909</v>
      </c>
      <c r="B105" t="s">
        <v>910</v>
      </c>
      <c r="C105">
        <v>364</v>
      </c>
      <c r="D105" t="s">
        <v>909</v>
      </c>
      <c r="E105" t="s">
        <v>911</v>
      </c>
      <c r="F105" t="s">
        <v>912</v>
      </c>
      <c r="G105">
        <v>1648000</v>
      </c>
      <c r="H105">
        <v>76923300</v>
      </c>
      <c r="I105" t="s">
        <v>36</v>
      </c>
      <c r="J105" t="s">
        <v>913</v>
      </c>
      <c r="K105" t="s">
        <v>914</v>
      </c>
      <c r="L105" t="s">
        <v>915</v>
      </c>
      <c r="M105">
        <v>98</v>
      </c>
      <c r="N105" t="s">
        <v>916</v>
      </c>
      <c r="O105" t="s">
        <v>917</v>
      </c>
      <c r="P105" t="s">
        <v>918</v>
      </c>
      <c r="Q105">
        <v>130758</v>
      </c>
      <c r="R105" t="s">
        <v>919</v>
      </c>
    </row>
    <row r="106" spans="1:18" x14ac:dyDescent="0.2">
      <c r="A106" t="s">
        <v>900</v>
      </c>
      <c r="B106" t="s">
        <v>901</v>
      </c>
      <c r="C106">
        <v>368</v>
      </c>
      <c r="D106" t="s">
        <v>902</v>
      </c>
      <c r="E106" t="s">
        <v>903</v>
      </c>
      <c r="F106" t="s">
        <v>904</v>
      </c>
      <c r="G106">
        <v>437072</v>
      </c>
      <c r="H106">
        <v>29671605</v>
      </c>
      <c r="I106" t="s">
        <v>36</v>
      </c>
      <c r="J106" t="s">
        <v>905</v>
      </c>
      <c r="K106" t="s">
        <v>906</v>
      </c>
      <c r="L106" t="s">
        <v>229</v>
      </c>
      <c r="M106">
        <v>964</v>
      </c>
      <c r="N106" t="s">
        <v>151</v>
      </c>
      <c r="O106" t="s">
        <v>175</v>
      </c>
      <c r="P106" t="s">
        <v>907</v>
      </c>
      <c r="Q106">
        <v>99237</v>
      </c>
      <c r="R106" t="s">
        <v>908</v>
      </c>
    </row>
    <row r="107" spans="1:18" x14ac:dyDescent="0.2">
      <c r="A107" t="s">
        <v>672</v>
      </c>
      <c r="B107" t="s">
        <v>863</v>
      </c>
      <c r="C107">
        <v>372</v>
      </c>
      <c r="D107" t="s">
        <v>864</v>
      </c>
      <c r="E107" t="s">
        <v>865</v>
      </c>
      <c r="F107" t="s">
        <v>866</v>
      </c>
      <c r="G107">
        <v>70280</v>
      </c>
      <c r="H107">
        <v>4622917</v>
      </c>
      <c r="I107" t="s">
        <v>24</v>
      </c>
      <c r="J107" t="s">
        <v>867</v>
      </c>
      <c r="K107" t="s">
        <v>26</v>
      </c>
      <c r="L107" t="s">
        <v>27</v>
      </c>
      <c r="M107">
        <v>353</v>
      </c>
      <c r="P107" t="s">
        <v>868</v>
      </c>
      <c r="Q107">
        <v>2963597</v>
      </c>
      <c r="R107" t="s">
        <v>657</v>
      </c>
    </row>
    <row r="108" spans="1:18" x14ac:dyDescent="0.2">
      <c r="A108" t="s">
        <v>879</v>
      </c>
      <c r="B108" t="s">
        <v>880</v>
      </c>
      <c r="C108">
        <v>833</v>
      </c>
      <c r="D108" t="s">
        <v>879</v>
      </c>
      <c r="E108" t="s">
        <v>881</v>
      </c>
      <c r="F108" t="s">
        <v>882</v>
      </c>
      <c r="G108">
        <v>572</v>
      </c>
      <c r="H108">
        <v>75049</v>
      </c>
      <c r="I108" t="s">
        <v>24</v>
      </c>
      <c r="J108" t="s">
        <v>883</v>
      </c>
      <c r="K108" t="s">
        <v>668</v>
      </c>
      <c r="L108" t="s">
        <v>576</v>
      </c>
      <c r="M108">
        <f>44-1624</f>
        <v>-1580</v>
      </c>
      <c r="N108" t="s">
        <v>669</v>
      </c>
      <c r="O108" t="s">
        <v>670</v>
      </c>
      <c r="P108" t="s">
        <v>884</v>
      </c>
      <c r="Q108">
        <v>3042225</v>
      </c>
    </row>
    <row r="109" spans="1:18" x14ac:dyDescent="0.2">
      <c r="A109" t="s">
        <v>869</v>
      </c>
      <c r="B109" t="s">
        <v>870</v>
      </c>
      <c r="C109">
        <v>376</v>
      </c>
      <c r="D109" t="s">
        <v>871</v>
      </c>
      <c r="E109" t="s">
        <v>872</v>
      </c>
      <c r="F109" t="s">
        <v>873</v>
      </c>
      <c r="G109">
        <v>20770</v>
      </c>
      <c r="H109">
        <v>7353985</v>
      </c>
      <c r="I109" t="s">
        <v>36</v>
      </c>
      <c r="J109" t="s">
        <v>874</v>
      </c>
      <c r="K109" t="s">
        <v>875</v>
      </c>
      <c r="L109" t="s">
        <v>876</v>
      </c>
      <c r="M109">
        <v>972</v>
      </c>
      <c r="N109" t="s">
        <v>151</v>
      </c>
      <c r="O109" t="s">
        <v>175</v>
      </c>
      <c r="P109" t="s">
        <v>877</v>
      </c>
      <c r="Q109">
        <v>294640</v>
      </c>
      <c r="R109" t="s">
        <v>878</v>
      </c>
    </row>
    <row r="110" spans="1:18" x14ac:dyDescent="0.2">
      <c r="A110" t="s">
        <v>930</v>
      </c>
      <c r="B110" t="s">
        <v>931</v>
      </c>
      <c r="C110">
        <v>380</v>
      </c>
      <c r="D110" t="s">
        <v>930</v>
      </c>
      <c r="E110" t="s">
        <v>932</v>
      </c>
      <c r="F110" t="s">
        <v>933</v>
      </c>
      <c r="G110">
        <v>301230</v>
      </c>
      <c r="H110">
        <v>60340328</v>
      </c>
      <c r="I110" t="s">
        <v>24</v>
      </c>
      <c r="J110" t="s">
        <v>934</v>
      </c>
      <c r="K110" t="s">
        <v>26</v>
      </c>
      <c r="L110" t="s">
        <v>27</v>
      </c>
      <c r="M110">
        <v>39</v>
      </c>
      <c r="N110" t="s">
        <v>151</v>
      </c>
      <c r="O110" t="s">
        <v>175</v>
      </c>
      <c r="P110" t="s">
        <v>935</v>
      </c>
      <c r="Q110">
        <v>3175395</v>
      </c>
      <c r="R110" t="s">
        <v>936</v>
      </c>
    </row>
    <row r="111" spans="1:18" x14ac:dyDescent="0.2">
      <c r="A111" t="s">
        <v>399</v>
      </c>
      <c r="B111" t="s">
        <v>400</v>
      </c>
      <c r="C111">
        <v>384</v>
      </c>
      <c r="D111" t="s">
        <v>401</v>
      </c>
      <c r="E111" t="s">
        <v>402</v>
      </c>
      <c r="F111" t="s">
        <v>403</v>
      </c>
      <c r="G111">
        <v>322460</v>
      </c>
      <c r="H111">
        <v>21058798</v>
      </c>
      <c r="I111" t="s">
        <v>42</v>
      </c>
      <c r="J111" t="s">
        <v>404</v>
      </c>
      <c r="K111" t="s">
        <v>210</v>
      </c>
      <c r="L111" t="s">
        <v>211</v>
      </c>
      <c r="M111">
        <v>225</v>
      </c>
      <c r="P111" t="s">
        <v>405</v>
      </c>
      <c r="Q111">
        <v>2287781</v>
      </c>
      <c r="R111" t="s">
        <v>406</v>
      </c>
    </row>
    <row r="112" spans="1:18" x14ac:dyDescent="0.2">
      <c r="A112" t="s">
        <v>943</v>
      </c>
      <c r="B112" t="s">
        <v>944</v>
      </c>
      <c r="C112">
        <v>388</v>
      </c>
      <c r="D112" t="s">
        <v>943</v>
      </c>
      <c r="E112" t="s">
        <v>945</v>
      </c>
      <c r="F112" t="s">
        <v>946</v>
      </c>
      <c r="G112">
        <v>10991</v>
      </c>
      <c r="H112">
        <v>2847232</v>
      </c>
      <c r="I112" t="s">
        <v>56</v>
      </c>
      <c r="J112" t="s">
        <v>947</v>
      </c>
      <c r="K112" t="s">
        <v>948</v>
      </c>
      <c r="L112" t="s">
        <v>59</v>
      </c>
      <c r="M112">
        <f>1-876</f>
        <v>-875</v>
      </c>
      <c r="P112" t="s">
        <v>949</v>
      </c>
      <c r="Q112">
        <v>3489940</v>
      </c>
    </row>
    <row r="113" spans="1:18" x14ac:dyDescent="0.2">
      <c r="A113" t="s">
        <v>958</v>
      </c>
      <c r="B113" t="s">
        <v>959</v>
      </c>
      <c r="C113">
        <v>392</v>
      </c>
      <c r="D113" t="s">
        <v>960</v>
      </c>
      <c r="E113" t="s">
        <v>961</v>
      </c>
      <c r="F113" t="s">
        <v>962</v>
      </c>
      <c r="G113">
        <v>377835</v>
      </c>
      <c r="H113">
        <v>127288000</v>
      </c>
      <c r="I113" t="s">
        <v>36</v>
      </c>
      <c r="J113" t="s">
        <v>963</v>
      </c>
      <c r="K113" t="s">
        <v>964</v>
      </c>
      <c r="L113" t="s">
        <v>965</v>
      </c>
      <c r="M113">
        <v>81</v>
      </c>
      <c r="N113" t="s">
        <v>966</v>
      </c>
      <c r="O113" t="s">
        <v>421</v>
      </c>
      <c r="P113" t="s">
        <v>967</v>
      </c>
      <c r="Q113">
        <v>1861060</v>
      </c>
    </row>
    <row r="114" spans="1:18" x14ac:dyDescent="0.2">
      <c r="A114" t="s">
        <v>937</v>
      </c>
      <c r="B114" t="s">
        <v>938</v>
      </c>
      <c r="C114">
        <v>832</v>
      </c>
      <c r="D114" t="s">
        <v>937</v>
      </c>
      <c r="E114" t="s">
        <v>939</v>
      </c>
      <c r="F114" t="s">
        <v>940</v>
      </c>
      <c r="G114">
        <v>116</v>
      </c>
      <c r="H114">
        <v>90812</v>
      </c>
      <c r="I114" t="s">
        <v>24</v>
      </c>
      <c r="J114" t="s">
        <v>941</v>
      </c>
      <c r="K114" t="s">
        <v>668</v>
      </c>
      <c r="L114" t="s">
        <v>576</v>
      </c>
      <c r="M114">
        <f>44-1534</f>
        <v>-1490</v>
      </c>
      <c r="N114" t="s">
        <v>669</v>
      </c>
      <c r="O114" t="s">
        <v>670</v>
      </c>
      <c r="P114" t="s">
        <v>942</v>
      </c>
      <c r="Q114">
        <v>3042142</v>
      </c>
    </row>
    <row r="115" spans="1:18" x14ac:dyDescent="0.2">
      <c r="A115" t="s">
        <v>950</v>
      </c>
      <c r="B115" t="s">
        <v>951</v>
      </c>
      <c r="C115">
        <v>400</v>
      </c>
      <c r="D115" t="s">
        <v>950</v>
      </c>
      <c r="E115" t="s">
        <v>952</v>
      </c>
      <c r="F115" t="s">
        <v>953</v>
      </c>
      <c r="G115">
        <v>92300</v>
      </c>
      <c r="H115">
        <v>6407085</v>
      </c>
      <c r="I115" t="s">
        <v>36</v>
      </c>
      <c r="J115" t="s">
        <v>954</v>
      </c>
      <c r="K115" t="s">
        <v>955</v>
      </c>
      <c r="L115" t="s">
        <v>229</v>
      </c>
      <c r="M115">
        <v>962</v>
      </c>
      <c r="N115" t="s">
        <v>151</v>
      </c>
      <c r="O115" t="s">
        <v>175</v>
      </c>
      <c r="P115" t="s">
        <v>956</v>
      </c>
      <c r="Q115">
        <v>248816</v>
      </c>
      <c r="R115" t="s">
        <v>957</v>
      </c>
    </row>
    <row r="116" spans="1:18" x14ac:dyDescent="0.2">
      <c r="A116" t="s">
        <v>1060</v>
      </c>
      <c r="B116" t="s">
        <v>1061</v>
      </c>
      <c r="C116">
        <v>398</v>
      </c>
      <c r="D116" t="s">
        <v>1060</v>
      </c>
      <c r="E116" t="s">
        <v>1062</v>
      </c>
      <c r="F116" t="s">
        <v>1063</v>
      </c>
      <c r="G116">
        <v>2717300</v>
      </c>
      <c r="H116">
        <v>15340000</v>
      </c>
      <c r="I116" t="s">
        <v>36</v>
      </c>
      <c r="J116" t="s">
        <v>1064</v>
      </c>
      <c r="K116" t="s">
        <v>1065</v>
      </c>
      <c r="L116" t="s">
        <v>1066</v>
      </c>
      <c r="M116">
        <v>7</v>
      </c>
      <c r="N116" t="s">
        <v>84</v>
      </c>
      <c r="O116" t="s">
        <v>85</v>
      </c>
      <c r="P116" t="s">
        <v>1067</v>
      </c>
      <c r="Q116">
        <v>1522867</v>
      </c>
      <c r="R116" t="s">
        <v>1068</v>
      </c>
    </row>
    <row r="117" spans="1:18" x14ac:dyDescent="0.2">
      <c r="A117" t="s">
        <v>968</v>
      </c>
      <c r="B117" t="s">
        <v>969</v>
      </c>
      <c r="C117">
        <v>404</v>
      </c>
      <c r="D117" t="s">
        <v>968</v>
      </c>
      <c r="E117" t="s">
        <v>970</v>
      </c>
      <c r="F117" t="s">
        <v>971</v>
      </c>
      <c r="G117">
        <v>582650</v>
      </c>
      <c r="H117">
        <v>40046566</v>
      </c>
      <c r="I117" t="s">
        <v>42</v>
      </c>
      <c r="J117" t="s">
        <v>972</v>
      </c>
      <c r="K117" t="s">
        <v>973</v>
      </c>
      <c r="L117" t="s">
        <v>974</v>
      </c>
      <c r="M117">
        <v>254</v>
      </c>
      <c r="N117" t="s">
        <v>151</v>
      </c>
      <c r="O117" t="s">
        <v>175</v>
      </c>
      <c r="P117" t="s">
        <v>975</v>
      </c>
      <c r="Q117">
        <v>192950</v>
      </c>
      <c r="R117" t="s">
        <v>976</v>
      </c>
    </row>
    <row r="118" spans="1:18" x14ac:dyDescent="0.2">
      <c r="A118" t="s">
        <v>996</v>
      </c>
      <c r="B118" t="s">
        <v>997</v>
      </c>
      <c r="C118">
        <v>296</v>
      </c>
      <c r="D118" t="s">
        <v>998</v>
      </c>
      <c r="E118" t="s">
        <v>999</v>
      </c>
      <c r="F118" t="s">
        <v>1000</v>
      </c>
      <c r="G118">
        <v>811</v>
      </c>
      <c r="H118">
        <v>92533</v>
      </c>
      <c r="I118" t="s">
        <v>117</v>
      </c>
      <c r="J118" t="s">
        <v>1001</v>
      </c>
      <c r="K118" t="s">
        <v>135</v>
      </c>
      <c r="L118" t="s">
        <v>59</v>
      </c>
      <c r="M118">
        <v>686</v>
      </c>
      <c r="P118" t="s">
        <v>1002</v>
      </c>
      <c r="Q118">
        <v>4030945</v>
      </c>
    </row>
    <row r="119" spans="1:18" x14ac:dyDescent="0.2">
      <c r="A119" t="s">
        <v>1036</v>
      </c>
      <c r="B119" t="s">
        <v>1037</v>
      </c>
      <c r="C119">
        <v>0</v>
      </c>
      <c r="D119" t="s">
        <v>1038</v>
      </c>
      <c r="E119" t="s">
        <v>1039</v>
      </c>
      <c r="F119" t="s">
        <v>1040</v>
      </c>
      <c r="G119">
        <v>10908</v>
      </c>
      <c r="H119">
        <v>1800000</v>
      </c>
      <c r="I119" t="s">
        <v>24</v>
      </c>
      <c r="K119" t="s">
        <v>26</v>
      </c>
      <c r="L119" t="s">
        <v>27</v>
      </c>
      <c r="P119" t="s">
        <v>1041</v>
      </c>
      <c r="Q119">
        <v>831053</v>
      </c>
      <c r="R119" t="s">
        <v>1042</v>
      </c>
    </row>
    <row r="120" spans="1:18" x14ac:dyDescent="0.2">
      <c r="A120" t="s">
        <v>1043</v>
      </c>
      <c r="B120" t="s">
        <v>1044</v>
      </c>
      <c r="C120">
        <v>414</v>
      </c>
      <c r="D120" t="s">
        <v>1045</v>
      </c>
      <c r="E120" t="s">
        <v>1046</v>
      </c>
      <c r="F120" t="s">
        <v>1047</v>
      </c>
      <c r="G120">
        <v>17820</v>
      </c>
      <c r="H120">
        <v>2789132</v>
      </c>
      <c r="I120" t="s">
        <v>36</v>
      </c>
      <c r="J120" t="s">
        <v>1048</v>
      </c>
      <c r="K120" t="s">
        <v>1049</v>
      </c>
      <c r="L120" t="s">
        <v>229</v>
      </c>
      <c r="M120">
        <v>965</v>
      </c>
      <c r="N120" t="s">
        <v>151</v>
      </c>
      <c r="O120" t="s">
        <v>175</v>
      </c>
      <c r="P120" t="s">
        <v>1050</v>
      </c>
      <c r="Q120">
        <v>285570</v>
      </c>
      <c r="R120" t="s">
        <v>1051</v>
      </c>
    </row>
    <row r="121" spans="1:18" x14ac:dyDescent="0.2">
      <c r="A121" t="s">
        <v>977</v>
      </c>
      <c r="B121" t="s">
        <v>978</v>
      </c>
      <c r="C121">
        <v>417</v>
      </c>
      <c r="D121" t="s">
        <v>977</v>
      </c>
      <c r="E121" t="s">
        <v>979</v>
      </c>
      <c r="F121" t="s">
        <v>980</v>
      </c>
      <c r="G121">
        <v>198500</v>
      </c>
      <c r="H121">
        <v>5508626</v>
      </c>
      <c r="I121" t="s">
        <v>36</v>
      </c>
      <c r="J121" t="s">
        <v>981</v>
      </c>
      <c r="K121" t="s">
        <v>982</v>
      </c>
      <c r="L121" t="s">
        <v>983</v>
      </c>
      <c r="M121">
        <v>996</v>
      </c>
      <c r="N121" t="s">
        <v>84</v>
      </c>
      <c r="O121" t="s">
        <v>85</v>
      </c>
      <c r="P121" t="s">
        <v>984</v>
      </c>
      <c r="Q121">
        <v>1527747</v>
      </c>
      <c r="R121" t="s">
        <v>985</v>
      </c>
    </row>
    <row r="122" spans="1:18" x14ac:dyDescent="0.2">
      <c r="A122" t="s">
        <v>1069</v>
      </c>
      <c r="B122" t="s">
        <v>1070</v>
      </c>
      <c r="C122">
        <v>418</v>
      </c>
      <c r="D122" t="s">
        <v>1069</v>
      </c>
      <c r="E122" t="s">
        <v>1071</v>
      </c>
      <c r="F122" t="s">
        <v>1072</v>
      </c>
      <c r="G122">
        <v>236800</v>
      </c>
      <c r="H122">
        <v>6368162</v>
      </c>
      <c r="I122" t="s">
        <v>36</v>
      </c>
      <c r="J122" t="s">
        <v>1073</v>
      </c>
      <c r="K122" t="s">
        <v>1074</v>
      </c>
      <c r="L122" t="s">
        <v>1075</v>
      </c>
      <c r="M122">
        <v>856</v>
      </c>
      <c r="N122" t="s">
        <v>151</v>
      </c>
      <c r="O122" t="s">
        <v>175</v>
      </c>
      <c r="P122" t="s">
        <v>1076</v>
      </c>
      <c r="Q122">
        <v>1655842</v>
      </c>
      <c r="R122" t="s">
        <v>1077</v>
      </c>
    </row>
    <row r="123" spans="1:18" x14ac:dyDescent="0.2">
      <c r="A123" t="s">
        <v>1145</v>
      </c>
      <c r="B123" t="s">
        <v>1146</v>
      </c>
      <c r="C123">
        <v>428</v>
      </c>
      <c r="D123" t="s">
        <v>1147</v>
      </c>
      <c r="E123" t="s">
        <v>1148</v>
      </c>
      <c r="F123" t="s">
        <v>1149</v>
      </c>
      <c r="G123">
        <v>64589</v>
      </c>
      <c r="H123">
        <v>2217969</v>
      </c>
      <c r="I123" t="s">
        <v>24</v>
      </c>
      <c r="J123" t="s">
        <v>1150</v>
      </c>
      <c r="K123" t="s">
        <v>26</v>
      </c>
      <c r="L123" t="s">
        <v>27</v>
      </c>
      <c r="M123">
        <v>371</v>
      </c>
      <c r="N123" t="s">
        <v>1151</v>
      </c>
      <c r="O123" t="s">
        <v>1152</v>
      </c>
      <c r="P123" t="s">
        <v>1153</v>
      </c>
      <c r="Q123">
        <v>458258</v>
      </c>
      <c r="R123" t="s">
        <v>1154</v>
      </c>
    </row>
    <row r="124" spans="1:18" x14ac:dyDescent="0.2">
      <c r="A124" t="s">
        <v>1078</v>
      </c>
      <c r="B124" t="s">
        <v>1079</v>
      </c>
      <c r="C124">
        <v>422</v>
      </c>
      <c r="D124" t="s">
        <v>1080</v>
      </c>
      <c r="E124" t="s">
        <v>1081</v>
      </c>
      <c r="F124" t="s">
        <v>1082</v>
      </c>
      <c r="G124">
        <v>10400</v>
      </c>
      <c r="H124">
        <v>4125247</v>
      </c>
      <c r="I124" t="s">
        <v>36</v>
      </c>
      <c r="J124" t="s">
        <v>1083</v>
      </c>
      <c r="K124" t="s">
        <v>1084</v>
      </c>
      <c r="L124" t="s">
        <v>576</v>
      </c>
      <c r="M124">
        <v>961</v>
      </c>
      <c r="N124" t="s">
        <v>1085</v>
      </c>
      <c r="O124" t="s">
        <v>1086</v>
      </c>
      <c r="P124" t="s">
        <v>1087</v>
      </c>
      <c r="Q124">
        <v>272103</v>
      </c>
      <c r="R124" t="s">
        <v>1088</v>
      </c>
    </row>
    <row r="125" spans="1:18" x14ac:dyDescent="0.2">
      <c r="A125" t="s">
        <v>1098</v>
      </c>
      <c r="B125" t="s">
        <v>1120</v>
      </c>
      <c r="C125">
        <v>426</v>
      </c>
      <c r="D125" t="s">
        <v>1121</v>
      </c>
      <c r="E125" t="s">
        <v>1122</v>
      </c>
      <c r="F125" t="s">
        <v>1123</v>
      </c>
      <c r="G125">
        <v>30355</v>
      </c>
      <c r="H125">
        <v>1919552</v>
      </c>
      <c r="I125" t="s">
        <v>42</v>
      </c>
      <c r="J125" t="s">
        <v>1124</v>
      </c>
      <c r="K125" t="s">
        <v>1125</v>
      </c>
      <c r="L125" t="s">
        <v>1126</v>
      </c>
      <c r="M125">
        <v>266</v>
      </c>
      <c r="N125" t="s">
        <v>927</v>
      </c>
      <c r="O125" t="s">
        <v>928</v>
      </c>
      <c r="P125" t="s">
        <v>1127</v>
      </c>
      <c r="Q125">
        <v>932692</v>
      </c>
      <c r="R125" t="s">
        <v>1128</v>
      </c>
    </row>
    <row r="126" spans="1:18" x14ac:dyDescent="0.2">
      <c r="A126" t="s">
        <v>1112</v>
      </c>
      <c r="B126" t="s">
        <v>1113</v>
      </c>
      <c r="C126">
        <v>430</v>
      </c>
      <c r="D126" t="s">
        <v>1096</v>
      </c>
      <c r="E126" t="s">
        <v>1114</v>
      </c>
      <c r="F126" t="s">
        <v>1115</v>
      </c>
      <c r="G126">
        <v>111370</v>
      </c>
      <c r="H126">
        <v>3685076</v>
      </c>
      <c r="I126" t="s">
        <v>42</v>
      </c>
      <c r="J126" t="s">
        <v>1116</v>
      </c>
      <c r="K126" t="s">
        <v>1117</v>
      </c>
      <c r="L126" t="s">
        <v>59</v>
      </c>
      <c r="M126">
        <v>231</v>
      </c>
      <c r="N126" t="s">
        <v>127</v>
      </c>
      <c r="O126" t="s">
        <v>128</v>
      </c>
      <c r="P126" t="s">
        <v>1118</v>
      </c>
      <c r="Q126">
        <v>2275384</v>
      </c>
      <c r="R126" t="s">
        <v>1119</v>
      </c>
    </row>
    <row r="127" spans="1:18" x14ac:dyDescent="0.2">
      <c r="A127" t="s">
        <v>1155</v>
      </c>
      <c r="B127" t="s">
        <v>1156</v>
      </c>
      <c r="C127">
        <v>434</v>
      </c>
      <c r="D127" t="s">
        <v>1155</v>
      </c>
      <c r="E127" t="s">
        <v>1157</v>
      </c>
      <c r="F127" t="s">
        <v>1158</v>
      </c>
      <c r="G127">
        <v>1759540</v>
      </c>
      <c r="H127">
        <v>6461454</v>
      </c>
      <c r="I127" t="s">
        <v>42</v>
      </c>
      <c r="J127" t="s">
        <v>1159</v>
      </c>
      <c r="K127" t="s">
        <v>1160</v>
      </c>
      <c r="L127" t="s">
        <v>229</v>
      </c>
      <c r="M127">
        <v>218</v>
      </c>
      <c r="P127" t="s">
        <v>1161</v>
      </c>
      <c r="Q127">
        <v>2215636</v>
      </c>
      <c r="R127" t="s">
        <v>1162</v>
      </c>
    </row>
    <row r="128" spans="1:18" x14ac:dyDescent="0.2">
      <c r="A128" t="s">
        <v>1096</v>
      </c>
      <c r="B128" t="s">
        <v>1097</v>
      </c>
      <c r="C128">
        <v>438</v>
      </c>
      <c r="D128" t="s">
        <v>1098</v>
      </c>
      <c r="E128" t="s">
        <v>1099</v>
      </c>
      <c r="F128" t="s">
        <v>1100</v>
      </c>
      <c r="G128">
        <v>160</v>
      </c>
      <c r="H128">
        <v>35000</v>
      </c>
      <c r="I128" t="s">
        <v>24</v>
      </c>
      <c r="J128" t="s">
        <v>1101</v>
      </c>
      <c r="K128" t="s">
        <v>396</v>
      </c>
      <c r="L128" t="s">
        <v>211</v>
      </c>
      <c r="M128">
        <v>423</v>
      </c>
      <c r="N128" t="s">
        <v>127</v>
      </c>
      <c r="O128" t="s">
        <v>128</v>
      </c>
      <c r="P128" t="s">
        <v>1102</v>
      </c>
      <c r="Q128">
        <v>3042058</v>
      </c>
      <c r="R128" t="s">
        <v>1103</v>
      </c>
    </row>
    <row r="129" spans="1:18" x14ac:dyDescent="0.2">
      <c r="A129" t="s">
        <v>1121</v>
      </c>
      <c r="B129" t="s">
        <v>1129</v>
      </c>
      <c r="C129">
        <v>440</v>
      </c>
      <c r="D129" t="s">
        <v>1130</v>
      </c>
      <c r="E129" t="s">
        <v>1131</v>
      </c>
      <c r="F129" t="s">
        <v>1132</v>
      </c>
      <c r="G129">
        <v>65200</v>
      </c>
      <c r="H129">
        <v>2944459</v>
      </c>
      <c r="I129" t="s">
        <v>24</v>
      </c>
      <c r="J129" t="s">
        <v>1133</v>
      </c>
      <c r="K129" t="s">
        <v>26</v>
      </c>
      <c r="L129" t="s">
        <v>27</v>
      </c>
      <c r="M129">
        <v>370</v>
      </c>
      <c r="N129" t="s">
        <v>1134</v>
      </c>
      <c r="O129" t="s">
        <v>1135</v>
      </c>
      <c r="P129" t="s">
        <v>1136</v>
      </c>
      <c r="Q129">
        <v>597427</v>
      </c>
      <c r="R129" t="s">
        <v>1137</v>
      </c>
    </row>
    <row r="130" spans="1:18" x14ac:dyDescent="0.2">
      <c r="A130" t="s">
        <v>1138</v>
      </c>
      <c r="B130" t="s">
        <v>1139</v>
      </c>
      <c r="C130">
        <v>442</v>
      </c>
      <c r="D130" t="s">
        <v>1138</v>
      </c>
      <c r="E130" t="s">
        <v>1140</v>
      </c>
      <c r="F130" t="s">
        <v>1140</v>
      </c>
      <c r="G130">
        <v>2586</v>
      </c>
      <c r="H130">
        <v>497538</v>
      </c>
      <c r="I130" t="s">
        <v>24</v>
      </c>
      <c r="J130" t="s">
        <v>1141</v>
      </c>
      <c r="K130" t="s">
        <v>26</v>
      </c>
      <c r="L130" t="s">
        <v>27</v>
      </c>
      <c r="M130">
        <v>352</v>
      </c>
      <c r="N130" t="s">
        <v>1142</v>
      </c>
      <c r="O130" t="s">
        <v>128</v>
      </c>
      <c r="P130" t="s">
        <v>1143</v>
      </c>
      <c r="Q130">
        <v>2960313</v>
      </c>
      <c r="R130" t="s">
        <v>1144</v>
      </c>
    </row>
    <row r="131" spans="1:18" x14ac:dyDescent="0.2">
      <c r="A131" t="s">
        <v>1165</v>
      </c>
      <c r="B131" t="s">
        <v>1248</v>
      </c>
      <c r="C131">
        <v>446</v>
      </c>
      <c r="D131" t="s">
        <v>1171</v>
      </c>
      <c r="E131" t="s">
        <v>1249</v>
      </c>
      <c r="F131" t="s">
        <v>1249</v>
      </c>
      <c r="G131">
        <v>254</v>
      </c>
      <c r="H131">
        <v>449198</v>
      </c>
      <c r="I131" t="s">
        <v>36</v>
      </c>
      <c r="J131" t="s">
        <v>1250</v>
      </c>
      <c r="K131" t="s">
        <v>1251</v>
      </c>
      <c r="L131" t="s">
        <v>1252</v>
      </c>
      <c r="M131">
        <v>853</v>
      </c>
      <c r="P131" t="s">
        <v>1253</v>
      </c>
      <c r="Q131">
        <v>1821275</v>
      </c>
    </row>
    <row r="132" spans="1:18" x14ac:dyDescent="0.2">
      <c r="A132" t="s">
        <v>1216</v>
      </c>
      <c r="B132" t="s">
        <v>1217</v>
      </c>
      <c r="C132">
        <v>807</v>
      </c>
      <c r="D132" t="s">
        <v>1216</v>
      </c>
      <c r="E132" t="s">
        <v>1218</v>
      </c>
      <c r="F132" t="s">
        <v>1219</v>
      </c>
      <c r="G132">
        <v>25333</v>
      </c>
      <c r="H132">
        <v>2062294</v>
      </c>
      <c r="I132" t="s">
        <v>24</v>
      </c>
      <c r="J132" t="s">
        <v>1220</v>
      </c>
      <c r="K132" t="s">
        <v>1217</v>
      </c>
      <c r="L132" t="s">
        <v>1221</v>
      </c>
      <c r="M132">
        <v>389</v>
      </c>
      <c r="N132" t="s">
        <v>127</v>
      </c>
      <c r="O132" t="s">
        <v>128</v>
      </c>
      <c r="P132" t="s">
        <v>1222</v>
      </c>
      <c r="Q132">
        <v>718075</v>
      </c>
      <c r="R132" t="s">
        <v>1223</v>
      </c>
    </row>
    <row r="133" spans="1:18" x14ac:dyDescent="0.2">
      <c r="A133" t="s">
        <v>1201</v>
      </c>
      <c r="B133" t="s">
        <v>1202</v>
      </c>
      <c r="C133">
        <v>450</v>
      </c>
      <c r="D133" t="s">
        <v>1163</v>
      </c>
      <c r="E133" t="s">
        <v>1203</v>
      </c>
      <c r="F133" t="s">
        <v>1204</v>
      </c>
      <c r="G133">
        <v>587040</v>
      </c>
      <c r="H133">
        <v>21281844</v>
      </c>
      <c r="I133" t="s">
        <v>42</v>
      </c>
      <c r="J133" t="s">
        <v>1205</v>
      </c>
      <c r="K133" t="s">
        <v>1206</v>
      </c>
      <c r="L133" t="s">
        <v>1207</v>
      </c>
      <c r="M133">
        <v>261</v>
      </c>
      <c r="N133" t="s">
        <v>927</v>
      </c>
      <c r="O133" t="s">
        <v>928</v>
      </c>
      <c r="P133" t="s">
        <v>1208</v>
      </c>
      <c r="Q133">
        <v>1062947</v>
      </c>
    </row>
    <row r="134" spans="1:18" x14ac:dyDescent="0.2">
      <c r="A134" t="s">
        <v>1306</v>
      </c>
      <c r="B134" t="s">
        <v>1307</v>
      </c>
      <c r="C134">
        <v>454</v>
      </c>
      <c r="D134" t="s">
        <v>1308</v>
      </c>
      <c r="E134" t="s">
        <v>1309</v>
      </c>
      <c r="F134" t="s">
        <v>1310</v>
      </c>
      <c r="G134">
        <v>118480</v>
      </c>
      <c r="H134">
        <v>15447500</v>
      </c>
      <c r="I134" t="s">
        <v>42</v>
      </c>
      <c r="J134" t="s">
        <v>1311</v>
      </c>
      <c r="K134" t="s">
        <v>1312</v>
      </c>
      <c r="L134" t="s">
        <v>1313</v>
      </c>
      <c r="M134">
        <v>265</v>
      </c>
      <c r="P134" t="s">
        <v>1314</v>
      </c>
      <c r="Q134">
        <v>927384</v>
      </c>
      <c r="R134" t="s">
        <v>1315</v>
      </c>
    </row>
    <row r="135" spans="1:18" x14ac:dyDescent="0.2">
      <c r="A135" t="s">
        <v>276</v>
      </c>
      <c r="B135" t="s">
        <v>1324</v>
      </c>
      <c r="C135">
        <v>458</v>
      </c>
      <c r="D135" t="s">
        <v>276</v>
      </c>
      <c r="E135" t="s">
        <v>1325</v>
      </c>
      <c r="F135" t="s">
        <v>1326</v>
      </c>
      <c r="G135">
        <v>329750</v>
      </c>
      <c r="H135">
        <v>28274729</v>
      </c>
      <c r="I135" t="s">
        <v>36</v>
      </c>
      <c r="J135" t="s">
        <v>1327</v>
      </c>
      <c r="K135" t="s">
        <v>1328</v>
      </c>
      <c r="L135" t="s">
        <v>1329</v>
      </c>
      <c r="M135">
        <v>60</v>
      </c>
      <c r="N135" t="s">
        <v>151</v>
      </c>
      <c r="O135" t="s">
        <v>175</v>
      </c>
      <c r="P135" t="s">
        <v>1330</v>
      </c>
      <c r="Q135">
        <v>1733045</v>
      </c>
      <c r="R135" t="s">
        <v>1331</v>
      </c>
    </row>
    <row r="136" spans="1:18" x14ac:dyDescent="0.2">
      <c r="A136" t="s">
        <v>1298</v>
      </c>
      <c r="B136" t="s">
        <v>1299</v>
      </c>
      <c r="C136">
        <v>462</v>
      </c>
      <c r="D136" t="s">
        <v>1298</v>
      </c>
      <c r="E136" t="s">
        <v>1300</v>
      </c>
      <c r="F136" t="s">
        <v>1301</v>
      </c>
      <c r="G136">
        <v>300</v>
      </c>
      <c r="H136">
        <v>395650</v>
      </c>
      <c r="I136" t="s">
        <v>36</v>
      </c>
      <c r="J136" t="s">
        <v>1302</v>
      </c>
      <c r="K136" t="s">
        <v>1303</v>
      </c>
      <c r="L136" t="s">
        <v>1304</v>
      </c>
      <c r="M136">
        <v>960</v>
      </c>
      <c r="N136" t="s">
        <v>151</v>
      </c>
      <c r="O136" t="s">
        <v>175</v>
      </c>
      <c r="P136" t="s">
        <v>1305</v>
      </c>
      <c r="Q136">
        <v>1282028</v>
      </c>
    </row>
    <row r="137" spans="1:18" x14ac:dyDescent="0.2">
      <c r="A137" t="s">
        <v>1224</v>
      </c>
      <c r="B137" t="s">
        <v>1225</v>
      </c>
      <c r="C137">
        <v>466</v>
      </c>
      <c r="D137" t="s">
        <v>1224</v>
      </c>
      <c r="E137" t="s">
        <v>1226</v>
      </c>
      <c r="F137" t="s">
        <v>1227</v>
      </c>
      <c r="G137">
        <v>1240000</v>
      </c>
      <c r="H137">
        <v>13796354</v>
      </c>
      <c r="I137" t="s">
        <v>42</v>
      </c>
      <c r="J137" t="s">
        <v>1228</v>
      </c>
      <c r="K137" t="s">
        <v>210</v>
      </c>
      <c r="L137" t="s">
        <v>211</v>
      </c>
      <c r="M137">
        <v>223</v>
      </c>
      <c r="P137" t="s">
        <v>1229</v>
      </c>
      <c r="Q137">
        <v>2453866</v>
      </c>
      <c r="R137" t="s">
        <v>1230</v>
      </c>
    </row>
    <row r="138" spans="1:18" x14ac:dyDescent="0.2">
      <c r="A138" t="s">
        <v>1283</v>
      </c>
      <c r="B138" t="s">
        <v>1284</v>
      </c>
      <c r="C138">
        <v>470</v>
      </c>
      <c r="D138" t="s">
        <v>1283</v>
      </c>
      <c r="E138" t="s">
        <v>1285</v>
      </c>
      <c r="F138" t="s">
        <v>1286</v>
      </c>
      <c r="G138">
        <v>316</v>
      </c>
      <c r="H138">
        <v>403000</v>
      </c>
      <c r="I138" t="s">
        <v>24</v>
      </c>
      <c r="J138" t="s">
        <v>1287</v>
      </c>
      <c r="K138" t="s">
        <v>26</v>
      </c>
      <c r="L138" t="s">
        <v>27</v>
      </c>
      <c r="M138">
        <v>356</v>
      </c>
      <c r="N138" t="s">
        <v>1288</v>
      </c>
      <c r="O138" t="s">
        <v>1289</v>
      </c>
      <c r="P138" t="s">
        <v>1290</v>
      </c>
      <c r="Q138">
        <v>2562770</v>
      </c>
    </row>
    <row r="139" spans="1:18" x14ac:dyDescent="0.2">
      <c r="A139" t="s">
        <v>1209</v>
      </c>
      <c r="B139" t="s">
        <v>1210</v>
      </c>
      <c r="C139">
        <v>584</v>
      </c>
      <c r="D139" t="s">
        <v>1211</v>
      </c>
      <c r="E139" t="s">
        <v>1212</v>
      </c>
      <c r="F139" t="s">
        <v>1213</v>
      </c>
      <c r="G139">
        <v>181.3</v>
      </c>
      <c r="H139">
        <v>65859</v>
      </c>
      <c r="I139" t="s">
        <v>117</v>
      </c>
      <c r="J139" t="s">
        <v>1214</v>
      </c>
      <c r="K139" t="s">
        <v>119</v>
      </c>
      <c r="L139" t="s">
        <v>59</v>
      </c>
      <c r="M139">
        <v>692</v>
      </c>
      <c r="P139" t="s">
        <v>1215</v>
      </c>
      <c r="Q139">
        <v>2080185</v>
      </c>
    </row>
    <row r="140" spans="1:18" x14ac:dyDescent="0.2">
      <c r="A140" t="s">
        <v>1261</v>
      </c>
      <c r="B140" t="s">
        <v>1262</v>
      </c>
      <c r="C140">
        <v>474</v>
      </c>
      <c r="D140" t="s">
        <v>1263</v>
      </c>
      <c r="E140" t="s">
        <v>1264</v>
      </c>
      <c r="F140" t="s">
        <v>1265</v>
      </c>
      <c r="G140">
        <v>1100</v>
      </c>
      <c r="H140">
        <v>432900</v>
      </c>
      <c r="I140" t="s">
        <v>56</v>
      </c>
      <c r="J140" t="s">
        <v>1266</v>
      </c>
      <c r="K140" t="s">
        <v>26</v>
      </c>
      <c r="L140" t="s">
        <v>27</v>
      </c>
      <c r="M140">
        <v>596</v>
      </c>
      <c r="N140" t="s">
        <v>151</v>
      </c>
      <c r="O140" t="s">
        <v>175</v>
      </c>
      <c r="P140" t="s">
        <v>1267</v>
      </c>
      <c r="Q140">
        <v>3570311</v>
      </c>
    </row>
    <row r="141" spans="1:18" x14ac:dyDescent="0.2">
      <c r="A141" t="s">
        <v>1268</v>
      </c>
      <c r="B141" t="s">
        <v>1269</v>
      </c>
      <c r="C141">
        <v>478</v>
      </c>
      <c r="D141" t="s">
        <v>1268</v>
      </c>
      <c r="E141" t="s">
        <v>1270</v>
      </c>
      <c r="F141" t="s">
        <v>1271</v>
      </c>
      <c r="G141">
        <v>1030700</v>
      </c>
      <c r="H141">
        <v>3205060</v>
      </c>
      <c r="I141" t="s">
        <v>42</v>
      </c>
      <c r="J141" t="s">
        <v>1272</v>
      </c>
      <c r="K141" t="s">
        <v>1273</v>
      </c>
      <c r="L141" t="s">
        <v>1274</v>
      </c>
      <c r="M141">
        <v>222</v>
      </c>
      <c r="P141" t="s">
        <v>1275</v>
      </c>
      <c r="Q141">
        <v>2378080</v>
      </c>
      <c r="R141" t="s">
        <v>1276</v>
      </c>
    </row>
    <row r="142" spans="1:18" x14ac:dyDescent="0.2">
      <c r="A142" t="s">
        <v>1291</v>
      </c>
      <c r="B142" t="s">
        <v>1292</v>
      </c>
      <c r="C142">
        <v>480</v>
      </c>
      <c r="D142" t="s">
        <v>1254</v>
      </c>
      <c r="E142" t="s">
        <v>1293</v>
      </c>
      <c r="F142" t="s">
        <v>1294</v>
      </c>
      <c r="G142">
        <v>2040</v>
      </c>
      <c r="H142">
        <v>1294104</v>
      </c>
      <c r="I142" t="s">
        <v>42</v>
      </c>
      <c r="J142" t="s">
        <v>1295</v>
      </c>
      <c r="K142" t="s">
        <v>1296</v>
      </c>
      <c r="L142" t="s">
        <v>891</v>
      </c>
      <c r="M142">
        <v>230</v>
      </c>
      <c r="P142" t="s">
        <v>1297</v>
      </c>
      <c r="Q142">
        <v>934292</v>
      </c>
    </row>
    <row r="143" spans="1:18" x14ac:dyDescent="0.2">
      <c r="A143" t="s">
        <v>2015</v>
      </c>
      <c r="B143" t="s">
        <v>2016</v>
      </c>
      <c r="C143">
        <v>175</v>
      </c>
      <c r="D143" t="s">
        <v>1196</v>
      </c>
      <c r="E143" t="s">
        <v>2017</v>
      </c>
      <c r="F143" t="s">
        <v>2018</v>
      </c>
      <c r="G143">
        <v>374</v>
      </c>
      <c r="H143">
        <v>159042</v>
      </c>
      <c r="I143" t="s">
        <v>42</v>
      </c>
      <c r="J143" t="s">
        <v>2019</v>
      </c>
      <c r="K143" t="s">
        <v>26</v>
      </c>
      <c r="L143" t="s">
        <v>27</v>
      </c>
      <c r="M143">
        <v>262</v>
      </c>
      <c r="N143" t="s">
        <v>151</v>
      </c>
      <c r="O143" t="s">
        <v>175</v>
      </c>
      <c r="P143" t="s">
        <v>2020</v>
      </c>
      <c r="Q143">
        <v>1024031</v>
      </c>
    </row>
    <row r="144" spans="1:18" x14ac:dyDescent="0.2">
      <c r="A144" t="s">
        <v>1316</v>
      </c>
      <c r="B144" t="s">
        <v>1317</v>
      </c>
      <c r="C144">
        <v>484</v>
      </c>
      <c r="D144" t="s">
        <v>1316</v>
      </c>
      <c r="E144" t="s">
        <v>1318</v>
      </c>
      <c r="F144" t="s">
        <v>1319</v>
      </c>
      <c r="G144">
        <v>1972550</v>
      </c>
      <c r="H144">
        <v>112468855</v>
      </c>
      <c r="I144" t="s">
        <v>56</v>
      </c>
      <c r="J144" t="s">
        <v>1320</v>
      </c>
      <c r="K144" t="s">
        <v>1321</v>
      </c>
      <c r="L144" t="s">
        <v>109</v>
      </c>
      <c r="M144">
        <v>52</v>
      </c>
      <c r="N144" t="s">
        <v>151</v>
      </c>
      <c r="O144" t="s">
        <v>175</v>
      </c>
      <c r="P144" t="s">
        <v>1322</v>
      </c>
      <c r="Q144">
        <v>3996063</v>
      </c>
      <c r="R144" t="s">
        <v>1323</v>
      </c>
    </row>
    <row r="145" spans="1:18" x14ac:dyDescent="0.2">
      <c r="A145" t="s">
        <v>634</v>
      </c>
      <c r="B145" t="s">
        <v>635</v>
      </c>
      <c r="C145">
        <v>583</v>
      </c>
      <c r="D145" t="s">
        <v>634</v>
      </c>
      <c r="E145" t="s">
        <v>636</v>
      </c>
      <c r="F145" t="s">
        <v>637</v>
      </c>
      <c r="G145">
        <v>702</v>
      </c>
      <c r="H145">
        <v>107708</v>
      </c>
      <c r="I145" t="s">
        <v>117</v>
      </c>
      <c r="J145" t="s">
        <v>638</v>
      </c>
      <c r="K145" t="s">
        <v>119</v>
      </c>
      <c r="L145" t="s">
        <v>59</v>
      </c>
      <c r="M145">
        <v>691</v>
      </c>
      <c r="N145" t="s">
        <v>151</v>
      </c>
      <c r="O145" t="s">
        <v>175</v>
      </c>
      <c r="P145" t="s">
        <v>639</v>
      </c>
      <c r="Q145">
        <v>2081918</v>
      </c>
    </row>
    <row r="146" spans="1:18" x14ac:dyDescent="0.2">
      <c r="A146" t="s">
        <v>1177</v>
      </c>
      <c r="B146" t="s">
        <v>1178</v>
      </c>
      <c r="C146">
        <v>498</v>
      </c>
      <c r="D146" t="s">
        <v>1177</v>
      </c>
      <c r="E146" t="s">
        <v>1179</v>
      </c>
      <c r="F146" t="s">
        <v>1180</v>
      </c>
      <c r="G146">
        <v>33843</v>
      </c>
      <c r="H146">
        <v>4324000</v>
      </c>
      <c r="I146" t="s">
        <v>24</v>
      </c>
      <c r="J146" t="s">
        <v>1181</v>
      </c>
      <c r="K146" t="s">
        <v>1182</v>
      </c>
      <c r="L146" t="s">
        <v>1183</v>
      </c>
      <c r="M146">
        <v>373</v>
      </c>
      <c r="N146" t="s">
        <v>1184</v>
      </c>
      <c r="O146" t="s">
        <v>1185</v>
      </c>
      <c r="P146" t="s">
        <v>1186</v>
      </c>
      <c r="Q146">
        <v>617790</v>
      </c>
      <c r="R146" t="s">
        <v>1187</v>
      </c>
    </row>
    <row r="147" spans="1:18" x14ac:dyDescent="0.2">
      <c r="A147" t="s">
        <v>1171</v>
      </c>
      <c r="B147" t="s">
        <v>1172</v>
      </c>
      <c r="C147">
        <v>492</v>
      </c>
      <c r="D147" t="s">
        <v>1173</v>
      </c>
      <c r="E147" t="s">
        <v>1174</v>
      </c>
      <c r="F147" t="s">
        <v>1174</v>
      </c>
      <c r="G147">
        <v>1.95</v>
      </c>
      <c r="H147">
        <v>32965</v>
      </c>
      <c r="I147" t="s">
        <v>24</v>
      </c>
      <c r="J147" t="s">
        <v>1175</v>
      </c>
      <c r="K147" t="s">
        <v>26</v>
      </c>
      <c r="L147" t="s">
        <v>27</v>
      </c>
      <c r="M147">
        <v>377</v>
      </c>
      <c r="N147" t="s">
        <v>151</v>
      </c>
      <c r="O147" t="s">
        <v>175</v>
      </c>
      <c r="P147" t="s">
        <v>1176</v>
      </c>
      <c r="Q147">
        <v>2993457</v>
      </c>
      <c r="R147" t="s">
        <v>648</v>
      </c>
    </row>
    <row r="148" spans="1:18" x14ac:dyDescent="0.2">
      <c r="A148" t="s">
        <v>1173</v>
      </c>
      <c r="B148" t="s">
        <v>1240</v>
      </c>
      <c r="C148">
        <v>496</v>
      </c>
      <c r="D148" t="s">
        <v>1201</v>
      </c>
      <c r="E148" t="s">
        <v>1241</v>
      </c>
      <c r="F148" t="s">
        <v>1242</v>
      </c>
      <c r="G148">
        <v>1565000</v>
      </c>
      <c r="H148">
        <v>3086918</v>
      </c>
      <c r="I148" t="s">
        <v>36</v>
      </c>
      <c r="J148" t="s">
        <v>1243</v>
      </c>
      <c r="K148" t="s">
        <v>1244</v>
      </c>
      <c r="L148" t="s">
        <v>1245</v>
      </c>
      <c r="M148">
        <v>976</v>
      </c>
      <c r="N148" t="s">
        <v>84</v>
      </c>
      <c r="O148" t="s">
        <v>85</v>
      </c>
      <c r="P148" t="s">
        <v>1246</v>
      </c>
      <c r="Q148">
        <v>2029969</v>
      </c>
      <c r="R148" t="s">
        <v>1247</v>
      </c>
    </row>
    <row r="149" spans="1:18" x14ac:dyDescent="0.2">
      <c r="A149" t="s">
        <v>1188</v>
      </c>
      <c r="B149" t="s">
        <v>1189</v>
      </c>
      <c r="C149">
        <v>499</v>
      </c>
      <c r="D149" t="s">
        <v>1190</v>
      </c>
      <c r="E149" t="s">
        <v>1191</v>
      </c>
      <c r="F149" t="s">
        <v>1192</v>
      </c>
      <c r="G149">
        <v>14026</v>
      </c>
      <c r="H149">
        <v>666730</v>
      </c>
      <c r="I149" t="s">
        <v>24</v>
      </c>
      <c r="J149" t="s">
        <v>1193</v>
      </c>
      <c r="K149" t="s">
        <v>26</v>
      </c>
      <c r="L149" t="s">
        <v>27</v>
      </c>
      <c r="M149">
        <v>382</v>
      </c>
      <c r="N149" t="s">
        <v>151</v>
      </c>
      <c r="O149" t="s">
        <v>175</v>
      </c>
      <c r="P149" t="s">
        <v>1194</v>
      </c>
      <c r="Q149">
        <v>3194884</v>
      </c>
      <c r="R149" t="s">
        <v>1195</v>
      </c>
    </row>
    <row r="150" spans="1:18" x14ac:dyDescent="0.2">
      <c r="A150" t="s">
        <v>1277</v>
      </c>
      <c r="B150" t="s">
        <v>1278</v>
      </c>
      <c r="C150">
        <v>500</v>
      </c>
      <c r="D150" t="s">
        <v>1209</v>
      </c>
      <c r="E150" t="s">
        <v>1279</v>
      </c>
      <c r="F150" t="s">
        <v>1280</v>
      </c>
      <c r="G150">
        <v>102</v>
      </c>
      <c r="H150">
        <v>9341</v>
      </c>
      <c r="I150" t="s">
        <v>56</v>
      </c>
      <c r="J150" t="s">
        <v>1281</v>
      </c>
      <c r="K150" t="s">
        <v>58</v>
      </c>
      <c r="L150" t="s">
        <v>59</v>
      </c>
      <c r="M150">
        <f>1-664</f>
        <v>-663</v>
      </c>
      <c r="P150" t="s">
        <v>1282</v>
      </c>
      <c r="Q150">
        <v>3578097</v>
      </c>
    </row>
    <row r="151" spans="1:18" x14ac:dyDescent="0.2">
      <c r="A151" t="s">
        <v>1163</v>
      </c>
      <c r="B151" t="s">
        <v>1164</v>
      </c>
      <c r="C151">
        <v>504</v>
      </c>
      <c r="D151" t="s">
        <v>1165</v>
      </c>
      <c r="E151" t="s">
        <v>1166</v>
      </c>
      <c r="F151" t="s">
        <v>1167</v>
      </c>
      <c r="G151">
        <v>446550</v>
      </c>
      <c r="H151">
        <v>31627428</v>
      </c>
      <c r="I151" t="s">
        <v>42</v>
      </c>
      <c r="J151" t="s">
        <v>1168</v>
      </c>
      <c r="K151" t="s">
        <v>585</v>
      </c>
      <c r="L151" t="s">
        <v>39</v>
      </c>
      <c r="M151">
        <v>212</v>
      </c>
      <c r="N151" t="s">
        <v>151</v>
      </c>
      <c r="O151" t="s">
        <v>175</v>
      </c>
      <c r="P151" t="s">
        <v>1169</v>
      </c>
      <c r="Q151">
        <v>2542007</v>
      </c>
      <c r="R151" t="s">
        <v>1170</v>
      </c>
    </row>
    <row r="152" spans="1:18" x14ac:dyDescent="0.2">
      <c r="A152" t="s">
        <v>1332</v>
      </c>
      <c r="B152" t="s">
        <v>1333</v>
      </c>
      <c r="C152">
        <v>508</v>
      </c>
      <c r="D152" t="s">
        <v>1332</v>
      </c>
      <c r="E152" t="s">
        <v>1334</v>
      </c>
      <c r="F152" t="s">
        <v>1335</v>
      </c>
      <c r="G152">
        <v>801590</v>
      </c>
      <c r="H152">
        <v>22061451</v>
      </c>
      <c r="I152" t="s">
        <v>42</v>
      </c>
      <c r="J152" t="s">
        <v>1336</v>
      </c>
      <c r="K152" t="s">
        <v>1337</v>
      </c>
      <c r="L152" t="s">
        <v>1338</v>
      </c>
      <c r="M152">
        <v>258</v>
      </c>
      <c r="N152" t="s">
        <v>127</v>
      </c>
      <c r="O152" t="s">
        <v>128</v>
      </c>
      <c r="P152" t="s">
        <v>1339</v>
      </c>
      <c r="Q152">
        <v>1036973</v>
      </c>
      <c r="R152" t="s">
        <v>1340</v>
      </c>
    </row>
    <row r="153" spans="1:18" x14ac:dyDescent="0.2">
      <c r="A153" t="s">
        <v>1231</v>
      </c>
      <c r="B153" t="s">
        <v>1232</v>
      </c>
      <c r="C153">
        <v>104</v>
      </c>
      <c r="D153" t="s">
        <v>258</v>
      </c>
      <c r="E153" t="s">
        <v>1233</v>
      </c>
      <c r="F153" t="s">
        <v>1234</v>
      </c>
      <c r="G153">
        <v>678500</v>
      </c>
      <c r="H153">
        <v>53414374</v>
      </c>
      <c r="I153" t="s">
        <v>36</v>
      </c>
      <c r="J153" t="s">
        <v>1235</v>
      </c>
      <c r="K153" t="s">
        <v>1236</v>
      </c>
      <c r="L153" t="s">
        <v>1237</v>
      </c>
      <c r="M153">
        <v>95</v>
      </c>
      <c r="N153" t="s">
        <v>151</v>
      </c>
      <c r="O153" t="s">
        <v>175</v>
      </c>
      <c r="P153" t="s">
        <v>1238</v>
      </c>
      <c r="Q153">
        <v>1327865</v>
      </c>
      <c r="R153" t="s">
        <v>1239</v>
      </c>
    </row>
    <row r="154" spans="1:18" x14ac:dyDescent="0.2">
      <c r="A154" t="s">
        <v>56</v>
      </c>
      <c r="B154" t="s">
        <v>1341</v>
      </c>
      <c r="C154">
        <v>516</v>
      </c>
      <c r="D154" t="s">
        <v>1342</v>
      </c>
      <c r="E154" t="s">
        <v>1343</v>
      </c>
      <c r="F154" t="s">
        <v>1344</v>
      </c>
      <c r="G154">
        <v>825418</v>
      </c>
      <c r="H154">
        <v>2128471</v>
      </c>
      <c r="I154" t="s">
        <v>42</v>
      </c>
      <c r="J154" t="s">
        <v>1345</v>
      </c>
      <c r="K154" t="s">
        <v>1346</v>
      </c>
      <c r="L154" t="s">
        <v>59</v>
      </c>
      <c r="M154">
        <v>264</v>
      </c>
      <c r="P154" t="s">
        <v>1347</v>
      </c>
      <c r="Q154">
        <v>3355338</v>
      </c>
      <c r="R154" t="s">
        <v>1348</v>
      </c>
    </row>
    <row r="155" spans="1:18" x14ac:dyDescent="0.2">
      <c r="A155" t="s">
        <v>1411</v>
      </c>
      <c r="B155" t="s">
        <v>1412</v>
      </c>
      <c r="C155">
        <v>520</v>
      </c>
      <c r="D155" t="s">
        <v>1411</v>
      </c>
      <c r="E155" t="s">
        <v>1413</v>
      </c>
      <c r="F155" t="s">
        <v>1414</v>
      </c>
      <c r="G155">
        <v>21</v>
      </c>
      <c r="H155">
        <v>10065</v>
      </c>
      <c r="I155" t="s">
        <v>117</v>
      </c>
      <c r="J155" t="s">
        <v>1415</v>
      </c>
      <c r="K155" t="s">
        <v>135</v>
      </c>
      <c r="L155" t="s">
        <v>59</v>
      </c>
      <c r="M155">
        <v>674</v>
      </c>
      <c r="P155" t="s">
        <v>1416</v>
      </c>
      <c r="Q155">
        <v>2110425</v>
      </c>
    </row>
    <row r="156" spans="1:18" x14ac:dyDescent="0.2">
      <c r="A156" t="s">
        <v>1404</v>
      </c>
      <c r="B156" t="s">
        <v>1405</v>
      </c>
      <c r="C156">
        <v>524</v>
      </c>
      <c r="D156" t="s">
        <v>1404</v>
      </c>
      <c r="E156" t="s">
        <v>1406</v>
      </c>
      <c r="F156" t="s">
        <v>1407</v>
      </c>
      <c r="G156">
        <v>140800</v>
      </c>
      <c r="H156">
        <v>28951852</v>
      </c>
      <c r="I156" t="s">
        <v>36</v>
      </c>
      <c r="J156" t="s">
        <v>1408</v>
      </c>
      <c r="K156" t="s">
        <v>1409</v>
      </c>
      <c r="L156" t="s">
        <v>891</v>
      </c>
      <c r="M156">
        <v>977</v>
      </c>
      <c r="N156" t="s">
        <v>151</v>
      </c>
      <c r="O156" t="s">
        <v>175</v>
      </c>
      <c r="P156" t="s">
        <v>1410</v>
      </c>
      <c r="Q156">
        <v>1282988</v>
      </c>
      <c r="R156" t="s">
        <v>316</v>
      </c>
    </row>
    <row r="157" spans="1:18" x14ac:dyDescent="0.2">
      <c r="A157" t="s">
        <v>1388</v>
      </c>
      <c r="B157" t="s">
        <v>1389</v>
      </c>
      <c r="C157">
        <v>528</v>
      </c>
      <c r="D157" t="s">
        <v>1388</v>
      </c>
      <c r="E157" t="s">
        <v>1390</v>
      </c>
      <c r="F157" t="s">
        <v>1391</v>
      </c>
      <c r="G157">
        <v>41526</v>
      </c>
      <c r="H157">
        <v>16645000</v>
      </c>
      <c r="I157" t="s">
        <v>24</v>
      </c>
      <c r="J157" t="s">
        <v>1392</v>
      </c>
      <c r="K157" t="s">
        <v>26</v>
      </c>
      <c r="L157" t="s">
        <v>27</v>
      </c>
      <c r="M157">
        <v>31</v>
      </c>
      <c r="N157" t="s">
        <v>1393</v>
      </c>
      <c r="O157" t="s">
        <v>1394</v>
      </c>
      <c r="P157" t="s">
        <v>1395</v>
      </c>
      <c r="Q157">
        <v>2750405</v>
      </c>
      <c r="R157" t="s">
        <v>1396</v>
      </c>
    </row>
    <row r="158" spans="1:18" x14ac:dyDescent="0.2">
      <c r="A158" t="s">
        <v>21</v>
      </c>
      <c r="B158" t="s">
        <v>2053</v>
      </c>
      <c r="C158">
        <v>530</v>
      </c>
      <c r="D158" t="s">
        <v>2054</v>
      </c>
      <c r="E158" t="s">
        <v>2055</v>
      </c>
      <c r="F158" t="s">
        <v>2056</v>
      </c>
      <c r="G158">
        <v>960</v>
      </c>
      <c r="H158">
        <v>136197</v>
      </c>
      <c r="I158" t="s">
        <v>56</v>
      </c>
      <c r="J158" t="s">
        <v>2057</v>
      </c>
      <c r="K158" t="s">
        <v>480</v>
      </c>
      <c r="L158" t="s">
        <v>144</v>
      </c>
      <c r="M158">
        <v>599</v>
      </c>
      <c r="P158" t="s">
        <v>2058</v>
      </c>
      <c r="R158" t="s">
        <v>743</v>
      </c>
    </row>
    <row r="159" spans="1:18" x14ac:dyDescent="0.2">
      <c r="A159" t="s">
        <v>1349</v>
      </c>
      <c r="B159" t="s">
        <v>1350</v>
      </c>
      <c r="C159">
        <v>540</v>
      </c>
      <c r="D159" t="s">
        <v>1349</v>
      </c>
      <c r="E159" t="s">
        <v>1351</v>
      </c>
      <c r="F159" t="s">
        <v>1352</v>
      </c>
      <c r="G159">
        <v>19060</v>
      </c>
      <c r="H159">
        <v>216494</v>
      </c>
      <c r="I159" t="s">
        <v>117</v>
      </c>
      <c r="J159" t="s">
        <v>1353</v>
      </c>
      <c r="K159" t="s">
        <v>1354</v>
      </c>
      <c r="L159" t="s">
        <v>211</v>
      </c>
      <c r="M159">
        <v>687</v>
      </c>
      <c r="N159" t="s">
        <v>151</v>
      </c>
      <c r="O159" t="s">
        <v>175</v>
      </c>
      <c r="P159" t="s">
        <v>1355</v>
      </c>
      <c r="Q159">
        <v>2139685</v>
      </c>
    </row>
    <row r="160" spans="1:18" x14ac:dyDescent="0.2">
      <c r="A160" t="s">
        <v>1422</v>
      </c>
      <c r="B160" t="s">
        <v>1423</v>
      </c>
      <c r="C160">
        <v>554</v>
      </c>
      <c r="D160" t="s">
        <v>1422</v>
      </c>
      <c r="E160" t="s">
        <v>1424</v>
      </c>
      <c r="F160" t="s">
        <v>1425</v>
      </c>
      <c r="G160">
        <v>268680</v>
      </c>
      <c r="H160">
        <v>4252277</v>
      </c>
      <c r="I160" t="s">
        <v>117</v>
      </c>
      <c r="J160" t="s">
        <v>1426</v>
      </c>
      <c r="K160" t="s">
        <v>412</v>
      </c>
      <c r="L160" t="s">
        <v>59</v>
      </c>
      <c r="M160">
        <v>64</v>
      </c>
      <c r="N160" t="s">
        <v>127</v>
      </c>
      <c r="O160" t="s">
        <v>128</v>
      </c>
      <c r="P160" t="s">
        <v>1427</v>
      </c>
      <c r="Q160">
        <v>2186224</v>
      </c>
    </row>
    <row r="161" spans="1:18" x14ac:dyDescent="0.2">
      <c r="A161" t="s">
        <v>1370</v>
      </c>
      <c r="B161" t="s">
        <v>1378</v>
      </c>
      <c r="C161">
        <v>558</v>
      </c>
      <c r="D161" t="s">
        <v>1379</v>
      </c>
      <c r="E161" t="s">
        <v>1380</v>
      </c>
      <c r="F161" t="s">
        <v>1381</v>
      </c>
      <c r="G161">
        <v>129494</v>
      </c>
      <c r="H161">
        <v>5995928</v>
      </c>
      <c r="I161" t="s">
        <v>56</v>
      </c>
      <c r="J161" t="s">
        <v>1382</v>
      </c>
      <c r="K161" t="s">
        <v>1383</v>
      </c>
      <c r="L161" t="s">
        <v>1384</v>
      </c>
      <c r="M161">
        <v>505</v>
      </c>
      <c r="N161" t="s">
        <v>1385</v>
      </c>
      <c r="O161" t="s">
        <v>421</v>
      </c>
      <c r="P161" t="s">
        <v>1386</v>
      </c>
      <c r="Q161">
        <v>3617476</v>
      </c>
      <c r="R161" t="s">
        <v>1387</v>
      </c>
    </row>
    <row r="162" spans="1:18" x14ac:dyDescent="0.2">
      <c r="A162" t="s">
        <v>1356</v>
      </c>
      <c r="B162" t="s">
        <v>1357</v>
      </c>
      <c r="C162">
        <v>562</v>
      </c>
      <c r="D162" t="s">
        <v>1358</v>
      </c>
      <c r="E162" t="s">
        <v>1359</v>
      </c>
      <c r="F162" t="s">
        <v>1360</v>
      </c>
      <c r="G162">
        <v>1267000</v>
      </c>
      <c r="H162">
        <v>15878271</v>
      </c>
      <c r="I162" t="s">
        <v>42</v>
      </c>
      <c r="J162" t="s">
        <v>1361</v>
      </c>
      <c r="K162" t="s">
        <v>210</v>
      </c>
      <c r="L162" t="s">
        <v>211</v>
      </c>
      <c r="M162">
        <v>227</v>
      </c>
      <c r="N162" t="s">
        <v>127</v>
      </c>
      <c r="O162" t="s">
        <v>128</v>
      </c>
      <c r="P162" t="s">
        <v>1362</v>
      </c>
      <c r="Q162">
        <v>2440476</v>
      </c>
      <c r="R162" t="s">
        <v>1363</v>
      </c>
    </row>
    <row r="163" spans="1:18" x14ac:dyDescent="0.2">
      <c r="A163" t="s">
        <v>1358</v>
      </c>
      <c r="B163" t="s">
        <v>1369</v>
      </c>
      <c r="C163">
        <v>566</v>
      </c>
      <c r="D163" t="s">
        <v>1370</v>
      </c>
      <c r="E163" t="s">
        <v>1371</v>
      </c>
      <c r="F163" t="s">
        <v>1372</v>
      </c>
      <c r="G163">
        <v>923768</v>
      </c>
      <c r="H163">
        <v>154000000</v>
      </c>
      <c r="I163" t="s">
        <v>42</v>
      </c>
      <c r="J163" t="s">
        <v>1373</v>
      </c>
      <c r="K163" t="s">
        <v>1374</v>
      </c>
      <c r="L163" t="s">
        <v>1375</v>
      </c>
      <c r="M163">
        <v>234</v>
      </c>
      <c r="N163" t="s">
        <v>84</v>
      </c>
      <c r="O163" t="s">
        <v>85</v>
      </c>
      <c r="P163" t="s">
        <v>1376</v>
      </c>
      <c r="Q163">
        <v>2328926</v>
      </c>
      <c r="R163" t="s">
        <v>1377</v>
      </c>
    </row>
    <row r="164" spans="1:18" x14ac:dyDescent="0.2">
      <c r="A164" t="s">
        <v>1379</v>
      </c>
      <c r="B164" t="s">
        <v>1417</v>
      </c>
      <c r="C164">
        <v>570</v>
      </c>
      <c r="D164" t="s">
        <v>1356</v>
      </c>
      <c r="E164" t="s">
        <v>1418</v>
      </c>
      <c r="F164" t="s">
        <v>1419</v>
      </c>
      <c r="G164">
        <v>260</v>
      </c>
      <c r="H164">
        <v>2166</v>
      </c>
      <c r="I164" t="s">
        <v>117</v>
      </c>
      <c r="J164" t="s">
        <v>1420</v>
      </c>
      <c r="K164" t="s">
        <v>412</v>
      </c>
      <c r="L164" t="s">
        <v>59</v>
      </c>
      <c r="M164">
        <v>683</v>
      </c>
      <c r="P164" t="s">
        <v>1421</v>
      </c>
      <c r="Q164">
        <v>4036232</v>
      </c>
    </row>
    <row r="165" spans="1:18" x14ac:dyDescent="0.2">
      <c r="A165" t="s">
        <v>1364</v>
      </c>
      <c r="B165" t="s">
        <v>1365</v>
      </c>
      <c r="C165">
        <v>574</v>
      </c>
      <c r="D165" t="s">
        <v>1364</v>
      </c>
      <c r="E165" t="s">
        <v>1366</v>
      </c>
      <c r="F165" t="s">
        <v>946</v>
      </c>
      <c r="G165">
        <v>34.6</v>
      </c>
      <c r="H165">
        <v>1828</v>
      </c>
      <c r="I165" t="s">
        <v>117</v>
      </c>
      <c r="J165" t="s">
        <v>1367</v>
      </c>
      <c r="K165" t="s">
        <v>135</v>
      </c>
      <c r="L165" t="s">
        <v>59</v>
      </c>
      <c r="M165">
        <v>672</v>
      </c>
      <c r="N165" t="s">
        <v>127</v>
      </c>
      <c r="O165" t="s">
        <v>128</v>
      </c>
      <c r="P165" t="s">
        <v>1368</v>
      </c>
      <c r="Q165">
        <v>2155115</v>
      </c>
    </row>
    <row r="166" spans="1:18" x14ac:dyDescent="0.2">
      <c r="A166" t="s">
        <v>1017</v>
      </c>
      <c r="B166" t="s">
        <v>1018</v>
      </c>
      <c r="C166">
        <v>408</v>
      </c>
      <c r="D166" t="s">
        <v>1010</v>
      </c>
      <c r="E166" t="s">
        <v>1019</v>
      </c>
      <c r="F166" t="s">
        <v>1020</v>
      </c>
      <c r="G166">
        <v>120540</v>
      </c>
      <c r="H166">
        <v>22912177</v>
      </c>
      <c r="I166" t="s">
        <v>36</v>
      </c>
      <c r="J166" t="s">
        <v>1021</v>
      </c>
      <c r="K166" t="s">
        <v>1022</v>
      </c>
      <c r="L166" t="s">
        <v>1023</v>
      </c>
      <c r="M166">
        <v>850</v>
      </c>
      <c r="N166" t="s">
        <v>1024</v>
      </c>
      <c r="O166" t="s">
        <v>85</v>
      </c>
      <c r="P166" t="s">
        <v>1025</v>
      </c>
      <c r="Q166">
        <v>1873107</v>
      </c>
      <c r="R166" t="s">
        <v>1026</v>
      </c>
    </row>
    <row r="167" spans="1:18" x14ac:dyDescent="0.2">
      <c r="A167" t="s">
        <v>1254</v>
      </c>
      <c r="B167" t="s">
        <v>1255</v>
      </c>
      <c r="C167">
        <v>580</v>
      </c>
      <c r="D167" t="s">
        <v>1256</v>
      </c>
      <c r="E167" t="s">
        <v>1257</v>
      </c>
      <c r="F167" t="s">
        <v>1258</v>
      </c>
      <c r="G167">
        <v>477</v>
      </c>
      <c r="H167">
        <v>53883</v>
      </c>
      <c r="I167" t="s">
        <v>117</v>
      </c>
      <c r="J167" t="s">
        <v>1259</v>
      </c>
      <c r="K167" t="s">
        <v>119</v>
      </c>
      <c r="L167" t="s">
        <v>59</v>
      </c>
      <c r="M167">
        <f>1-670</f>
        <v>-669</v>
      </c>
      <c r="P167" t="s">
        <v>1260</v>
      </c>
      <c r="Q167">
        <v>4041468</v>
      </c>
    </row>
    <row r="168" spans="1:18" x14ac:dyDescent="0.2">
      <c r="A168" t="s">
        <v>1397</v>
      </c>
      <c r="B168" t="s">
        <v>1398</v>
      </c>
      <c r="C168">
        <v>578</v>
      </c>
      <c r="D168" t="s">
        <v>1397</v>
      </c>
      <c r="E168" t="s">
        <v>1399</v>
      </c>
      <c r="F168" t="s">
        <v>1400</v>
      </c>
      <c r="G168">
        <v>324220</v>
      </c>
      <c r="H168">
        <v>5009150</v>
      </c>
      <c r="I168" t="s">
        <v>24</v>
      </c>
      <c r="J168" t="s">
        <v>1401</v>
      </c>
      <c r="K168" t="s">
        <v>321</v>
      </c>
      <c r="L168" t="s">
        <v>322</v>
      </c>
      <c r="M168">
        <v>47</v>
      </c>
      <c r="N168" t="s">
        <v>127</v>
      </c>
      <c r="O168" t="s">
        <v>128</v>
      </c>
      <c r="P168" t="s">
        <v>1402</v>
      </c>
      <c r="Q168">
        <v>3144096</v>
      </c>
      <c r="R168" t="s">
        <v>1403</v>
      </c>
    </row>
    <row r="169" spans="1:18" x14ac:dyDescent="0.2">
      <c r="A169" t="s">
        <v>1428</v>
      </c>
      <c r="B169" t="s">
        <v>1429</v>
      </c>
      <c r="C169">
        <v>512</v>
      </c>
      <c r="D169" t="s">
        <v>1291</v>
      </c>
      <c r="E169" t="s">
        <v>1430</v>
      </c>
      <c r="F169" t="s">
        <v>1431</v>
      </c>
      <c r="G169">
        <v>212460</v>
      </c>
      <c r="H169">
        <v>2967717</v>
      </c>
      <c r="I169" t="s">
        <v>36</v>
      </c>
      <c r="J169" t="s">
        <v>1432</v>
      </c>
      <c r="K169" t="s">
        <v>1433</v>
      </c>
      <c r="L169" t="s">
        <v>915</v>
      </c>
      <c r="M169">
        <v>968</v>
      </c>
      <c r="N169" t="s">
        <v>927</v>
      </c>
      <c r="O169" t="s">
        <v>928</v>
      </c>
      <c r="P169" t="s">
        <v>1434</v>
      </c>
      <c r="Q169">
        <v>286963</v>
      </c>
      <c r="R169" t="s">
        <v>1435</v>
      </c>
    </row>
    <row r="170" spans="1:18" x14ac:dyDescent="0.2">
      <c r="A170" t="s">
        <v>1480</v>
      </c>
      <c r="B170" t="s">
        <v>1481</v>
      </c>
      <c r="C170">
        <v>586</v>
      </c>
      <c r="D170" t="s">
        <v>1480</v>
      </c>
      <c r="E170" t="s">
        <v>1482</v>
      </c>
      <c r="F170" t="s">
        <v>1483</v>
      </c>
      <c r="G170">
        <v>803940</v>
      </c>
      <c r="H170">
        <v>184404791</v>
      </c>
      <c r="I170" t="s">
        <v>36</v>
      </c>
      <c r="J170" t="s">
        <v>1484</v>
      </c>
      <c r="K170" t="s">
        <v>1485</v>
      </c>
      <c r="L170" t="s">
        <v>891</v>
      </c>
      <c r="M170">
        <v>92</v>
      </c>
      <c r="N170" t="s">
        <v>151</v>
      </c>
      <c r="O170" t="s">
        <v>175</v>
      </c>
      <c r="P170" t="s">
        <v>1486</v>
      </c>
      <c r="Q170">
        <v>1168579</v>
      </c>
      <c r="R170" t="s">
        <v>1487</v>
      </c>
    </row>
    <row r="171" spans="1:18" x14ac:dyDescent="0.2">
      <c r="A171" t="s">
        <v>1538</v>
      </c>
      <c r="B171" t="s">
        <v>1539</v>
      </c>
      <c r="C171">
        <v>585</v>
      </c>
      <c r="D171" t="s">
        <v>1522</v>
      </c>
      <c r="E171" t="s">
        <v>1540</v>
      </c>
      <c r="F171" t="s">
        <v>1541</v>
      </c>
      <c r="G171">
        <v>458</v>
      </c>
      <c r="H171">
        <v>19907</v>
      </c>
      <c r="I171" t="s">
        <v>117</v>
      </c>
      <c r="J171" t="s">
        <v>1542</v>
      </c>
      <c r="K171" t="s">
        <v>119</v>
      </c>
      <c r="L171" t="s">
        <v>59</v>
      </c>
      <c r="M171">
        <v>680</v>
      </c>
      <c r="N171">
        <v>96940</v>
      </c>
      <c r="O171" t="s">
        <v>1543</v>
      </c>
      <c r="P171" t="s">
        <v>1544</v>
      </c>
      <c r="Q171">
        <v>1559582</v>
      </c>
    </row>
    <row r="172" spans="1:18" x14ac:dyDescent="0.2">
      <c r="A172" t="s">
        <v>1522</v>
      </c>
      <c r="B172" t="s">
        <v>1523</v>
      </c>
      <c r="C172">
        <v>275</v>
      </c>
      <c r="D172" t="s">
        <v>1524</v>
      </c>
      <c r="E172" t="s">
        <v>1525</v>
      </c>
      <c r="F172" t="s">
        <v>1526</v>
      </c>
      <c r="G172">
        <v>5970</v>
      </c>
      <c r="H172">
        <v>3800000</v>
      </c>
      <c r="I172" t="s">
        <v>36</v>
      </c>
      <c r="J172" t="s">
        <v>1527</v>
      </c>
      <c r="K172" t="s">
        <v>875</v>
      </c>
      <c r="L172" t="s">
        <v>876</v>
      </c>
      <c r="M172">
        <v>970</v>
      </c>
      <c r="P172" t="s">
        <v>1528</v>
      </c>
      <c r="Q172">
        <v>6254930</v>
      </c>
      <c r="R172" t="s">
        <v>1529</v>
      </c>
    </row>
    <row r="173" spans="1:18" x14ac:dyDescent="0.2">
      <c r="A173" t="s">
        <v>1436</v>
      </c>
      <c r="B173" t="s">
        <v>1437</v>
      </c>
      <c r="C173">
        <v>591</v>
      </c>
      <c r="D173" t="s">
        <v>1438</v>
      </c>
      <c r="E173" t="s">
        <v>1439</v>
      </c>
      <c r="F173" t="s">
        <v>1440</v>
      </c>
      <c r="G173">
        <v>78200</v>
      </c>
      <c r="H173">
        <v>3410676</v>
      </c>
      <c r="I173" t="s">
        <v>56</v>
      </c>
      <c r="J173" t="s">
        <v>1441</v>
      </c>
      <c r="K173" t="s">
        <v>1442</v>
      </c>
      <c r="L173" t="s">
        <v>1443</v>
      </c>
      <c r="M173">
        <v>507</v>
      </c>
      <c r="P173" t="s">
        <v>1444</v>
      </c>
      <c r="Q173">
        <v>3703430</v>
      </c>
      <c r="R173" t="s">
        <v>1445</v>
      </c>
    </row>
    <row r="174" spans="1:18" x14ac:dyDescent="0.2">
      <c r="A174" t="s">
        <v>1463</v>
      </c>
      <c r="B174" t="s">
        <v>1464</v>
      </c>
      <c r="C174">
        <v>598</v>
      </c>
      <c r="D174" t="s">
        <v>1465</v>
      </c>
      <c r="E174" t="s">
        <v>1466</v>
      </c>
      <c r="F174" t="s">
        <v>1467</v>
      </c>
      <c r="G174">
        <v>462840</v>
      </c>
      <c r="H174">
        <v>6064515</v>
      </c>
      <c r="I174" t="s">
        <v>117</v>
      </c>
      <c r="J174" t="s">
        <v>1468</v>
      </c>
      <c r="K174" t="s">
        <v>1469</v>
      </c>
      <c r="L174" t="s">
        <v>1470</v>
      </c>
      <c r="M174">
        <v>675</v>
      </c>
      <c r="N174" t="s">
        <v>927</v>
      </c>
      <c r="O174" t="s">
        <v>928</v>
      </c>
      <c r="P174" t="s">
        <v>1471</v>
      </c>
      <c r="Q174">
        <v>2088628</v>
      </c>
      <c r="R174" t="s">
        <v>854</v>
      </c>
    </row>
    <row r="175" spans="1:18" x14ac:dyDescent="0.2">
      <c r="A175" t="s">
        <v>1545</v>
      </c>
      <c r="B175" t="s">
        <v>1546</v>
      </c>
      <c r="C175">
        <v>600</v>
      </c>
      <c r="D175" t="s">
        <v>1436</v>
      </c>
      <c r="E175" t="s">
        <v>1547</v>
      </c>
      <c r="F175" t="s">
        <v>1548</v>
      </c>
      <c r="G175">
        <v>406750</v>
      </c>
      <c r="H175">
        <v>6375830</v>
      </c>
      <c r="I175" t="s">
        <v>106</v>
      </c>
      <c r="J175" t="s">
        <v>1549</v>
      </c>
      <c r="K175" t="s">
        <v>1550</v>
      </c>
      <c r="L175" t="s">
        <v>1551</v>
      </c>
      <c r="M175">
        <v>595</v>
      </c>
      <c r="N175" t="s">
        <v>127</v>
      </c>
      <c r="O175" t="s">
        <v>128</v>
      </c>
      <c r="P175" t="s">
        <v>1552</v>
      </c>
      <c r="Q175">
        <v>3437598</v>
      </c>
      <c r="R175" t="s">
        <v>1553</v>
      </c>
    </row>
    <row r="176" spans="1:18" x14ac:dyDescent="0.2">
      <c r="A176" t="s">
        <v>1446</v>
      </c>
      <c r="B176" t="s">
        <v>1447</v>
      </c>
      <c r="C176">
        <v>604</v>
      </c>
      <c r="D176" t="s">
        <v>1446</v>
      </c>
      <c r="E176" t="s">
        <v>1448</v>
      </c>
      <c r="F176" t="s">
        <v>1449</v>
      </c>
      <c r="G176">
        <v>1285220</v>
      </c>
      <c r="H176">
        <v>29907003</v>
      </c>
      <c r="I176" t="s">
        <v>106</v>
      </c>
      <c r="J176" t="s">
        <v>1450</v>
      </c>
      <c r="K176" t="s">
        <v>1451</v>
      </c>
      <c r="L176" t="s">
        <v>1452</v>
      </c>
      <c r="M176">
        <v>51</v>
      </c>
      <c r="P176" t="s">
        <v>1453</v>
      </c>
      <c r="Q176">
        <v>3932488</v>
      </c>
      <c r="R176" t="s">
        <v>1454</v>
      </c>
    </row>
    <row r="177" spans="1:18" x14ac:dyDescent="0.2">
      <c r="A177" t="s">
        <v>1472</v>
      </c>
      <c r="B177" t="s">
        <v>1473</v>
      </c>
      <c r="C177">
        <v>608</v>
      </c>
      <c r="D177" t="s">
        <v>1474</v>
      </c>
      <c r="E177" t="s">
        <v>1475</v>
      </c>
      <c r="F177" t="s">
        <v>1476</v>
      </c>
      <c r="G177">
        <v>300000</v>
      </c>
      <c r="H177">
        <v>99900177</v>
      </c>
      <c r="I177" t="s">
        <v>36</v>
      </c>
      <c r="J177" t="s">
        <v>1477</v>
      </c>
      <c r="K177" t="s">
        <v>1478</v>
      </c>
      <c r="L177" t="s">
        <v>109</v>
      </c>
      <c r="M177">
        <v>63</v>
      </c>
      <c r="N177" t="s">
        <v>127</v>
      </c>
      <c r="O177" t="s">
        <v>128</v>
      </c>
      <c r="P177" t="s">
        <v>1479</v>
      </c>
      <c r="Q177">
        <v>1694008</v>
      </c>
    </row>
    <row r="178" spans="1:18" x14ac:dyDescent="0.2">
      <c r="A178" t="s">
        <v>1505</v>
      </c>
      <c r="B178" t="s">
        <v>1506</v>
      </c>
      <c r="C178">
        <v>612</v>
      </c>
      <c r="D178" t="s">
        <v>1507</v>
      </c>
      <c r="E178" t="s">
        <v>1508</v>
      </c>
      <c r="F178" t="s">
        <v>1509</v>
      </c>
      <c r="G178">
        <v>47</v>
      </c>
      <c r="H178">
        <v>46</v>
      </c>
      <c r="I178" t="s">
        <v>117</v>
      </c>
      <c r="J178" t="s">
        <v>1510</v>
      </c>
      <c r="K178" t="s">
        <v>412</v>
      </c>
      <c r="L178" t="s">
        <v>59</v>
      </c>
      <c r="M178">
        <v>870</v>
      </c>
      <c r="P178" t="s">
        <v>1511</v>
      </c>
      <c r="Q178">
        <v>4030699</v>
      </c>
    </row>
    <row r="179" spans="1:18" x14ac:dyDescent="0.2">
      <c r="A179" t="s">
        <v>1488</v>
      </c>
      <c r="B179" t="s">
        <v>1489</v>
      </c>
      <c r="C179">
        <v>616</v>
      </c>
      <c r="D179" t="s">
        <v>1488</v>
      </c>
      <c r="E179" t="s">
        <v>1490</v>
      </c>
      <c r="F179" t="s">
        <v>1491</v>
      </c>
      <c r="G179">
        <v>312685</v>
      </c>
      <c r="H179">
        <v>38500000</v>
      </c>
      <c r="I179" t="s">
        <v>24</v>
      </c>
      <c r="J179" t="s">
        <v>1492</v>
      </c>
      <c r="K179" t="s">
        <v>1493</v>
      </c>
      <c r="L179" t="s">
        <v>1494</v>
      </c>
      <c r="M179">
        <v>48</v>
      </c>
      <c r="N179" t="s">
        <v>1495</v>
      </c>
      <c r="O179" t="s">
        <v>175</v>
      </c>
      <c r="P179" t="s">
        <v>1496</v>
      </c>
      <c r="Q179">
        <v>798544</v>
      </c>
      <c r="R179" t="s">
        <v>1497</v>
      </c>
    </row>
    <row r="180" spans="1:18" x14ac:dyDescent="0.2">
      <c r="A180" t="s">
        <v>1530</v>
      </c>
      <c r="B180" t="s">
        <v>1531</v>
      </c>
      <c r="C180">
        <v>620</v>
      </c>
      <c r="D180" t="s">
        <v>1532</v>
      </c>
      <c r="E180" t="s">
        <v>1533</v>
      </c>
      <c r="F180" t="s">
        <v>1534</v>
      </c>
      <c r="G180">
        <v>92391</v>
      </c>
      <c r="H180">
        <v>10676000</v>
      </c>
      <c r="I180" t="s">
        <v>24</v>
      </c>
      <c r="J180" t="s">
        <v>1535</v>
      </c>
      <c r="K180" t="s">
        <v>26</v>
      </c>
      <c r="L180" t="s">
        <v>27</v>
      </c>
      <c r="M180">
        <v>351</v>
      </c>
      <c r="N180" t="s">
        <v>1536</v>
      </c>
      <c r="O180" t="s">
        <v>421</v>
      </c>
      <c r="P180" t="s">
        <v>1537</v>
      </c>
      <c r="Q180">
        <v>2264397</v>
      </c>
      <c r="R180" t="s">
        <v>597</v>
      </c>
    </row>
    <row r="181" spans="1:18" x14ac:dyDescent="0.2">
      <c r="A181" t="s">
        <v>1512</v>
      </c>
      <c r="B181" t="s">
        <v>1513</v>
      </c>
      <c r="C181">
        <v>630</v>
      </c>
      <c r="D181" t="s">
        <v>1514</v>
      </c>
      <c r="E181" t="s">
        <v>1515</v>
      </c>
      <c r="F181" t="s">
        <v>1516</v>
      </c>
      <c r="G181">
        <v>9104</v>
      </c>
      <c r="H181">
        <v>3916632</v>
      </c>
      <c r="I181" t="s">
        <v>56</v>
      </c>
      <c r="J181" t="s">
        <v>1517</v>
      </c>
      <c r="K181" t="s">
        <v>119</v>
      </c>
      <c r="L181" t="s">
        <v>59</v>
      </c>
      <c r="M181" t="s">
        <v>1518</v>
      </c>
      <c r="N181" t="s">
        <v>1519</v>
      </c>
      <c r="O181" t="s">
        <v>1520</v>
      </c>
      <c r="P181" t="s">
        <v>1521</v>
      </c>
      <c r="Q181">
        <v>4566966</v>
      </c>
    </row>
    <row r="182" spans="1:18" x14ac:dyDescent="0.2">
      <c r="A182" t="s">
        <v>1554</v>
      </c>
      <c r="B182" t="s">
        <v>1555</v>
      </c>
      <c r="C182">
        <v>634</v>
      </c>
      <c r="D182" t="s">
        <v>1554</v>
      </c>
      <c r="E182" t="s">
        <v>1556</v>
      </c>
      <c r="F182" t="s">
        <v>1557</v>
      </c>
      <c r="G182">
        <v>11437</v>
      </c>
      <c r="H182">
        <v>840926</v>
      </c>
      <c r="I182" t="s">
        <v>36</v>
      </c>
      <c r="J182" t="s">
        <v>1558</v>
      </c>
      <c r="K182" t="s">
        <v>1559</v>
      </c>
      <c r="L182" t="s">
        <v>915</v>
      </c>
      <c r="M182">
        <v>974</v>
      </c>
      <c r="P182" t="s">
        <v>1560</v>
      </c>
      <c r="Q182">
        <v>289688</v>
      </c>
      <c r="R182" t="s">
        <v>106</v>
      </c>
    </row>
    <row r="183" spans="1:18" x14ac:dyDescent="0.2">
      <c r="A183" t="s">
        <v>368</v>
      </c>
      <c r="B183" t="s">
        <v>384</v>
      </c>
      <c r="C183">
        <v>178</v>
      </c>
      <c r="D183" t="s">
        <v>375</v>
      </c>
      <c r="E183" t="s">
        <v>385</v>
      </c>
      <c r="F183" t="s">
        <v>386</v>
      </c>
      <c r="G183">
        <v>342000</v>
      </c>
      <c r="H183">
        <v>3039126</v>
      </c>
      <c r="I183" t="s">
        <v>42</v>
      </c>
      <c r="J183" t="s">
        <v>387</v>
      </c>
      <c r="K183" t="s">
        <v>381</v>
      </c>
      <c r="L183" t="s">
        <v>211</v>
      </c>
      <c r="M183">
        <v>242</v>
      </c>
      <c r="P183" t="s">
        <v>388</v>
      </c>
      <c r="Q183">
        <v>2260494</v>
      </c>
      <c r="R183" t="s">
        <v>389</v>
      </c>
    </row>
    <row r="184" spans="1:18" x14ac:dyDescent="0.2">
      <c r="A184" t="s">
        <v>1561</v>
      </c>
      <c r="B184" t="s">
        <v>1562</v>
      </c>
      <c r="C184">
        <v>638</v>
      </c>
      <c r="D184" t="s">
        <v>1561</v>
      </c>
      <c r="E184" t="s">
        <v>1563</v>
      </c>
      <c r="F184" t="s">
        <v>1564</v>
      </c>
      <c r="G184">
        <v>2517</v>
      </c>
      <c r="H184">
        <v>776948</v>
      </c>
      <c r="I184" t="s">
        <v>42</v>
      </c>
      <c r="J184" t="s">
        <v>1565</v>
      </c>
      <c r="K184" t="s">
        <v>26</v>
      </c>
      <c r="L184" t="s">
        <v>27</v>
      </c>
      <c r="M184">
        <v>262</v>
      </c>
      <c r="N184" t="s">
        <v>151</v>
      </c>
      <c r="O184" t="s">
        <v>1566</v>
      </c>
      <c r="P184" t="s">
        <v>1567</v>
      </c>
      <c r="Q184">
        <v>935317</v>
      </c>
    </row>
    <row r="185" spans="1:18" x14ac:dyDescent="0.2">
      <c r="A185" t="s">
        <v>1568</v>
      </c>
      <c r="B185" t="s">
        <v>1569</v>
      </c>
      <c r="C185">
        <v>642</v>
      </c>
      <c r="D185" t="s">
        <v>1568</v>
      </c>
      <c r="E185" t="s">
        <v>1570</v>
      </c>
      <c r="F185" t="s">
        <v>1571</v>
      </c>
      <c r="G185">
        <v>237500</v>
      </c>
      <c r="H185">
        <v>21959278</v>
      </c>
      <c r="I185" t="s">
        <v>24</v>
      </c>
      <c r="J185" t="s">
        <v>1572</v>
      </c>
      <c r="K185" t="s">
        <v>1573</v>
      </c>
      <c r="L185" t="s">
        <v>1183</v>
      </c>
      <c r="M185">
        <v>40</v>
      </c>
      <c r="N185" t="s">
        <v>84</v>
      </c>
      <c r="O185" t="s">
        <v>85</v>
      </c>
      <c r="P185" t="s">
        <v>1574</v>
      </c>
      <c r="Q185">
        <v>798549</v>
      </c>
      <c r="R185" t="s">
        <v>1575</v>
      </c>
    </row>
    <row r="186" spans="1:18" x14ac:dyDescent="0.2">
      <c r="A186" t="s">
        <v>1585</v>
      </c>
      <c r="B186" t="s">
        <v>1586</v>
      </c>
      <c r="C186">
        <v>643</v>
      </c>
      <c r="D186" t="s">
        <v>1576</v>
      </c>
      <c r="E186" t="s">
        <v>1587</v>
      </c>
      <c r="F186" t="s">
        <v>1588</v>
      </c>
      <c r="G186">
        <v>17100000</v>
      </c>
      <c r="H186">
        <v>140702000</v>
      </c>
      <c r="I186" t="s">
        <v>24</v>
      </c>
      <c r="J186" t="s">
        <v>1589</v>
      </c>
      <c r="K186" t="s">
        <v>1590</v>
      </c>
      <c r="L186" t="s">
        <v>338</v>
      </c>
      <c r="M186">
        <v>7</v>
      </c>
      <c r="N186" t="s">
        <v>84</v>
      </c>
      <c r="O186" t="s">
        <v>85</v>
      </c>
      <c r="P186" t="s">
        <v>1591</v>
      </c>
      <c r="Q186">
        <v>2017370</v>
      </c>
      <c r="R186" t="s">
        <v>1592</v>
      </c>
    </row>
    <row r="187" spans="1:18" x14ac:dyDescent="0.2">
      <c r="A187" t="s">
        <v>1593</v>
      </c>
      <c r="B187" t="s">
        <v>1594</v>
      </c>
      <c r="C187">
        <v>646</v>
      </c>
      <c r="D187" t="s">
        <v>1593</v>
      </c>
      <c r="E187" t="s">
        <v>1595</v>
      </c>
      <c r="F187" t="s">
        <v>1596</v>
      </c>
      <c r="G187">
        <v>26338</v>
      </c>
      <c r="H187">
        <v>11055976</v>
      </c>
      <c r="I187" t="s">
        <v>42</v>
      </c>
      <c r="J187" t="s">
        <v>1597</v>
      </c>
      <c r="K187" t="s">
        <v>1598</v>
      </c>
      <c r="L187" t="s">
        <v>211</v>
      </c>
      <c r="M187">
        <v>250</v>
      </c>
      <c r="P187" t="s">
        <v>1599</v>
      </c>
      <c r="Q187">
        <v>49518</v>
      </c>
      <c r="R187" t="s">
        <v>1600</v>
      </c>
    </row>
    <row r="188" spans="1:18" x14ac:dyDescent="0.2">
      <c r="A188" t="s">
        <v>250</v>
      </c>
      <c r="B188" t="s">
        <v>251</v>
      </c>
      <c r="C188">
        <v>652</v>
      </c>
      <c r="D188" t="s">
        <v>252</v>
      </c>
      <c r="E188" t="s">
        <v>253</v>
      </c>
      <c r="F188" t="s">
        <v>254</v>
      </c>
      <c r="G188">
        <v>21</v>
      </c>
      <c r="H188">
        <v>8450</v>
      </c>
      <c r="I188" t="s">
        <v>56</v>
      </c>
      <c r="J188" t="s">
        <v>255</v>
      </c>
      <c r="K188" t="s">
        <v>26</v>
      </c>
      <c r="L188" t="s">
        <v>27</v>
      </c>
      <c r="M188">
        <v>590</v>
      </c>
      <c r="N188" t="s">
        <v>256</v>
      </c>
      <c r="P188" t="s">
        <v>257</v>
      </c>
      <c r="Q188">
        <v>3578476</v>
      </c>
    </row>
    <row r="189" spans="1:18" x14ac:dyDescent="0.2">
      <c r="A189" t="s">
        <v>1654</v>
      </c>
      <c r="B189" t="s">
        <v>1655</v>
      </c>
      <c r="C189">
        <v>654</v>
      </c>
      <c r="D189" t="s">
        <v>1654</v>
      </c>
      <c r="E189" t="s">
        <v>1656</v>
      </c>
      <c r="F189" t="s">
        <v>1657</v>
      </c>
      <c r="G189">
        <v>410</v>
      </c>
      <c r="H189">
        <v>7460</v>
      </c>
      <c r="I189" t="s">
        <v>42</v>
      </c>
      <c r="J189" t="s">
        <v>1658</v>
      </c>
      <c r="K189" t="s">
        <v>1659</v>
      </c>
      <c r="L189" t="s">
        <v>576</v>
      </c>
      <c r="M189">
        <v>290</v>
      </c>
      <c r="N189" t="s">
        <v>1660</v>
      </c>
      <c r="O189" t="s">
        <v>1661</v>
      </c>
      <c r="P189" t="s">
        <v>1662</v>
      </c>
      <c r="Q189">
        <v>3370751</v>
      </c>
    </row>
    <row r="190" spans="1:18" x14ac:dyDescent="0.2">
      <c r="A190" t="s">
        <v>1010</v>
      </c>
      <c r="B190" t="s">
        <v>1011</v>
      </c>
      <c r="C190">
        <v>659</v>
      </c>
      <c r="D190" t="s">
        <v>1012</v>
      </c>
      <c r="E190" t="s">
        <v>1013</v>
      </c>
      <c r="F190" t="s">
        <v>1014</v>
      </c>
      <c r="G190">
        <v>261</v>
      </c>
      <c r="H190">
        <v>51134</v>
      </c>
      <c r="I190" t="s">
        <v>56</v>
      </c>
      <c r="J190" t="s">
        <v>1015</v>
      </c>
      <c r="K190" t="s">
        <v>58</v>
      </c>
      <c r="L190" t="s">
        <v>59</v>
      </c>
      <c r="M190">
        <f>1-869</f>
        <v>-868</v>
      </c>
      <c r="P190" t="s">
        <v>1016</v>
      </c>
      <c r="Q190">
        <v>3575174</v>
      </c>
    </row>
    <row r="191" spans="1:18" x14ac:dyDescent="0.2">
      <c r="A191" t="s">
        <v>1089</v>
      </c>
      <c r="B191" t="s">
        <v>1090</v>
      </c>
      <c r="C191">
        <v>662</v>
      </c>
      <c r="D191" t="s">
        <v>1091</v>
      </c>
      <c r="E191" t="s">
        <v>1092</v>
      </c>
      <c r="F191" t="s">
        <v>1093</v>
      </c>
      <c r="G191">
        <v>616</v>
      </c>
      <c r="H191">
        <v>160922</v>
      </c>
      <c r="I191" t="s">
        <v>56</v>
      </c>
      <c r="J191" t="s">
        <v>1094</v>
      </c>
      <c r="K191" t="s">
        <v>58</v>
      </c>
      <c r="L191" t="s">
        <v>59</v>
      </c>
      <c r="M191">
        <f>1-758</f>
        <v>-757</v>
      </c>
      <c r="P191" t="s">
        <v>1095</v>
      </c>
      <c r="Q191">
        <v>3576468</v>
      </c>
    </row>
    <row r="192" spans="1:18" x14ac:dyDescent="0.2">
      <c r="A192" t="s">
        <v>1196</v>
      </c>
      <c r="B192" t="s">
        <v>1197</v>
      </c>
      <c r="C192">
        <v>663</v>
      </c>
      <c r="D192" t="s">
        <v>1198</v>
      </c>
      <c r="E192" t="s">
        <v>1199</v>
      </c>
      <c r="F192" t="s">
        <v>1200</v>
      </c>
      <c r="G192">
        <v>53</v>
      </c>
      <c r="H192">
        <v>35925</v>
      </c>
      <c r="I192" t="s">
        <v>56</v>
      </c>
      <c r="J192" t="s">
        <v>255</v>
      </c>
      <c r="K192" t="s">
        <v>26</v>
      </c>
      <c r="L192" t="s">
        <v>27</v>
      </c>
      <c r="M192">
        <v>590</v>
      </c>
      <c r="N192" t="s">
        <v>256</v>
      </c>
      <c r="P192" t="s">
        <v>257</v>
      </c>
      <c r="Q192">
        <v>3578421</v>
      </c>
      <c r="R192" t="s">
        <v>766</v>
      </c>
    </row>
    <row r="193" spans="1:18" x14ac:dyDescent="0.2">
      <c r="A193" t="s">
        <v>1438</v>
      </c>
      <c r="B193" t="s">
        <v>1498</v>
      </c>
      <c r="C193">
        <v>666</v>
      </c>
      <c r="D193" t="s">
        <v>1499</v>
      </c>
      <c r="E193" t="s">
        <v>1500</v>
      </c>
      <c r="F193" t="s">
        <v>1501</v>
      </c>
      <c r="G193">
        <v>242</v>
      </c>
      <c r="H193">
        <v>7012</v>
      </c>
      <c r="I193" t="s">
        <v>56</v>
      </c>
      <c r="J193" t="s">
        <v>1502</v>
      </c>
      <c r="K193" t="s">
        <v>26</v>
      </c>
      <c r="L193" t="s">
        <v>27</v>
      </c>
      <c r="M193">
        <v>508</v>
      </c>
      <c r="N193" t="s">
        <v>151</v>
      </c>
      <c r="O193" t="s">
        <v>1503</v>
      </c>
      <c r="P193" t="s">
        <v>1504</v>
      </c>
      <c r="Q193">
        <v>3424932</v>
      </c>
    </row>
    <row r="194" spans="1:18" x14ac:dyDescent="0.2">
      <c r="A194" t="s">
        <v>1945</v>
      </c>
      <c r="B194" t="s">
        <v>1946</v>
      </c>
      <c r="C194">
        <v>670</v>
      </c>
      <c r="D194" t="s">
        <v>1945</v>
      </c>
      <c r="E194" t="s">
        <v>1947</v>
      </c>
      <c r="F194" t="s">
        <v>1948</v>
      </c>
      <c r="G194">
        <v>389</v>
      </c>
      <c r="H194">
        <v>104217</v>
      </c>
      <c r="I194" t="s">
        <v>56</v>
      </c>
      <c r="J194" t="s">
        <v>1949</v>
      </c>
      <c r="K194" t="s">
        <v>58</v>
      </c>
      <c r="L194" t="s">
        <v>59</v>
      </c>
      <c r="M194">
        <f>1-784</f>
        <v>-783</v>
      </c>
      <c r="P194" t="s">
        <v>1950</v>
      </c>
      <c r="Q194">
        <v>3577815</v>
      </c>
    </row>
    <row r="195" spans="1:18" x14ac:dyDescent="0.2">
      <c r="A195" t="s">
        <v>1999</v>
      </c>
      <c r="B195" t="s">
        <v>2000</v>
      </c>
      <c r="C195">
        <v>882</v>
      </c>
      <c r="D195" t="s">
        <v>1999</v>
      </c>
      <c r="E195" t="s">
        <v>2001</v>
      </c>
      <c r="F195" t="s">
        <v>2002</v>
      </c>
      <c r="G195">
        <v>2944</v>
      </c>
      <c r="H195">
        <v>192001</v>
      </c>
      <c r="I195" t="s">
        <v>117</v>
      </c>
      <c r="J195" t="s">
        <v>2003</v>
      </c>
      <c r="K195" t="s">
        <v>2004</v>
      </c>
      <c r="L195" t="s">
        <v>2005</v>
      </c>
      <c r="M195">
        <v>685</v>
      </c>
      <c r="P195" t="s">
        <v>2006</v>
      </c>
      <c r="Q195">
        <v>4034894</v>
      </c>
    </row>
    <row r="196" spans="1:18" x14ac:dyDescent="0.2">
      <c r="A196" t="s">
        <v>1695</v>
      </c>
      <c r="B196" t="s">
        <v>1696</v>
      </c>
      <c r="C196">
        <v>674</v>
      </c>
      <c r="D196" t="s">
        <v>1695</v>
      </c>
      <c r="E196" t="s">
        <v>1697</v>
      </c>
      <c r="F196" t="s">
        <v>1697</v>
      </c>
      <c r="G196">
        <v>61.2</v>
      </c>
      <c r="H196">
        <v>31477</v>
      </c>
      <c r="I196" t="s">
        <v>24</v>
      </c>
      <c r="J196" t="s">
        <v>1698</v>
      </c>
      <c r="K196" t="s">
        <v>26</v>
      </c>
      <c r="L196" t="s">
        <v>27</v>
      </c>
      <c r="M196">
        <v>378</v>
      </c>
      <c r="N196" t="s">
        <v>1699</v>
      </c>
      <c r="O196" t="s">
        <v>1700</v>
      </c>
      <c r="P196" t="s">
        <v>1701</v>
      </c>
      <c r="Q196">
        <v>3168068</v>
      </c>
      <c r="R196" t="s">
        <v>930</v>
      </c>
    </row>
    <row r="197" spans="1:18" x14ac:dyDescent="0.2">
      <c r="A197" t="s">
        <v>1091</v>
      </c>
      <c r="B197" t="s">
        <v>1727</v>
      </c>
      <c r="C197">
        <v>678</v>
      </c>
      <c r="D197" t="s">
        <v>1728</v>
      </c>
      <c r="E197" t="s">
        <v>1729</v>
      </c>
      <c r="F197" t="s">
        <v>1730</v>
      </c>
      <c r="G197">
        <v>1001</v>
      </c>
      <c r="H197">
        <v>175808</v>
      </c>
      <c r="I197" t="s">
        <v>42</v>
      </c>
      <c r="J197" t="s">
        <v>1731</v>
      </c>
      <c r="K197" t="s">
        <v>1732</v>
      </c>
      <c r="L197" t="s">
        <v>1733</v>
      </c>
      <c r="M197">
        <v>239</v>
      </c>
      <c r="P197" t="s">
        <v>1734</v>
      </c>
      <c r="Q197">
        <v>2410758</v>
      </c>
    </row>
    <row r="198" spans="1:18" x14ac:dyDescent="0.2">
      <c r="A198" t="s">
        <v>106</v>
      </c>
      <c r="B198" t="s">
        <v>1601</v>
      </c>
      <c r="C198">
        <v>682</v>
      </c>
      <c r="D198" t="s">
        <v>106</v>
      </c>
      <c r="E198" t="s">
        <v>1602</v>
      </c>
      <c r="F198" t="s">
        <v>1603</v>
      </c>
      <c r="G198">
        <v>1960582</v>
      </c>
      <c r="H198">
        <v>25731776</v>
      </c>
      <c r="I198" t="s">
        <v>36</v>
      </c>
      <c r="J198" t="s">
        <v>1604</v>
      </c>
      <c r="K198" t="s">
        <v>1605</v>
      </c>
      <c r="L198" t="s">
        <v>915</v>
      </c>
      <c r="M198">
        <v>966</v>
      </c>
      <c r="N198" t="s">
        <v>151</v>
      </c>
      <c r="O198" t="s">
        <v>175</v>
      </c>
      <c r="P198" t="s">
        <v>1606</v>
      </c>
      <c r="Q198">
        <v>102358</v>
      </c>
      <c r="R198" t="s">
        <v>1607</v>
      </c>
    </row>
    <row r="199" spans="1:18" x14ac:dyDescent="0.2">
      <c r="A199" t="s">
        <v>733</v>
      </c>
      <c r="B199" t="s">
        <v>1702</v>
      </c>
      <c r="C199">
        <v>686</v>
      </c>
      <c r="D199" t="s">
        <v>1647</v>
      </c>
      <c r="E199" t="s">
        <v>1703</v>
      </c>
      <c r="F199" t="s">
        <v>1704</v>
      </c>
      <c r="G199">
        <v>196190</v>
      </c>
      <c r="H199">
        <v>12323252</v>
      </c>
      <c r="I199" t="s">
        <v>42</v>
      </c>
      <c r="J199" t="s">
        <v>1705</v>
      </c>
      <c r="K199" t="s">
        <v>210</v>
      </c>
      <c r="L199" t="s">
        <v>211</v>
      </c>
      <c r="M199">
        <v>221</v>
      </c>
      <c r="N199" t="s">
        <v>151</v>
      </c>
      <c r="O199" t="s">
        <v>175</v>
      </c>
      <c r="P199" t="s">
        <v>1706</v>
      </c>
      <c r="Q199">
        <v>2245662</v>
      </c>
      <c r="R199" t="s">
        <v>1707</v>
      </c>
    </row>
    <row r="200" spans="1:18" x14ac:dyDescent="0.2">
      <c r="A200" t="s">
        <v>1576</v>
      </c>
      <c r="B200" t="s">
        <v>1577</v>
      </c>
      <c r="C200">
        <v>688</v>
      </c>
      <c r="D200" t="s">
        <v>1578</v>
      </c>
      <c r="E200" t="s">
        <v>1579</v>
      </c>
      <c r="F200" t="s">
        <v>1580</v>
      </c>
      <c r="G200">
        <v>88361</v>
      </c>
      <c r="H200">
        <v>7344847</v>
      </c>
      <c r="I200" t="s">
        <v>24</v>
      </c>
      <c r="J200" t="s">
        <v>1581</v>
      </c>
      <c r="K200" t="s">
        <v>1582</v>
      </c>
      <c r="L200" t="s">
        <v>229</v>
      </c>
      <c r="M200">
        <v>381</v>
      </c>
      <c r="N200" t="s">
        <v>84</v>
      </c>
      <c r="O200" t="s">
        <v>85</v>
      </c>
      <c r="P200" t="s">
        <v>1583</v>
      </c>
      <c r="Q200">
        <v>6290252</v>
      </c>
      <c r="R200" t="s">
        <v>1584</v>
      </c>
    </row>
    <row r="201" spans="1:18" x14ac:dyDescent="0.2">
      <c r="A201" t="s">
        <v>450</v>
      </c>
      <c r="B201" t="s">
        <v>2047</v>
      </c>
      <c r="C201">
        <v>891</v>
      </c>
      <c r="D201" t="s">
        <v>2048</v>
      </c>
      <c r="E201" t="s">
        <v>2049</v>
      </c>
      <c r="F201" t="s">
        <v>1580</v>
      </c>
      <c r="G201">
        <v>102350</v>
      </c>
      <c r="H201">
        <v>10829175</v>
      </c>
      <c r="I201" t="s">
        <v>24</v>
      </c>
      <c r="J201" t="s">
        <v>2050</v>
      </c>
      <c r="K201" t="s">
        <v>1582</v>
      </c>
      <c r="L201" t="s">
        <v>229</v>
      </c>
      <c r="M201">
        <v>381</v>
      </c>
      <c r="N201" t="s">
        <v>151</v>
      </c>
      <c r="O201" t="s">
        <v>175</v>
      </c>
      <c r="P201" t="s">
        <v>2051</v>
      </c>
      <c r="R201" t="s">
        <v>2052</v>
      </c>
    </row>
    <row r="202" spans="1:18" x14ac:dyDescent="0.2">
      <c r="A202" t="s">
        <v>1012</v>
      </c>
      <c r="B202" t="s">
        <v>1615</v>
      </c>
      <c r="C202">
        <v>690</v>
      </c>
      <c r="D202" t="s">
        <v>1616</v>
      </c>
      <c r="E202" t="s">
        <v>1617</v>
      </c>
      <c r="F202" t="s">
        <v>1618</v>
      </c>
      <c r="G202">
        <v>455</v>
      </c>
      <c r="H202">
        <v>88340</v>
      </c>
      <c r="I202" t="s">
        <v>42</v>
      </c>
      <c r="J202" t="s">
        <v>1619</v>
      </c>
      <c r="K202" t="s">
        <v>1620</v>
      </c>
      <c r="L202" t="s">
        <v>891</v>
      </c>
      <c r="M202">
        <v>248</v>
      </c>
      <c r="P202" t="s">
        <v>1621</v>
      </c>
      <c r="Q202">
        <v>241170</v>
      </c>
    </row>
    <row r="203" spans="1:18" x14ac:dyDescent="0.2">
      <c r="A203" t="s">
        <v>1686</v>
      </c>
      <c r="B203" t="s">
        <v>1687</v>
      </c>
      <c r="C203">
        <v>694</v>
      </c>
      <c r="D203" t="s">
        <v>1686</v>
      </c>
      <c r="E203" t="s">
        <v>1688</v>
      </c>
      <c r="F203" t="s">
        <v>1689</v>
      </c>
      <c r="G203">
        <v>71740</v>
      </c>
      <c r="H203">
        <v>5245695</v>
      </c>
      <c r="I203" t="s">
        <v>42</v>
      </c>
      <c r="J203" t="s">
        <v>1690</v>
      </c>
      <c r="K203" t="s">
        <v>1691</v>
      </c>
      <c r="L203" t="s">
        <v>1692</v>
      </c>
      <c r="M203">
        <v>232</v>
      </c>
      <c r="P203" t="s">
        <v>1693</v>
      </c>
      <c r="Q203">
        <v>2403846</v>
      </c>
      <c r="R203" t="s">
        <v>1694</v>
      </c>
    </row>
    <row r="204" spans="1:18" x14ac:dyDescent="0.2">
      <c r="A204" t="s">
        <v>1647</v>
      </c>
      <c r="B204" t="s">
        <v>1648</v>
      </c>
      <c r="C204">
        <v>702</v>
      </c>
      <c r="D204" t="s">
        <v>733</v>
      </c>
      <c r="E204" t="s">
        <v>1649</v>
      </c>
      <c r="F204" t="s">
        <v>1650</v>
      </c>
      <c r="G204">
        <v>692.7</v>
      </c>
      <c r="H204">
        <v>4701069</v>
      </c>
      <c r="I204" t="s">
        <v>36</v>
      </c>
      <c r="J204" t="s">
        <v>1651</v>
      </c>
      <c r="K204" t="s">
        <v>1652</v>
      </c>
      <c r="L204" t="s">
        <v>59</v>
      </c>
      <c r="M204">
        <v>65</v>
      </c>
      <c r="N204" t="s">
        <v>84</v>
      </c>
      <c r="O204" t="s">
        <v>85</v>
      </c>
      <c r="P204" t="s">
        <v>1653</v>
      </c>
      <c r="Q204">
        <v>1880251</v>
      </c>
    </row>
    <row r="205" spans="1:18" x14ac:dyDescent="0.2">
      <c r="A205" t="s">
        <v>766</v>
      </c>
      <c r="B205" t="s">
        <v>1743</v>
      </c>
      <c r="C205">
        <v>534</v>
      </c>
      <c r="D205" t="s">
        <v>1744</v>
      </c>
      <c r="E205" t="s">
        <v>1745</v>
      </c>
      <c r="F205" t="s">
        <v>1746</v>
      </c>
      <c r="G205">
        <v>21</v>
      </c>
      <c r="H205">
        <v>37429</v>
      </c>
      <c r="I205" t="s">
        <v>56</v>
      </c>
      <c r="J205" t="s">
        <v>1747</v>
      </c>
      <c r="K205" t="s">
        <v>480</v>
      </c>
      <c r="L205" t="s">
        <v>144</v>
      </c>
      <c r="M205">
        <v>599</v>
      </c>
      <c r="P205" t="s">
        <v>1748</v>
      </c>
      <c r="Q205">
        <v>7609695</v>
      </c>
      <c r="R205" t="s">
        <v>1196</v>
      </c>
    </row>
    <row r="206" spans="1:18" x14ac:dyDescent="0.2">
      <c r="A206" t="s">
        <v>1678</v>
      </c>
      <c r="B206" t="s">
        <v>1679</v>
      </c>
      <c r="C206">
        <v>703</v>
      </c>
      <c r="D206" t="s">
        <v>1680</v>
      </c>
      <c r="E206" t="s">
        <v>1681</v>
      </c>
      <c r="F206" t="s">
        <v>1682</v>
      </c>
      <c r="G206">
        <v>48845</v>
      </c>
      <c r="H206">
        <v>5455000</v>
      </c>
      <c r="I206" t="s">
        <v>24</v>
      </c>
      <c r="J206" t="s">
        <v>1683</v>
      </c>
      <c r="K206" t="s">
        <v>26</v>
      </c>
      <c r="L206" t="s">
        <v>27</v>
      </c>
      <c r="M206">
        <v>421</v>
      </c>
      <c r="N206" t="s">
        <v>503</v>
      </c>
      <c r="O206" t="s">
        <v>175</v>
      </c>
      <c r="P206" t="s">
        <v>1684</v>
      </c>
      <c r="Q206">
        <v>3057568</v>
      </c>
      <c r="R206" t="s">
        <v>1685</v>
      </c>
    </row>
    <row r="207" spans="1:18" x14ac:dyDescent="0.2">
      <c r="A207" t="s">
        <v>1663</v>
      </c>
      <c r="B207" t="s">
        <v>1664</v>
      </c>
      <c r="C207">
        <v>705</v>
      </c>
      <c r="D207" t="s">
        <v>1663</v>
      </c>
      <c r="E207" t="s">
        <v>1665</v>
      </c>
      <c r="F207" t="s">
        <v>1666</v>
      </c>
      <c r="G207">
        <v>20273</v>
      </c>
      <c r="H207">
        <v>2007000</v>
      </c>
      <c r="I207" t="s">
        <v>24</v>
      </c>
      <c r="J207" t="s">
        <v>1667</v>
      </c>
      <c r="K207" t="s">
        <v>26</v>
      </c>
      <c r="L207" t="s">
        <v>27</v>
      </c>
      <c r="M207">
        <v>386</v>
      </c>
      <c r="N207" t="s">
        <v>127</v>
      </c>
      <c r="O207" t="s">
        <v>1668</v>
      </c>
      <c r="P207" t="s">
        <v>1669</v>
      </c>
      <c r="Q207">
        <v>3190538</v>
      </c>
      <c r="R207" t="s">
        <v>1670</v>
      </c>
    </row>
    <row r="208" spans="1:18" x14ac:dyDescent="0.2">
      <c r="A208" t="s">
        <v>1499</v>
      </c>
      <c r="B208" t="s">
        <v>1608</v>
      </c>
      <c r="C208">
        <v>90</v>
      </c>
      <c r="D208" t="s">
        <v>1609</v>
      </c>
      <c r="E208" t="s">
        <v>1610</v>
      </c>
      <c r="F208" t="s">
        <v>1611</v>
      </c>
      <c r="G208">
        <v>28450</v>
      </c>
      <c r="H208">
        <v>559198</v>
      </c>
      <c r="I208" t="s">
        <v>117</v>
      </c>
      <c r="J208" t="s">
        <v>1612</v>
      </c>
      <c r="K208" t="s">
        <v>1613</v>
      </c>
      <c r="L208" t="s">
        <v>59</v>
      </c>
      <c r="M208">
        <v>677</v>
      </c>
      <c r="P208" t="s">
        <v>1614</v>
      </c>
      <c r="Q208">
        <v>2103350</v>
      </c>
    </row>
    <row r="209" spans="1:18" x14ac:dyDescent="0.2">
      <c r="A209" t="s">
        <v>1708</v>
      </c>
      <c r="B209" t="s">
        <v>1709</v>
      </c>
      <c r="C209">
        <v>706</v>
      </c>
      <c r="D209" t="s">
        <v>1708</v>
      </c>
      <c r="E209" t="s">
        <v>1710</v>
      </c>
      <c r="F209" t="s">
        <v>1711</v>
      </c>
      <c r="G209">
        <v>637657</v>
      </c>
      <c r="H209">
        <v>10112453</v>
      </c>
      <c r="I209" t="s">
        <v>42</v>
      </c>
      <c r="J209" t="s">
        <v>1712</v>
      </c>
      <c r="K209" t="s">
        <v>1713</v>
      </c>
      <c r="L209" t="s">
        <v>974</v>
      </c>
      <c r="M209">
        <v>252</v>
      </c>
      <c r="N209" t="s">
        <v>1714</v>
      </c>
      <c r="O209" t="s">
        <v>1715</v>
      </c>
      <c r="P209" t="s">
        <v>1716</v>
      </c>
      <c r="Q209">
        <v>51537</v>
      </c>
      <c r="R209" t="s">
        <v>1717</v>
      </c>
    </row>
    <row r="210" spans="1:18" x14ac:dyDescent="0.2">
      <c r="A210" t="s">
        <v>1128</v>
      </c>
      <c r="B210" t="s">
        <v>2021</v>
      </c>
      <c r="C210">
        <v>710</v>
      </c>
      <c r="D210" t="s">
        <v>2022</v>
      </c>
      <c r="E210" t="s">
        <v>2023</v>
      </c>
      <c r="F210" t="s">
        <v>2024</v>
      </c>
      <c r="G210">
        <v>1219912</v>
      </c>
      <c r="H210">
        <v>49000000</v>
      </c>
      <c r="I210" t="s">
        <v>42</v>
      </c>
      <c r="J210" t="s">
        <v>2025</v>
      </c>
      <c r="K210" t="s">
        <v>2026</v>
      </c>
      <c r="L210" t="s">
        <v>2027</v>
      </c>
      <c r="M210">
        <v>27</v>
      </c>
      <c r="N210" t="s">
        <v>127</v>
      </c>
      <c r="O210" t="s">
        <v>128</v>
      </c>
      <c r="P210" t="s">
        <v>2028</v>
      </c>
      <c r="Q210">
        <v>953987</v>
      </c>
      <c r="R210" t="s">
        <v>2029</v>
      </c>
    </row>
    <row r="211" spans="1:18" x14ac:dyDescent="0.2">
      <c r="A211" t="s">
        <v>764</v>
      </c>
      <c r="B211" t="s">
        <v>765</v>
      </c>
      <c r="C211">
        <v>239</v>
      </c>
      <c r="D211" t="s">
        <v>766</v>
      </c>
      <c r="E211" t="s">
        <v>767</v>
      </c>
      <c r="F211" t="s">
        <v>768</v>
      </c>
      <c r="G211">
        <v>3903</v>
      </c>
      <c r="H211">
        <v>30</v>
      </c>
      <c r="I211" t="s">
        <v>21</v>
      </c>
      <c r="J211" t="s">
        <v>769</v>
      </c>
      <c r="K211" t="s">
        <v>668</v>
      </c>
      <c r="L211" t="s">
        <v>576</v>
      </c>
      <c r="P211" t="s">
        <v>770</v>
      </c>
      <c r="Q211">
        <v>3474415</v>
      </c>
    </row>
    <row r="212" spans="1:18" x14ac:dyDescent="0.2">
      <c r="A212" t="s">
        <v>998</v>
      </c>
      <c r="B212" t="s">
        <v>1027</v>
      </c>
      <c r="C212">
        <v>410</v>
      </c>
      <c r="D212" t="s">
        <v>1028</v>
      </c>
      <c r="E212" t="s">
        <v>1029</v>
      </c>
      <c r="F212" t="s">
        <v>1030</v>
      </c>
      <c r="G212">
        <v>98480</v>
      </c>
      <c r="H212">
        <v>48422644</v>
      </c>
      <c r="I212" t="s">
        <v>36</v>
      </c>
      <c r="J212" t="s">
        <v>1031</v>
      </c>
      <c r="K212" t="s">
        <v>1032</v>
      </c>
      <c r="L212" t="s">
        <v>1023</v>
      </c>
      <c r="M212">
        <v>82</v>
      </c>
      <c r="N212" t="s">
        <v>1033</v>
      </c>
      <c r="O212" t="s">
        <v>1034</v>
      </c>
      <c r="P212" t="s">
        <v>1035</v>
      </c>
      <c r="Q212">
        <v>1835841</v>
      </c>
      <c r="R212" t="s">
        <v>1017</v>
      </c>
    </row>
    <row r="213" spans="1:18" x14ac:dyDescent="0.2">
      <c r="A213" t="s">
        <v>1631</v>
      </c>
      <c r="B213" t="s">
        <v>1632</v>
      </c>
      <c r="C213">
        <v>728</v>
      </c>
      <c r="D213" t="s">
        <v>1633</v>
      </c>
      <c r="E213" t="s">
        <v>1634</v>
      </c>
      <c r="F213" t="s">
        <v>1635</v>
      </c>
      <c r="G213">
        <v>644329</v>
      </c>
      <c r="H213">
        <v>8260490</v>
      </c>
      <c r="I213" t="s">
        <v>42</v>
      </c>
      <c r="K213" t="s">
        <v>1636</v>
      </c>
      <c r="L213" t="s">
        <v>576</v>
      </c>
      <c r="M213">
        <v>211</v>
      </c>
      <c r="P213" t="s">
        <v>770</v>
      </c>
      <c r="Q213">
        <v>7909807</v>
      </c>
      <c r="R213" t="s">
        <v>1637</v>
      </c>
    </row>
    <row r="214" spans="1:18" x14ac:dyDescent="0.2">
      <c r="A214" t="s">
        <v>597</v>
      </c>
      <c r="B214" t="s">
        <v>598</v>
      </c>
      <c r="C214">
        <v>724</v>
      </c>
      <c r="D214" t="s">
        <v>599</v>
      </c>
      <c r="E214" t="s">
        <v>600</v>
      </c>
      <c r="F214" t="s">
        <v>601</v>
      </c>
      <c r="G214">
        <v>504782</v>
      </c>
      <c r="H214">
        <v>46505963</v>
      </c>
      <c r="I214" t="s">
        <v>24</v>
      </c>
      <c r="J214" t="s">
        <v>602</v>
      </c>
      <c r="K214" t="s">
        <v>26</v>
      </c>
      <c r="L214" t="s">
        <v>27</v>
      </c>
      <c r="M214">
        <v>34</v>
      </c>
      <c r="N214" t="s">
        <v>151</v>
      </c>
      <c r="O214" t="s">
        <v>175</v>
      </c>
      <c r="P214" t="s">
        <v>603</v>
      </c>
      <c r="Q214">
        <v>2510769</v>
      </c>
      <c r="R214" t="s">
        <v>604</v>
      </c>
    </row>
    <row r="215" spans="1:18" x14ac:dyDescent="0.2">
      <c r="A215" t="s">
        <v>1104</v>
      </c>
      <c r="B215" t="s">
        <v>1105</v>
      </c>
      <c r="C215">
        <v>144</v>
      </c>
      <c r="D215" t="s">
        <v>1106</v>
      </c>
      <c r="E215" t="s">
        <v>1107</v>
      </c>
      <c r="F215" t="s">
        <v>1108</v>
      </c>
      <c r="G215">
        <v>65610</v>
      </c>
      <c r="H215">
        <v>21513990</v>
      </c>
      <c r="I215" t="s">
        <v>36</v>
      </c>
      <c r="J215" t="s">
        <v>1109</v>
      </c>
      <c r="K215" t="s">
        <v>1110</v>
      </c>
      <c r="L215" t="s">
        <v>891</v>
      </c>
      <c r="M215">
        <v>94</v>
      </c>
      <c r="N215" t="s">
        <v>151</v>
      </c>
      <c r="O215" t="s">
        <v>175</v>
      </c>
      <c r="P215" t="s">
        <v>1111</v>
      </c>
      <c r="Q215">
        <v>1227603</v>
      </c>
    </row>
    <row r="216" spans="1:18" x14ac:dyDescent="0.2">
      <c r="A216" t="s">
        <v>1622</v>
      </c>
      <c r="B216" t="s">
        <v>1623</v>
      </c>
      <c r="C216">
        <v>729</v>
      </c>
      <c r="D216" t="s">
        <v>1624</v>
      </c>
      <c r="E216" t="s">
        <v>1625</v>
      </c>
      <c r="F216" t="s">
        <v>1626</v>
      </c>
      <c r="G216">
        <v>1861484</v>
      </c>
      <c r="H216">
        <v>35000000</v>
      </c>
      <c r="I216" t="s">
        <v>42</v>
      </c>
      <c r="J216" t="s">
        <v>1627</v>
      </c>
      <c r="K216" t="s">
        <v>1628</v>
      </c>
      <c r="L216" t="s">
        <v>576</v>
      </c>
      <c r="M216">
        <v>249</v>
      </c>
      <c r="N216" t="s">
        <v>151</v>
      </c>
      <c r="O216" t="s">
        <v>175</v>
      </c>
      <c r="P216" t="s">
        <v>1629</v>
      </c>
      <c r="Q216">
        <v>366755</v>
      </c>
      <c r="R216" t="s">
        <v>1630</v>
      </c>
    </row>
    <row r="217" spans="1:18" x14ac:dyDescent="0.2">
      <c r="A217" t="s">
        <v>1718</v>
      </c>
      <c r="B217" t="s">
        <v>1719</v>
      </c>
      <c r="C217">
        <v>740</v>
      </c>
      <c r="D217" t="s">
        <v>1720</v>
      </c>
      <c r="E217" t="s">
        <v>1721</v>
      </c>
      <c r="F217" t="s">
        <v>1722</v>
      </c>
      <c r="G217">
        <v>163270</v>
      </c>
      <c r="H217">
        <v>492829</v>
      </c>
      <c r="I217" t="s">
        <v>106</v>
      </c>
      <c r="J217" t="s">
        <v>1723</v>
      </c>
      <c r="K217" t="s">
        <v>1724</v>
      </c>
      <c r="L217" t="s">
        <v>59</v>
      </c>
      <c r="M217">
        <v>597</v>
      </c>
      <c r="P217" t="s">
        <v>1725</v>
      </c>
      <c r="Q217">
        <v>3382998</v>
      </c>
      <c r="R217" t="s">
        <v>1726</v>
      </c>
    </row>
    <row r="218" spans="1:18" x14ac:dyDescent="0.2">
      <c r="A218" t="s">
        <v>1671</v>
      </c>
      <c r="B218" t="s">
        <v>1672</v>
      </c>
      <c r="C218">
        <v>744</v>
      </c>
      <c r="D218" t="s">
        <v>1673</v>
      </c>
      <c r="E218" t="s">
        <v>1674</v>
      </c>
      <c r="F218" t="s">
        <v>1675</v>
      </c>
      <c r="G218">
        <v>62049</v>
      </c>
      <c r="H218">
        <v>2550</v>
      </c>
      <c r="I218" t="s">
        <v>24</v>
      </c>
      <c r="J218" t="s">
        <v>1676</v>
      </c>
      <c r="K218" t="s">
        <v>321</v>
      </c>
      <c r="L218" t="s">
        <v>322</v>
      </c>
      <c r="M218">
        <v>47</v>
      </c>
      <c r="P218" t="s">
        <v>1677</v>
      </c>
      <c r="Q218">
        <v>607072</v>
      </c>
    </row>
    <row r="219" spans="1:18" x14ac:dyDescent="0.2">
      <c r="A219" t="s">
        <v>392</v>
      </c>
      <c r="B219" t="s">
        <v>1757</v>
      </c>
      <c r="C219">
        <v>748</v>
      </c>
      <c r="D219" t="s">
        <v>1758</v>
      </c>
      <c r="E219" t="s">
        <v>1759</v>
      </c>
      <c r="F219" t="s">
        <v>1760</v>
      </c>
      <c r="G219">
        <v>17363</v>
      </c>
      <c r="H219">
        <v>1354051</v>
      </c>
      <c r="I219" t="s">
        <v>42</v>
      </c>
      <c r="J219" t="s">
        <v>1761</v>
      </c>
      <c r="K219" t="s">
        <v>1762</v>
      </c>
      <c r="L219" t="s">
        <v>1763</v>
      </c>
      <c r="M219">
        <v>268</v>
      </c>
      <c r="N219" t="s">
        <v>1764</v>
      </c>
      <c r="O219" t="s">
        <v>1765</v>
      </c>
      <c r="P219" t="s">
        <v>1766</v>
      </c>
      <c r="Q219">
        <v>934841</v>
      </c>
      <c r="R219" t="s">
        <v>1767</v>
      </c>
    </row>
    <row r="220" spans="1:18" x14ac:dyDescent="0.2">
      <c r="A220" t="s">
        <v>1616</v>
      </c>
      <c r="B220" t="s">
        <v>1638</v>
      </c>
      <c r="C220">
        <v>752</v>
      </c>
      <c r="D220" t="s">
        <v>1639</v>
      </c>
      <c r="E220" t="s">
        <v>1640</v>
      </c>
      <c r="F220" t="s">
        <v>1641</v>
      </c>
      <c r="G220">
        <v>449964</v>
      </c>
      <c r="H220">
        <v>9555893</v>
      </c>
      <c r="I220" t="s">
        <v>24</v>
      </c>
      <c r="J220" t="s">
        <v>1642</v>
      </c>
      <c r="K220" t="s">
        <v>1643</v>
      </c>
      <c r="L220" t="s">
        <v>926</v>
      </c>
      <c r="M220">
        <v>46</v>
      </c>
      <c r="N220" t="s">
        <v>503</v>
      </c>
      <c r="O220" t="s">
        <v>1644</v>
      </c>
      <c r="P220" t="s">
        <v>1645</v>
      </c>
      <c r="Q220">
        <v>2661886</v>
      </c>
      <c r="R220" t="s">
        <v>1646</v>
      </c>
    </row>
    <row r="221" spans="1:18" x14ac:dyDescent="0.2">
      <c r="A221" t="s">
        <v>390</v>
      </c>
      <c r="B221" t="s">
        <v>391</v>
      </c>
      <c r="C221">
        <v>756</v>
      </c>
      <c r="D221" t="s">
        <v>392</v>
      </c>
      <c r="E221" t="s">
        <v>393</v>
      </c>
      <c r="F221" t="s">
        <v>394</v>
      </c>
      <c r="G221">
        <v>41290</v>
      </c>
      <c r="H221">
        <v>7581000</v>
      </c>
      <c r="I221" t="s">
        <v>24</v>
      </c>
      <c r="J221" t="s">
        <v>395</v>
      </c>
      <c r="K221" t="s">
        <v>396</v>
      </c>
      <c r="L221" t="s">
        <v>211</v>
      </c>
      <c r="M221">
        <v>41</v>
      </c>
      <c r="N221" t="s">
        <v>127</v>
      </c>
      <c r="O221" t="s">
        <v>128</v>
      </c>
      <c r="P221" t="s">
        <v>397</v>
      </c>
      <c r="Q221">
        <v>2658434</v>
      </c>
      <c r="R221" t="s">
        <v>398</v>
      </c>
    </row>
    <row r="222" spans="1:18" x14ac:dyDescent="0.2">
      <c r="A222" t="s">
        <v>1749</v>
      </c>
      <c r="B222" t="s">
        <v>1750</v>
      </c>
      <c r="C222">
        <v>760</v>
      </c>
      <c r="D222" t="s">
        <v>1749</v>
      </c>
      <c r="E222" t="s">
        <v>1751</v>
      </c>
      <c r="F222" t="s">
        <v>1752</v>
      </c>
      <c r="G222">
        <v>185180</v>
      </c>
      <c r="H222">
        <v>22198110</v>
      </c>
      <c r="I222" t="s">
        <v>36</v>
      </c>
      <c r="J222" t="s">
        <v>1753</v>
      </c>
      <c r="K222" t="s">
        <v>1754</v>
      </c>
      <c r="L222" t="s">
        <v>576</v>
      </c>
      <c r="M222">
        <v>963</v>
      </c>
      <c r="P222" t="s">
        <v>1755</v>
      </c>
      <c r="Q222">
        <v>163843</v>
      </c>
      <c r="R222" t="s">
        <v>1756</v>
      </c>
    </row>
    <row r="223" spans="1:18" x14ac:dyDescent="0.2">
      <c r="A223" t="s">
        <v>1876</v>
      </c>
      <c r="B223" t="s">
        <v>1877</v>
      </c>
      <c r="C223">
        <v>158</v>
      </c>
      <c r="D223" t="s">
        <v>1876</v>
      </c>
      <c r="E223" t="s">
        <v>1878</v>
      </c>
      <c r="F223" t="s">
        <v>1879</v>
      </c>
      <c r="G223">
        <v>35980</v>
      </c>
      <c r="H223">
        <v>22894384</v>
      </c>
      <c r="I223" t="s">
        <v>36</v>
      </c>
      <c r="J223" t="s">
        <v>1880</v>
      </c>
      <c r="K223" t="s">
        <v>1881</v>
      </c>
      <c r="L223" t="s">
        <v>59</v>
      </c>
      <c r="M223">
        <v>886</v>
      </c>
      <c r="N223" t="s">
        <v>151</v>
      </c>
      <c r="O223" t="s">
        <v>175</v>
      </c>
      <c r="P223" t="s">
        <v>1882</v>
      </c>
      <c r="Q223">
        <v>1668284</v>
      </c>
    </row>
    <row r="224" spans="1:18" x14ac:dyDescent="0.2">
      <c r="A224" t="s">
        <v>1808</v>
      </c>
      <c r="B224" t="s">
        <v>1809</v>
      </c>
      <c r="C224">
        <v>762</v>
      </c>
      <c r="D224" t="s">
        <v>1810</v>
      </c>
      <c r="E224" t="s">
        <v>1811</v>
      </c>
      <c r="F224" t="s">
        <v>1812</v>
      </c>
      <c r="G224">
        <v>143100</v>
      </c>
      <c r="H224">
        <v>7487489</v>
      </c>
      <c r="I224" t="s">
        <v>36</v>
      </c>
      <c r="J224" t="s">
        <v>1813</v>
      </c>
      <c r="K224" t="s">
        <v>1814</v>
      </c>
      <c r="L224" t="s">
        <v>1815</v>
      </c>
      <c r="M224">
        <v>992</v>
      </c>
      <c r="N224" t="s">
        <v>84</v>
      </c>
      <c r="O224" t="s">
        <v>85</v>
      </c>
      <c r="P224" t="s">
        <v>1816</v>
      </c>
      <c r="Q224">
        <v>1220409</v>
      </c>
      <c r="R224" t="s">
        <v>1817</v>
      </c>
    </row>
    <row r="225" spans="1:18" x14ac:dyDescent="0.2">
      <c r="A225" t="s">
        <v>1883</v>
      </c>
      <c r="B225" t="s">
        <v>1884</v>
      </c>
      <c r="C225">
        <v>834</v>
      </c>
      <c r="D225" t="s">
        <v>1883</v>
      </c>
      <c r="E225" t="s">
        <v>1885</v>
      </c>
      <c r="F225" t="s">
        <v>1886</v>
      </c>
      <c r="G225">
        <v>945087</v>
      </c>
      <c r="H225">
        <v>41892895</v>
      </c>
      <c r="I225" t="s">
        <v>42</v>
      </c>
      <c r="J225" t="s">
        <v>1887</v>
      </c>
      <c r="K225" t="s">
        <v>1888</v>
      </c>
      <c r="L225" t="s">
        <v>974</v>
      </c>
      <c r="M225">
        <v>255</v>
      </c>
      <c r="P225" t="s">
        <v>1889</v>
      </c>
      <c r="Q225">
        <v>149590</v>
      </c>
      <c r="R225" t="s">
        <v>1890</v>
      </c>
    </row>
    <row r="226" spans="1:18" x14ac:dyDescent="0.2">
      <c r="A226" t="s">
        <v>1799</v>
      </c>
      <c r="B226" t="s">
        <v>1800</v>
      </c>
      <c r="C226">
        <v>764</v>
      </c>
      <c r="D226" t="s">
        <v>1799</v>
      </c>
      <c r="E226" t="s">
        <v>1801</v>
      </c>
      <c r="F226" t="s">
        <v>1802</v>
      </c>
      <c r="G226">
        <v>514000</v>
      </c>
      <c r="H226">
        <v>67089500</v>
      </c>
      <c r="I226" t="s">
        <v>36</v>
      </c>
      <c r="J226" t="s">
        <v>1803</v>
      </c>
      <c r="K226" t="s">
        <v>1804</v>
      </c>
      <c r="L226" t="s">
        <v>1805</v>
      </c>
      <c r="M226">
        <v>66</v>
      </c>
      <c r="N226" t="s">
        <v>151</v>
      </c>
      <c r="O226" t="s">
        <v>175</v>
      </c>
      <c r="P226" t="s">
        <v>1806</v>
      </c>
      <c r="Q226">
        <v>1605651</v>
      </c>
      <c r="R226" t="s">
        <v>1807</v>
      </c>
    </row>
    <row r="227" spans="1:18" x14ac:dyDescent="0.2">
      <c r="A227" t="s">
        <v>1791</v>
      </c>
      <c r="B227" t="s">
        <v>1792</v>
      </c>
      <c r="C227">
        <v>768</v>
      </c>
      <c r="D227" t="s">
        <v>1793</v>
      </c>
      <c r="E227" t="s">
        <v>1794</v>
      </c>
      <c r="F227" t="s">
        <v>1795</v>
      </c>
      <c r="G227">
        <v>56785</v>
      </c>
      <c r="H227">
        <v>6587239</v>
      </c>
      <c r="I227" t="s">
        <v>42</v>
      </c>
      <c r="J227" t="s">
        <v>1796</v>
      </c>
      <c r="K227" t="s">
        <v>210</v>
      </c>
      <c r="L227" t="s">
        <v>211</v>
      </c>
      <c r="M227">
        <v>228</v>
      </c>
      <c r="P227" t="s">
        <v>1797</v>
      </c>
      <c r="Q227">
        <v>2363686</v>
      </c>
      <c r="R227" t="s">
        <v>1798</v>
      </c>
    </row>
    <row r="228" spans="1:18" x14ac:dyDescent="0.2">
      <c r="A228" t="s">
        <v>1770</v>
      </c>
      <c r="B228" t="s">
        <v>1818</v>
      </c>
      <c r="C228">
        <v>772</v>
      </c>
      <c r="D228" t="s">
        <v>1819</v>
      </c>
      <c r="E228" t="s">
        <v>1820</v>
      </c>
      <c r="G228">
        <v>10</v>
      </c>
      <c r="H228">
        <v>1466</v>
      </c>
      <c r="I228" t="s">
        <v>117</v>
      </c>
      <c r="J228" t="s">
        <v>1821</v>
      </c>
      <c r="K228" t="s">
        <v>412</v>
      </c>
      <c r="L228" t="s">
        <v>59</v>
      </c>
      <c r="M228">
        <v>690</v>
      </c>
      <c r="P228" t="s">
        <v>1822</v>
      </c>
      <c r="Q228">
        <v>4031074</v>
      </c>
    </row>
    <row r="229" spans="1:18" x14ac:dyDescent="0.2">
      <c r="A229" t="s">
        <v>1793</v>
      </c>
      <c r="B229" t="s">
        <v>1847</v>
      </c>
      <c r="C229">
        <v>776</v>
      </c>
      <c r="D229" t="s">
        <v>1838</v>
      </c>
      <c r="E229" t="s">
        <v>1848</v>
      </c>
      <c r="F229" t="s">
        <v>1849</v>
      </c>
      <c r="G229">
        <v>748</v>
      </c>
      <c r="H229">
        <v>122580</v>
      </c>
      <c r="I229" t="s">
        <v>117</v>
      </c>
      <c r="J229" t="s">
        <v>1850</v>
      </c>
      <c r="K229" t="s">
        <v>1851</v>
      </c>
      <c r="L229" t="s">
        <v>1852</v>
      </c>
      <c r="M229">
        <v>676</v>
      </c>
      <c r="P229" t="s">
        <v>1853</v>
      </c>
      <c r="Q229">
        <v>4032283</v>
      </c>
    </row>
    <row r="230" spans="1:18" x14ac:dyDescent="0.2">
      <c r="A230" t="s">
        <v>1824</v>
      </c>
      <c r="B230" t="s">
        <v>1864</v>
      </c>
      <c r="C230">
        <v>780</v>
      </c>
      <c r="D230" t="s">
        <v>1777</v>
      </c>
      <c r="E230" t="s">
        <v>1865</v>
      </c>
      <c r="F230" t="s">
        <v>1866</v>
      </c>
      <c r="G230">
        <v>5128</v>
      </c>
      <c r="H230">
        <v>1228691</v>
      </c>
      <c r="I230" t="s">
        <v>56</v>
      </c>
      <c r="J230" t="s">
        <v>1867</v>
      </c>
      <c r="K230" t="s">
        <v>1868</v>
      </c>
      <c r="L230" t="s">
        <v>59</v>
      </c>
      <c r="M230">
        <f>1-868</f>
        <v>-867</v>
      </c>
      <c r="P230" t="s">
        <v>1869</v>
      </c>
      <c r="Q230">
        <v>3573591</v>
      </c>
    </row>
    <row r="231" spans="1:18" x14ac:dyDescent="0.2">
      <c r="A231" t="s">
        <v>1838</v>
      </c>
      <c r="B231" t="s">
        <v>1839</v>
      </c>
      <c r="C231">
        <v>788</v>
      </c>
      <c r="D231" t="s">
        <v>1840</v>
      </c>
      <c r="E231" t="s">
        <v>1841</v>
      </c>
      <c r="F231" t="s">
        <v>1842</v>
      </c>
      <c r="G231">
        <v>163610</v>
      </c>
      <c r="H231">
        <v>10589025</v>
      </c>
      <c r="I231" t="s">
        <v>42</v>
      </c>
      <c r="J231" t="s">
        <v>1843</v>
      </c>
      <c r="K231" t="s">
        <v>1844</v>
      </c>
      <c r="L231" t="s">
        <v>229</v>
      </c>
      <c r="M231">
        <v>216</v>
      </c>
      <c r="N231" t="s">
        <v>127</v>
      </c>
      <c r="O231" t="s">
        <v>128</v>
      </c>
      <c r="P231" t="s">
        <v>1845</v>
      </c>
      <c r="Q231">
        <v>2464461</v>
      </c>
      <c r="R231" t="s">
        <v>1846</v>
      </c>
    </row>
    <row r="232" spans="1:18" x14ac:dyDescent="0.2">
      <c r="A232" t="s">
        <v>1854</v>
      </c>
      <c r="B232" t="s">
        <v>1855</v>
      </c>
      <c r="C232">
        <v>792</v>
      </c>
      <c r="D232" t="s">
        <v>1856</v>
      </c>
      <c r="E232" t="s">
        <v>1857</v>
      </c>
      <c r="F232" t="s">
        <v>1858</v>
      </c>
      <c r="G232">
        <v>780580</v>
      </c>
      <c r="H232">
        <v>77804122</v>
      </c>
      <c r="I232" t="s">
        <v>36</v>
      </c>
      <c r="J232" t="s">
        <v>1859</v>
      </c>
      <c r="K232" t="s">
        <v>1860</v>
      </c>
      <c r="L232" t="s">
        <v>1861</v>
      </c>
      <c r="M232">
        <v>90</v>
      </c>
      <c r="N232" t="s">
        <v>151</v>
      </c>
      <c r="O232" t="s">
        <v>175</v>
      </c>
      <c r="P232" t="s">
        <v>1862</v>
      </c>
      <c r="Q232">
        <v>298795</v>
      </c>
      <c r="R232" t="s">
        <v>1863</v>
      </c>
    </row>
    <row r="233" spans="1:18" x14ac:dyDescent="0.2">
      <c r="A233" t="s">
        <v>1829</v>
      </c>
      <c r="B233" t="s">
        <v>1830</v>
      </c>
      <c r="C233">
        <v>795</v>
      </c>
      <c r="D233" t="s">
        <v>1831</v>
      </c>
      <c r="E233" t="s">
        <v>1832</v>
      </c>
      <c r="F233" t="s">
        <v>1833</v>
      </c>
      <c r="G233">
        <v>488100</v>
      </c>
      <c r="H233">
        <v>4940916</v>
      </c>
      <c r="I233" t="s">
        <v>36</v>
      </c>
      <c r="J233" t="s">
        <v>1834</v>
      </c>
      <c r="K233" t="s">
        <v>1835</v>
      </c>
      <c r="L233" t="s">
        <v>162</v>
      </c>
      <c r="M233">
        <v>993</v>
      </c>
      <c r="N233" t="s">
        <v>84</v>
      </c>
      <c r="O233" t="s">
        <v>85</v>
      </c>
      <c r="P233" t="s">
        <v>1836</v>
      </c>
      <c r="Q233">
        <v>1218197</v>
      </c>
      <c r="R233" t="s">
        <v>1837</v>
      </c>
    </row>
    <row r="234" spans="1:18" x14ac:dyDescent="0.2">
      <c r="A234" t="s">
        <v>1768</v>
      </c>
      <c r="B234" t="s">
        <v>1769</v>
      </c>
      <c r="C234">
        <v>796</v>
      </c>
      <c r="D234" t="s">
        <v>1770</v>
      </c>
      <c r="E234" t="s">
        <v>1771</v>
      </c>
      <c r="F234" t="s">
        <v>1772</v>
      </c>
      <c r="G234">
        <v>430</v>
      </c>
      <c r="H234">
        <v>20556</v>
      </c>
      <c r="I234" t="s">
        <v>56</v>
      </c>
      <c r="J234" t="s">
        <v>1773</v>
      </c>
      <c r="K234" t="s">
        <v>119</v>
      </c>
      <c r="L234" t="s">
        <v>59</v>
      </c>
      <c r="M234">
        <f>1-649</f>
        <v>-648</v>
      </c>
      <c r="N234" t="s">
        <v>1774</v>
      </c>
      <c r="O234" t="s">
        <v>1775</v>
      </c>
      <c r="P234" t="s">
        <v>1776</v>
      </c>
      <c r="Q234">
        <v>3576916</v>
      </c>
    </row>
    <row r="235" spans="1:18" x14ac:dyDescent="0.2">
      <c r="A235" t="s">
        <v>1870</v>
      </c>
      <c r="B235" t="s">
        <v>1871</v>
      </c>
      <c r="C235">
        <v>798</v>
      </c>
      <c r="D235" t="s">
        <v>1870</v>
      </c>
      <c r="E235" t="s">
        <v>1872</v>
      </c>
      <c r="F235" t="s">
        <v>1873</v>
      </c>
      <c r="G235">
        <v>26</v>
      </c>
      <c r="H235">
        <v>10472</v>
      </c>
      <c r="I235" t="s">
        <v>117</v>
      </c>
      <c r="J235" t="s">
        <v>1874</v>
      </c>
      <c r="K235" t="s">
        <v>135</v>
      </c>
      <c r="L235" t="s">
        <v>59</v>
      </c>
      <c r="M235">
        <v>688</v>
      </c>
      <c r="P235" t="s">
        <v>1875</v>
      </c>
      <c r="Q235">
        <v>2110297</v>
      </c>
    </row>
    <row r="236" spans="1:18" x14ac:dyDescent="0.2">
      <c r="A236" t="s">
        <v>1962</v>
      </c>
      <c r="B236" t="s">
        <v>1967</v>
      </c>
      <c r="C236">
        <v>850</v>
      </c>
      <c r="D236" t="s">
        <v>1968</v>
      </c>
      <c r="E236" t="s">
        <v>1969</v>
      </c>
      <c r="F236" t="s">
        <v>1970</v>
      </c>
      <c r="G236">
        <v>352</v>
      </c>
      <c r="H236">
        <v>108708</v>
      </c>
      <c r="I236" t="s">
        <v>56</v>
      </c>
      <c r="J236" t="s">
        <v>1971</v>
      </c>
      <c r="K236" t="s">
        <v>119</v>
      </c>
      <c r="L236" t="s">
        <v>59</v>
      </c>
      <c r="M236">
        <f>1-340</f>
        <v>-339</v>
      </c>
      <c r="N236" t="s">
        <v>1519</v>
      </c>
      <c r="O236" t="s">
        <v>1919</v>
      </c>
      <c r="P236" t="s">
        <v>1972</v>
      </c>
      <c r="Q236">
        <v>4796775</v>
      </c>
    </row>
    <row r="237" spans="1:18" x14ac:dyDescent="0.2">
      <c r="A237" t="s">
        <v>1901</v>
      </c>
      <c r="B237" t="s">
        <v>1902</v>
      </c>
      <c r="C237">
        <v>800</v>
      </c>
      <c r="D237" t="s">
        <v>1901</v>
      </c>
      <c r="E237" t="s">
        <v>1903</v>
      </c>
      <c r="F237" t="s">
        <v>1904</v>
      </c>
      <c r="G237">
        <v>236040</v>
      </c>
      <c r="H237">
        <v>33398682</v>
      </c>
      <c r="I237" t="s">
        <v>42</v>
      </c>
      <c r="J237" t="s">
        <v>1905</v>
      </c>
      <c r="K237" t="s">
        <v>1906</v>
      </c>
      <c r="L237" t="s">
        <v>974</v>
      </c>
      <c r="M237">
        <v>256</v>
      </c>
      <c r="P237" t="s">
        <v>1907</v>
      </c>
      <c r="Q237">
        <v>226074</v>
      </c>
      <c r="R237" t="s">
        <v>1908</v>
      </c>
    </row>
    <row r="238" spans="1:18" x14ac:dyDescent="0.2">
      <c r="A238" t="s">
        <v>1891</v>
      </c>
      <c r="B238" t="s">
        <v>1892</v>
      </c>
      <c r="C238">
        <v>804</v>
      </c>
      <c r="D238" t="s">
        <v>1893</v>
      </c>
      <c r="E238" t="s">
        <v>1894</v>
      </c>
      <c r="F238" t="s">
        <v>1895</v>
      </c>
      <c r="G238">
        <v>603700</v>
      </c>
      <c r="H238">
        <v>45415596</v>
      </c>
      <c r="I238" t="s">
        <v>24</v>
      </c>
      <c r="J238" t="s">
        <v>1896</v>
      </c>
      <c r="K238" t="s">
        <v>1897</v>
      </c>
      <c r="L238" t="s">
        <v>1898</v>
      </c>
      <c r="M238">
        <v>380</v>
      </c>
      <c r="N238" t="s">
        <v>151</v>
      </c>
      <c r="O238" t="s">
        <v>175</v>
      </c>
      <c r="P238" t="s">
        <v>1899</v>
      </c>
      <c r="Q238">
        <v>690791</v>
      </c>
      <c r="R238" t="s">
        <v>1900</v>
      </c>
    </row>
    <row r="239" spans="1:18" x14ac:dyDescent="0.2">
      <c r="A239" t="s">
        <v>32</v>
      </c>
      <c r="B239" t="s">
        <v>33</v>
      </c>
      <c r="C239">
        <v>784</v>
      </c>
      <c r="D239" t="s">
        <v>32</v>
      </c>
      <c r="E239" t="s">
        <v>34</v>
      </c>
      <c r="F239" t="s">
        <v>35</v>
      </c>
      <c r="G239">
        <v>82880</v>
      </c>
      <c r="H239">
        <v>4975593</v>
      </c>
      <c r="I239" t="s">
        <v>36</v>
      </c>
      <c r="J239" t="s">
        <v>37</v>
      </c>
      <c r="K239" t="s">
        <v>38</v>
      </c>
      <c r="L239" t="s">
        <v>39</v>
      </c>
      <c r="M239">
        <v>971</v>
      </c>
      <c r="P239" t="s">
        <v>40</v>
      </c>
      <c r="Q239">
        <v>290557</v>
      </c>
      <c r="R239" t="s">
        <v>41</v>
      </c>
    </row>
    <row r="240" spans="1:18" x14ac:dyDescent="0.2">
      <c r="A240" t="s">
        <v>657</v>
      </c>
      <c r="B240" t="s">
        <v>663</v>
      </c>
      <c r="C240">
        <v>826</v>
      </c>
      <c r="D240" t="s">
        <v>664</v>
      </c>
      <c r="E240" t="s">
        <v>665</v>
      </c>
      <c r="F240" t="s">
        <v>666</v>
      </c>
      <c r="G240">
        <v>244820</v>
      </c>
      <c r="H240">
        <v>62348447</v>
      </c>
      <c r="I240" t="s">
        <v>24</v>
      </c>
      <c r="J240" t="s">
        <v>667</v>
      </c>
      <c r="K240" t="s">
        <v>668</v>
      </c>
      <c r="L240" t="s">
        <v>576</v>
      </c>
      <c r="M240">
        <v>44</v>
      </c>
      <c r="N240" t="s">
        <v>669</v>
      </c>
      <c r="O240" t="s">
        <v>670</v>
      </c>
      <c r="P240" t="s">
        <v>671</v>
      </c>
      <c r="Q240">
        <v>2635167</v>
      </c>
      <c r="R240" t="s">
        <v>672</v>
      </c>
    </row>
    <row r="241" spans="1:18" x14ac:dyDescent="0.2">
      <c r="A241" t="s">
        <v>358</v>
      </c>
      <c r="B241" t="s">
        <v>1915</v>
      </c>
      <c r="C241">
        <v>840</v>
      </c>
      <c r="D241" t="s">
        <v>358</v>
      </c>
      <c r="E241" t="s">
        <v>1916</v>
      </c>
      <c r="F241" t="s">
        <v>1917</v>
      </c>
      <c r="G241">
        <v>9629091</v>
      </c>
      <c r="H241">
        <v>310232863</v>
      </c>
      <c r="I241" t="s">
        <v>56</v>
      </c>
      <c r="J241" t="s">
        <v>1918</v>
      </c>
      <c r="K241" t="s">
        <v>119</v>
      </c>
      <c r="L241" t="s">
        <v>59</v>
      </c>
      <c r="M241">
        <v>1</v>
      </c>
      <c r="N241" t="s">
        <v>1519</v>
      </c>
      <c r="O241" t="s">
        <v>1919</v>
      </c>
      <c r="P241" t="s">
        <v>1920</v>
      </c>
      <c r="Q241">
        <v>6252001</v>
      </c>
      <c r="R241" t="s">
        <v>1921</v>
      </c>
    </row>
    <row r="242" spans="1:18" x14ac:dyDescent="0.2">
      <c r="A242" t="s">
        <v>1909</v>
      </c>
      <c r="B242" t="s">
        <v>1910</v>
      </c>
      <c r="C242">
        <v>581</v>
      </c>
      <c r="E242" t="s">
        <v>1911</v>
      </c>
      <c r="G242">
        <v>0</v>
      </c>
      <c r="H242">
        <v>0</v>
      </c>
      <c r="I242" t="s">
        <v>117</v>
      </c>
      <c r="J242" t="s">
        <v>1912</v>
      </c>
      <c r="K242" t="s">
        <v>119</v>
      </c>
      <c r="L242" t="s">
        <v>1913</v>
      </c>
      <c r="M242">
        <v>1</v>
      </c>
      <c r="P242" t="s">
        <v>1914</v>
      </c>
      <c r="Q242">
        <v>5854968</v>
      </c>
    </row>
    <row r="243" spans="1:18" x14ac:dyDescent="0.2">
      <c r="A243" t="s">
        <v>1922</v>
      </c>
      <c r="B243" t="s">
        <v>1923</v>
      </c>
      <c r="C243">
        <v>858</v>
      </c>
      <c r="D243" t="s">
        <v>1922</v>
      </c>
      <c r="E243" t="s">
        <v>1924</v>
      </c>
      <c r="F243" t="s">
        <v>1925</v>
      </c>
      <c r="G243">
        <v>176220</v>
      </c>
      <c r="H243">
        <v>3477000</v>
      </c>
      <c r="I243" t="s">
        <v>106</v>
      </c>
      <c r="J243" t="s">
        <v>1926</v>
      </c>
      <c r="K243" t="s">
        <v>1927</v>
      </c>
      <c r="L243" t="s">
        <v>109</v>
      </c>
      <c r="M243">
        <v>598</v>
      </c>
      <c r="N243" t="s">
        <v>151</v>
      </c>
      <c r="O243" t="s">
        <v>175</v>
      </c>
      <c r="P243" t="s">
        <v>1928</v>
      </c>
      <c r="Q243">
        <v>3439705</v>
      </c>
      <c r="R243" t="s">
        <v>1929</v>
      </c>
    </row>
    <row r="244" spans="1:18" x14ac:dyDescent="0.2">
      <c r="A244" t="s">
        <v>1930</v>
      </c>
      <c r="B244" t="s">
        <v>1931</v>
      </c>
      <c r="C244">
        <v>860</v>
      </c>
      <c r="D244" t="s">
        <v>1930</v>
      </c>
      <c r="E244" t="s">
        <v>1932</v>
      </c>
      <c r="F244" t="s">
        <v>1933</v>
      </c>
      <c r="G244">
        <v>447400</v>
      </c>
      <c r="H244">
        <v>27865738</v>
      </c>
      <c r="I244" t="s">
        <v>36</v>
      </c>
      <c r="J244" t="s">
        <v>1934</v>
      </c>
      <c r="K244" t="s">
        <v>1935</v>
      </c>
      <c r="L244" t="s">
        <v>983</v>
      </c>
      <c r="M244">
        <v>998</v>
      </c>
      <c r="N244" t="s">
        <v>84</v>
      </c>
      <c r="O244" t="s">
        <v>85</v>
      </c>
      <c r="P244" t="s">
        <v>1936</v>
      </c>
      <c r="Q244">
        <v>1512440</v>
      </c>
      <c r="R244" t="s">
        <v>1937</v>
      </c>
    </row>
    <row r="245" spans="1:18" x14ac:dyDescent="0.2">
      <c r="A245" t="s">
        <v>1983</v>
      </c>
      <c r="B245" t="s">
        <v>1984</v>
      </c>
      <c r="C245">
        <v>548</v>
      </c>
      <c r="D245" t="s">
        <v>1985</v>
      </c>
      <c r="E245" t="s">
        <v>1986</v>
      </c>
      <c r="F245" t="s">
        <v>1987</v>
      </c>
      <c r="G245">
        <v>12200</v>
      </c>
      <c r="H245">
        <v>221552</v>
      </c>
      <c r="I245" t="s">
        <v>117</v>
      </c>
      <c r="J245" t="s">
        <v>1988</v>
      </c>
      <c r="K245" t="s">
        <v>1989</v>
      </c>
      <c r="L245" t="s">
        <v>1990</v>
      </c>
      <c r="M245">
        <v>678</v>
      </c>
      <c r="P245" t="s">
        <v>1991</v>
      </c>
      <c r="Q245">
        <v>2134431</v>
      </c>
    </row>
    <row r="246" spans="1:18" x14ac:dyDescent="0.2">
      <c r="A246" t="s">
        <v>1938</v>
      </c>
      <c r="B246" t="s">
        <v>1939</v>
      </c>
      <c r="C246">
        <v>336</v>
      </c>
      <c r="D246" t="s">
        <v>1940</v>
      </c>
      <c r="E246" t="s">
        <v>1941</v>
      </c>
      <c r="F246" t="s">
        <v>1942</v>
      </c>
      <c r="G246">
        <v>0.44</v>
      </c>
      <c r="H246">
        <v>921</v>
      </c>
      <c r="I246" t="s">
        <v>24</v>
      </c>
      <c r="J246" t="s">
        <v>1943</v>
      </c>
      <c r="K246" t="s">
        <v>26</v>
      </c>
      <c r="L246" t="s">
        <v>27</v>
      </c>
      <c r="M246">
        <v>379</v>
      </c>
      <c r="N246" t="s">
        <v>151</v>
      </c>
      <c r="O246" t="s">
        <v>175</v>
      </c>
      <c r="P246" t="s">
        <v>1944</v>
      </c>
      <c r="Q246">
        <v>3164670</v>
      </c>
      <c r="R246" t="s">
        <v>930</v>
      </c>
    </row>
    <row r="247" spans="1:18" x14ac:dyDescent="0.2">
      <c r="A247" t="s">
        <v>1951</v>
      </c>
      <c r="B247" t="s">
        <v>1952</v>
      </c>
      <c r="C247">
        <v>862</v>
      </c>
      <c r="D247" t="s">
        <v>1951</v>
      </c>
      <c r="E247" t="s">
        <v>1953</v>
      </c>
      <c r="F247" t="s">
        <v>1954</v>
      </c>
      <c r="G247">
        <v>912050</v>
      </c>
      <c r="H247">
        <v>27223228</v>
      </c>
      <c r="I247" t="s">
        <v>106</v>
      </c>
      <c r="J247" t="s">
        <v>1955</v>
      </c>
      <c r="K247" t="s">
        <v>1956</v>
      </c>
      <c r="L247" t="s">
        <v>1957</v>
      </c>
      <c r="M247">
        <v>58</v>
      </c>
      <c r="N247" t="s">
        <v>127</v>
      </c>
      <c r="O247" t="s">
        <v>128</v>
      </c>
      <c r="P247" t="s">
        <v>1958</v>
      </c>
      <c r="Q247">
        <v>3625428</v>
      </c>
      <c r="R247" t="s">
        <v>1959</v>
      </c>
    </row>
    <row r="248" spans="1:18" x14ac:dyDescent="0.2">
      <c r="A248" t="s">
        <v>1973</v>
      </c>
      <c r="B248" t="s">
        <v>1974</v>
      </c>
      <c r="C248">
        <v>704</v>
      </c>
      <c r="D248" t="s">
        <v>1975</v>
      </c>
      <c r="E248" t="s">
        <v>1976</v>
      </c>
      <c r="F248" t="s">
        <v>1977</v>
      </c>
      <c r="G248">
        <v>329560</v>
      </c>
      <c r="H248">
        <v>89571130</v>
      </c>
      <c r="I248" t="s">
        <v>36</v>
      </c>
      <c r="J248" t="s">
        <v>1978</v>
      </c>
      <c r="K248" t="s">
        <v>1979</v>
      </c>
      <c r="L248" t="s">
        <v>1980</v>
      </c>
      <c r="M248">
        <v>84</v>
      </c>
      <c r="N248" t="s">
        <v>84</v>
      </c>
      <c r="O248" t="s">
        <v>85</v>
      </c>
      <c r="P248" t="s">
        <v>1981</v>
      </c>
      <c r="Q248">
        <v>1562822</v>
      </c>
      <c r="R248" t="s">
        <v>1982</v>
      </c>
    </row>
    <row r="249" spans="1:18" x14ac:dyDescent="0.2">
      <c r="A249" t="s">
        <v>1992</v>
      </c>
      <c r="B249" t="s">
        <v>1993</v>
      </c>
      <c r="C249">
        <v>876</v>
      </c>
      <c r="D249" t="s">
        <v>1992</v>
      </c>
      <c r="E249" t="s">
        <v>1994</v>
      </c>
      <c r="F249" t="s">
        <v>1995</v>
      </c>
      <c r="G249">
        <v>274</v>
      </c>
      <c r="H249">
        <v>16025</v>
      </c>
      <c r="I249" t="s">
        <v>117</v>
      </c>
      <c r="J249" t="s">
        <v>1996</v>
      </c>
      <c r="K249" t="s">
        <v>1354</v>
      </c>
      <c r="L249" t="s">
        <v>211</v>
      </c>
      <c r="M249">
        <v>681</v>
      </c>
      <c r="N249" t="s">
        <v>151</v>
      </c>
      <c r="O249" t="s">
        <v>1997</v>
      </c>
      <c r="P249" t="s">
        <v>1998</v>
      </c>
      <c r="Q249">
        <v>4034749</v>
      </c>
    </row>
    <row r="250" spans="1:18" x14ac:dyDescent="0.2">
      <c r="A250" t="s">
        <v>579</v>
      </c>
      <c r="B250" t="s">
        <v>580</v>
      </c>
      <c r="C250">
        <v>732</v>
      </c>
      <c r="D250" t="s">
        <v>581</v>
      </c>
      <c r="E250" t="s">
        <v>582</v>
      </c>
      <c r="F250" t="s">
        <v>583</v>
      </c>
      <c r="G250">
        <v>266000</v>
      </c>
      <c r="H250">
        <v>273008</v>
      </c>
      <c r="I250" t="s">
        <v>42</v>
      </c>
      <c r="J250" t="s">
        <v>584</v>
      </c>
      <c r="K250" t="s">
        <v>585</v>
      </c>
      <c r="L250" t="s">
        <v>39</v>
      </c>
      <c r="M250">
        <v>212</v>
      </c>
      <c r="P250" t="s">
        <v>586</v>
      </c>
      <c r="Q250">
        <v>2461445</v>
      </c>
      <c r="R250" t="s">
        <v>587</v>
      </c>
    </row>
    <row r="251" spans="1:18" x14ac:dyDescent="0.2">
      <c r="A251" t="s">
        <v>2007</v>
      </c>
      <c r="B251" t="s">
        <v>2008</v>
      </c>
      <c r="C251">
        <v>887</v>
      </c>
      <c r="D251" t="s">
        <v>2009</v>
      </c>
      <c r="E251" t="s">
        <v>2010</v>
      </c>
      <c r="F251" t="s">
        <v>2011</v>
      </c>
      <c r="G251">
        <v>527970</v>
      </c>
      <c r="H251">
        <v>23495361</v>
      </c>
      <c r="I251" t="s">
        <v>36</v>
      </c>
      <c r="J251" t="s">
        <v>2012</v>
      </c>
      <c r="K251" t="s">
        <v>2013</v>
      </c>
      <c r="L251" t="s">
        <v>915</v>
      </c>
      <c r="M251">
        <v>967</v>
      </c>
      <c r="P251" t="s">
        <v>2014</v>
      </c>
      <c r="Q251">
        <v>69543</v>
      </c>
      <c r="R251" t="s">
        <v>41</v>
      </c>
    </row>
    <row r="252" spans="1:18" x14ac:dyDescent="0.2">
      <c r="A252" t="s">
        <v>2030</v>
      </c>
      <c r="B252" t="s">
        <v>2031</v>
      </c>
      <c r="C252">
        <v>894</v>
      </c>
      <c r="D252" t="s">
        <v>1128</v>
      </c>
      <c r="E252" t="s">
        <v>2032</v>
      </c>
      <c r="F252" t="s">
        <v>2033</v>
      </c>
      <c r="G252">
        <v>752614</v>
      </c>
      <c r="H252">
        <v>13460305</v>
      </c>
      <c r="I252" t="s">
        <v>42</v>
      </c>
      <c r="J252" t="s">
        <v>2034</v>
      </c>
      <c r="K252" t="s">
        <v>2035</v>
      </c>
      <c r="L252" t="s">
        <v>1313</v>
      </c>
      <c r="M252">
        <v>260</v>
      </c>
      <c r="N252" t="s">
        <v>151</v>
      </c>
      <c r="O252" t="s">
        <v>175</v>
      </c>
      <c r="P252" t="s">
        <v>2036</v>
      </c>
      <c r="Q252">
        <v>895949</v>
      </c>
      <c r="R252" t="s">
        <v>2037</v>
      </c>
    </row>
    <row r="253" spans="1:18" x14ac:dyDescent="0.2">
      <c r="A253" t="s">
        <v>2038</v>
      </c>
      <c r="B253" t="s">
        <v>2039</v>
      </c>
      <c r="C253">
        <v>716</v>
      </c>
      <c r="D253" t="s">
        <v>2040</v>
      </c>
      <c r="E253" t="s">
        <v>2041</v>
      </c>
      <c r="F253" t="s">
        <v>2042</v>
      </c>
      <c r="G253">
        <v>390580</v>
      </c>
      <c r="H253">
        <v>11651858</v>
      </c>
      <c r="I253" t="s">
        <v>42</v>
      </c>
      <c r="J253" t="s">
        <v>2043</v>
      </c>
      <c r="K253" t="s">
        <v>2044</v>
      </c>
      <c r="L253" t="s">
        <v>59</v>
      </c>
      <c r="M253">
        <v>263</v>
      </c>
      <c r="P253" t="s">
        <v>2045</v>
      </c>
      <c r="Q253">
        <v>878675</v>
      </c>
      <c r="R253" t="s">
        <v>2046</v>
      </c>
    </row>
  </sheetData>
  <sortState ref="A2:S253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2015-09-07T21:29:57Z</dcterms:created>
  <dcterms:modified xsi:type="dcterms:W3CDTF">2015-09-07T21:29:57Z</dcterms:modified>
</cp:coreProperties>
</file>