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New folder\"/>
    </mc:Choice>
  </mc:AlternateContent>
  <xr:revisionPtr revIDLastSave="0" documentId="13_ncr:1_{22CED0F1-77F7-4942-B677-D8AD7968C6E2}" xr6:coauthVersionLast="47" xr6:coauthVersionMax="47" xr10:uidLastSave="{00000000-0000-0000-0000-000000000000}"/>
  <bookViews>
    <workbookView xWindow="-108" yWindow="-108" windowWidth="19416" windowHeight="10416" activeTab="2" xr2:uid="{F9B6B340-4EC4-452F-AFE1-99A1074CF40D}"/>
  </bookViews>
  <sheets>
    <sheet name="Charts" sheetId="1" r:id="rId1"/>
    <sheet name="Charts2" sheetId="3" r:id="rId2"/>
    <sheet name="3" sheetId="5" r:id="rId3"/>
    <sheet name="4" sheetId="8" r:id="rId4"/>
    <sheet name="Sheet1" sheetId="9" r:id="rId5"/>
  </sheets>
  <definedNames>
    <definedName name="_xlchart.v1.0" hidden="1">'4'!$C$6:$C$17</definedName>
    <definedName name="_xlchart.v1.1" hidden="1">'4'!$D$5</definedName>
    <definedName name="_xlchart.v1.2" hidden="1">'4'!$D$6:$D$17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F8" i="3" l="1"/>
  <c r="F9" i="3"/>
  <c r="E9" i="3" s="1"/>
  <c r="F10" i="3"/>
  <c r="F11" i="3"/>
  <c r="F12" i="3"/>
  <c r="F13" i="3"/>
  <c r="F14" i="3"/>
  <c r="F15" i="3"/>
  <c r="F16" i="3"/>
  <c r="F17" i="3"/>
  <c r="E17" i="3" s="1"/>
  <c r="F18" i="3"/>
  <c r="F19" i="3"/>
  <c r="F20" i="3"/>
  <c r="F21" i="3"/>
  <c r="F22" i="3"/>
  <c r="F23" i="3"/>
  <c r="F7" i="3"/>
  <c r="D25" i="3"/>
  <c r="E7" i="3" l="1"/>
  <c r="E20" i="3"/>
  <c r="E16" i="3"/>
  <c r="E12" i="3"/>
  <c r="E8" i="3"/>
  <c r="E13" i="3"/>
  <c r="E15" i="3"/>
  <c r="E11" i="3"/>
  <c r="E19" i="3"/>
  <c r="E22" i="3"/>
  <c r="E18" i="3"/>
  <c r="E14" i="3"/>
  <c r="E10" i="3"/>
  <c r="E23" i="3"/>
  <c r="E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<sst xmlns="http://schemas.openxmlformats.org/spreadsheetml/2006/main" count="46" uniqueCount="38">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</sst>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&quot;₹&quot;\ #,##0;[Red]&quot;₹&quot;\ \-#,##0"/>
    <numFmt numFmtId="165" formatCode="&quot;₹&quot;\ #,##0.00;[Red]&quot;₹&quot;\ \-#,##0.00"/>
    <numFmt numFmtId="166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6" fontId="0" fillId="0" borderId="2" xfId="0" applyNumberFormat="1" applyBorder="1"/>
    <xf numFmtId="0" fontId="0" fillId="0" borderId="1" xfId="0" applyBorder="1"/>
    <xf numFmtId="0" fontId="0" fillId="0" borderId="4" xfId="0" applyBorder="1"/>
    <xf numFmtId="6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165" fontId="0" fillId="0" borderId="3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6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6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AA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46981627296588"/>
          <c:y val="0.14956703246739828"/>
          <c:w val="0.84153018372703414"/>
          <c:h val="0.75490400314133976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Charts!$D$6:$D$20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A-4C0F-BEB8-CCCEF5A548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70673144"/>
        <c:axId val="470670520"/>
      </c:scatterChart>
      <c:valAx>
        <c:axId val="470673144"/>
        <c:scaling>
          <c:orientation val="minMax"/>
          <c:max val="2004"/>
          <c:min val="199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70520"/>
        <c:crosses val="autoZero"/>
        <c:crossBetween val="midCat"/>
      </c:valAx>
      <c:valAx>
        <c:axId val="470670520"/>
        <c:scaling>
          <c:orientation val="minMax"/>
        </c:scaling>
        <c:delete val="0"/>
        <c:axPos val="l"/>
        <c:numFmt formatCode="&quot;₹&quot;\ #,##0;[Red]&quot;₹&quot;\ \-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73144"/>
        <c:crosses val="autoZero"/>
        <c:crossBetween val="midCat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376700252894"/>
          <c:y val="0.15319444444444447"/>
          <c:w val="0.87390046988807246"/>
          <c:h val="0.560909521726450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94-4313-BEF4-008CD3E821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4-43DC-AC8C-C48D14D08E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5"/>
        <c:overlap val="-27"/>
        <c:axId val="537876360"/>
        <c:axId val="537881608"/>
      </c:barChart>
      <c:lineChart>
        <c:grouping val="standard"/>
        <c:varyColors val="0"/>
        <c:ser>
          <c:idx val="1"/>
          <c:order val="1"/>
          <c:tx>
            <c:strRef>
              <c:f>Charts2!$E$5</c:f>
              <c:strCache>
                <c:ptCount val="1"/>
                <c:pt idx="0">
                  <c:v>%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  <a:tailEnd type="diamond"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dPt>
            <c:idx val="17"/>
            <c:marker>
              <c:symbol val="diamond"/>
              <c:size val="9"/>
              <c:spPr>
                <a:solidFill>
                  <a:schemeClr val="tx1">
                    <a:lumMod val="85000"/>
                    <a:lumOff val="15000"/>
                  </a:schemeClr>
                </a:solidFill>
                <a:ln w="9525">
                  <a:solidFill>
                    <a:schemeClr val="tx1">
                      <a:lumMod val="75000"/>
                      <a:lumOff val="25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tx1">
                    <a:lumMod val="65000"/>
                    <a:lumOff val="35000"/>
                  </a:schemeClr>
                </a:solidFill>
                <a:round/>
                <a:tailEnd type="diamond"/>
              </a:ln>
              <a:effectLst/>
            </c:spPr>
            <c:extLst>
              <c:ext xmlns:c16="http://schemas.microsoft.com/office/drawing/2014/chart" uri="{C3380CC4-5D6E-409C-BE32-E72D297353CC}">
                <c16:uniqueId val="{00000002-E924-43DC-AC8C-C48D14D08E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Charts2!$E$6:$E$23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4-43DC-AC8C-C48D14D08E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7855040"/>
        <c:axId val="537853728"/>
      </c:lineChart>
      <c:catAx>
        <c:axId val="53787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81608"/>
        <c:crosses val="autoZero"/>
        <c:auto val="1"/>
        <c:lblAlgn val="ctr"/>
        <c:lblOffset val="100"/>
        <c:noMultiLvlLbl val="0"/>
      </c:catAx>
      <c:valAx>
        <c:axId val="53788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76360"/>
        <c:crosses val="autoZero"/>
        <c:crossBetween val="between"/>
      </c:valAx>
      <c:valAx>
        <c:axId val="5378537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55040"/>
        <c:crosses val="max"/>
        <c:crossBetween val="between"/>
      </c:valAx>
      <c:catAx>
        <c:axId val="537855040"/>
        <c:scaling>
          <c:orientation val="minMax"/>
        </c:scaling>
        <c:delete val="1"/>
        <c:axPos val="b"/>
        <c:majorTickMark val="out"/>
        <c:minorTickMark val="none"/>
        <c:tickLblPos val="nextTo"/>
        <c:crossAx val="537853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6609097895912185"/>
          <c:y val="2.3148148148148147E-2"/>
          <c:w val="0.30987881833919695"/>
          <c:h val="8.9570690606349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weight vs horsepoewer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92761146536556"/>
          <c:y val="0.12583755313414105"/>
          <c:w val="0.73174729941641592"/>
          <c:h val="0.65102247320095086"/>
        </c:manualLayout>
      </c:layout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sysDash"/>
                <a:headEnd type="oval"/>
                <a:tailEnd type="arrow" w="lg" len="me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CF-43C5-8370-489C360B6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451392"/>
        <c:axId val="519447456"/>
      </c:scatterChart>
      <c:valAx>
        <c:axId val="51945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47456"/>
        <c:crosses val="autoZero"/>
        <c:crossBetween val="midCat"/>
      </c:valAx>
      <c:valAx>
        <c:axId val="519447456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5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03980752405948"/>
          <c:y val="0.15832531350247886"/>
          <c:w val="0.76152974628171477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2B-4431-9AD6-5E7DFADFC414}"/>
            </c:ext>
          </c:extLst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2B-4431-9AD6-5E7DFADFC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449820280"/>
        <c:axId val="449815032"/>
      </c:barChart>
      <c:catAx>
        <c:axId val="4498202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15032"/>
        <c:crosses val="autoZero"/>
        <c:auto val="1"/>
        <c:lblAlgn val="ctr"/>
        <c:lblOffset val="100"/>
        <c:noMultiLvlLbl val="0"/>
      </c:catAx>
      <c:valAx>
        <c:axId val="449815032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20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22F1761A-D3A7-451A-957D-5E55C5C937B9}">
          <cx:tx>
            <cx:txData>
              <cx:f>_xlchart.v1.1</cx:f>
              <cx:v>Net Cash Flow</cx:v>
            </cx:txData>
          </cx:tx>
          <cx:dataPt idx="0">
            <cx:spPr>
              <a:solidFill>
                <a:sysClr val="window" lastClr="FFFFFF">
                  <a:lumMod val="65000"/>
                </a:sysClr>
              </a:solidFill>
            </cx:spPr>
          </cx:dataPt>
          <cx:dataPt idx="11">
            <cx:spPr>
              <a:solidFill>
                <a:sysClr val="window" lastClr="FFFFFF">
                  <a:lumMod val="65000"/>
                </a:sysClr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</cx:plotAreaRegion>
      <cx:axis id="0">
        <cx:catScaling gapWidth="0.200000003"/>
        <cx:tickLabels/>
      </cx:axis>
      <cx:axis id="1">
        <cx:valScaling max="120000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472441</xdr:colOff>
      <xdr:row>6</xdr:row>
      <xdr:rowOff>60960</xdr:rowOff>
    </xdr:from>
    <xdr:to>
      <xdr:col>19</xdr:col>
      <xdr:colOff>396241</xdr:colOff>
      <xdr:row>16</xdr:row>
      <xdr:rowOff>60484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6161" y="1158240"/>
          <a:ext cx="4800600" cy="1828324"/>
        </a:xfrm>
        <a:prstGeom prst="rect">
          <a:avLst/>
        </a:prstGeom>
      </xdr:spPr>
    </xdr:pic>
    <xdr:clientData/>
  </xdr:twoCellAnchor>
  <xdr:twoCellAnchor>
    <xdr:from>
      <xdr:col>5</xdr:col>
      <xdr:colOff>15240</xdr:colOff>
      <xdr:row>3</xdr:row>
      <xdr:rowOff>83820</xdr:rowOff>
    </xdr:from>
    <xdr:to>
      <xdr:col>11</xdr:col>
      <xdr:colOff>426720</xdr:colOff>
      <xdr:row>16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6932A-E80F-26E2-FE70-1160277EC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281941</xdr:colOff>
      <xdr:row>7</xdr:row>
      <xdr:rowOff>91441</xdr:rowOff>
    </xdr:from>
    <xdr:to>
      <xdr:col>18</xdr:col>
      <xdr:colOff>112547</xdr:colOff>
      <xdr:row>19</xdr:row>
      <xdr:rowOff>175261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5661" y="1371601"/>
          <a:ext cx="4097806" cy="2278380"/>
        </a:xfrm>
        <a:prstGeom prst="rect">
          <a:avLst/>
        </a:prstGeom>
      </xdr:spPr>
    </xdr:pic>
    <xdr:clientData/>
  </xdr:twoCellAnchor>
  <xdr:twoCellAnchor>
    <xdr:from>
      <xdr:col>6</xdr:col>
      <xdr:colOff>30480</xdr:colOff>
      <xdr:row>7</xdr:row>
      <xdr:rowOff>60960</xdr:rowOff>
    </xdr:from>
    <xdr:to>
      <xdr:col>14</xdr:col>
      <xdr:colOff>167640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9C453-CE0E-7533-C2C9-7405E0017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213360</xdr:colOff>
      <xdr:row>3</xdr:row>
      <xdr:rowOff>114300</xdr:rowOff>
    </xdr:from>
    <xdr:to>
      <xdr:col>15</xdr:col>
      <xdr:colOff>83820</xdr:colOff>
      <xdr:row>15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4940" y="662940"/>
          <a:ext cx="4137660" cy="2080260"/>
        </a:xfrm>
        <a:prstGeom prst="rect">
          <a:avLst/>
        </a:prstGeom>
        <a:solidFill>
          <a:schemeClr val="accent1">
            <a:alpha val="97000"/>
          </a:schemeClr>
        </a:solidFill>
      </xdr:spPr>
    </xdr:pic>
    <xdr:clientData/>
  </xdr:twoCellAnchor>
  <xdr:twoCellAnchor>
    <xdr:from>
      <xdr:col>1</xdr:col>
      <xdr:colOff>586740</xdr:colOff>
      <xdr:row>3</xdr:row>
      <xdr:rowOff>144780</xdr:rowOff>
    </xdr:from>
    <xdr:to>
      <xdr:col>9</xdr:col>
      <xdr:colOff>373380</xdr:colOff>
      <xdr:row>16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0C0AE3-8513-B52A-F92D-BA66B3FC7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580036</xdr:colOff>
      <xdr:row>0</xdr:row>
      <xdr:rowOff>0</xdr:rowOff>
    </xdr:from>
    <xdr:to>
      <xdr:col>16</xdr:col>
      <xdr:colOff>160681</xdr:colOff>
      <xdr:row>16</xdr:row>
      <xdr:rowOff>45720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8756" y="0"/>
          <a:ext cx="6255765" cy="2971800"/>
        </a:xfrm>
        <a:prstGeom prst="rect">
          <a:avLst/>
        </a:prstGeom>
      </xdr:spPr>
    </xdr:pic>
    <xdr:clientData/>
  </xdr:twoCellAnchor>
  <xdr:twoCellAnchor>
    <xdr:from>
      <xdr:col>0</xdr:col>
      <xdr:colOff>106680</xdr:colOff>
      <xdr:row>0</xdr:row>
      <xdr:rowOff>0</xdr:rowOff>
    </xdr:from>
    <xdr:to>
      <xdr:col>6</xdr:col>
      <xdr:colOff>350520</xdr:colOff>
      <xdr:row>16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4CDCEBB-F52B-1F30-5B35-67D578D272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680" y="0"/>
              <a:ext cx="5242560" cy="3040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350520</xdr:colOff>
      <xdr:row>0</xdr:row>
      <xdr:rowOff>0</xdr:rowOff>
    </xdr:from>
    <xdr:to>
      <xdr:col>18</xdr:col>
      <xdr:colOff>533400</xdr:colOff>
      <xdr:row>16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502920</xdr:colOff>
      <xdr:row>0</xdr:row>
      <xdr:rowOff>0</xdr:rowOff>
    </xdr:from>
    <xdr:to>
      <xdr:col>8</xdr:col>
      <xdr:colOff>579120</xdr:colOff>
      <xdr:row>15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6C51BF-F367-0902-1E13-6CA2CA2CF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workbookViewId="0">
      <selection activeCell="M3" sqref="M3"/>
    </sheetView>
  </sheetViews>
  <sheetFormatPr defaultRowHeight="14.4" x14ac:dyDescent="0.3"/>
  <cols>
    <col min="4" max="4" width="11.77734375" bestFit="1" customWidth="1"/>
  </cols>
  <sheetData>
    <row r="2" spans="3:4" x14ac:dyDescent="0.3">
      <c r="C2" s="7" t="s">
        <v>2</v>
      </c>
    </row>
    <row r="3" spans="3:4" x14ac:dyDescent="0.3">
      <c r="C3" s="7" t="s">
        <v>3</v>
      </c>
    </row>
    <row r="5" spans="3:4" x14ac:dyDescent="0.3">
      <c r="C5" s="8" t="s">
        <v>0</v>
      </c>
      <c r="D5" s="8" t="s">
        <v>1</v>
      </c>
    </row>
    <row r="6" spans="3:4" x14ac:dyDescent="0.3">
      <c r="C6" s="4">
        <v>1990</v>
      </c>
      <c r="D6" s="10">
        <v>2156</v>
      </c>
    </row>
    <row r="7" spans="3:4" x14ac:dyDescent="0.3">
      <c r="C7" s="4">
        <v>1991</v>
      </c>
      <c r="D7" s="10">
        <v>3562</v>
      </c>
    </row>
    <row r="8" spans="3:4" x14ac:dyDescent="0.3">
      <c r="C8" s="4">
        <v>1992</v>
      </c>
      <c r="D8" s="10">
        <v>7506</v>
      </c>
    </row>
    <row r="9" spans="3:4" x14ac:dyDescent="0.3">
      <c r="C9" s="4">
        <v>1993</v>
      </c>
      <c r="D9" s="10">
        <v>6258</v>
      </c>
    </row>
    <row r="10" spans="3:4" x14ac:dyDescent="0.3">
      <c r="C10" s="4">
        <v>1994</v>
      </c>
      <c r="D10" s="10">
        <v>6279</v>
      </c>
    </row>
    <row r="11" spans="3:4" x14ac:dyDescent="0.3">
      <c r="C11" s="4">
        <v>1995</v>
      </c>
      <c r="D11" s="10">
        <v>1963</v>
      </c>
    </row>
    <row r="12" spans="3:4" x14ac:dyDescent="0.3">
      <c r="C12" s="4">
        <v>1996</v>
      </c>
      <c r="D12" s="10">
        <v>6736</v>
      </c>
    </row>
    <row r="13" spans="3:4" x14ac:dyDescent="0.3">
      <c r="C13" s="4">
        <v>1997</v>
      </c>
      <c r="D13" s="10">
        <v>3280</v>
      </c>
    </row>
    <row r="14" spans="3:4" x14ac:dyDescent="0.3">
      <c r="C14" s="4">
        <v>1998</v>
      </c>
      <c r="D14" s="10">
        <v>8398</v>
      </c>
    </row>
    <row r="15" spans="3:4" x14ac:dyDescent="0.3">
      <c r="C15" s="4">
        <v>1999</v>
      </c>
      <c r="D15" s="10">
        <v>2882</v>
      </c>
    </row>
    <row r="16" spans="3:4" x14ac:dyDescent="0.3">
      <c r="C16" s="4">
        <v>2000</v>
      </c>
      <c r="D16" s="10">
        <v>4686</v>
      </c>
    </row>
    <row r="17" spans="3:4" x14ac:dyDescent="0.3">
      <c r="C17" s="4">
        <v>2001</v>
      </c>
      <c r="D17" s="10">
        <v>6976</v>
      </c>
    </row>
    <row r="18" spans="3:4" x14ac:dyDescent="0.3">
      <c r="C18" s="4">
        <v>2002</v>
      </c>
      <c r="D18" s="10">
        <v>2173</v>
      </c>
    </row>
    <row r="19" spans="3:4" x14ac:dyDescent="0.3">
      <c r="C19" s="4">
        <v>2003</v>
      </c>
      <c r="D19" s="10">
        <v>2166</v>
      </c>
    </row>
    <row r="20" spans="3:4" x14ac:dyDescent="0.3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topLeftCell="B5" workbookViewId="0">
      <selection activeCell="I6" sqref="I6"/>
    </sheetView>
  </sheetViews>
  <sheetFormatPr defaultRowHeight="14.4" x14ac:dyDescent="0.3"/>
  <cols>
    <col min="4" max="4" width="11.77734375" bestFit="1" customWidth="1"/>
  </cols>
  <sheetData>
    <row r="2" spans="3:6" x14ac:dyDescent="0.3">
      <c r="C2" s="7" t="s">
        <v>7</v>
      </c>
    </row>
    <row r="3" spans="3:6" x14ac:dyDescent="0.3">
      <c r="C3" s="7" t="s">
        <v>3</v>
      </c>
    </row>
    <row r="5" spans="3:6" x14ac:dyDescent="0.3">
      <c r="C5" s="1" t="s">
        <v>0</v>
      </c>
      <c r="D5" s="2" t="s">
        <v>1</v>
      </c>
      <c r="E5" s="16" t="s">
        <v>5</v>
      </c>
      <c r="F5" s="2" t="s">
        <v>6</v>
      </c>
    </row>
    <row r="6" spans="3:6" x14ac:dyDescent="0.3">
      <c r="C6" s="4">
        <v>2005</v>
      </c>
      <c r="D6" s="3">
        <v>528</v>
      </c>
      <c r="E6" s="13"/>
      <c r="F6" s="14"/>
    </row>
    <row r="7" spans="3:6" x14ac:dyDescent="0.3">
      <c r="C7" s="4">
        <v>2006</v>
      </c>
      <c r="D7" s="3">
        <v>4550</v>
      </c>
      <c r="E7" s="14">
        <f t="shared" ref="E7:E23" si="0">F7/$F$23</f>
        <v>6.5615712624370076E-2</v>
      </c>
      <c r="F7" s="15">
        <f>SUM($D$6:D7)</f>
        <v>5078</v>
      </c>
    </row>
    <row r="8" spans="3:6" x14ac:dyDescent="0.3">
      <c r="C8" s="4">
        <v>2007</v>
      </c>
      <c r="D8" s="3">
        <v>8189</v>
      </c>
      <c r="E8" s="14">
        <f t="shared" si="0"/>
        <v>0.17143041736658482</v>
      </c>
      <c r="F8" s="15">
        <f>SUM($D$6:D8)</f>
        <v>13267</v>
      </c>
    </row>
    <row r="9" spans="3:6" x14ac:dyDescent="0.3">
      <c r="C9" s="4">
        <v>2008</v>
      </c>
      <c r="D9" s="3">
        <v>1730</v>
      </c>
      <c r="E9" s="14">
        <f t="shared" si="0"/>
        <v>0.19378472670887711</v>
      </c>
      <c r="F9" s="15">
        <f>SUM($D$6:D9)</f>
        <v>14997</v>
      </c>
    </row>
    <row r="10" spans="3:6" x14ac:dyDescent="0.3">
      <c r="C10" s="4">
        <v>2009</v>
      </c>
      <c r="D10" s="3">
        <v>5262</v>
      </c>
      <c r="E10" s="14">
        <f t="shared" si="0"/>
        <v>0.26177800749450836</v>
      </c>
      <c r="F10" s="15">
        <f>SUM($D$6:D10)</f>
        <v>20259</v>
      </c>
    </row>
    <row r="11" spans="3:6" x14ac:dyDescent="0.3">
      <c r="C11" s="4">
        <v>2010</v>
      </c>
      <c r="D11" s="3">
        <v>2172</v>
      </c>
      <c r="E11" s="14">
        <f t="shared" si="0"/>
        <v>0.28984364905026488</v>
      </c>
      <c r="F11" s="15">
        <f>SUM($D$6:D11)</f>
        <v>22431</v>
      </c>
    </row>
    <row r="12" spans="3:6" x14ac:dyDescent="0.3">
      <c r="C12" s="4">
        <v>2011</v>
      </c>
      <c r="D12" s="3">
        <v>4384</v>
      </c>
      <c r="E12" s="14">
        <f t="shared" si="0"/>
        <v>0.34649179480553044</v>
      </c>
      <c r="F12" s="15">
        <f>SUM($D$6:D12)</f>
        <v>26815</v>
      </c>
    </row>
    <row r="13" spans="3:6" x14ac:dyDescent="0.3">
      <c r="C13" s="4">
        <v>2012</v>
      </c>
      <c r="D13" s="3">
        <v>8709</v>
      </c>
      <c r="E13" s="14">
        <f t="shared" si="0"/>
        <v>0.45902571391652669</v>
      </c>
      <c r="F13" s="15">
        <f>SUM($D$6:D13)</f>
        <v>35524</v>
      </c>
    </row>
    <row r="14" spans="3:6" x14ac:dyDescent="0.3">
      <c r="C14" s="4">
        <v>2013</v>
      </c>
      <c r="D14" s="3">
        <v>3618</v>
      </c>
      <c r="E14" s="14">
        <f t="shared" si="0"/>
        <v>0.50577594004393334</v>
      </c>
      <c r="F14" s="15">
        <f>SUM($D$6:D14)</f>
        <v>39142</v>
      </c>
    </row>
    <row r="15" spans="3:6" x14ac:dyDescent="0.3">
      <c r="C15" s="4">
        <v>2014</v>
      </c>
      <c r="D15" s="3">
        <v>6372</v>
      </c>
      <c r="E15" s="14">
        <f t="shared" si="0"/>
        <v>0.58811215919369431</v>
      </c>
      <c r="F15" s="15">
        <f>SUM($D$6:D15)</f>
        <v>45514</v>
      </c>
    </row>
    <row r="16" spans="3:6" x14ac:dyDescent="0.3">
      <c r="C16" s="4">
        <v>2015</v>
      </c>
      <c r="D16" s="3">
        <v>3456</v>
      </c>
      <c r="E16" s="14">
        <f t="shared" si="0"/>
        <v>0.6327690916139036</v>
      </c>
      <c r="F16" s="15">
        <f>SUM($D$6:D16)</f>
        <v>48970</v>
      </c>
    </row>
    <row r="17" spans="3:6" x14ac:dyDescent="0.3">
      <c r="C17" s="4">
        <v>2016</v>
      </c>
      <c r="D17" s="3">
        <v>7478</v>
      </c>
      <c r="E17" s="14">
        <f t="shared" si="0"/>
        <v>0.72939656286341903</v>
      </c>
      <c r="F17" s="15">
        <f>SUM($D$6:D17)</f>
        <v>56448</v>
      </c>
    </row>
    <row r="18" spans="3:6" x14ac:dyDescent="0.3">
      <c r="C18" s="4">
        <v>2017</v>
      </c>
      <c r="D18" s="3">
        <v>4649</v>
      </c>
      <c r="E18" s="14">
        <f t="shared" si="0"/>
        <v>0.78946892363354437</v>
      </c>
      <c r="F18" s="15">
        <f>SUM($D$6:D18)</f>
        <v>61097</v>
      </c>
    </row>
    <row r="19" spans="3:6" x14ac:dyDescent="0.3">
      <c r="C19" s="4">
        <v>2018</v>
      </c>
      <c r="D19" s="3">
        <v>5831</v>
      </c>
      <c r="E19" s="14">
        <f t="shared" si="0"/>
        <v>0.86481457552655383</v>
      </c>
      <c r="F19" s="15">
        <f>SUM($D$6:D19)</f>
        <v>66928</v>
      </c>
    </row>
    <row r="20" spans="3:6" x14ac:dyDescent="0.3">
      <c r="C20" s="4">
        <v>2019</v>
      </c>
      <c r="D20" s="3">
        <v>1599</v>
      </c>
      <c r="E20" s="14">
        <f t="shared" si="0"/>
        <v>0.88547615971055693</v>
      </c>
      <c r="F20" s="15">
        <f>SUM($D$6:D20)</f>
        <v>68527</v>
      </c>
    </row>
    <row r="21" spans="3:6" x14ac:dyDescent="0.3">
      <c r="C21" s="4">
        <v>2020</v>
      </c>
      <c r="D21" s="3">
        <v>3695</v>
      </c>
      <c r="E21" s="14">
        <f t="shared" si="0"/>
        <v>0.93322134642718702</v>
      </c>
      <c r="F21" s="15">
        <f>SUM($D$6:D21)</f>
        <v>72222</v>
      </c>
    </row>
    <row r="22" spans="3:6" x14ac:dyDescent="0.3">
      <c r="C22" s="4">
        <v>2021</v>
      </c>
      <c r="D22" s="3">
        <v>1678</v>
      </c>
      <c r="E22" s="14">
        <f t="shared" si="0"/>
        <v>0.95490373433260112</v>
      </c>
      <c r="F22" s="15">
        <f>SUM($D$6:D22)</f>
        <v>73900</v>
      </c>
    </row>
    <row r="23" spans="3:6" x14ac:dyDescent="0.3">
      <c r="C23" s="5">
        <v>2022</v>
      </c>
      <c r="D23" s="6">
        <v>3490</v>
      </c>
      <c r="E23" s="14">
        <f t="shared" si="0"/>
        <v>1</v>
      </c>
      <c r="F23" s="15">
        <f>SUM($D$6:D23)</f>
        <v>77390</v>
      </c>
    </row>
    <row r="25" spans="3:6" x14ac:dyDescent="0.3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tabSelected="1" workbookViewId="0">
      <selection activeCell="O7" sqref="O7"/>
    </sheetView>
  </sheetViews>
  <sheetFormatPr defaultRowHeight="14.4" x14ac:dyDescent="0.3"/>
  <cols>
    <col min="3" max="3" width="11" bestFit="1" customWidth="1"/>
  </cols>
  <sheetData>
    <row r="2" spans="3:4" x14ac:dyDescent="0.3">
      <c r="C2" s="7" t="s">
        <v>10</v>
      </c>
    </row>
    <row r="3" spans="3:4" x14ac:dyDescent="0.3">
      <c r="C3" s="7" t="s">
        <v>3</v>
      </c>
    </row>
    <row r="4" spans="3:4" x14ac:dyDescent="0.3">
      <c r="C4" s="7"/>
    </row>
    <row r="5" spans="3:4" x14ac:dyDescent="0.3">
      <c r="C5" s="17" t="s">
        <v>8</v>
      </c>
      <c r="D5" s="17" t="s">
        <v>9</v>
      </c>
    </row>
    <row r="6" spans="3:4" x14ac:dyDescent="0.3">
      <c r="C6" s="18">
        <v>130</v>
      </c>
      <c r="D6" s="18">
        <v>3504</v>
      </c>
    </row>
    <row r="7" spans="3:4" x14ac:dyDescent="0.3">
      <c r="C7" s="19">
        <v>165</v>
      </c>
      <c r="D7" s="19">
        <v>3693</v>
      </c>
    </row>
    <row r="8" spans="3:4" x14ac:dyDescent="0.3">
      <c r="C8" s="18">
        <v>150</v>
      </c>
      <c r="D8" s="18">
        <v>3436</v>
      </c>
    </row>
    <row r="9" spans="3:4" x14ac:dyDescent="0.3">
      <c r="C9" s="19">
        <v>150</v>
      </c>
      <c r="D9" s="19">
        <v>3433</v>
      </c>
    </row>
    <row r="10" spans="3:4" x14ac:dyDescent="0.3">
      <c r="C10" s="18">
        <v>140</v>
      </c>
      <c r="D10" s="18">
        <v>3449</v>
      </c>
    </row>
    <row r="11" spans="3:4" x14ac:dyDescent="0.3">
      <c r="C11" s="19">
        <v>198</v>
      </c>
      <c r="D11" s="19">
        <v>4341</v>
      </c>
    </row>
    <row r="12" spans="3:4" x14ac:dyDescent="0.3">
      <c r="C12" s="18">
        <v>220</v>
      </c>
      <c r="D12" s="18">
        <v>4354</v>
      </c>
    </row>
    <row r="13" spans="3:4" x14ac:dyDescent="0.3">
      <c r="C13" s="19">
        <v>215</v>
      </c>
      <c r="D13" s="19">
        <v>4312</v>
      </c>
    </row>
    <row r="14" spans="3:4" x14ac:dyDescent="0.3">
      <c r="C14" s="18">
        <v>225</v>
      </c>
      <c r="D14" s="18">
        <v>4425</v>
      </c>
    </row>
    <row r="15" spans="3:4" x14ac:dyDescent="0.3">
      <c r="C15" s="19">
        <v>190</v>
      </c>
      <c r="D15" s="19">
        <v>3850</v>
      </c>
    </row>
    <row r="16" spans="3:4" x14ac:dyDescent="0.3">
      <c r="C16" s="18">
        <v>170</v>
      </c>
      <c r="D16" s="18">
        <v>3563</v>
      </c>
    </row>
    <row r="17" spans="3:4" x14ac:dyDescent="0.3">
      <c r="C17" s="19">
        <v>160</v>
      </c>
      <c r="D17" s="19">
        <v>3609</v>
      </c>
    </row>
    <row r="18" spans="3:4" x14ac:dyDescent="0.3">
      <c r="C18" s="18">
        <v>150</v>
      </c>
      <c r="D18" s="18">
        <v>3761</v>
      </c>
    </row>
    <row r="19" spans="3:4" x14ac:dyDescent="0.3">
      <c r="C19" s="19">
        <v>225</v>
      </c>
      <c r="D19" s="19">
        <v>3086</v>
      </c>
    </row>
    <row r="20" spans="3:4" x14ac:dyDescent="0.3">
      <c r="C20" s="18">
        <v>95</v>
      </c>
      <c r="D20" s="18">
        <v>2372</v>
      </c>
    </row>
    <row r="21" spans="3:4" x14ac:dyDescent="0.3">
      <c r="C21" s="19">
        <v>95</v>
      </c>
      <c r="D21" s="19">
        <v>2833</v>
      </c>
    </row>
    <row r="22" spans="3:4" x14ac:dyDescent="0.3">
      <c r="C22" s="18">
        <v>97</v>
      </c>
      <c r="D22" s="18">
        <v>2774</v>
      </c>
    </row>
    <row r="23" spans="3:4" x14ac:dyDescent="0.3">
      <c r="C23" s="19">
        <v>85</v>
      </c>
      <c r="D23" s="19">
        <v>2587</v>
      </c>
    </row>
    <row r="24" spans="3:4" x14ac:dyDescent="0.3">
      <c r="C24" s="18">
        <v>88</v>
      </c>
      <c r="D24" s="18">
        <v>2130</v>
      </c>
    </row>
    <row r="25" spans="3:4" x14ac:dyDescent="0.3">
      <c r="C25" s="19">
        <v>46</v>
      </c>
      <c r="D25" s="19">
        <v>1835</v>
      </c>
    </row>
    <row r="26" spans="3:4" x14ac:dyDescent="0.3">
      <c r="C26" s="18">
        <v>87</v>
      </c>
      <c r="D26" s="18">
        <v>2672</v>
      </c>
    </row>
    <row r="27" spans="3:4" x14ac:dyDescent="0.3">
      <c r="C27" s="19">
        <v>90</v>
      </c>
      <c r="D27" s="19">
        <v>2430</v>
      </c>
    </row>
    <row r="28" spans="3:4" x14ac:dyDescent="0.3">
      <c r="C28" s="18">
        <v>95</v>
      </c>
      <c r="D28" s="18">
        <v>2375</v>
      </c>
    </row>
    <row r="29" spans="3:4" x14ac:dyDescent="0.3">
      <c r="C29" s="19">
        <v>113</v>
      </c>
      <c r="D29" s="19">
        <v>2234</v>
      </c>
    </row>
    <row r="30" spans="3:4" x14ac:dyDescent="0.3">
      <c r="C30" s="18">
        <v>90</v>
      </c>
      <c r="D30" s="18">
        <v>2648</v>
      </c>
    </row>
    <row r="31" spans="3:4" x14ac:dyDescent="0.3">
      <c r="C31" s="19">
        <v>215</v>
      </c>
      <c r="D31" s="19">
        <v>4615</v>
      </c>
    </row>
    <row r="32" spans="3:4" x14ac:dyDescent="0.3">
      <c r="C32" s="18">
        <v>200</v>
      </c>
      <c r="D32" s="18">
        <v>4376</v>
      </c>
    </row>
    <row r="33" spans="3:4" x14ac:dyDescent="0.3">
      <c r="C33" s="19">
        <v>210</v>
      </c>
      <c r="D33" s="19">
        <v>4382</v>
      </c>
    </row>
    <row r="34" spans="3:4" x14ac:dyDescent="0.3">
      <c r="C34" s="18">
        <v>193</v>
      </c>
      <c r="D34" s="18">
        <v>4732</v>
      </c>
    </row>
    <row r="35" spans="3:4" x14ac:dyDescent="0.3">
      <c r="C35" s="19">
        <v>88</v>
      </c>
      <c r="D35" s="19">
        <v>2130</v>
      </c>
    </row>
    <row r="36" spans="3:4" x14ac:dyDescent="0.3">
      <c r="C36" s="18">
        <v>90</v>
      </c>
      <c r="D36" s="18">
        <v>2264</v>
      </c>
    </row>
    <row r="37" spans="3:4" x14ac:dyDescent="0.3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workbookViewId="0">
      <selection activeCell="D1" sqref="D1:D1048576"/>
    </sheetView>
  </sheetViews>
  <sheetFormatPr defaultRowHeight="14.4" x14ac:dyDescent="0.3"/>
  <cols>
    <col min="3" max="3" width="16" bestFit="1" customWidth="1"/>
    <col min="4" max="4" width="12.6640625" bestFit="1" customWidth="1"/>
    <col min="5" max="5" width="15.33203125" bestFit="1" customWidth="1"/>
    <col min="6" max="6" width="11.109375" bestFit="1" customWidth="1"/>
    <col min="7" max="7" width="14.109375" bestFit="1" customWidth="1"/>
    <col min="8" max="8" width="12.109375" customWidth="1"/>
  </cols>
  <sheetData>
    <row r="2" spans="3:4" x14ac:dyDescent="0.3">
      <c r="C2" s="7" t="s">
        <v>25</v>
      </c>
    </row>
    <row r="3" spans="3:4" x14ac:dyDescent="0.3">
      <c r="C3" s="7" t="s">
        <v>3</v>
      </c>
    </row>
    <row r="5" spans="3:4" x14ac:dyDescent="0.3">
      <c r="C5" s="13" t="s">
        <v>11</v>
      </c>
      <c r="D5" s="13" t="s">
        <v>12</v>
      </c>
    </row>
    <row r="6" spans="3:4" x14ac:dyDescent="0.3">
      <c r="C6" s="13" t="s">
        <v>24</v>
      </c>
      <c r="D6" s="9">
        <v>100000</v>
      </c>
    </row>
    <row r="7" spans="3:4" x14ac:dyDescent="0.3">
      <c r="C7" s="13" t="s">
        <v>14</v>
      </c>
      <c r="D7" s="9">
        <v>-25000</v>
      </c>
    </row>
    <row r="8" spans="3:4" x14ac:dyDescent="0.3">
      <c r="C8" s="13" t="s">
        <v>15</v>
      </c>
      <c r="D8" s="9">
        <v>10000</v>
      </c>
    </row>
    <row r="9" spans="3:4" x14ac:dyDescent="0.3">
      <c r="C9" s="13" t="s">
        <v>16</v>
      </c>
      <c r="D9" s="9">
        <v>14000</v>
      </c>
    </row>
    <row r="10" spans="3:4" x14ac:dyDescent="0.3">
      <c r="C10" s="13" t="s">
        <v>17</v>
      </c>
      <c r="D10" s="9">
        <v>-15000</v>
      </c>
    </row>
    <row r="11" spans="3:4" x14ac:dyDescent="0.3">
      <c r="C11" s="13" t="s">
        <v>18</v>
      </c>
      <c r="D11" s="9">
        <v>-5000</v>
      </c>
    </row>
    <row r="12" spans="3:4" x14ac:dyDescent="0.3">
      <c r="C12" s="13" t="s">
        <v>19</v>
      </c>
      <c r="D12" s="9">
        <v>7000</v>
      </c>
    </row>
    <row r="13" spans="3:4" x14ac:dyDescent="0.3">
      <c r="C13" s="13" t="s">
        <v>20</v>
      </c>
      <c r="D13" s="9">
        <v>8500</v>
      </c>
    </row>
    <row r="14" spans="3:4" x14ac:dyDescent="0.3">
      <c r="C14" s="13" t="s">
        <v>21</v>
      </c>
      <c r="D14" s="9">
        <v>-10000</v>
      </c>
    </row>
    <row r="15" spans="3:4" x14ac:dyDescent="0.3">
      <c r="C15" s="13" t="s">
        <v>22</v>
      </c>
      <c r="D15" s="9">
        <v>-16000</v>
      </c>
    </row>
    <row r="16" spans="3:4" x14ac:dyDescent="0.3">
      <c r="C16" s="13" t="s">
        <v>23</v>
      </c>
      <c r="D16" s="9">
        <v>10000</v>
      </c>
    </row>
    <row r="17" spans="3:4" x14ac:dyDescent="0.3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17"/>
  <sheetViews>
    <sheetView workbookViewId="0">
      <selection activeCell="H3" sqref="H3"/>
    </sheetView>
  </sheetViews>
  <sheetFormatPr defaultRowHeight="14.4" x14ac:dyDescent="0.3"/>
  <cols>
    <col min="3" max="3" width="14.33203125" bestFit="1" customWidth="1"/>
  </cols>
  <sheetData>
    <row r="6" spans="3:6" ht="30.6" x14ac:dyDescent="0.3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3">
      <c r="C7" s="26" t="s">
        <v>30</v>
      </c>
      <c r="D7" s="20">
        <v>40081</v>
      </c>
      <c r="E7" s="20">
        <v>40240</v>
      </c>
      <c r="F7" s="27">
        <f>E7-D7</f>
        <v>159</v>
      </c>
    </row>
    <row r="8" spans="3:6" x14ac:dyDescent="0.3">
      <c r="C8" s="21" t="s">
        <v>31</v>
      </c>
      <c r="D8" s="22">
        <v>40081</v>
      </c>
      <c r="E8" s="22">
        <v>40195</v>
      </c>
      <c r="F8" s="27">
        <f t="shared" ref="F8:F17" si="0">E8-D8</f>
        <v>114</v>
      </c>
    </row>
    <row r="9" spans="3:6" x14ac:dyDescent="0.3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3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3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3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3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3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3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3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3">
      <c r="C17" s="21" t="s">
        <v>33</v>
      </c>
      <c r="D17" s="22">
        <v>40203</v>
      </c>
      <c r="E17" s="28">
        <v>40233</v>
      </c>
      <c r="F17" s="27">
        <f t="shared" si="0"/>
        <v>30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3</vt:lpstr>
      <vt:lpstr>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Admin</cp:lastModifiedBy>
  <dcterms:created xsi:type="dcterms:W3CDTF">2022-07-29T06:27:39Z</dcterms:created>
  <dcterms:modified xsi:type="dcterms:W3CDTF">2022-10-19T16:20:18Z</dcterms:modified>
</cp:coreProperties>
</file>