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janyasadashiva/Desktop/Data Analysis Projects/Excel for data analysis/"/>
    </mc:Choice>
  </mc:AlternateContent>
  <xr:revisionPtr revIDLastSave="0" documentId="13_ncr:1_{3BC17DA0-372D-7649-88B8-D8206CBA8598}" xr6:coauthVersionLast="47" xr6:coauthVersionMax="47" xr10:uidLastSave="{00000000-0000-0000-0000-000000000000}"/>
  <bookViews>
    <workbookView xWindow="31600" yWindow="1840" windowWidth="35120" windowHeight="16940" activeTab="10" xr2:uid="{AD827225-C007-CB46-A3F6-D6143B2B0D76}"/>
  </bookViews>
  <sheets>
    <sheet name="Min-Max" sheetId="1" r:id="rId1"/>
    <sheet name="If-Ifs" sheetId="2" r:id="rId2"/>
    <sheet name="Len" sheetId="3" r:id="rId3"/>
    <sheet name="LeftRight" sheetId="4" r:id="rId4"/>
    <sheet name="DatetoText" sheetId="5" r:id="rId5"/>
    <sheet name="TRIM" sheetId="6" r:id="rId6"/>
    <sheet name="Concate" sheetId="7" r:id="rId7"/>
    <sheet name="Substitute" sheetId="8" r:id="rId8"/>
    <sheet name="Sum-Sumif" sheetId="9" r:id="rId9"/>
    <sheet name="Count-Countif" sheetId="10" r:id="rId10"/>
    <sheet name="Days-NetworkDays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1" l="1"/>
  <c r="M4" i="11"/>
  <c r="M5" i="11"/>
  <c r="M6" i="11"/>
  <c r="M7" i="11"/>
  <c r="M8" i="11"/>
  <c r="M9" i="11"/>
  <c r="M10" i="11"/>
  <c r="M2" i="11"/>
  <c r="K3" i="11"/>
  <c r="K4" i="11"/>
  <c r="K5" i="11"/>
  <c r="K6" i="11"/>
  <c r="L6" i="11" s="1"/>
  <c r="K7" i="11"/>
  <c r="K8" i="11"/>
  <c r="K9" i="11"/>
  <c r="L9" i="11" s="1"/>
  <c r="K10" i="11"/>
  <c r="K2" i="11"/>
  <c r="J3" i="11"/>
  <c r="L3" i="11" s="1"/>
  <c r="J4" i="11"/>
  <c r="J5" i="11"/>
  <c r="J6" i="11"/>
  <c r="J7" i="11"/>
  <c r="J8" i="11"/>
  <c r="J9" i="11"/>
  <c r="J10" i="11"/>
  <c r="J2" i="11"/>
  <c r="L4" i="11"/>
  <c r="L5" i="11"/>
  <c r="L7" i="11"/>
  <c r="L8" i="11"/>
  <c r="N2" i="10"/>
  <c r="L2" i="10"/>
  <c r="J2" i="10"/>
  <c r="N2" i="9"/>
  <c r="L2" i="9"/>
  <c r="J2" i="9"/>
  <c r="M3" i="8"/>
  <c r="M4" i="8"/>
  <c r="M5" i="8"/>
  <c r="M6" i="8"/>
  <c r="M7" i="8"/>
  <c r="M8" i="8"/>
  <c r="M9" i="8"/>
  <c r="M10" i="8"/>
  <c r="M2" i="8"/>
  <c r="L3" i="8"/>
  <c r="L4" i="8"/>
  <c r="L5" i="8"/>
  <c r="L6" i="8"/>
  <c r="L7" i="8"/>
  <c r="L8" i="8"/>
  <c r="L9" i="8"/>
  <c r="L10" i="8"/>
  <c r="L2" i="8"/>
  <c r="K2" i="8"/>
  <c r="K3" i="8"/>
  <c r="K4" i="8"/>
  <c r="K5" i="8"/>
  <c r="K6" i="8"/>
  <c r="K7" i="8"/>
  <c r="K8" i="8"/>
  <c r="K9" i="8"/>
  <c r="K10" i="8"/>
  <c r="J3" i="8"/>
  <c r="J4" i="8"/>
  <c r="J5" i="8"/>
  <c r="J6" i="8"/>
  <c r="J7" i="8"/>
  <c r="J8" i="8"/>
  <c r="J9" i="8"/>
  <c r="J10" i="8"/>
  <c r="J2" i="8"/>
  <c r="L3" i="7"/>
  <c r="L4" i="7"/>
  <c r="L5" i="7"/>
  <c r="L6" i="7"/>
  <c r="L7" i="7"/>
  <c r="L8" i="7"/>
  <c r="L9" i="7"/>
  <c r="L10" i="7"/>
  <c r="L2" i="7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K2" i="6" a="1"/>
  <c r="K2" i="6" s="1"/>
  <c r="J2" i="6" a="1"/>
  <c r="J2" i="6" s="1"/>
  <c r="K3" i="5"/>
  <c r="K4" i="5"/>
  <c r="K5" i="5"/>
  <c r="K6" i="5"/>
  <c r="K7" i="5"/>
  <c r="K8" i="5"/>
  <c r="K9" i="5"/>
  <c r="K10" i="5"/>
  <c r="K2" i="5"/>
  <c r="J3" i="5"/>
  <c r="J4" i="5"/>
  <c r="J5" i="5"/>
  <c r="J6" i="5"/>
  <c r="J7" i="5"/>
  <c r="J8" i="5"/>
  <c r="J9" i="5"/>
  <c r="J10" i="5"/>
  <c r="J2" i="5"/>
  <c r="K2" i="4"/>
  <c r="J2" i="4"/>
  <c r="J3" i="3"/>
  <c r="J4" i="3"/>
  <c r="J5" i="3"/>
  <c r="J6" i="3"/>
  <c r="J7" i="3"/>
  <c r="J8" i="3"/>
  <c r="J9" i="3"/>
  <c r="J10" i="3"/>
  <c r="J2" i="3"/>
  <c r="K2" i="2" a="1"/>
  <c r="K2" i="2" s="1"/>
  <c r="J2" i="2" a="1"/>
  <c r="J2" i="2" s="1"/>
  <c r="K4" i="1"/>
  <c r="J4" i="1"/>
  <c r="K3" i="1"/>
  <c r="J3" i="1"/>
  <c r="K2" i="1"/>
  <c r="J2" i="1"/>
  <c r="L10" i="11" l="1"/>
  <c r="L2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<sst xmlns="http://schemas.openxmlformats.org/spreadsheetml/2006/main" count="564" uniqueCount="105">
  <si>
    <t>Age</t>
  </si>
  <si>
    <t>EmployeeID</t>
  </si>
  <si>
    <t>FirstName</t>
  </si>
  <si>
    <t>LastName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</si>
  <si>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</si>
  <si>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</si>
  <si>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</si>
  <si>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</si>
  <si>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</si>
  <si>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</si>
  <si>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</si>
  <si>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</si>
  <si>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</si>
  <si>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</si>
  <si>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</si>
  <si>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</si>
  <si>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</si>
  <si>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</si>
  <si>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</si>
  <si>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</si>
  <si>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</si>
  <si>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</si>
  <si>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</si>
  <si>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</si>
  <si>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</si>
  <si>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</si>
  <si>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</si>
  <si>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</si>
  <si>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</si>
  <si>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</si>
  <si>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</si>
  <si>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</si>
  <si>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</si>
  <si>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</si>
  <si>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</si>
  <si>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</si>
  <si>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</si>
  <si>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Max: the new employee,  Min: the oldest employee</t>
  </si>
  <si>
    <t>Max and Min salary</t>
  </si>
  <si>
    <t>Oldest and Youngest by age</t>
  </si>
  <si>
    <t>Max and Min functions can be used to get the  Min, Max of the values/columns</t>
  </si>
  <si>
    <t>IF</t>
  </si>
  <si>
    <t>Ifs</t>
  </si>
  <si>
    <t>IF: if the condition satisfys "Value1" else "Value2"</t>
  </si>
  <si>
    <t>IFS: We can give multiple conditions, if the condition satisfys "Value1" else #N/A</t>
  </si>
  <si>
    <t>Len()</t>
  </si>
  <si>
    <t xml:space="preserve">Returns the no of char of text </t>
  </si>
  <si>
    <t>Usecase: To check if the SSN is 10 digits, discard if not.</t>
  </si>
  <si>
    <t>Left</t>
  </si>
  <si>
    <t>Right</t>
  </si>
  <si>
    <t>Right() does not work on date if its "Date" format, It has to be "Text"</t>
  </si>
  <si>
    <t>DatetoText- Startdate</t>
  </si>
  <si>
    <t>Right() works now since the date is converted to text()</t>
  </si>
  <si>
    <t xml:space="preserve">  Scott</t>
  </si>
  <si>
    <t xml:space="preserve">Meredith.    </t>
  </si>
  <si>
    <t xml:space="preserve">      Malone</t>
  </si>
  <si>
    <t xml:space="preserve">     Pam</t>
  </si>
  <si>
    <t>Trimmed first name</t>
  </si>
  <si>
    <t>Trimmed last name</t>
  </si>
  <si>
    <t>Concate</t>
  </si>
  <si>
    <t>Full Name</t>
  </si>
  <si>
    <t>email</t>
  </si>
  <si>
    <t>11/2/2001</t>
  </si>
  <si>
    <t>10/3/1999</t>
  </si>
  <si>
    <t>7/4/2000</t>
  </si>
  <si>
    <t>1/5/2000</t>
  </si>
  <si>
    <t>5/6/2001</t>
  </si>
  <si>
    <t>11/8/2003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</si>
  <si>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</si>
  <si>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</si>
  <si>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</si>
  <si>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</si>
  <si>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</si>
  <si>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</si>
  <si>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</si>
  <si>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</si>
  <si>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>6-9-202</t>
  </si>
  <si>
    <t>4-22-2015</t>
  </si>
  <si>
    <t>with No  instance</t>
  </si>
  <si>
    <t>Substitute(text, old_pattern, new_pattern)                  Eg: substitute(startdate, "-", "/")</t>
  </si>
  <si>
    <t>only on first instance</t>
  </si>
  <si>
    <t>Substitute(enddate, "/","-", 1) so only first apperance is replaced</t>
  </si>
  <si>
    <t>only second instance change</t>
  </si>
  <si>
    <t>change both</t>
  </si>
  <si>
    <t>SUM</t>
  </si>
  <si>
    <t>sum of salary</t>
  </si>
  <si>
    <t>SUMIF</t>
  </si>
  <si>
    <t>sum only if salary &gt; 40000</t>
  </si>
  <si>
    <t>SUMIFS</t>
  </si>
  <si>
    <t>Sum for multiple range and multiple condition</t>
  </si>
  <si>
    <t>SUMIFS(range1, range2, criterion1, criterion2)        EG: SUMIFS(Salary, Gender, "Female", "&gt;4000")</t>
  </si>
  <si>
    <t>COUNT</t>
  </si>
  <si>
    <t>count of values in salary</t>
  </si>
  <si>
    <t>COUNTIF</t>
  </si>
  <si>
    <t>Countif Gender is male,</t>
  </si>
  <si>
    <t>There are 6 male in the column.</t>
  </si>
  <si>
    <t>COUNTIFS</t>
  </si>
  <si>
    <t>Count the no of male with age &gt; 30</t>
  </si>
  <si>
    <t>DAYS</t>
  </si>
  <si>
    <t>NETWORK DAYS</t>
  </si>
  <si>
    <t>Text- StartDate</t>
  </si>
  <si>
    <t>Text - EndDate</t>
  </si>
  <si>
    <t xml:space="preserve"> 1. convert the date to text format</t>
  </si>
  <si>
    <t xml:space="preserve"> 3. NETWORKDAYS() no of days between start and end, excluding standard holidays.</t>
  </si>
  <si>
    <t xml:space="preserve"> 2. DAYS() count of no of days between start and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</si>
</sst>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E6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0" fillId="2" borderId="0" xfId="0" applyFill="1" applyAlignment="1">
      <alignment horizontal="center" wrapText="1"/>
    </xf>
    <xf numFmtId="49" fontId="1" fillId="0" borderId="0" xfId="0" applyNumberFormat="1" applyFont="1"/>
    <xf numFmtId="49" fontId="0" fillId="0" borderId="0" xfId="0" applyNumberFormat="1"/>
    <xf numFmtId="0" fontId="0" fillId="2" borderId="0" xfId="0" applyFill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0" fontId="0" fillId="3" borderId="0" xfId="0" applyFill="1"/>
    <xf numFmtId="0" fontId="0" fillId="3" borderId="0" xfId="0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0" fillId="0" borderId="0" xfId="0" applyFill="1" applyAlignme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8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814294</xdr:colOff>
      <xdr:row>11</xdr:row>
      <xdr:rowOff>171823</xdr:rowOff>
    </xdr:from>
    <xdr:to>
      <xdr:col>6</xdr:col>
      <xdr:colOff>717176</xdr:colOff>
      <xdr:row>14</xdr:row>
      <xdr:rowOff>156883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6D8474-C43A-90C9-21DA-C6572AB488EB}"/>
            </a:ext>
          </a:extLst>
        </xdr:cNvPr>
        <xdr:cNvSpPr txBox="1"/>
      </xdr:nvSpPr>
      <xdr:spPr>
        <a:xfrm>
          <a:off x="2472765" y="2390588"/>
          <a:ext cx="3219823" cy="590177"/>
        </a:xfrm>
        <a:prstGeom prst="rect">
          <a:avLst/>
        </a:prstGeom>
        <a:solidFill>
          <a:srgbClr val="FFE8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LEFT(text, [num_char]) gives first n characters</a:t>
          </a:r>
        </a:p>
        <a:p>
          <a:r>
            <a:rPr lang="en-US" sz="1100"/>
            <a:t>RIGHT(text, [num_char]) gives last n characters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851D-8498-514D-9711-46A38C0A2E74}">
  <dimension ref="A1:L10"/>
  <sheetViews>
    <sheetView zoomScale="130" zoomScaleNormal="130" workbookViewId="0">
      <selection activeCell="F15" sqref="F15"/>
    </sheetView>
  </sheetViews>
  <sheetFormatPr baseColWidth="10" defaultRowHeight="16" x14ac:dyDescent="0.2"/>
  <cols>
    <col min="11" max="11" width="11.6640625" customWidth="1"/>
    <col min="12" max="12" width="43.6640625" bestFit="1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s="2">
        <f>MAX(H2:H10)</f>
        <v>37933</v>
      </c>
      <c r="K2" s="2">
        <f>MIN(H2:H10)</f>
        <v>35040</v>
      </c>
      <c r="L2" t="s">
        <v>37</v>
      </c>
    </row>
    <row r="3" spans="1:12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 s="1">
        <f>MAX(G2:G10)</f>
        <v>65000</v>
      </c>
      <c r="K3" s="1">
        <f>MIN(G2:G10)</f>
        <v>36000</v>
      </c>
      <c r="L3" t="s">
        <v>38</v>
      </c>
    </row>
    <row r="4" spans="1:12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 s="1">
        <f>MAX(D2:D10)</f>
        <v>38</v>
      </c>
      <c r="K4" s="1">
        <f>MIN(D2:D10)</f>
        <v>29</v>
      </c>
      <c r="L4" t="s">
        <v>39</v>
      </c>
    </row>
    <row r="5" spans="1:12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 s="1"/>
      <c r="K5" s="1"/>
    </row>
    <row r="6" spans="1:12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 s="1"/>
      <c r="K6" s="1"/>
    </row>
    <row r="7" spans="1:12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 s="1"/>
      <c r="K7" s="1"/>
    </row>
    <row r="8" spans="1:12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 s="1"/>
      <c r="K8" s="4" t="s">
        <v>40</v>
      </c>
      <c r="L8" s="4"/>
    </row>
    <row r="9" spans="1:12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 s="1"/>
      <c r="K9" s="4"/>
      <c r="L9" s="4"/>
    </row>
    <row r="10" spans="1:12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 s="1"/>
      <c r="K10" s="1"/>
    </row>
  </sheetData>
  <mergeCells count="1">
    <mergeCell ref="K8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82ED-8C29-9146-9677-F4E7049F784E}">
  <dimension ref="A1:M18"/>
  <sheetViews>
    <sheetView zoomScale="140" zoomScaleNormal="140" workbookViewId="0">
      <selection activeCell="G15" sqref="G15"/>
    </sheetView>
  </sheetViews>
  <sheetFormatPr baseColWidth="10" defaultRowHeight="16" x14ac:dyDescent="0.2"/>
  <cols>
    <col min="11" max="11" width="12.83203125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42</v>
      </c>
    </row>
    <row r="2" spans="1:11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t="str" cm="1">
        <f t="array" ref="J2:J10">IF(D2:D10&gt;30, "Old", "Young")</f>
        <v>Young</v>
      </c>
      <c r="K2" t="str" cm="1">
        <f t="array" ref="K2:K10">_xlfn.IFS(F2:F10="Salesman", "Sales", F2:F10="HR","Fire")</f>
        <v>Sales</v>
      </c>
    </row>
    <row r="3" spans="1:11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 t="str">
        <v>Young</v>
      </c>
      <c r="K3" t="e">
        <v>#N/A</v>
      </c>
    </row>
    <row r="4" spans="1:11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 t="str">
        <v>Young</v>
      </c>
      <c r="K4" t="str">
        <v>Sales</v>
      </c>
    </row>
    <row r="5" spans="1:11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 t="str">
        <v>Old</v>
      </c>
      <c r="K5" t="e">
        <v>#N/A</v>
      </c>
    </row>
    <row r="6" spans="1:11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 t="str">
        <v>Old</v>
      </c>
      <c r="K6" t="str">
        <v>Fire</v>
      </c>
    </row>
    <row r="7" spans="1:11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 t="str">
        <v>Old</v>
      </c>
      <c r="K7" t="e">
        <v>#N/A</v>
      </c>
    </row>
    <row r="8" spans="1:11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 t="str">
        <v>Old</v>
      </c>
      <c r="K8" t="e">
        <v>#N/A</v>
      </c>
    </row>
    <row r="9" spans="1:11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 t="str">
        <v>Old</v>
      </c>
      <c r="K9" t="str">
        <v>Sales</v>
      </c>
    </row>
    <row r="10" spans="1:11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 t="str">
        <v>Old</v>
      </c>
      <c r="K10" t="e">
        <v>#N/A</v>
      </c>
    </row>
    <row r="12" spans="1:11" ht="16" customHeight="1" x14ac:dyDescent="0.2">
      <c r="B12" s="9" t="s">
        <v>43</v>
      </c>
      <c r="C12" s="9"/>
      <c r="D12" s="9"/>
      <c r="E12" s="9"/>
      <c r="F12" s="9"/>
      <c r="G12" s="8"/>
    </row>
    <row r="13" spans="1:11" x14ac:dyDescent="0.2">
      <c r="B13" s="9" t="s">
        <v>44</v>
      </c>
      <c r="C13" s="9"/>
      <c r="D13" s="9"/>
      <c r="E13" s="9"/>
      <c r="F13" s="9"/>
      <c r="G13" s="7"/>
    </row>
    <row r="14" spans="1:11" x14ac:dyDescent="0.2">
      <c r="B14" s="9"/>
      <c r="C14" s="9"/>
      <c r="D14" s="9"/>
      <c r="E14" s="9"/>
      <c r="F14" s="9"/>
      <c r="G14" s="8"/>
    </row>
    <row r="15" spans="1:11" x14ac:dyDescent="0.2">
      <c r="B15" s="8"/>
      <c r="C15" s="8"/>
      <c r="D15" s="8"/>
      <c r="E15" s="8"/>
      <c r="F15" s="8"/>
      <c r="G15" s="8"/>
    </row>
    <row r="16" spans="1:11" x14ac:dyDescent="0.2">
      <c r="B16" s="8"/>
      <c r="C16" s="8"/>
      <c r="D16" s="8"/>
      <c r="E16" s="8"/>
      <c r="F16" s="8"/>
      <c r="G16" s="8"/>
    </row>
    <row r="17" spans="2:13" x14ac:dyDescent="0.2">
      <c r="B17" s="6"/>
      <c r="C17" s="6"/>
      <c r="D17" s="6"/>
      <c r="E17" s="6"/>
      <c r="F17" s="6"/>
    </row>
    <row r="18" spans="2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mergeCells count="2">
    <mergeCell ref="B12:F12"/>
    <mergeCell ref="B13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1B90-FF15-FE43-97F6-5F32DFF9A1CE}">
  <dimension ref="A1:K12"/>
  <sheetViews>
    <sheetView zoomScale="150" zoomScaleNormal="150" workbookViewId="0">
      <selection activeCell="I15" sqref="I15"/>
    </sheetView>
  </sheetViews>
  <sheetFormatPr baseColWidth="10" defaultRowHeight="16" x14ac:dyDescent="0.2"/>
  <cols>
    <col min="11" max="11" width="26" bestFit="1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</v>
      </c>
    </row>
    <row r="2" spans="1:11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>
        <f>LEN(F2)</f>
        <v>8</v>
      </c>
      <c r="K2" t="s">
        <v>46</v>
      </c>
    </row>
    <row r="3" spans="1:11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>
        <f t="shared" ref="J3:J10" si="0">LEN(F3)</f>
        <v>12</v>
      </c>
    </row>
    <row r="4" spans="1:11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>
        <f t="shared" si="0"/>
        <v>8</v>
      </c>
    </row>
    <row r="5" spans="1:11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>
        <f t="shared" si="0"/>
        <v>10</v>
      </c>
    </row>
    <row r="6" spans="1:11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>
        <f t="shared" si="0"/>
        <v>2</v>
      </c>
    </row>
    <row r="7" spans="1:11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>
        <f t="shared" si="0"/>
        <v>16</v>
      </c>
    </row>
    <row r="8" spans="1:11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>
        <f t="shared" si="0"/>
        <v>18</v>
      </c>
    </row>
    <row r="9" spans="1:11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>
        <f t="shared" si="0"/>
        <v>8</v>
      </c>
    </row>
    <row r="10" spans="1:11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>
        <f t="shared" si="0"/>
        <v>10</v>
      </c>
    </row>
    <row r="11" spans="1:11" x14ac:dyDescent="0.2">
      <c r="A11" s="10"/>
      <c r="B11" s="10"/>
      <c r="C11" s="10"/>
      <c r="D11" s="10"/>
      <c r="E11" s="10"/>
      <c r="F11" s="10"/>
      <c r="G11" s="10"/>
      <c r="H11" s="10"/>
      <c r="I11" s="10"/>
    </row>
    <row r="12" spans="1:11" x14ac:dyDescent="0.2">
      <c r="C12" s="5" t="s">
        <v>47</v>
      </c>
      <c r="D12" s="5"/>
      <c r="E12" s="5"/>
      <c r="F12" s="5"/>
      <c r="G12" s="5"/>
      <c r="H12" s="5"/>
      <c r="I12" s="5"/>
    </row>
  </sheetData>
  <mergeCells count="1">
    <mergeCell ref="C12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21-44B3-F948-AFED-60683CFD0507}">
  <dimension ref="A1:L15"/>
  <sheetViews>
    <sheetView zoomScale="170" zoomScaleNormal="170" workbookViewId="0">
      <selection activeCell="K2" sqref="K2"/>
    </sheetView>
  </sheetViews>
  <sheetFormatPr baseColWidth="10" defaultRowHeight="16" x14ac:dyDescent="0.2"/>
  <cols>
    <col min="8" max="8" width="14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48</v>
      </c>
      <c r="K1" s="1" t="s">
        <v>49</v>
      </c>
      <c r="L1" s="1"/>
    </row>
    <row r="2" spans="1:12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t="str">
        <f>LEFT(F2, 5)</f>
        <v>Sales</v>
      </c>
      <c r="K2" t="str">
        <f>RIGHT(F2, 3)</f>
        <v>man</v>
      </c>
    </row>
    <row r="3" spans="1:12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</row>
    <row r="4" spans="1:12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</row>
    <row r="5" spans="1:12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</row>
    <row r="6" spans="1:12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</row>
    <row r="7" spans="1:12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</row>
    <row r="8" spans="1:12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</row>
    <row r="9" spans="1:12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</row>
    <row r="10" spans="1:12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</row>
    <row r="12" spans="1:12" x14ac:dyDescent="0.2">
      <c r="E12" s="6"/>
      <c r="F12" s="6"/>
      <c r="G12" s="6"/>
    </row>
    <row r="13" spans="1:12" x14ac:dyDescent="0.2">
      <c r="H13" s="11" t="s">
        <v>50</v>
      </c>
      <c r="I13" s="11"/>
    </row>
    <row r="14" spans="1:12" x14ac:dyDescent="0.2">
      <c r="H14" s="11"/>
      <c r="I14" s="11"/>
    </row>
    <row r="15" spans="1:12" x14ac:dyDescent="0.2">
      <c r="H15" s="11"/>
      <c r="I15" s="11"/>
    </row>
  </sheetData>
  <mergeCells count="1">
    <mergeCell ref="H13:I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BFA5-2047-9B43-9D64-C81CFB6407C9}">
  <dimension ref="A1:K13"/>
  <sheetViews>
    <sheetView zoomScale="150" zoomScaleNormal="150" workbookViewId="0">
      <selection activeCell="I16" sqref="I16"/>
    </sheetView>
  </sheetViews>
  <sheetFormatPr baseColWidth="10" defaultRowHeight="16" x14ac:dyDescent="0.2"/>
  <cols>
    <col min="10" max="10" width="17.83203125" bestFit="1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51</v>
      </c>
      <c r="K1" s="1" t="s">
        <v>49</v>
      </c>
    </row>
    <row r="2" spans="1:11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t="str">
        <f>TEXT(H2, "dd/mm/yyyy")</f>
        <v>02/11/2001</v>
      </c>
      <c r="K2" t="str">
        <f>RIGHT(J2, 4)</f>
        <v>2001</v>
      </c>
    </row>
    <row r="3" spans="1:11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 t="str">
        <f t="shared" ref="J3:J10" si="0">TEXT(H3, "dd/mm/yyyy")</f>
        <v>03/10/1999</v>
      </c>
      <c r="K3" t="str">
        <f t="shared" ref="K3:K10" si="1">RIGHT(J3, 4)</f>
        <v>1999</v>
      </c>
    </row>
    <row r="4" spans="1:11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 t="str">
        <f t="shared" si="0"/>
        <v>04/07/2000</v>
      </c>
      <c r="K4" t="str">
        <f t="shared" si="1"/>
        <v>2000</v>
      </c>
    </row>
    <row r="5" spans="1:11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 t="str">
        <f t="shared" si="0"/>
        <v>05/01/2000</v>
      </c>
      <c r="K5" t="str">
        <f t="shared" si="1"/>
        <v>2000</v>
      </c>
    </row>
    <row r="6" spans="1:11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 t="str">
        <f t="shared" si="0"/>
        <v>06/05/2001</v>
      </c>
      <c r="K6" t="str">
        <f t="shared" si="1"/>
        <v>2001</v>
      </c>
    </row>
    <row r="7" spans="1:11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 t="str">
        <f t="shared" si="0"/>
        <v>07/12/1995</v>
      </c>
      <c r="K7" t="str">
        <f t="shared" si="1"/>
        <v>1995</v>
      </c>
    </row>
    <row r="8" spans="1:11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 t="str">
        <f t="shared" si="0"/>
        <v>08/11/2003</v>
      </c>
      <c r="K8" t="str">
        <f t="shared" si="1"/>
        <v>2003</v>
      </c>
    </row>
    <row r="9" spans="1:11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 t="str">
        <f t="shared" si="0"/>
        <v>09/06/2002</v>
      </c>
      <c r="K9" t="str">
        <f t="shared" si="1"/>
        <v>2002</v>
      </c>
    </row>
    <row r="10" spans="1:11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 t="str">
        <f t="shared" si="0"/>
        <v>10/08/2003</v>
      </c>
      <c r="K10" t="str">
        <f t="shared" si="1"/>
        <v>2003</v>
      </c>
    </row>
    <row r="12" spans="1:11" x14ac:dyDescent="0.2">
      <c r="C12" s="14" t="s">
        <v>52</v>
      </c>
      <c r="D12" s="14"/>
      <c r="E12" s="14"/>
      <c r="F12" s="14"/>
      <c r="G12" s="14"/>
      <c r="H12" s="14"/>
    </row>
    <row r="13" spans="1:11" x14ac:dyDescent="0.2">
      <c r="C13" s="14"/>
      <c r="D13" s="14"/>
      <c r="E13" s="14"/>
      <c r="F13" s="14"/>
      <c r="G13" s="14"/>
      <c r="H13" s="14"/>
    </row>
  </sheetData>
  <mergeCells count="1">
    <mergeCell ref="C12:H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80F8-3875-D849-92D2-B6DB18E0E00A}">
  <dimension ref="A1:K10"/>
  <sheetViews>
    <sheetView zoomScale="140" zoomScaleNormal="140" workbookViewId="0">
      <selection activeCell="C11" sqref="C11"/>
    </sheetView>
  </sheetViews>
  <sheetFormatPr baseColWidth="10" defaultRowHeight="16" x14ac:dyDescent="0.2"/>
  <cols>
    <col min="10" max="10" width="15.83203125" bestFit="1" customWidth="1"/>
    <col min="11" max="11" width="15.5" bestFit="1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  <c r="K1" s="1" t="s">
        <v>58</v>
      </c>
    </row>
    <row r="2" spans="1:11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t="str" cm="1">
        <f t="array" ref="J2:J10">TRIM(B2:B10)</f>
        <v>Jim</v>
      </c>
      <c r="K2" t="str" cm="1">
        <f t="array" ref="K2:K10">TRIM(C2:C10)</f>
        <v>Halpert</v>
      </c>
    </row>
    <row r="3" spans="1:11" x14ac:dyDescent="0.2">
      <c r="A3" s="1">
        <v>1002</v>
      </c>
      <c r="B3" s="1" t="s">
        <v>56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 t="str">
        <v>Pam</v>
      </c>
      <c r="K3" t="str">
        <v>Beasley</v>
      </c>
    </row>
    <row r="4" spans="1:11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 t="str">
        <v>Dwight</v>
      </c>
      <c r="K4" t="str">
        <v>Schrute</v>
      </c>
    </row>
    <row r="5" spans="1:11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 t="str">
        <v>Angela</v>
      </c>
      <c r="K5" t="str">
        <v>Martin</v>
      </c>
    </row>
    <row r="6" spans="1:11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 t="str">
        <v>Toby</v>
      </c>
      <c r="K6" t="str">
        <v>Flenderson</v>
      </c>
    </row>
    <row r="7" spans="1:11" x14ac:dyDescent="0.2">
      <c r="A7" s="1">
        <v>1006</v>
      </c>
      <c r="B7" s="1" t="s">
        <v>27</v>
      </c>
      <c r="C7" s="1" t="s">
        <v>53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 t="str">
        <v>Michael</v>
      </c>
      <c r="K7" t="str">
        <v>Scott</v>
      </c>
    </row>
    <row r="8" spans="1:11" x14ac:dyDescent="0.2">
      <c r="A8" s="1">
        <v>1007</v>
      </c>
      <c r="B8" s="1" t="s">
        <v>54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 t="str">
        <v>Meredith.</v>
      </c>
      <c r="K8" t="str">
        <v>Palmer</v>
      </c>
    </row>
    <row r="9" spans="1:11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 t="str">
        <v>Stanley</v>
      </c>
      <c r="K9" t="str">
        <v>Hudson</v>
      </c>
    </row>
    <row r="10" spans="1:11" x14ac:dyDescent="0.2">
      <c r="A10" s="1">
        <v>1009</v>
      </c>
      <c r="B10" s="1" t="s">
        <v>35</v>
      </c>
      <c r="C10" s="1" t="s">
        <v>55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 t="str">
        <v>Kevin</v>
      </c>
      <c r="K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B4E9-9701-B04A-844B-3790A2649C50}">
  <dimension ref="A1:L10"/>
  <sheetViews>
    <sheetView zoomScale="160" zoomScaleNormal="160" workbookViewId="0">
      <selection activeCell="G14" sqref="G14"/>
    </sheetView>
  </sheetViews>
  <sheetFormatPr baseColWidth="10" defaultRowHeight="16" x14ac:dyDescent="0.2"/>
  <cols>
    <col min="10" max="10" width="14.5" bestFit="1" customWidth="1"/>
    <col min="11" max="11" width="15" bestFit="1" customWidth="1"/>
    <col min="12" max="12" width="19.33203125" bestFit="1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59</v>
      </c>
      <c r="K1" s="1" t="s">
        <v>60</v>
      </c>
      <c r="L1" s="1" t="s">
        <v>61</v>
      </c>
    </row>
    <row r="2" spans="1:12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t="str">
        <f>_xlfn.CONCAT(B2,C2)</f>
        <v>JimHalpert</v>
      </c>
      <c r="K2" t="str">
        <f>_xlfn.CONCAT(B2," ", C2)</f>
        <v>Jim Halpert</v>
      </c>
      <c r="L2" t="str">
        <f>_xlfn.CONCAT(B2, "@gmail.com")</f>
        <v>Jim@gmail.com</v>
      </c>
    </row>
    <row r="3" spans="1:12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 t="str">
        <f t="shared" ref="J3:J10" si="0">_xlfn.CONCAT(B3,C3)</f>
        <v>PamBeasley</v>
      </c>
      <c r="K3" t="str">
        <f t="shared" ref="K3:K10" si="1">_xlfn.CONCAT(B3," ", C3)</f>
        <v>Pam Beasley</v>
      </c>
      <c r="L3" t="str">
        <f t="shared" ref="L3:L10" si="2">_xlfn.CONCAT(B3, "@gmail.com")</f>
        <v>Pam@gmail.com</v>
      </c>
    </row>
    <row r="4" spans="1:12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 t="str">
        <f t="shared" si="0"/>
        <v>DwightSchrute</v>
      </c>
      <c r="K4" t="str">
        <f t="shared" si="1"/>
        <v>Dwight Schrute</v>
      </c>
      <c r="L4" t="str">
        <f t="shared" si="2"/>
        <v>Dwight@gmail.com</v>
      </c>
    </row>
    <row r="5" spans="1:12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 t="str">
        <f t="shared" si="0"/>
        <v>AngelaMartin</v>
      </c>
      <c r="K5" t="str">
        <f t="shared" si="1"/>
        <v>Angela Martin</v>
      </c>
      <c r="L5" t="str">
        <f t="shared" si="2"/>
        <v>Angela@gmail.com</v>
      </c>
    </row>
    <row r="6" spans="1:12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 t="str">
        <f t="shared" si="0"/>
        <v>TobyFlenderson</v>
      </c>
      <c r="K6" t="str">
        <f t="shared" si="1"/>
        <v>Toby Flenderson</v>
      </c>
      <c r="L6" t="str">
        <f t="shared" si="2"/>
        <v>Toby@gmail.com</v>
      </c>
    </row>
    <row r="7" spans="1:12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 t="str">
        <f t="shared" si="0"/>
        <v>MichaelScott</v>
      </c>
      <c r="K7" t="str">
        <f t="shared" si="1"/>
        <v>Michael Scott</v>
      </c>
      <c r="L7" t="str">
        <f t="shared" si="2"/>
        <v>Michael@gmail.com</v>
      </c>
    </row>
    <row r="8" spans="1:12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 t="str">
        <f t="shared" si="0"/>
        <v>MeredithPalmer</v>
      </c>
      <c r="K8" t="str">
        <f t="shared" si="1"/>
        <v>Meredith Palmer</v>
      </c>
      <c r="L8" t="str">
        <f t="shared" si="2"/>
        <v>Meredith@gmail.com</v>
      </c>
    </row>
    <row r="9" spans="1:12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 t="str">
        <f t="shared" si="0"/>
        <v>StanleyHudson</v>
      </c>
      <c r="K9" t="str">
        <f t="shared" si="1"/>
        <v>Stanley Hudson</v>
      </c>
      <c r="L9" t="str">
        <f t="shared" si="2"/>
        <v>Stanley@gmail.com</v>
      </c>
    </row>
    <row r="10" spans="1:12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 t="str">
        <f t="shared" si="0"/>
        <v>KevinMalone</v>
      </c>
      <c r="K10" t="str">
        <f t="shared" si="1"/>
        <v>Kevin Malone</v>
      </c>
      <c r="L10" t="str">
        <f t="shared" si="2"/>
        <v>Kevin@gmail.com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29AD-0819-5347-925B-25949F2E27C4}">
  <dimension ref="A1:M16"/>
  <sheetViews>
    <sheetView zoomScale="160" zoomScaleNormal="160" workbookViewId="0">
      <selection activeCell="I14" sqref="I14"/>
    </sheetView>
  </sheetViews>
  <sheetFormatPr baseColWidth="10" defaultRowHeight="16" x14ac:dyDescent="0.2"/>
  <cols>
    <col min="8" max="9" width="10.83203125" style="13"/>
    <col min="10" max="10" width="14.1640625" bestFit="1" customWidth="1"/>
    <col min="11" max="11" width="17" bestFit="1" customWidth="1"/>
    <col min="12" max="12" width="22.83203125" bestFit="1" customWidth="1"/>
  </cols>
  <sheetData>
    <row r="1" spans="1:13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2" t="s">
        <v>7</v>
      </c>
      <c r="I1" s="12" t="s">
        <v>8</v>
      </c>
      <c r="J1" s="1" t="s">
        <v>78</v>
      </c>
      <c r="K1" s="1" t="s">
        <v>80</v>
      </c>
      <c r="L1" s="1" t="s">
        <v>82</v>
      </c>
      <c r="M1" s="1" t="s">
        <v>83</v>
      </c>
    </row>
    <row r="2" spans="1:13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16" t="s">
        <v>62</v>
      </c>
      <c r="I2" s="16" t="s">
        <v>69</v>
      </c>
      <c r="J2" t="str">
        <f>SUBSTITUTE(H2, "-", "/")</f>
        <v>11/2/2001</v>
      </c>
      <c r="K2" t="str">
        <f>SUBSTITUTE(I2, "/","-", 1)</f>
        <v>9-6/2015</v>
      </c>
      <c r="L2" t="str">
        <f>SUBSTITUTE(I2, "/", "-", 2)</f>
        <v>9/6-2015</v>
      </c>
      <c r="M2" t="str">
        <f>SUBSTITUTE(J2, "/", "-")</f>
        <v>11-2-2001</v>
      </c>
    </row>
    <row r="3" spans="1:13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16" t="s">
        <v>63</v>
      </c>
      <c r="I3" s="16" t="s">
        <v>70</v>
      </c>
      <c r="J3" t="str">
        <f t="shared" ref="J3:J10" si="0">SUBSTITUTE(H3, "-", "/")</f>
        <v>10/3/1999</v>
      </c>
      <c r="K3" t="str">
        <f t="shared" ref="K3:K10" si="1">SUBSTITUTE(I3, "/","-", 1)</f>
        <v>10-10/2015</v>
      </c>
      <c r="L3" t="str">
        <f t="shared" ref="L3:L10" si="2">SUBSTITUTE(I3, "/", "-", 2)</f>
        <v>10/10-2015</v>
      </c>
      <c r="M3" t="str">
        <f t="shared" ref="M3:M10" si="3">SUBSTITUTE(J3, "/", "-")</f>
        <v>10-3-1999</v>
      </c>
    </row>
    <row r="4" spans="1:13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16" t="s">
        <v>64</v>
      </c>
      <c r="I4" s="16" t="s">
        <v>71</v>
      </c>
      <c r="J4" t="str">
        <f t="shared" si="0"/>
        <v>7/4/2000</v>
      </c>
      <c r="K4" t="str">
        <f t="shared" si="1"/>
        <v>9-8/2017</v>
      </c>
      <c r="L4" t="str">
        <f t="shared" si="2"/>
        <v>9/8-2017</v>
      </c>
      <c r="M4" t="str">
        <f t="shared" si="3"/>
        <v>7-4-2000</v>
      </c>
    </row>
    <row r="5" spans="1:13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16" t="s">
        <v>65</v>
      </c>
      <c r="I5" s="16" t="s">
        <v>72</v>
      </c>
      <c r="J5" t="str">
        <f t="shared" si="0"/>
        <v>1/5/2000</v>
      </c>
      <c r="K5" t="str">
        <f t="shared" si="1"/>
        <v>12-3/2015</v>
      </c>
      <c r="L5" t="str">
        <f t="shared" si="2"/>
        <v>12/3-2015</v>
      </c>
      <c r="M5" t="str">
        <f t="shared" si="3"/>
        <v>1-5-2000</v>
      </c>
    </row>
    <row r="6" spans="1:13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16" t="s">
        <v>66</v>
      </c>
      <c r="I6" s="16" t="s">
        <v>73</v>
      </c>
      <c r="J6" t="str">
        <f t="shared" si="0"/>
        <v>5/6/2001</v>
      </c>
      <c r="K6" t="str">
        <f t="shared" si="1"/>
        <v>8-30/2017</v>
      </c>
      <c r="L6" t="str">
        <f t="shared" si="2"/>
        <v>8/30-2017</v>
      </c>
      <c r="M6" t="str">
        <f t="shared" si="3"/>
        <v>5-6-2001</v>
      </c>
    </row>
    <row r="7" spans="1:13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16" t="s">
        <v>66</v>
      </c>
      <c r="I7" s="16" t="s">
        <v>74</v>
      </c>
      <c r="J7" t="str">
        <f t="shared" si="0"/>
        <v>5/6/2001</v>
      </c>
      <c r="K7" t="str">
        <f t="shared" si="1"/>
        <v>9-11/2013</v>
      </c>
      <c r="L7" t="str">
        <f t="shared" si="2"/>
        <v>9/11-2013</v>
      </c>
      <c r="M7" t="str">
        <f t="shared" si="3"/>
        <v>5-6-2001</v>
      </c>
    </row>
    <row r="8" spans="1:13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16" t="s">
        <v>67</v>
      </c>
      <c r="I8" s="16" t="s">
        <v>74</v>
      </c>
      <c r="J8" t="str">
        <f t="shared" si="0"/>
        <v>11/8/2003</v>
      </c>
      <c r="K8" t="str">
        <f t="shared" si="1"/>
        <v>9-11/2013</v>
      </c>
      <c r="L8" t="str">
        <f t="shared" si="2"/>
        <v>9/11-2013</v>
      </c>
      <c r="M8" t="str">
        <f t="shared" si="3"/>
        <v>11-8-2003</v>
      </c>
    </row>
    <row r="9" spans="1:13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16" t="s">
        <v>76</v>
      </c>
      <c r="I9" s="16" t="s">
        <v>77</v>
      </c>
      <c r="J9" s="17" t="str">
        <f t="shared" si="0"/>
        <v>6/9/202</v>
      </c>
      <c r="K9" t="str">
        <f t="shared" si="1"/>
        <v>4-22-2015</v>
      </c>
      <c r="L9" t="str">
        <f t="shared" si="2"/>
        <v>4-22-2015</v>
      </c>
      <c r="M9" t="str">
        <f t="shared" si="3"/>
        <v>6-9-202</v>
      </c>
    </row>
    <row r="10" spans="1:13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16" t="s">
        <v>68</v>
      </c>
      <c r="I10" s="16" t="s">
        <v>75</v>
      </c>
      <c r="J10" t="str">
        <f t="shared" si="0"/>
        <v>8/10/2003</v>
      </c>
      <c r="K10" t="str">
        <f t="shared" si="1"/>
        <v>4-22/2015</v>
      </c>
      <c r="L10" t="str">
        <f t="shared" si="2"/>
        <v>4/22-2015</v>
      </c>
      <c r="M10" t="str">
        <f t="shared" si="3"/>
        <v>8-10-2003</v>
      </c>
    </row>
    <row r="11" spans="1:13" x14ac:dyDescent="0.2">
      <c r="A11" s="10"/>
      <c r="B11" s="10"/>
      <c r="C11" s="10"/>
      <c r="D11" s="10"/>
      <c r="E11" s="10"/>
      <c r="F11" s="10"/>
      <c r="G11" s="10"/>
      <c r="H11" s="15"/>
      <c r="I11" s="15"/>
    </row>
    <row r="12" spans="1:13" x14ac:dyDescent="0.2">
      <c r="D12" s="18" t="s">
        <v>79</v>
      </c>
      <c r="E12" s="18"/>
      <c r="F12" s="18"/>
      <c r="G12" s="18"/>
    </row>
    <row r="13" spans="1:13" x14ac:dyDescent="0.2">
      <c r="D13" s="18"/>
      <c r="E13" s="18"/>
      <c r="F13" s="18"/>
      <c r="G13" s="18"/>
    </row>
    <row r="15" spans="1:13" x14ac:dyDescent="0.2">
      <c r="D15" s="18" t="s">
        <v>81</v>
      </c>
      <c r="E15" s="18"/>
      <c r="F15" s="18"/>
      <c r="G15" s="18"/>
    </row>
    <row r="16" spans="1:13" x14ac:dyDescent="0.2">
      <c r="D16" s="18"/>
      <c r="E16" s="18"/>
      <c r="F16" s="18"/>
      <c r="G16" s="18"/>
    </row>
  </sheetData>
  <mergeCells count="2">
    <mergeCell ref="D12:G13"/>
    <mergeCell ref="D15:G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EF1E-4627-EF46-B593-6C5F647E69F5}">
  <dimension ref="A1:P16"/>
  <sheetViews>
    <sheetView topLeftCell="B1" zoomScale="160" zoomScaleNormal="160" workbookViewId="0">
      <selection activeCell="L13" sqref="L13"/>
    </sheetView>
  </sheetViews>
  <sheetFormatPr baseColWidth="10" defaultRowHeight="16" x14ac:dyDescent="0.2"/>
  <cols>
    <col min="11" max="11" width="12.1640625" bestFit="1" customWidth="1"/>
    <col min="13" max="13" width="22.83203125" bestFit="1" customWidth="1"/>
  </cols>
  <sheetData>
    <row r="1" spans="1:16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84</v>
      </c>
      <c r="L1" s="1" t="s">
        <v>86</v>
      </c>
      <c r="N1" s="1" t="s">
        <v>88</v>
      </c>
    </row>
    <row r="2" spans="1:16" ht="16" customHeight="1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>
        <f>SUM(G2:G10)</f>
        <v>437000</v>
      </c>
      <c r="K2" s="17" t="s">
        <v>85</v>
      </c>
      <c r="L2">
        <f>SUMIF(G2:G10,"&gt;40000")</f>
        <v>401000</v>
      </c>
      <c r="M2" s="17" t="s">
        <v>87</v>
      </c>
      <c r="N2">
        <f>SUMIFS(G2:G10, E2:E10, "Female", G2:G10,"&gt;40000")</f>
        <v>88000</v>
      </c>
      <c r="O2" s="18" t="s">
        <v>89</v>
      </c>
      <c r="P2" s="18"/>
    </row>
    <row r="3" spans="1:16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O3" s="18"/>
      <c r="P3" s="18"/>
    </row>
    <row r="4" spans="1:16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</row>
    <row r="5" spans="1:16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</row>
    <row r="6" spans="1:16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</row>
    <row r="7" spans="1:16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</row>
    <row r="8" spans="1:16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</row>
    <row r="9" spans="1:16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</row>
    <row r="10" spans="1:16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</row>
    <row r="14" spans="1:16" x14ac:dyDescent="0.2">
      <c r="F14" s="18" t="s">
        <v>90</v>
      </c>
      <c r="G14" s="18"/>
      <c r="H14" s="18"/>
      <c r="I14" s="18"/>
    </row>
    <row r="15" spans="1:16" x14ac:dyDescent="0.2">
      <c r="F15" s="18"/>
      <c r="G15" s="18"/>
      <c r="H15" s="18"/>
      <c r="I15" s="18"/>
    </row>
    <row r="16" spans="1:16" x14ac:dyDescent="0.2">
      <c r="F16" s="18"/>
      <c r="G16" s="18"/>
      <c r="H16" s="18"/>
      <c r="I16" s="18"/>
    </row>
  </sheetData>
  <mergeCells count="2">
    <mergeCell ref="O2:P3"/>
    <mergeCell ref="F14:I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8727-0508-C843-A61C-D0AF510B61A9}">
  <dimension ref="A1:N10"/>
  <sheetViews>
    <sheetView topLeftCell="C1" zoomScale="160" zoomScaleNormal="160" workbookViewId="0">
      <selection activeCell="N4" sqref="N4:N6"/>
    </sheetView>
  </sheetViews>
  <sheetFormatPr baseColWidth="10" defaultRowHeight="16" x14ac:dyDescent="0.2"/>
  <cols>
    <col min="11" max="11" width="21" bestFit="1" customWidth="1"/>
    <col min="13" max="13" width="27.83203125" bestFit="1" customWidth="1"/>
  </cols>
  <sheetData>
    <row r="1" spans="1:14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91</v>
      </c>
      <c r="L1" s="1" t="s">
        <v>93</v>
      </c>
      <c r="N1" s="1" t="s">
        <v>96</v>
      </c>
    </row>
    <row r="2" spans="1:14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>
        <f>COUNT(G2:G10)</f>
        <v>9</v>
      </c>
      <c r="K2" s="17" t="s">
        <v>92</v>
      </c>
      <c r="L2">
        <f>COUNTIF(E2:E10, "Male")</f>
        <v>6</v>
      </c>
      <c r="M2" s="17" t="s">
        <v>94</v>
      </c>
      <c r="N2">
        <f>COUNTIFS(E2:E10, "Male", D2:D10, "&gt;30")</f>
        <v>4</v>
      </c>
    </row>
    <row r="3" spans="1:14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M3" s="17" t="s">
        <v>95</v>
      </c>
    </row>
    <row r="4" spans="1:14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N4" s="19" t="s">
        <v>97</v>
      </c>
    </row>
    <row r="5" spans="1:14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N5" s="19"/>
    </row>
    <row r="6" spans="1:14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N6" s="19"/>
    </row>
    <row r="7" spans="1:14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</row>
    <row r="8" spans="1:14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</row>
    <row r="9" spans="1:14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</row>
    <row r="10" spans="1:14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</row>
  </sheetData>
  <mergeCells count="1">
    <mergeCell ref="N4:N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41D9-873F-4342-B67C-935CC035CEC3}">
  <dimension ref="A1:M15"/>
  <sheetViews>
    <sheetView tabSelected="1" zoomScale="170" zoomScaleNormal="170" workbookViewId="0">
      <selection activeCell="C13" sqref="C13"/>
    </sheetView>
  </sheetViews>
  <sheetFormatPr baseColWidth="10" defaultRowHeight="16" x14ac:dyDescent="0.2"/>
  <cols>
    <col min="9" max="9" width="12.1640625" customWidth="1"/>
    <col min="10" max="10" width="12.33203125" bestFit="1" customWidth="1"/>
    <col min="11" max="11" width="12.33203125" customWidth="1"/>
    <col min="12" max="12" width="7.5" customWidth="1"/>
    <col min="13" max="13" width="12.6640625" customWidth="1"/>
  </cols>
  <sheetData>
    <row r="1" spans="1:13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100</v>
      </c>
      <c r="K1" s="1" t="s">
        <v>101</v>
      </c>
      <c r="L1" s="1" t="s">
        <v>98</v>
      </c>
      <c r="M1" s="1" t="s">
        <v>99</v>
      </c>
    </row>
    <row r="2" spans="1:13" x14ac:dyDescent="0.2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s="2" t="str">
        <f>TEXT(H2, "mm/dd/yyyy")</f>
        <v>11/02/2001</v>
      </c>
      <c r="K2" s="2" t="str">
        <f>TEXT(I2, "mm/dd/yyyy")</f>
        <v>09/06/2015</v>
      </c>
      <c r="L2">
        <f>_xlfn.DAYS(K2, J2)</f>
        <v>5056</v>
      </c>
      <c r="M2">
        <f>NETWORKDAYS(J2,K2)</f>
        <v>3611</v>
      </c>
    </row>
    <row r="3" spans="1:13" x14ac:dyDescent="0.2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 s="2" t="str">
        <f t="shared" ref="J3:J10" si="0">TEXT(H3, "mm/dd/yyyy")</f>
        <v>10/03/1999</v>
      </c>
      <c r="K3" s="2" t="str">
        <f t="shared" ref="K3:K10" si="1">TEXT(I3, "mm/dd/yyyy")</f>
        <v>10/10/2015</v>
      </c>
      <c r="L3">
        <f t="shared" ref="L3:L10" si="2">_xlfn.DAYS(K3, J3)</f>
        <v>5851</v>
      </c>
      <c r="M3">
        <f t="shared" ref="M3:M10" si="3">NETWORKDAYS(J3,K3)</f>
        <v>4180</v>
      </c>
    </row>
    <row r="4" spans="1:13" x14ac:dyDescent="0.2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 s="2" t="str">
        <f t="shared" si="0"/>
        <v>07/04/2000</v>
      </c>
      <c r="K4" s="2" t="str">
        <f t="shared" si="1"/>
        <v>09/08/2017</v>
      </c>
      <c r="L4">
        <f t="shared" si="2"/>
        <v>6275</v>
      </c>
      <c r="M4">
        <f t="shared" si="3"/>
        <v>4484</v>
      </c>
    </row>
    <row r="5" spans="1:13" x14ac:dyDescent="0.2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 s="2" t="str">
        <f t="shared" si="0"/>
        <v>01/05/2000</v>
      </c>
      <c r="K5" s="2" t="str">
        <f t="shared" si="1"/>
        <v>12/03/2015</v>
      </c>
      <c r="L5">
        <f t="shared" si="2"/>
        <v>5811</v>
      </c>
      <c r="M5">
        <f t="shared" si="3"/>
        <v>4152</v>
      </c>
    </row>
    <row r="6" spans="1:13" x14ac:dyDescent="0.2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 s="2" t="str">
        <f t="shared" si="0"/>
        <v>05/06/2001</v>
      </c>
      <c r="K6" s="2" t="str">
        <f t="shared" si="1"/>
        <v>08/30/2017</v>
      </c>
      <c r="L6">
        <f t="shared" si="2"/>
        <v>5960</v>
      </c>
      <c r="M6">
        <f t="shared" si="3"/>
        <v>4258</v>
      </c>
    </row>
    <row r="7" spans="1:13" x14ac:dyDescent="0.2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 s="2" t="str">
        <f t="shared" si="0"/>
        <v>12/07/1995</v>
      </c>
      <c r="K7" s="2" t="str">
        <f t="shared" si="1"/>
        <v>09/11/2013</v>
      </c>
      <c r="L7">
        <f t="shared" si="2"/>
        <v>6488</v>
      </c>
      <c r="M7">
        <f t="shared" si="3"/>
        <v>4635</v>
      </c>
    </row>
    <row r="8" spans="1:13" x14ac:dyDescent="0.2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 s="2" t="str">
        <f t="shared" si="0"/>
        <v>11/08/2003</v>
      </c>
      <c r="K8" s="2" t="str">
        <f t="shared" si="1"/>
        <v>10/04/2013</v>
      </c>
      <c r="L8">
        <f t="shared" si="2"/>
        <v>3618</v>
      </c>
      <c r="M8">
        <f t="shared" si="3"/>
        <v>2585</v>
      </c>
    </row>
    <row r="9" spans="1:13" x14ac:dyDescent="0.2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 s="2" t="str">
        <f t="shared" si="0"/>
        <v>06/09/2002</v>
      </c>
      <c r="K9" s="2" t="str">
        <f t="shared" si="1"/>
        <v>04/22/2015</v>
      </c>
      <c r="L9">
        <f t="shared" si="2"/>
        <v>4700</v>
      </c>
      <c r="M9">
        <f t="shared" si="3"/>
        <v>3358</v>
      </c>
    </row>
    <row r="10" spans="1:13" x14ac:dyDescent="0.2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 s="2" t="str">
        <f t="shared" si="0"/>
        <v>08/10/2003</v>
      </c>
      <c r="K10" s="2" t="str">
        <f t="shared" si="1"/>
        <v>09/14/2011</v>
      </c>
      <c r="L10">
        <f t="shared" si="2"/>
        <v>2957</v>
      </c>
      <c r="M10">
        <f t="shared" si="3"/>
        <v>2113</v>
      </c>
    </row>
    <row r="12" spans="1:13" x14ac:dyDescent="0.2">
      <c r="E12" s="21"/>
      <c r="F12" s="22" t="s">
        <v>102</v>
      </c>
      <c r="G12" s="22"/>
      <c r="H12" s="22"/>
      <c r="I12" s="22"/>
      <c r="J12" s="3"/>
      <c r="K12" s="3"/>
    </row>
    <row r="13" spans="1:13" x14ac:dyDescent="0.2">
      <c r="F13" s="23" t="s">
        <v>104</v>
      </c>
      <c r="G13" s="23"/>
      <c r="H13" s="23"/>
      <c r="I13" s="23"/>
    </row>
    <row r="14" spans="1:13" ht="16" customHeight="1" x14ac:dyDescent="0.2">
      <c r="F14" s="20" t="s">
        <v>103</v>
      </c>
      <c r="G14" s="20"/>
      <c r="H14" s="20"/>
      <c r="I14" s="20"/>
    </row>
    <row r="15" spans="1:13" ht="16" customHeight="1" x14ac:dyDescent="0.2">
      <c r="F15" s="20"/>
      <c r="G15" s="20"/>
      <c r="H15" s="20"/>
      <c r="I15" s="20"/>
    </row>
  </sheetData>
  <mergeCells count="3">
    <mergeCell ref="F13:I13"/>
    <mergeCell ref="F14:I15"/>
    <mergeCell ref="F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Min-Max</vt:lpstr>
      <vt:lpstr>If-Ifs</vt:lpstr>
      <vt:lpstr>Len</vt:lpstr>
      <vt:lpstr>LeftRight</vt:lpstr>
      <vt:lpstr>DatetoText</vt:lpstr>
      <vt:lpstr>TRIM</vt:lpstr>
      <vt:lpstr>Concate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Sadashiva</dc:creator>
  <cp:lastModifiedBy>Sowjanya Sadashiva</cp:lastModifiedBy>
  <dcterms:created xsi:type="dcterms:W3CDTF">2023-07-25T14:25:06Z</dcterms:created>
  <dcterms:modified xsi:type="dcterms:W3CDTF">2023-07-25T16:07:54Z</dcterms:modified>
</cp:coreProperties>
</file>