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Codegym_Module_2\Case_Study\accounting_software\"/>
    </mc:Choice>
  </mc:AlternateContent>
  <xr:revisionPtr revIDLastSave="0" documentId="13_ncr:1_{9563D75A-ABA7-47C2-A998-AAC32D578C02}" xr6:coauthVersionLast="47" xr6:coauthVersionMax="47" xr10:uidLastSave="{00000000-0000-0000-0000-000000000000}"/>
  <bookViews>
    <workbookView xWindow="-108" yWindow="-108" windowWidth="23256" windowHeight="12720" activeTab="4" xr2:uid="{97F2DD4E-FD07-4A13-BFEB-826D5C26E65D}"/>
  </bookViews>
  <sheets>
    <sheet name="idea" sheetId="1" r:id="rId1"/>
    <sheet name="shortVersion" sheetId="2" r:id="rId2"/>
    <sheet name="156" sheetId="3" r:id="rId3"/>
    <sheet name="Menu" sheetId="4" r:id="rId4"/>
    <sheet name="Test_Scrip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5" l="1"/>
  <c r="G13" i="5"/>
  <c r="G12" i="5"/>
  <c r="H14" i="5"/>
  <c r="H13" i="5"/>
  <c r="H12" i="5"/>
  <c r="F8" i="5"/>
  <c r="H8" i="5"/>
  <c r="F4" i="5"/>
  <c r="H4" i="5"/>
  <c r="F5" i="5"/>
  <c r="H5" i="5"/>
  <c r="F6" i="5"/>
  <c r="H6" i="5"/>
  <c r="F7" i="5"/>
  <c r="H7" i="5"/>
  <c r="H3" i="5"/>
  <c r="F3" i="5"/>
  <c r="G15" i="5" l="1"/>
  <c r="H15" i="5"/>
  <c r="I15" i="5" s="1"/>
</calcChain>
</file>

<file path=xl/sharedStrings.xml><?xml version="1.0" encoding="utf-8"?>
<sst xmlns="http://schemas.openxmlformats.org/spreadsheetml/2006/main" count="277" uniqueCount="182">
  <si>
    <t>Tiền mặt</t>
  </si>
  <si>
    <t>Ngân hàng</t>
  </si>
  <si>
    <t>Mua hàng</t>
  </si>
  <si>
    <t>Bán hàng</t>
  </si>
  <si>
    <t>giảm 111 hoặc 112</t>
  </si>
  <si>
    <t>Tăng 111 hoặc 112</t>
  </si>
  <si>
    <t>Ghi nhận giá trị HH mua ra</t>
  </si>
  <si>
    <t>Kho</t>
  </si>
  <si>
    <t>Tăng hàng hóa + Nhập kho</t>
  </si>
  <si>
    <t>Chạy tính giá theo công thức bình quân gia quyền theo tuần</t>
  </si>
  <si>
    <t>Ghi nhận chi phí lương + thưởng nhân viên</t>
  </si>
  <si>
    <t>Thu tiền</t>
  </si>
  <si>
    <t>Chi tiền</t>
  </si>
  <si>
    <t>111 tăng</t>
  </si>
  <si>
    <t>111 giảm</t>
  </si>
  <si>
    <t>Hàng hóa giảm 155</t>
  </si>
  <si>
    <t>Hàng hóa tăng 155</t>
  </si>
  <si>
    <t>Thanh toán các chi phí khác 64…</t>
  </si>
  <si>
    <t>Theo dõi tổng hợp và chi tiết từ hàng hóa</t>
  </si>
  <si>
    <t>Cuối tháng chạy giá xuất kho theo công thức bình quân gia quyền</t>
  </si>
  <si>
    <t>Chi phí khấu hao</t>
  </si>
  <si>
    <t>Tổng chi phí đã đầu tư</t>
  </si>
  <si>
    <t xml:space="preserve"> Khấu hao theo tháng</t>
  </si>
  <si>
    <t>Ghi nhận giảm chi phí đầu tư ban đầu</t>
  </si>
  <si>
    <t>Tăng chi phí khấu hao</t>
  </si>
  <si>
    <t>Chi phí lương</t>
  </si>
  <si>
    <t>Chi phí mua hàng</t>
  </si>
  <si>
    <t>Chi phí khác</t>
  </si>
  <si>
    <t>Ghi nhận chi phí khấu hao</t>
  </si>
  <si>
    <t>Ghi nhận chi phí mua hàng phát sinh</t>
  </si>
  <si>
    <t>Các chi phí còn lại</t>
  </si>
  <si>
    <t>Cuối tháng</t>
  </si>
  <si>
    <t>Chạy sổ sách kết chuyển</t>
  </si>
  <si>
    <t>Tăng doanh thu 515</t>
  </si>
  <si>
    <t xml:space="preserve">Phiếu xuất kho (Giảm hàng hóa + giá vốn hàng bán (632)) </t>
  </si>
  <si>
    <t>Giá vốn hàng bán</t>
  </si>
  <si>
    <t>Chi nhận giá trị thực tế hàng hóa đã bán</t>
  </si>
  <si>
    <t>KC tất cả loại 6 qua 911a</t>
  </si>
  <si>
    <t>KC 515 qua 911b</t>
  </si>
  <si>
    <t>nếu 911a lớn hơn b : Lỗ</t>
  </si>
  <si>
    <t>nếu 911a nhỏ hơn b : Lãi</t>
  </si>
  <si>
    <t>Biểu mẫu báo cáo</t>
  </si>
  <si>
    <t>Danh mục</t>
  </si>
  <si>
    <t>Đầu tháng</t>
  </si>
  <si>
    <t>Trong tháng</t>
  </si>
  <si>
    <t>Doanh thu</t>
  </si>
  <si>
    <t>Chi phí</t>
  </si>
  <si>
    <t>Bảng cân đối</t>
  </si>
  <si>
    <t>Lợi nhuận</t>
  </si>
  <si>
    <t>Bảng báo cáo kết quả kinh doanh</t>
  </si>
  <si>
    <t>Số tiền</t>
  </si>
  <si>
    <t>tài sản</t>
  </si>
  <si>
    <t>nguồn vốn</t>
  </si>
  <si>
    <t>quản lý hàng hóa</t>
  </si>
  <si>
    <t>note</t>
  </si>
  <si>
    <t>doanh thu bán hàng</t>
  </si>
  <si>
    <t>giá vốn hàng bán</t>
  </si>
  <si>
    <t>chi phí bán hàng</t>
  </si>
  <si>
    <t>chạy sổ sách kết chuyển</t>
  </si>
  <si>
    <t>911a</t>
  </si>
  <si>
    <t>911b</t>
  </si>
  <si>
    <t>vốn đầu tư chủ sở hữu</t>
  </si>
  <si>
    <t>cash on hand</t>
  </si>
  <si>
    <t>Goods</t>
  </si>
  <si>
    <t>Cost of goods sold</t>
  </si>
  <si>
    <t>GoodsSale</t>
  </si>
  <si>
    <t>Expenses</t>
  </si>
  <si>
    <t>WorkingCapital</t>
  </si>
  <si>
    <t>EvaluationOfBusinessResult 911a - 911b</t>
  </si>
  <si>
    <t xml:space="preserve">&gt; </t>
  </si>
  <si>
    <t>lỗ</t>
  </si>
  <si>
    <t>&lt;</t>
  </si>
  <si>
    <t>lãi</t>
  </si>
  <si>
    <t>hòa vốn</t>
  </si>
  <si>
    <t>Phải thu của khách hàng</t>
  </si>
  <si>
    <t>Receivables from customers</t>
  </si>
  <si>
    <t>giả sử không bao giờ mua nợ, có tiền mới nhập thêm hàng</t>
  </si>
  <si>
    <t>giả sử không phải nộp thuế</t>
  </si>
  <si>
    <t>Phiếu xuất kho</t>
  </si>
  <si>
    <t>Phiếu nhập kho</t>
  </si>
  <si>
    <t>Tên người lập</t>
  </si>
  <si>
    <t>Tên sản phẩm</t>
  </si>
  <si>
    <t>Ngày lập</t>
  </si>
  <si>
    <t>(Tạm bỏ qua)</t>
  </si>
  <si>
    <t>ID phiếu</t>
  </si>
  <si>
    <t>Số lượng</t>
  </si>
  <si>
    <t>giá nhập</t>
  </si>
  <si>
    <t>giá bán</t>
  </si>
  <si>
    <t>&gt;&gt;&gt;</t>
  </si>
  <si>
    <t>Set giá bán sau khi tạo phiếu nhập kho</t>
  </si>
  <si>
    <t>userName</t>
  </si>
  <si>
    <t>Nhập tay</t>
  </si>
  <si>
    <t>Auto</t>
  </si>
  <si>
    <t>Lý do xuất</t>
  </si>
  <si>
    <t>Lý do nhập</t>
  </si>
  <si>
    <t>Lấy từ giá set ở trên</t>
  </si>
  <si>
    <t>&gt;&gt;&gt; Lập bút toán</t>
  </si>
  <si>
    <t>Tăng 156</t>
  </si>
  <si>
    <t>Giảm 111</t>
  </si>
  <si>
    <t>giảm 156</t>
  </si>
  <si>
    <t>tăng 111</t>
  </si>
  <si>
    <t>tăng 632</t>
  </si>
  <si>
    <t>số lượng x giá nhập</t>
  </si>
  <si>
    <t>tính theo phương pháp fifo</t>
  </si>
  <si>
    <t xml:space="preserve">tăng 515 </t>
  </si>
  <si>
    <t>và</t>
  </si>
  <si>
    <t>switchcase&gt;&gt;&gt;&gt;</t>
  </si>
  <si>
    <t>hoặc giá bán = 0</t>
  </si>
  <si>
    <t>hàng hỏng/ lý do khác</t>
  </si>
  <si>
    <t>Run</t>
  </si>
  <si>
    <t>&gt;</t>
  </si>
  <si>
    <t>&gt;login</t>
  </si>
  <si>
    <t>&gt;Admin</t>
  </si>
  <si>
    <t>&gt;Show product</t>
  </si>
  <si>
    <t>&gt;Show all</t>
  </si>
  <si>
    <t>&gt;Show Limited</t>
  </si>
  <si>
    <t>&gt;Show unlimited</t>
  </si>
  <si>
    <t>&gt;sort by</t>
  </si>
  <si>
    <t>&gt;Create note</t>
  </si>
  <si>
    <t>&gt;receive note</t>
  </si>
  <si>
    <t>&gt;delivery note</t>
  </si>
  <si>
    <t>&gt;Remove product</t>
  </si>
  <si>
    <t>&gt;Find Product</t>
  </si>
  <si>
    <t>&gt;Business Manager</t>
  </si>
  <si>
    <t>&gt;Product Manager</t>
  </si>
  <si>
    <t>&gt;Show note list</t>
  </si>
  <si>
    <t>&gt;calculate</t>
  </si>
  <si>
    <t>&gt;back to previous</t>
  </si>
  <si>
    <t>&gt;Back to previous</t>
  </si>
  <si>
    <t>&gt;show receive note</t>
  </si>
  <si>
    <t>&gt;show delivery note</t>
  </si>
  <si>
    <t>&gt;add money</t>
  </si>
  <si>
    <t>&gt;User manager</t>
  </si>
  <si>
    <t>&gt;find note</t>
  </si>
  <si>
    <t>&gt;show user list</t>
  </si>
  <si>
    <t>&gt;show all</t>
  </si>
  <si>
    <t>&gt;show accountant</t>
  </si>
  <si>
    <t>&gt;show store keeper</t>
  </si>
  <si>
    <t xml:space="preserve">&gt;show sale staff </t>
  </si>
  <si>
    <t xml:space="preserve">&gt;create new user </t>
  </si>
  <si>
    <t>&gt;accountant</t>
  </si>
  <si>
    <t>&gt;storekeeper</t>
  </si>
  <si>
    <t>&gt;salestaff</t>
  </si>
  <si>
    <t>&gt;remove user</t>
  </si>
  <si>
    <t>&gt;find user</t>
  </si>
  <si>
    <t>&gt;Accountant</t>
  </si>
  <si>
    <t>&gt;Storekeeper</t>
  </si>
  <si>
    <t>&gt;SaleStaff</t>
  </si>
  <si>
    <t>&gt;Log out</t>
  </si>
  <si>
    <t>&gt;exit</t>
  </si>
  <si>
    <t>stt</t>
  </si>
  <si>
    <t>Tên hàng</t>
  </si>
  <si>
    <t>San pham thu nghiem 1</t>
  </si>
  <si>
    <t>Nhập kho</t>
  </si>
  <si>
    <t>San pham thu nghiem 2</t>
  </si>
  <si>
    <t>Giá nhập</t>
  </si>
  <si>
    <t>Giá bán</t>
  </si>
  <si>
    <t>San pham thu nghiem 3</t>
  </si>
  <si>
    <t>Tổng giá vốn</t>
  </si>
  <si>
    <t>Tổng số lượng</t>
  </si>
  <si>
    <t>Tổng thu nhập(nếu bán hết)</t>
  </si>
  <si>
    <t>Xuất kho</t>
  </si>
  <si>
    <t>Số lượng bán</t>
  </si>
  <si>
    <t>Tổng thu về</t>
  </si>
  <si>
    <t>Giá vốn</t>
  </si>
  <si>
    <t>"= 100*10 + 60*10+120*10</t>
  </si>
  <si>
    <t>"= 200*20 + 250*5</t>
  </si>
  <si>
    <t>"=5*300</t>
  </si>
  <si>
    <t>Kịch bản Test</t>
  </si>
  <si>
    <t>Đăng nhập admin</t>
  </si>
  <si>
    <t>check user</t>
  </si>
  <si>
    <t>show note</t>
  </si>
  <si>
    <t>clear note</t>
  </si>
  <si>
    <t>Đăng nhập thủ kho</t>
  </si>
  <si>
    <t>Tạo phiếu nhập kho</t>
  </si>
  <si>
    <t>Đăng nhập nv bán hàng</t>
  </si>
  <si>
    <t>Tạo phiếu xuất kho</t>
  </si>
  <si>
    <t>Show sản phẩm</t>
  </si>
  <si>
    <t>Đăng nhập kết toán</t>
  </si>
  <si>
    <t>Show kết quả kinh doanh</t>
  </si>
  <si>
    <t xml:space="preserve"> </t>
  </si>
  <si>
    <t>Show sản phẩm ( hết hàng out of stock)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</si>
</sst>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/>
    <xf numFmtId="3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4" xfId="0" applyFill="1" applyBorder="1" applyAlignment="1">
      <alignment horizontal="right" wrapText="1"/>
    </xf>
    <xf numFmtId="0" fontId="0" fillId="2" borderId="5" xfId="0" applyFill="1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3" borderId="4" xfId="0" applyFill="1" applyBorder="1" applyAlignment="1">
      <alignment horizontal="right" wrapText="1"/>
    </xf>
    <xf numFmtId="0" fontId="0" fillId="3" borderId="5" xfId="0" applyFill="1" applyBorder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08A9-8047-4E75-A5DD-673319A06A2E}">
  <dimension ref="A1:F37"/>
  <sheetViews>
    <sheetView workbookViewId="0">
      <selection activeCell="D12" sqref="D12"/>
    </sheetView>
  </sheetViews>
  <sheetFormatPr defaultRowHeight="14.4" x14ac:dyDescent="0.3"/>
  <cols>
    <col min="1" max="1" width="35.33203125" customWidth="1"/>
    <col min="2" max="2" width="24" customWidth="1"/>
    <col min="3" max="3" width="43.109375" customWidth="1"/>
    <col min="4" max="4" width="32" customWidth="1"/>
    <col min="5" max="5" width="26.5546875" customWidth="1"/>
    <col min="6" max="6" width="43.21875" customWidth="1"/>
  </cols>
  <sheetData>
    <row r="1" spans="1:6" x14ac:dyDescent="0.3">
      <c r="A1" t="s">
        <v>0</v>
      </c>
      <c r="B1">
        <v>111</v>
      </c>
      <c r="C1" t="s">
        <v>11</v>
      </c>
      <c r="D1" s="1" t="s">
        <v>13</v>
      </c>
      <c r="E1" t="s">
        <v>15</v>
      </c>
    </row>
    <row r="2" spans="1:6" x14ac:dyDescent="0.3">
      <c r="C2" t="s">
        <v>12</v>
      </c>
      <c r="D2" s="1" t="s">
        <v>14</v>
      </c>
      <c r="E2" t="s">
        <v>16</v>
      </c>
      <c r="F2" t="s">
        <v>17</v>
      </c>
    </row>
    <row r="3" spans="1:6" x14ac:dyDescent="0.3">
      <c r="A3" t="s">
        <v>1</v>
      </c>
      <c r="B3">
        <v>112</v>
      </c>
      <c r="C3" t="s">
        <v>11</v>
      </c>
      <c r="D3" s="1" t="s">
        <v>13</v>
      </c>
      <c r="E3" t="s">
        <v>15</v>
      </c>
    </row>
    <row r="4" spans="1:6" x14ac:dyDescent="0.3">
      <c r="C4" t="s">
        <v>12</v>
      </c>
      <c r="D4" s="1" t="s">
        <v>14</v>
      </c>
      <c r="E4" t="s">
        <v>16</v>
      </c>
      <c r="F4" t="s">
        <v>17</v>
      </c>
    </row>
    <row r="5" spans="1:6" x14ac:dyDescent="0.3">
      <c r="A5" t="s">
        <v>2</v>
      </c>
      <c r="C5" t="s">
        <v>4</v>
      </c>
      <c r="D5" t="s">
        <v>8</v>
      </c>
      <c r="E5" t="s">
        <v>6</v>
      </c>
    </row>
    <row r="6" spans="1:6" x14ac:dyDescent="0.3">
      <c r="A6" t="s">
        <v>3</v>
      </c>
      <c r="C6" t="s">
        <v>5</v>
      </c>
      <c r="D6" t="s">
        <v>33</v>
      </c>
      <c r="E6" t="s">
        <v>34</v>
      </c>
    </row>
    <row r="7" spans="1:6" x14ac:dyDescent="0.3">
      <c r="A7" t="s">
        <v>7</v>
      </c>
      <c r="C7" t="s">
        <v>18</v>
      </c>
    </row>
    <row r="8" spans="1:6" x14ac:dyDescent="0.3">
      <c r="C8" t="s">
        <v>19</v>
      </c>
    </row>
    <row r="9" spans="1:6" x14ac:dyDescent="0.3">
      <c r="C9" t="s">
        <v>9</v>
      </c>
    </row>
    <row r="10" spans="1:6" x14ac:dyDescent="0.3">
      <c r="A10" t="s">
        <v>21</v>
      </c>
      <c r="B10" t="s">
        <v>22</v>
      </c>
      <c r="C10" t="s">
        <v>23</v>
      </c>
      <c r="D10" t="s">
        <v>24</v>
      </c>
    </row>
    <row r="11" spans="1:6" x14ac:dyDescent="0.3">
      <c r="A11" t="s">
        <v>35</v>
      </c>
      <c r="B11">
        <v>632</v>
      </c>
      <c r="C11" t="s">
        <v>36</v>
      </c>
    </row>
    <row r="12" spans="1:6" x14ac:dyDescent="0.3">
      <c r="A12" t="s">
        <v>25</v>
      </c>
      <c r="B12">
        <v>642</v>
      </c>
      <c r="C12" t="s">
        <v>10</v>
      </c>
    </row>
    <row r="13" spans="1:6" x14ac:dyDescent="0.3">
      <c r="A13" t="s">
        <v>26</v>
      </c>
      <c r="B13">
        <v>643</v>
      </c>
      <c r="C13" t="s">
        <v>29</v>
      </c>
    </row>
    <row r="14" spans="1:6" x14ac:dyDescent="0.3">
      <c r="A14" t="s">
        <v>20</v>
      </c>
      <c r="B14">
        <v>644</v>
      </c>
      <c r="C14" t="s">
        <v>28</v>
      </c>
    </row>
    <row r="15" spans="1:6" x14ac:dyDescent="0.3">
      <c r="A15" t="s">
        <v>27</v>
      </c>
      <c r="B15">
        <v>645</v>
      </c>
      <c r="C15" t="s">
        <v>30</v>
      </c>
    </row>
    <row r="16" spans="1:6" x14ac:dyDescent="0.3">
      <c r="E16">
        <v>111</v>
      </c>
      <c r="F16">
        <v>156</v>
      </c>
    </row>
    <row r="17" spans="1:4" x14ac:dyDescent="0.3">
      <c r="A17" t="s">
        <v>32</v>
      </c>
      <c r="B17">
        <v>911</v>
      </c>
      <c r="C17" t="s">
        <v>37</v>
      </c>
    </row>
    <row r="18" spans="1:4" x14ac:dyDescent="0.3">
      <c r="C18" t="s">
        <v>38</v>
      </c>
    </row>
    <row r="19" spans="1:4" x14ac:dyDescent="0.3">
      <c r="C19" t="s">
        <v>39</v>
      </c>
    </row>
    <row r="20" spans="1:4" x14ac:dyDescent="0.3">
      <c r="C20" t="s">
        <v>40</v>
      </c>
    </row>
    <row r="21" spans="1:4" x14ac:dyDescent="0.3">
      <c r="A21" t="s">
        <v>41</v>
      </c>
    </row>
    <row r="22" spans="1:4" x14ac:dyDescent="0.3">
      <c r="A22" s="3" t="s">
        <v>47</v>
      </c>
      <c r="B22" s="2"/>
      <c r="C22" s="2"/>
      <c r="D22" s="2"/>
    </row>
    <row r="23" spans="1:4" x14ac:dyDescent="0.3">
      <c r="A23" s="2" t="s">
        <v>42</v>
      </c>
      <c r="B23" s="2" t="s">
        <v>43</v>
      </c>
      <c r="C23" s="2" t="s">
        <v>44</v>
      </c>
      <c r="D23" s="2" t="s">
        <v>31</v>
      </c>
    </row>
    <row r="24" spans="1:4" x14ac:dyDescent="0.3">
      <c r="A24" s="2" t="s">
        <v>0</v>
      </c>
      <c r="B24" s="2"/>
      <c r="C24" s="2"/>
      <c r="D24" s="2"/>
    </row>
    <row r="25" spans="1:4" x14ac:dyDescent="0.3">
      <c r="A25" s="2" t="s">
        <v>1</v>
      </c>
      <c r="B25" s="2"/>
      <c r="C25" s="2"/>
      <c r="D25" s="2"/>
    </row>
    <row r="26" spans="1:4" x14ac:dyDescent="0.3">
      <c r="A26" s="2" t="s">
        <v>7</v>
      </c>
      <c r="B26" s="2"/>
      <c r="C26" s="2"/>
      <c r="D26" s="2"/>
    </row>
    <row r="27" spans="1:4" x14ac:dyDescent="0.3">
      <c r="A27" s="2" t="s">
        <v>45</v>
      </c>
      <c r="B27" s="2"/>
      <c r="C27" s="2"/>
      <c r="D27" s="2"/>
    </row>
    <row r="28" spans="1:4" x14ac:dyDescent="0.3">
      <c r="A28" s="2" t="s">
        <v>35</v>
      </c>
      <c r="B28" s="2"/>
      <c r="C28" s="2"/>
      <c r="D28" s="2"/>
    </row>
    <row r="29" spans="1:4" x14ac:dyDescent="0.3">
      <c r="A29" s="2" t="s">
        <v>46</v>
      </c>
      <c r="B29" s="2"/>
      <c r="C29" s="2"/>
      <c r="D29" s="2"/>
    </row>
    <row r="30" spans="1:4" x14ac:dyDescent="0.3">
      <c r="A30" s="2" t="s">
        <v>48</v>
      </c>
      <c r="B30" s="2"/>
      <c r="C30" s="2"/>
      <c r="D30" s="2"/>
    </row>
    <row r="32" spans="1:4" x14ac:dyDescent="0.3">
      <c r="A32" s="3" t="s">
        <v>49</v>
      </c>
      <c r="B32" s="2"/>
    </row>
    <row r="33" spans="1:2" x14ac:dyDescent="0.3">
      <c r="A33" s="2" t="s">
        <v>42</v>
      </c>
      <c r="B33" s="2" t="s">
        <v>50</v>
      </c>
    </row>
    <row r="34" spans="1:2" x14ac:dyDescent="0.3">
      <c r="A34" s="2" t="s">
        <v>45</v>
      </c>
      <c r="B34" s="2"/>
    </row>
    <row r="35" spans="1:2" x14ac:dyDescent="0.3">
      <c r="A35" s="2" t="s">
        <v>35</v>
      </c>
      <c r="B35" s="2"/>
    </row>
    <row r="36" spans="1:2" x14ac:dyDescent="0.3">
      <c r="A36" s="2" t="s">
        <v>46</v>
      </c>
      <c r="B36" s="2"/>
    </row>
    <row r="37" spans="1:2" x14ac:dyDescent="0.3">
      <c r="A37" s="2" t="s">
        <v>48</v>
      </c>
      <c r="B3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85F1-71CC-4157-9970-ADAF606AA44C}">
  <dimension ref="C3:L15"/>
  <sheetViews>
    <sheetView workbookViewId="0">
      <selection activeCell="I10" sqref="I10"/>
    </sheetView>
  </sheetViews>
  <sheetFormatPr defaultRowHeight="14.4" x14ac:dyDescent="0.3"/>
  <cols>
    <col min="3" max="3" width="25.77734375" customWidth="1"/>
    <col min="5" max="5" width="59.109375" customWidth="1"/>
  </cols>
  <sheetData>
    <row r="3" spans="3:12" x14ac:dyDescent="0.3">
      <c r="C3" t="s">
        <v>54</v>
      </c>
      <c r="D3" t="s">
        <v>51</v>
      </c>
      <c r="H3" t="s">
        <v>52</v>
      </c>
    </row>
    <row r="4" spans="3:12" x14ac:dyDescent="0.3">
      <c r="D4" s="4">
        <v>111112</v>
      </c>
      <c r="E4" t="s">
        <v>62</v>
      </c>
      <c r="H4">
        <v>632</v>
      </c>
      <c r="I4" t="s">
        <v>56</v>
      </c>
      <c r="L4" t="s">
        <v>64</v>
      </c>
    </row>
    <row r="5" spans="3:12" x14ac:dyDescent="0.3">
      <c r="C5" t="s">
        <v>53</v>
      </c>
      <c r="D5">
        <v>156</v>
      </c>
      <c r="E5" t="s">
        <v>63</v>
      </c>
      <c r="H5">
        <v>511</v>
      </c>
      <c r="I5" t="s">
        <v>55</v>
      </c>
      <c r="L5" t="s">
        <v>65</v>
      </c>
    </row>
    <row r="6" spans="3:12" x14ac:dyDescent="0.3">
      <c r="C6" t="s">
        <v>74</v>
      </c>
      <c r="D6">
        <v>131</v>
      </c>
      <c r="E6" t="s">
        <v>75</v>
      </c>
      <c r="H6">
        <v>641</v>
      </c>
      <c r="I6" t="s">
        <v>57</v>
      </c>
      <c r="L6" t="s">
        <v>66</v>
      </c>
    </row>
    <row r="7" spans="3:12" x14ac:dyDescent="0.3">
      <c r="H7">
        <v>411</v>
      </c>
      <c r="I7" t="s">
        <v>61</v>
      </c>
      <c r="L7" t="s">
        <v>67</v>
      </c>
    </row>
    <row r="8" spans="3:12" x14ac:dyDescent="0.3">
      <c r="I8" t="s">
        <v>76</v>
      </c>
    </row>
    <row r="9" spans="3:12" x14ac:dyDescent="0.3">
      <c r="C9" t="s">
        <v>58</v>
      </c>
      <c r="D9" t="s">
        <v>59</v>
      </c>
      <c r="F9" t="s">
        <v>60</v>
      </c>
      <c r="I9" t="s">
        <v>77</v>
      </c>
    </row>
    <row r="10" spans="3:12" x14ac:dyDescent="0.3">
      <c r="D10">
        <v>641</v>
      </c>
      <c r="F10">
        <v>511</v>
      </c>
    </row>
    <row r="13" spans="3:12" x14ac:dyDescent="0.3">
      <c r="D13">
        <v>911</v>
      </c>
      <c r="E13" t="s">
        <v>68</v>
      </c>
      <c r="F13" t="s">
        <v>69</v>
      </c>
      <c r="G13" t="s">
        <v>70</v>
      </c>
    </row>
    <row r="14" spans="3:12" x14ac:dyDescent="0.3">
      <c r="F14" t="s">
        <v>71</v>
      </c>
      <c r="G14" t="s">
        <v>72</v>
      </c>
    </row>
    <row r="15" spans="3:12" x14ac:dyDescent="0.3">
      <c r="F15">
        <v>0</v>
      </c>
      <c r="G15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D1AD-D06B-4526-AF9E-F8462D477E43}">
  <dimension ref="B5:Q17"/>
  <sheetViews>
    <sheetView workbookViewId="0">
      <selection activeCell="H11" sqref="H11"/>
    </sheetView>
  </sheetViews>
  <sheetFormatPr defaultRowHeight="14.4" x14ac:dyDescent="0.3"/>
  <cols>
    <col min="3" max="3" width="20.6640625" customWidth="1"/>
    <col min="6" max="6" width="20.21875" customWidth="1"/>
    <col min="14" max="14" width="26" customWidth="1"/>
    <col min="15" max="15" width="14" customWidth="1"/>
  </cols>
  <sheetData>
    <row r="5" spans="2:17" x14ac:dyDescent="0.3">
      <c r="C5" s="5" t="s">
        <v>79</v>
      </c>
    </row>
    <row r="6" spans="2:17" x14ac:dyDescent="0.3">
      <c r="D6" t="s">
        <v>80</v>
      </c>
      <c r="F6" t="s">
        <v>90</v>
      </c>
      <c r="I6" t="s">
        <v>82</v>
      </c>
      <c r="J6" t="s">
        <v>83</v>
      </c>
    </row>
    <row r="7" spans="2:17" x14ac:dyDescent="0.3">
      <c r="D7" t="s">
        <v>81</v>
      </c>
      <c r="F7" t="s">
        <v>91</v>
      </c>
      <c r="I7" t="s">
        <v>84</v>
      </c>
      <c r="J7" t="s">
        <v>92</v>
      </c>
    </row>
    <row r="8" spans="2:17" x14ac:dyDescent="0.3">
      <c r="D8" t="s">
        <v>85</v>
      </c>
      <c r="F8" t="s">
        <v>91</v>
      </c>
      <c r="I8" t="s">
        <v>94</v>
      </c>
      <c r="J8" t="s">
        <v>91</v>
      </c>
    </row>
    <row r="9" spans="2:17" x14ac:dyDescent="0.3">
      <c r="D9" t="s">
        <v>86</v>
      </c>
      <c r="F9" t="s">
        <v>91</v>
      </c>
      <c r="N9" t="s">
        <v>97</v>
      </c>
      <c r="O9" t="s">
        <v>98</v>
      </c>
      <c r="P9" t="s">
        <v>105</v>
      </c>
      <c r="Q9" t="s">
        <v>101</v>
      </c>
    </row>
    <row r="10" spans="2:17" x14ac:dyDescent="0.3">
      <c r="B10" t="s">
        <v>88</v>
      </c>
      <c r="C10" t="s">
        <v>89</v>
      </c>
      <c r="G10" t="s">
        <v>91</v>
      </c>
      <c r="L10" t="s">
        <v>96</v>
      </c>
      <c r="N10" t="s">
        <v>102</v>
      </c>
    </row>
    <row r="11" spans="2:17" ht="45" customHeight="1" x14ac:dyDescent="0.3"/>
    <row r="12" spans="2:17" x14ac:dyDescent="0.3">
      <c r="C12" s="5" t="s">
        <v>78</v>
      </c>
    </row>
    <row r="13" spans="2:17" x14ac:dyDescent="0.3">
      <c r="D13" t="s">
        <v>80</v>
      </c>
      <c r="F13" t="s">
        <v>90</v>
      </c>
      <c r="I13" t="s">
        <v>82</v>
      </c>
      <c r="J13" t="s">
        <v>83</v>
      </c>
    </row>
    <row r="14" spans="2:17" x14ac:dyDescent="0.3">
      <c r="D14" t="s">
        <v>81</v>
      </c>
      <c r="F14" t="s">
        <v>91</v>
      </c>
      <c r="I14" t="s">
        <v>84</v>
      </c>
      <c r="J14" t="s">
        <v>92</v>
      </c>
    </row>
    <row r="15" spans="2:17" x14ac:dyDescent="0.3">
      <c r="D15" t="s">
        <v>85</v>
      </c>
      <c r="F15" t="s">
        <v>91</v>
      </c>
      <c r="I15" t="s">
        <v>93</v>
      </c>
      <c r="J15" t="s">
        <v>91</v>
      </c>
    </row>
    <row r="16" spans="2:17" x14ac:dyDescent="0.3">
      <c r="C16" t="s">
        <v>106</v>
      </c>
      <c r="D16" t="s">
        <v>87</v>
      </c>
      <c r="F16" t="s">
        <v>95</v>
      </c>
      <c r="L16" t="s">
        <v>96</v>
      </c>
      <c r="N16" t="s">
        <v>99</v>
      </c>
      <c r="O16" t="s">
        <v>100</v>
      </c>
      <c r="P16" t="s">
        <v>105</v>
      </c>
      <c r="Q16" t="s">
        <v>104</v>
      </c>
    </row>
    <row r="17" spans="4:14" x14ac:dyDescent="0.3">
      <c r="D17" t="s">
        <v>107</v>
      </c>
      <c r="F17" t="s">
        <v>108</v>
      </c>
      <c r="N17" t="s">
        <v>103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C360-CDEB-459F-9D40-2C9A13DABBCA}">
  <dimension ref="A2:G74"/>
  <sheetViews>
    <sheetView topLeftCell="A7" zoomScaleNormal="100" workbookViewId="0">
      <selection activeCell="E18" sqref="E18"/>
    </sheetView>
  </sheetViews>
  <sheetFormatPr defaultRowHeight="14.4" x14ac:dyDescent="0.3"/>
  <cols>
    <col min="3" max="3" width="11.88671875" bestFit="1" customWidth="1"/>
    <col min="4" max="4" width="17.5546875" bestFit="1" customWidth="1"/>
    <col min="5" max="5" width="19.44140625" customWidth="1"/>
    <col min="6" max="6" width="29" customWidth="1"/>
  </cols>
  <sheetData>
    <row r="2" spans="1:7" x14ac:dyDescent="0.3">
      <c r="A2" t="s">
        <v>109</v>
      </c>
      <c r="B2" t="s">
        <v>111</v>
      </c>
      <c r="C2" t="s">
        <v>112</v>
      </c>
      <c r="D2" t="s">
        <v>124</v>
      </c>
      <c r="E2" t="s">
        <v>113</v>
      </c>
      <c r="F2" t="s">
        <v>114</v>
      </c>
    </row>
    <row r="3" spans="1:7" x14ac:dyDescent="0.3">
      <c r="F3" t="s">
        <v>115</v>
      </c>
    </row>
    <row r="4" spans="1:7" x14ac:dyDescent="0.3">
      <c r="F4" t="s">
        <v>116</v>
      </c>
    </row>
    <row r="5" spans="1:7" x14ac:dyDescent="0.3">
      <c r="F5" t="s">
        <v>117</v>
      </c>
      <c r="G5" t="s">
        <v>110</v>
      </c>
    </row>
    <row r="6" spans="1:7" x14ac:dyDescent="0.3">
      <c r="F6" t="s">
        <v>127</v>
      </c>
    </row>
    <row r="7" spans="1:7" x14ac:dyDescent="0.3">
      <c r="E7" t="s">
        <v>118</v>
      </c>
      <c r="F7" t="s">
        <v>119</v>
      </c>
    </row>
    <row r="8" spans="1:7" x14ac:dyDescent="0.3">
      <c r="F8" t="s">
        <v>120</v>
      </c>
    </row>
    <row r="9" spans="1:7" x14ac:dyDescent="0.3">
      <c r="F9" t="s">
        <v>127</v>
      </c>
    </row>
    <row r="10" spans="1:7" x14ac:dyDescent="0.3">
      <c r="E10" t="s">
        <v>122</v>
      </c>
      <c r="F10" t="s">
        <v>121</v>
      </c>
    </row>
    <row r="11" spans="1:7" x14ac:dyDescent="0.3">
      <c r="F11" t="s">
        <v>127</v>
      </c>
    </row>
    <row r="12" spans="1:7" x14ac:dyDescent="0.3">
      <c r="E12" t="s">
        <v>121</v>
      </c>
    </row>
    <row r="13" spans="1:7" x14ac:dyDescent="0.3">
      <c r="E13" t="s">
        <v>128</v>
      </c>
    </row>
    <row r="14" spans="1:7" x14ac:dyDescent="0.3">
      <c r="D14" t="s">
        <v>123</v>
      </c>
      <c r="E14" t="s">
        <v>125</v>
      </c>
      <c r="F14" t="s">
        <v>129</v>
      </c>
    </row>
    <row r="15" spans="1:7" x14ac:dyDescent="0.3">
      <c r="F15" t="s">
        <v>130</v>
      </c>
    </row>
    <row r="16" spans="1:7" x14ac:dyDescent="0.3">
      <c r="F16" t="s">
        <v>133</v>
      </c>
    </row>
    <row r="17" spans="4:6" x14ac:dyDescent="0.3">
      <c r="F17" t="s">
        <v>127</v>
      </c>
    </row>
    <row r="18" spans="4:6" x14ac:dyDescent="0.3">
      <c r="E18" t="s">
        <v>126</v>
      </c>
    </row>
    <row r="20" spans="4:6" x14ac:dyDescent="0.3">
      <c r="E20" t="s">
        <v>131</v>
      </c>
    </row>
    <row r="21" spans="4:6" x14ac:dyDescent="0.3">
      <c r="E21" t="s">
        <v>128</v>
      </c>
    </row>
    <row r="23" spans="4:6" x14ac:dyDescent="0.3">
      <c r="D23" t="s">
        <v>132</v>
      </c>
      <c r="E23" t="s">
        <v>134</v>
      </c>
      <c r="F23" t="s">
        <v>135</v>
      </c>
    </row>
    <row r="24" spans="4:6" x14ac:dyDescent="0.3">
      <c r="F24" t="s">
        <v>136</v>
      </c>
    </row>
    <row r="25" spans="4:6" x14ac:dyDescent="0.3">
      <c r="F25" t="s">
        <v>137</v>
      </c>
    </row>
    <row r="26" spans="4:6" x14ac:dyDescent="0.3">
      <c r="F26" t="s">
        <v>138</v>
      </c>
    </row>
    <row r="27" spans="4:6" x14ac:dyDescent="0.3">
      <c r="F27" t="s">
        <v>127</v>
      </c>
    </row>
    <row r="28" spans="4:6" x14ac:dyDescent="0.3">
      <c r="E28" t="s">
        <v>139</v>
      </c>
      <c r="F28" t="s">
        <v>140</v>
      </c>
    </row>
    <row r="29" spans="4:6" x14ac:dyDescent="0.3">
      <c r="F29" t="s">
        <v>141</v>
      </c>
    </row>
    <row r="30" spans="4:6" x14ac:dyDescent="0.3">
      <c r="F30" t="s">
        <v>142</v>
      </c>
    </row>
    <row r="31" spans="4:6" x14ac:dyDescent="0.3">
      <c r="F31" t="s">
        <v>127</v>
      </c>
    </row>
    <row r="32" spans="4:6" x14ac:dyDescent="0.3">
      <c r="E32" t="s">
        <v>144</v>
      </c>
    </row>
    <row r="33" spans="3:5" x14ac:dyDescent="0.3">
      <c r="E33" t="s">
        <v>143</v>
      </c>
    </row>
    <row r="34" spans="3:5" x14ac:dyDescent="0.3">
      <c r="E34" t="s">
        <v>128</v>
      </c>
    </row>
    <row r="35" spans="3:5" x14ac:dyDescent="0.3">
      <c r="D35" t="s">
        <v>148</v>
      </c>
    </row>
    <row r="37" spans="3:5" x14ac:dyDescent="0.3">
      <c r="C37" t="s">
        <v>145</v>
      </c>
      <c r="D37" t="s">
        <v>113</v>
      </c>
      <c r="E37" t="s">
        <v>114</v>
      </c>
    </row>
    <row r="38" spans="3:5" x14ac:dyDescent="0.3">
      <c r="E38" t="s">
        <v>115</v>
      </c>
    </row>
    <row r="39" spans="3:5" x14ac:dyDescent="0.3">
      <c r="E39" t="s">
        <v>116</v>
      </c>
    </row>
    <row r="40" spans="3:5" x14ac:dyDescent="0.3">
      <c r="E40" t="s">
        <v>117</v>
      </c>
    </row>
    <row r="41" spans="3:5" x14ac:dyDescent="0.3">
      <c r="E41" t="s">
        <v>127</v>
      </c>
    </row>
    <row r="42" spans="3:5" x14ac:dyDescent="0.3">
      <c r="D42" t="s">
        <v>125</v>
      </c>
      <c r="E42" t="s">
        <v>129</v>
      </c>
    </row>
    <row r="43" spans="3:5" x14ac:dyDescent="0.3">
      <c r="E43" t="s">
        <v>130</v>
      </c>
    </row>
    <row r="44" spans="3:5" x14ac:dyDescent="0.3">
      <c r="E44" t="s">
        <v>133</v>
      </c>
    </row>
    <row r="45" spans="3:5" x14ac:dyDescent="0.3">
      <c r="E45" t="s">
        <v>127</v>
      </c>
    </row>
    <row r="46" spans="3:5" x14ac:dyDescent="0.3">
      <c r="D46" t="s">
        <v>126</v>
      </c>
    </row>
    <row r="47" spans="3:5" x14ac:dyDescent="0.3">
      <c r="D47" t="s">
        <v>128</v>
      </c>
    </row>
    <row r="48" spans="3:5" x14ac:dyDescent="0.3">
      <c r="D48" t="s">
        <v>148</v>
      </c>
    </row>
    <row r="50" spans="3:5" x14ac:dyDescent="0.3">
      <c r="C50" t="s">
        <v>146</v>
      </c>
      <c r="D50" t="s">
        <v>113</v>
      </c>
      <c r="E50" t="s">
        <v>114</v>
      </c>
    </row>
    <row r="51" spans="3:5" x14ac:dyDescent="0.3">
      <c r="E51" t="s">
        <v>115</v>
      </c>
    </row>
    <row r="52" spans="3:5" x14ac:dyDescent="0.3">
      <c r="E52" t="s">
        <v>116</v>
      </c>
    </row>
    <row r="53" spans="3:5" x14ac:dyDescent="0.3">
      <c r="E53" t="s">
        <v>117</v>
      </c>
    </row>
    <row r="54" spans="3:5" x14ac:dyDescent="0.3">
      <c r="E54" t="s">
        <v>127</v>
      </c>
    </row>
    <row r="55" spans="3:5" x14ac:dyDescent="0.3">
      <c r="D55" t="s">
        <v>118</v>
      </c>
      <c r="E55" t="s">
        <v>119</v>
      </c>
    </row>
    <row r="56" spans="3:5" x14ac:dyDescent="0.3">
      <c r="E56" t="s">
        <v>120</v>
      </c>
    </row>
    <row r="57" spans="3:5" x14ac:dyDescent="0.3">
      <c r="E57" t="s">
        <v>127</v>
      </c>
    </row>
    <row r="58" spans="3:5" x14ac:dyDescent="0.3">
      <c r="D58" t="s">
        <v>122</v>
      </c>
      <c r="E58" t="s">
        <v>121</v>
      </c>
    </row>
    <row r="59" spans="3:5" x14ac:dyDescent="0.3">
      <c r="E59" t="s">
        <v>127</v>
      </c>
    </row>
    <row r="60" spans="3:5" x14ac:dyDescent="0.3">
      <c r="D60" t="s">
        <v>148</v>
      </c>
    </row>
    <row r="62" spans="3:5" x14ac:dyDescent="0.3">
      <c r="C62" t="s">
        <v>147</v>
      </c>
      <c r="D62" t="s">
        <v>113</v>
      </c>
      <c r="E62" t="s">
        <v>114</v>
      </c>
    </row>
    <row r="63" spans="3:5" x14ac:dyDescent="0.3">
      <c r="E63" t="s">
        <v>115</v>
      </c>
    </row>
    <row r="64" spans="3:5" x14ac:dyDescent="0.3">
      <c r="E64" t="s">
        <v>116</v>
      </c>
    </row>
    <row r="65" spans="2:5" x14ac:dyDescent="0.3">
      <c r="E65" t="s">
        <v>117</v>
      </c>
    </row>
    <row r="66" spans="2:5" x14ac:dyDescent="0.3">
      <c r="E66" t="s">
        <v>127</v>
      </c>
    </row>
    <row r="67" spans="2:5" x14ac:dyDescent="0.3">
      <c r="D67" t="s">
        <v>118</v>
      </c>
      <c r="E67" t="s">
        <v>120</v>
      </c>
    </row>
    <row r="68" spans="2:5" x14ac:dyDescent="0.3">
      <c r="D68" t="s">
        <v>130</v>
      </c>
    </row>
    <row r="69" spans="2:5" x14ac:dyDescent="0.3">
      <c r="D69" t="s">
        <v>128</v>
      </c>
    </row>
    <row r="70" spans="2:5" ht="15" customHeight="1" x14ac:dyDescent="0.3">
      <c r="D70" t="s">
        <v>148</v>
      </c>
    </row>
    <row r="71" spans="2:5" ht="15" customHeight="1" x14ac:dyDescent="0.3"/>
    <row r="72" spans="2:5" x14ac:dyDescent="0.3">
      <c r="C72" t="s">
        <v>148</v>
      </c>
    </row>
    <row r="74" spans="2:5" x14ac:dyDescent="0.3">
      <c r="B74" t="s">
        <v>149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4E2DE-9A7D-4230-A0E4-6CD395786926}">
  <dimension ref="A1:L32"/>
  <sheetViews>
    <sheetView tabSelected="1" topLeftCell="A16" workbookViewId="0">
      <selection activeCell="C32" sqref="C32"/>
    </sheetView>
  </sheetViews>
  <sheetFormatPr defaultRowHeight="14.4" x14ac:dyDescent="0.3"/>
  <cols>
    <col min="1" max="1" width="5.109375" style="6" customWidth="1"/>
    <col min="2" max="2" width="20" style="23" bestFit="1" customWidth="1"/>
    <col min="3" max="3" width="35.33203125" style="6" customWidth="1"/>
    <col min="4" max="5" width="8.88671875" style="6"/>
    <col min="6" max="6" width="22.6640625" style="6" customWidth="1"/>
    <col min="7" max="7" width="10.77734375" style="6" customWidth="1"/>
    <col min="8" max="8" width="10.21875" style="6" customWidth="1"/>
    <col min="9" max="9" width="28.33203125" style="6" customWidth="1"/>
    <col min="10" max="10" width="22.33203125" style="6" customWidth="1"/>
    <col min="11" max="11" width="18.44140625" style="6" customWidth="1"/>
    <col min="12" max="12" width="11.21875" style="6" bestFit="1" customWidth="1"/>
    <col min="13" max="16384" width="8.88671875" style="6"/>
  </cols>
  <sheetData>
    <row r="1" spans="1:12" x14ac:dyDescent="0.3">
      <c r="A1" s="11" t="s">
        <v>153</v>
      </c>
      <c r="B1" s="12"/>
      <c r="C1" s="12"/>
      <c r="D1" s="12"/>
      <c r="E1" s="12"/>
      <c r="F1" s="12"/>
      <c r="G1" s="12"/>
      <c r="H1" s="12"/>
    </row>
    <row r="2" spans="1:12" ht="61.8" customHeight="1" x14ac:dyDescent="0.3">
      <c r="A2" s="7" t="s">
        <v>150</v>
      </c>
      <c r="B2" s="7" t="s">
        <v>151</v>
      </c>
      <c r="C2" s="7" t="s">
        <v>85</v>
      </c>
      <c r="D2" s="7" t="s">
        <v>155</v>
      </c>
      <c r="E2" s="7" t="s">
        <v>156</v>
      </c>
      <c r="F2" s="13" t="s">
        <v>158</v>
      </c>
      <c r="G2" s="14"/>
      <c r="H2" s="7" t="s">
        <v>160</v>
      </c>
    </row>
    <row r="3" spans="1:12" x14ac:dyDescent="0.3">
      <c r="A3" s="7">
        <v>1</v>
      </c>
      <c r="B3" s="7" t="s">
        <v>152</v>
      </c>
      <c r="C3" s="8">
        <v>10</v>
      </c>
      <c r="D3" s="7">
        <v>100</v>
      </c>
      <c r="E3" s="7">
        <v>150</v>
      </c>
      <c r="F3" s="15">
        <f t="shared" ref="F3:F8" si="0">C3*D3</f>
        <v>1000</v>
      </c>
      <c r="G3" s="16"/>
      <c r="H3" s="7">
        <f t="shared" ref="H3:H8" si="1">E3*C3</f>
        <v>1500</v>
      </c>
    </row>
    <row r="4" spans="1:12" x14ac:dyDescent="0.3">
      <c r="A4" s="7">
        <v>2</v>
      </c>
      <c r="B4" s="7" t="s">
        <v>154</v>
      </c>
      <c r="C4" s="7">
        <v>20</v>
      </c>
      <c r="D4" s="7">
        <v>200</v>
      </c>
      <c r="E4" s="7">
        <v>300</v>
      </c>
      <c r="F4" s="17">
        <f t="shared" si="0"/>
        <v>4000</v>
      </c>
      <c r="G4" s="18"/>
      <c r="H4" s="7">
        <f t="shared" si="1"/>
        <v>6000</v>
      </c>
    </row>
    <row r="5" spans="1:12" x14ac:dyDescent="0.3">
      <c r="A5" s="7">
        <v>3</v>
      </c>
      <c r="B5" s="7" t="s">
        <v>157</v>
      </c>
      <c r="C5" s="7">
        <v>30</v>
      </c>
      <c r="D5" s="7">
        <v>300</v>
      </c>
      <c r="E5" s="7">
        <v>500</v>
      </c>
      <c r="F5" s="17">
        <f t="shared" si="0"/>
        <v>9000</v>
      </c>
      <c r="G5" s="18"/>
      <c r="H5" s="7">
        <f t="shared" si="1"/>
        <v>15000</v>
      </c>
    </row>
    <row r="6" spans="1:12" x14ac:dyDescent="0.3">
      <c r="A6" s="7">
        <v>4</v>
      </c>
      <c r="B6" s="7" t="s">
        <v>152</v>
      </c>
      <c r="C6" s="8">
        <v>10</v>
      </c>
      <c r="D6" s="7">
        <v>60</v>
      </c>
      <c r="E6" s="7">
        <v>150</v>
      </c>
      <c r="F6" s="15">
        <f t="shared" si="0"/>
        <v>600</v>
      </c>
      <c r="G6" s="16"/>
      <c r="H6" s="7">
        <f t="shared" si="1"/>
        <v>1500</v>
      </c>
    </row>
    <row r="7" spans="1:12" x14ac:dyDescent="0.3">
      <c r="A7" s="7">
        <v>5</v>
      </c>
      <c r="B7" s="7" t="s">
        <v>152</v>
      </c>
      <c r="C7" s="8">
        <v>10</v>
      </c>
      <c r="D7" s="7">
        <v>120</v>
      </c>
      <c r="E7" s="7">
        <v>150</v>
      </c>
      <c r="F7" s="15">
        <f t="shared" si="0"/>
        <v>1200</v>
      </c>
      <c r="G7" s="16"/>
      <c r="H7" s="7">
        <f t="shared" si="1"/>
        <v>1500</v>
      </c>
    </row>
    <row r="8" spans="1:12" x14ac:dyDescent="0.3">
      <c r="A8" s="7">
        <v>6</v>
      </c>
      <c r="B8" s="7" t="s">
        <v>154</v>
      </c>
      <c r="C8" s="9">
        <v>10</v>
      </c>
      <c r="D8" s="7">
        <v>250</v>
      </c>
      <c r="E8" s="7">
        <v>300</v>
      </c>
      <c r="F8" s="19">
        <f t="shared" si="0"/>
        <v>2500</v>
      </c>
      <c r="G8" s="20"/>
      <c r="H8" s="7">
        <f t="shared" si="1"/>
        <v>3000</v>
      </c>
    </row>
    <row r="9" spans="1:12" x14ac:dyDescent="0.3">
      <c r="B9" s="6"/>
    </row>
    <row r="10" spans="1:12" x14ac:dyDescent="0.3">
      <c r="A10" s="10" t="s">
        <v>161</v>
      </c>
      <c r="B10" s="10"/>
      <c r="C10" s="10"/>
      <c r="D10" s="10"/>
      <c r="E10" s="10"/>
      <c r="F10" s="10"/>
      <c r="G10" s="10"/>
      <c r="H10" s="10"/>
    </row>
    <row r="11" spans="1:12" ht="28.8" x14ac:dyDescent="0.3">
      <c r="A11" s="7" t="s">
        <v>150</v>
      </c>
      <c r="B11" s="7" t="s">
        <v>151</v>
      </c>
      <c r="C11" s="7" t="s">
        <v>162</v>
      </c>
      <c r="D11" s="7"/>
      <c r="E11" s="7" t="s">
        <v>87</v>
      </c>
      <c r="F11" s="7"/>
      <c r="G11" s="7" t="s">
        <v>164</v>
      </c>
      <c r="H11" s="7" t="s">
        <v>163</v>
      </c>
      <c r="J11" s="7"/>
      <c r="K11" s="7" t="s">
        <v>159</v>
      </c>
      <c r="L11" s="7" t="s">
        <v>158</v>
      </c>
    </row>
    <row r="12" spans="1:12" ht="28.8" x14ac:dyDescent="0.3">
      <c r="A12" s="7">
        <v>1</v>
      </c>
      <c r="B12" s="7" t="s">
        <v>152</v>
      </c>
      <c r="C12" s="7">
        <v>30</v>
      </c>
      <c r="D12" s="7"/>
      <c r="E12" s="7">
        <v>150</v>
      </c>
      <c r="F12" s="7" t="s">
        <v>165</v>
      </c>
      <c r="G12" s="7">
        <f>100*10+60*10+120*10</f>
        <v>2800</v>
      </c>
      <c r="H12" s="7">
        <f>C12*E12</f>
        <v>4500</v>
      </c>
      <c r="J12" s="7" t="s">
        <v>152</v>
      </c>
      <c r="K12" s="7">
        <v>30</v>
      </c>
      <c r="L12" s="7">
        <v>2800</v>
      </c>
    </row>
    <row r="13" spans="1:12" x14ac:dyDescent="0.3">
      <c r="A13" s="7">
        <v>2</v>
      </c>
      <c r="B13" s="7" t="s">
        <v>154</v>
      </c>
      <c r="C13" s="7">
        <v>25</v>
      </c>
      <c r="D13" s="7"/>
      <c r="E13" s="7">
        <v>300</v>
      </c>
      <c r="F13" s="7" t="s">
        <v>166</v>
      </c>
      <c r="G13" s="7">
        <f>20*200+250*5</f>
        <v>5250</v>
      </c>
      <c r="H13" s="7">
        <f>C13*E13</f>
        <v>7500</v>
      </c>
      <c r="J13" s="7" t="s">
        <v>154</v>
      </c>
      <c r="K13" s="7">
        <v>30</v>
      </c>
      <c r="L13" s="7">
        <v>6500</v>
      </c>
    </row>
    <row r="14" spans="1:12" x14ac:dyDescent="0.3">
      <c r="A14" s="7">
        <v>3</v>
      </c>
      <c r="B14" s="7" t="s">
        <v>157</v>
      </c>
      <c r="C14" s="7">
        <v>5</v>
      </c>
      <c r="D14" s="7"/>
      <c r="E14" s="7">
        <v>500</v>
      </c>
      <c r="F14" s="7" t="s">
        <v>167</v>
      </c>
      <c r="G14" s="7">
        <f>300*5</f>
        <v>1500</v>
      </c>
      <c r="H14" s="7">
        <f>C14*E14</f>
        <v>2500</v>
      </c>
      <c r="J14" s="7" t="s">
        <v>157</v>
      </c>
      <c r="K14" s="7">
        <v>30</v>
      </c>
      <c r="L14" s="7">
        <v>9000</v>
      </c>
    </row>
    <row r="15" spans="1:12" x14ac:dyDescent="0.3">
      <c r="A15" s="7">
        <v>4</v>
      </c>
      <c r="B15" s="7"/>
      <c r="C15" s="7"/>
      <c r="D15" s="7"/>
      <c r="E15" s="7"/>
      <c r="F15" s="7"/>
      <c r="G15" s="7">
        <f>SUM(G12:G14)</f>
        <v>9550</v>
      </c>
      <c r="H15" s="7">
        <f>SUM(H12:H14)</f>
        <v>14500</v>
      </c>
      <c r="I15" s="6">
        <f>H15-G15</f>
        <v>4950</v>
      </c>
    </row>
    <row r="16" spans="1:12" x14ac:dyDescent="0.3">
      <c r="B16" s="6"/>
    </row>
    <row r="17" spans="1:4" x14ac:dyDescent="0.3">
      <c r="B17" s="6"/>
    </row>
    <row r="18" spans="1:4" x14ac:dyDescent="0.3">
      <c r="A18" s="21" t="s">
        <v>168</v>
      </c>
      <c r="B18" s="22"/>
    </row>
    <row r="19" spans="1:4" x14ac:dyDescent="0.3">
      <c r="B19" s="23">
        <v>1</v>
      </c>
      <c r="C19" s="6" t="s">
        <v>169</v>
      </c>
    </row>
    <row r="20" spans="1:4" x14ac:dyDescent="0.3">
      <c r="C20" s="6" t="s">
        <v>170</v>
      </c>
    </row>
    <row r="21" spans="1:4" x14ac:dyDescent="0.3">
      <c r="C21" s="6" t="s">
        <v>171</v>
      </c>
    </row>
    <row r="22" spans="1:4" x14ac:dyDescent="0.3">
      <c r="C22" s="6" t="s">
        <v>172</v>
      </c>
    </row>
    <row r="23" spans="1:4" ht="28.8" x14ac:dyDescent="0.3">
      <c r="B23" s="23">
        <v>2</v>
      </c>
      <c r="C23" s="6" t="s">
        <v>173</v>
      </c>
    </row>
    <row r="24" spans="1:4" x14ac:dyDescent="0.3">
      <c r="C24" s="6" t="s">
        <v>174</v>
      </c>
    </row>
    <row r="26" spans="1:4" x14ac:dyDescent="0.3">
      <c r="B26" s="23">
        <v>3</v>
      </c>
      <c r="C26" s="6" t="s">
        <v>175</v>
      </c>
    </row>
    <row r="27" spans="1:4" x14ac:dyDescent="0.3">
      <c r="C27" s="6" t="s">
        <v>177</v>
      </c>
    </row>
    <row r="28" spans="1:4" x14ac:dyDescent="0.3">
      <c r="C28" s="6" t="s">
        <v>176</v>
      </c>
    </row>
    <row r="29" spans="1:4" x14ac:dyDescent="0.3">
      <c r="C29" s="6" t="s">
        <v>181</v>
      </c>
      <c r="D29" s="6" t="s">
        <v>180</v>
      </c>
    </row>
    <row r="31" spans="1:4" x14ac:dyDescent="0.3">
      <c r="B31" s="23">
        <v>4</v>
      </c>
      <c r="C31" s="6" t="s">
        <v>178</v>
      </c>
    </row>
    <row r="32" spans="1:4" x14ac:dyDescent="0.3">
      <c r="C32" s="6" t="s">
        <v>179</v>
      </c>
    </row>
  </sheetData>
  <mergeCells count="10">
    <mergeCell ref="A18:B18"/>
    <mergeCell ref="A10:H10"/>
    <mergeCell ref="A1:H1"/>
    <mergeCell ref="F2:G2"/>
    <mergeCell ref="F3:G3"/>
    <mergeCell ref="F4:G4"/>
    <mergeCell ref="F5:G5"/>
    <mergeCell ref="F6:G6"/>
    <mergeCell ref="F7:G7"/>
    <mergeCell ref="F8:G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</vt:lpstr>
      <vt:lpstr>shortVersion</vt:lpstr>
      <vt:lpstr>156</vt:lpstr>
      <vt:lpstr>Menu</vt:lpstr>
      <vt:lpstr>Test_Script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My_PC</dc:creator>
  <cp:lastModifiedBy>Sơn Hải</cp:lastModifiedBy>
  <dcterms:created xsi:type="dcterms:W3CDTF">2023-04-13T01:29:21Z</dcterms:created>
  <dcterms:modified xsi:type="dcterms:W3CDTF">2023-04-26T04:45:16Z</dcterms:modified>
</cp:coreProperties>
</file>