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ulots\universi\maestria_generacion_info\teoria_tecnicas_muestreo_2024\"/>
    </mc:Choice>
  </mc:AlternateContent>
  <xr:revisionPtr revIDLastSave="0" documentId="13_ncr:1_{25E3B25A-2D09-4C14-8117-E0747B350B6C}" xr6:coauthVersionLast="47" xr6:coauthVersionMax="47" xr10:uidLastSave="{00000000-0000-0000-0000-000000000000}"/>
  <bookViews>
    <workbookView xWindow="0" yWindow="0" windowWidth="20730" windowHeight="11760" xr2:uid="{6961F251-1F67-43BB-B393-50C38C9103DB}"/>
  </bookViews>
  <sheets>
    <sheet name="estimacion_varianz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" l="1"/>
  <c r="C19" i="6"/>
  <c r="C18" i="6"/>
  <c r="C17" i="6"/>
  <c r="G10" i="6"/>
  <c r="G11" i="6"/>
  <c r="G9" i="6"/>
  <c r="B12" i="6"/>
  <c r="D10" i="6" l="1"/>
  <c r="D9" i="6"/>
  <c r="D11" i="6"/>
  <c r="H9" i="6" l="1"/>
  <c r="F9" i="6"/>
  <c r="F11" i="6"/>
  <c r="H11" i="6"/>
  <c r="F10" i="6"/>
  <c r="H10" i="6"/>
  <c r="D12" i="6"/>
  <c r="H12" i="6" l="1"/>
  <c r="F12" i="6" l="1"/>
  <c r="D14" i="6" l="1"/>
  <c r="D15" i="6"/>
</calcChain>
</file>

<file path=xl/sharedStrings.xml><?xml version="1.0" encoding="utf-8"?>
<sst xmlns="http://schemas.openxmlformats.org/spreadsheetml/2006/main" count="32" uniqueCount="31">
  <si>
    <t>Zona</t>
  </si>
  <si>
    <t>A</t>
  </si>
  <si>
    <t>B</t>
  </si>
  <si>
    <t>C</t>
  </si>
  <si>
    <t>MAS en cada estrato</t>
  </si>
  <si>
    <t>Estimador: media estratificada</t>
  </si>
  <si>
    <t>Hogares (Nh)</t>
  </si>
  <si>
    <t>Total</t>
  </si>
  <si>
    <t>Wh</t>
  </si>
  <si>
    <t>nh</t>
  </si>
  <si>
    <t>H=</t>
  </si>
  <si>
    <t>para estimar la proporción de hogares pobres</t>
  </si>
  <si>
    <t>Muestra aleatoria estratificada de hogares de cierta localidad</t>
  </si>
  <si>
    <t>Datos del marco muestral</t>
  </si>
  <si>
    <t>Hogares estratificados en tres zonas</t>
  </si>
  <si>
    <t>Estimación del % de hogares pobres=</t>
  </si>
  <si>
    <t>Estimación total de hogares pobres=</t>
  </si>
  <si>
    <t>S2h = Ph*Qh</t>
  </si>
  <si>
    <t>Wh^2*S^2/nh</t>
  </si>
  <si>
    <t>ph</t>
  </si>
  <si>
    <t>Wh*ph</t>
  </si>
  <si>
    <t>Estimacion varianza</t>
  </si>
  <si>
    <t>Suma</t>
  </si>
  <si>
    <t>Promedio</t>
  </si>
  <si>
    <t>Recuento</t>
  </si>
  <si>
    <t>Wh^2*Vh</t>
  </si>
  <si>
    <t>var(y_media_st)</t>
  </si>
  <si>
    <t>ds(y_media_st)</t>
  </si>
  <si>
    <t>cv(y_media_st)</t>
  </si>
  <si>
    <t>Variable objetivo: Yi: 1 pobre, 0 no pobre (variable dicotómica)</t>
  </si>
  <si>
    <t xml:space="preserve">Estimar Var, CV y deff del estimador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</si>
</sst>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0"/>
    <numFmt numFmtId="166" formatCode="0.000"/>
    <numFmt numFmtId="167" formatCode="0.0000"/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8" fontId="0" fillId="0" borderId="0" xfId="0" applyNumberFormat="1"/>
    <xf numFmtId="1" fontId="0" fillId="0" borderId="0" xfId="0" applyNumberFormat="1"/>
    <xf numFmtId="0" fontId="1" fillId="0" borderId="6" xfId="0" applyFont="1" applyBorder="1"/>
    <xf numFmtId="0" fontId="0" fillId="0" borderId="7" xfId="0" applyBorder="1" applyAlignment="1">
      <alignment horizontal="center" wrapText="1"/>
    </xf>
    <xf numFmtId="166" fontId="0" fillId="0" borderId="6" xfId="0" applyNumberFormat="1" applyBorder="1" applyAlignment="1">
      <alignment horizontal="center"/>
    </xf>
    <xf numFmtId="0" fontId="0" fillId="0" borderId="4" xfId="0" applyBorder="1"/>
    <xf numFmtId="167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9E0E-DC8A-4A4D-9380-AECF2BA73BCB}">
  <dimension ref="A1:M29"/>
  <sheetViews>
    <sheetView tabSelected="1" zoomScale="120" zoomScaleNormal="120" workbookViewId="0">
      <selection activeCell="M4" sqref="M4"/>
    </sheetView>
  </sheetViews>
  <sheetFormatPr baseColWidth="10" defaultRowHeight="15" x14ac:dyDescent="0.25"/>
  <cols>
    <col min="1" max="1" width="12.7109375" customWidth="1"/>
    <col min="3" max="3" width="9.7109375" customWidth="1"/>
    <col min="4" max="5" width="9.42578125" customWidth="1"/>
    <col min="6" max="6" width="13.140625" customWidth="1"/>
    <col min="7" max="7" width="8.42578125" customWidth="1"/>
    <col min="8" max="8" width="9" customWidth="1"/>
    <col min="9" max="9" width="11" customWidth="1"/>
    <col min="10" max="10" width="10.7109375" customWidth="1"/>
    <col min="11" max="11" width="7.5703125" customWidth="1"/>
    <col min="12" max="12" width="9.5703125" customWidth="1"/>
  </cols>
  <sheetData>
    <row r="1" spans="1:13" x14ac:dyDescent="0.25">
      <c r="A1" t="s">
        <v>12</v>
      </c>
      <c r="G1" t="s">
        <v>14</v>
      </c>
      <c r="K1" s="1" t="s">
        <v>10</v>
      </c>
      <c r="L1" s="1">
        <v>3</v>
      </c>
    </row>
    <row r="2" spans="1:13" x14ac:dyDescent="0.25">
      <c r="A2" t="s">
        <v>11</v>
      </c>
      <c r="G2" t="s">
        <v>4</v>
      </c>
      <c r="L2" s="1"/>
      <c r="M2" s="1"/>
    </row>
    <row r="3" spans="1:13" ht="17.25" customHeight="1" x14ac:dyDescent="0.25">
      <c r="G3" t="s">
        <v>5</v>
      </c>
    </row>
    <row r="4" spans="1:13" ht="17.25" customHeight="1" x14ac:dyDescent="0.25">
      <c r="A4" s="7" t="s">
        <v>29</v>
      </c>
      <c r="G4" t="s">
        <v>30</v>
      </c>
    </row>
    <row r="5" spans="1:13" ht="17.25" customHeight="1" x14ac:dyDescent="0.25"/>
    <row r="6" spans="1:13" ht="17.25" customHeight="1" x14ac:dyDescent="0.25"/>
    <row r="7" spans="1:13" x14ac:dyDescent="0.25">
      <c r="A7" s="7" t="s">
        <v>13</v>
      </c>
      <c r="G7" s="20" t="s">
        <v>21</v>
      </c>
    </row>
    <row r="8" spans="1:13" ht="30" x14ac:dyDescent="0.25">
      <c r="A8" s="2" t="s">
        <v>0</v>
      </c>
      <c r="B8" s="3" t="s">
        <v>6</v>
      </c>
      <c r="C8" s="8" t="s">
        <v>9</v>
      </c>
      <c r="D8" s="2" t="s">
        <v>8</v>
      </c>
      <c r="E8" s="2" t="s">
        <v>19</v>
      </c>
      <c r="F8" s="2" t="s">
        <v>20</v>
      </c>
      <c r="G8" s="21" t="s">
        <v>17</v>
      </c>
      <c r="H8" s="3" t="s">
        <v>25</v>
      </c>
      <c r="J8" s="1"/>
    </row>
    <row r="9" spans="1:13" x14ac:dyDescent="0.25">
      <c r="A9" s="1" t="s">
        <v>1</v>
      </c>
      <c r="B9" s="4">
        <v>30000</v>
      </c>
      <c r="C9" s="9">
        <v>50</v>
      </c>
      <c r="D9" s="13">
        <f>B9/B$12</f>
        <v>0.25</v>
      </c>
      <c r="E9" s="13">
        <v>0.1</v>
      </c>
      <c r="F9" s="1">
        <f>D9*E9</f>
        <v>2.5000000000000001E-2</v>
      </c>
      <c r="G9" s="22">
        <f>(C9/100)*(1-C9/100)</f>
        <v>0.25</v>
      </c>
      <c r="H9" s="16">
        <f>D9^2*G9/C9</f>
        <v>3.1250000000000001E-4</v>
      </c>
      <c r="J9" s="17"/>
    </row>
    <row r="10" spans="1:13" x14ac:dyDescent="0.25">
      <c r="A10" s="1" t="s">
        <v>2</v>
      </c>
      <c r="B10" s="4">
        <v>40000</v>
      </c>
      <c r="C10" s="9">
        <v>20</v>
      </c>
      <c r="D10" s="13">
        <f>B10/B$12</f>
        <v>0.33333333333333331</v>
      </c>
      <c r="E10" s="13">
        <v>0.2</v>
      </c>
      <c r="F10" s="16">
        <f>D10*E10</f>
        <v>6.6666666666666666E-2</v>
      </c>
      <c r="G10" s="22">
        <f>(C10/100)*(1-C10/100)</f>
        <v>0.16000000000000003</v>
      </c>
      <c r="H10" s="16">
        <f>D10^2*G10/C10</f>
        <v>8.8888888888888904E-4</v>
      </c>
      <c r="J10" s="17"/>
    </row>
    <row r="11" spans="1:13" x14ac:dyDescent="0.25">
      <c r="A11" s="2" t="s">
        <v>3</v>
      </c>
      <c r="B11" s="5">
        <v>50000</v>
      </c>
      <c r="C11" s="10">
        <v>5</v>
      </c>
      <c r="D11" s="13">
        <f>B11/B$12</f>
        <v>0.41666666666666669</v>
      </c>
      <c r="E11" s="13">
        <v>0.4</v>
      </c>
      <c r="F11" s="16">
        <f>D11*E11</f>
        <v>0.16666666666666669</v>
      </c>
      <c r="G11" s="22">
        <f>(C11/100)*(1-C11/100)</f>
        <v>4.7500000000000001E-2</v>
      </c>
      <c r="H11" s="16">
        <f>D11^2*G11/C11</f>
        <v>1.649305555555556E-3</v>
      </c>
      <c r="J11" s="17"/>
    </row>
    <row r="12" spans="1:13" x14ac:dyDescent="0.25">
      <c r="A12" s="1" t="s">
        <v>7</v>
      </c>
      <c r="B12" s="4">
        <f>SUM(B9:B11)</f>
        <v>120000</v>
      </c>
      <c r="C12" s="4">
        <f>SUM(C9:C11)</f>
        <v>75</v>
      </c>
      <c r="D12" s="14">
        <f>SUM(D9:D11)</f>
        <v>1</v>
      </c>
      <c r="E12" s="15"/>
      <c r="F12" s="24">
        <f>SUM(F9:F11)</f>
        <v>0.25833333333333336</v>
      </c>
      <c r="G12" s="23"/>
      <c r="H12" s="24">
        <f>SUM(H9:H11)</f>
        <v>2.8506944444444448E-3</v>
      </c>
      <c r="J12" s="17"/>
    </row>
    <row r="14" spans="1:13" x14ac:dyDescent="0.25">
      <c r="A14" s="11" t="s">
        <v>15</v>
      </c>
      <c r="D14" s="18">
        <f>100*F12</f>
        <v>25.833333333333336</v>
      </c>
      <c r="E14" s="18"/>
    </row>
    <row r="15" spans="1:13" x14ac:dyDescent="0.25">
      <c r="A15" s="11" t="s">
        <v>16</v>
      </c>
      <c r="B15" s="6"/>
      <c r="D15" s="19">
        <f>B12*F12</f>
        <v>31000.000000000004</v>
      </c>
      <c r="E15" s="19"/>
    </row>
    <row r="16" spans="1:13" x14ac:dyDescent="0.25">
      <c r="A16" s="1"/>
    </row>
    <row r="17" spans="1:7" x14ac:dyDescent="0.25">
      <c r="A17" s="11" t="s">
        <v>26</v>
      </c>
      <c r="B17" s="12"/>
      <c r="C17">
        <f>H12</f>
        <v>2.8506944444444448E-3</v>
      </c>
    </row>
    <row r="18" spans="1:7" x14ac:dyDescent="0.25">
      <c r="A18" s="11" t="s">
        <v>27</v>
      </c>
      <c r="B18" s="12"/>
      <c r="C18">
        <f>SQRT(C17)</f>
        <v>5.3391894932137828E-2</v>
      </c>
    </row>
    <row r="19" spans="1:7" x14ac:dyDescent="0.25">
      <c r="A19" s="11" t="s">
        <v>28</v>
      </c>
      <c r="B19" s="12"/>
      <c r="C19">
        <f>100*C18/F12</f>
        <v>20.667830296311415</v>
      </c>
    </row>
    <row r="20" spans="1:7" x14ac:dyDescent="0.25">
      <c r="A20" s="1"/>
      <c r="B20" s="12"/>
    </row>
    <row r="21" spans="1:7" x14ac:dyDescent="0.25">
      <c r="A21" s="1"/>
      <c r="B21" s="12"/>
    </row>
    <row r="23" spans="1:7" x14ac:dyDescent="0.25">
      <c r="A23" s="11"/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8" spans="1:7" x14ac:dyDescent="0.25">
      <c r="G28" s="1"/>
    </row>
    <row r="29" spans="1:7" x14ac:dyDescent="0.25">
      <c r="A29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estimacion_varianza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augusto brunetti</cp:lastModifiedBy>
  <dcterms:created xsi:type="dcterms:W3CDTF">2022-08-19T13:49:15Z</dcterms:created>
  <dcterms:modified xsi:type="dcterms:W3CDTF">2024-10-30T13:36:01Z</dcterms:modified>
</cp:coreProperties>
</file>