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51FE6CEA-338F-474E-B074-67FE2E6E52E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gistro_Alumnos_3AM31" sheetId="1" r:id="rId1"/>
  </sheets>
  <definedNames>
    <definedName name="Registro_Alumnos_3AM31">Registro_Alumnos_3AM31!$A$1:$G$41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M5" i="1"/>
  <c r="L5" i="1"/>
  <c r="I27" i="1"/>
  <c r="I20" i="1"/>
  <c r="I7" i="1"/>
  <c r="I22" i="1"/>
  <c r="I8" i="1"/>
  <c r="I14" i="1"/>
  <c r="I37" i="1"/>
  <c r="I21" i="1"/>
  <c r="I6" i="1"/>
  <c r="I4" i="1"/>
  <c r="I16" i="1"/>
  <c r="I13" i="1"/>
  <c r="I24" i="1"/>
  <c r="I2" i="1"/>
  <c r="I40" i="1"/>
  <c r="I28" i="1"/>
  <c r="I25" i="1"/>
  <c r="I9" i="1"/>
  <c r="I19" i="1"/>
  <c r="I15" i="1"/>
  <c r="I18" i="1"/>
  <c r="I35" i="1"/>
  <c r="I38" i="1"/>
  <c r="I17" i="1"/>
  <c r="I33" i="1"/>
  <c r="I36" i="1"/>
  <c r="I31" i="1"/>
  <c r="I11" i="1"/>
  <c r="I34" i="1"/>
  <c r="I12" i="1"/>
  <c r="I26" i="1"/>
  <c r="I32" i="1"/>
  <c r="I3" i="1"/>
  <c r="I29" i="1"/>
  <c r="I41" i="1"/>
  <c r="I30" i="1"/>
  <c r="H23" i="1"/>
  <c r="I23" i="1"/>
  <c r="H20" i="1"/>
  <c r="H7" i="1"/>
  <c r="H22" i="1"/>
  <c r="H8" i="1"/>
  <c r="H14" i="1"/>
  <c r="H37" i="1"/>
  <c r="H21" i="1"/>
  <c r="H6" i="1"/>
  <c r="H4" i="1"/>
  <c r="H16" i="1"/>
  <c r="H13" i="1"/>
  <c r="H24" i="1"/>
  <c r="H2" i="1"/>
  <c r="H40" i="1"/>
  <c r="H28" i="1"/>
  <c r="H25" i="1"/>
  <c r="H9" i="1"/>
  <c r="H19" i="1"/>
  <c r="H15" i="1"/>
  <c r="H18" i="1"/>
  <c r="H35" i="1"/>
  <c r="H38" i="1"/>
  <c r="H17" i="1"/>
  <c r="H33" i="1"/>
  <c r="H36" i="1"/>
  <c r="H31" i="1"/>
  <c r="H11" i="1"/>
  <c r="H34" i="1"/>
  <c r="H12" i="1"/>
  <c r="H26" i="1"/>
  <c r="H32" i="1"/>
  <c r="H3" i="1"/>
  <c r="H29" i="1"/>
  <c r="H41" i="1"/>
  <c r="H30" i="1"/>
  <c r="H27" i="1"/>
</calcChain>
</file>

<file path=xl/sharedStrings.xml><?xml version="1.0" encoding="utf-8"?>
<sst xmlns="http://schemas.openxmlformats.org/spreadsheetml/2006/main" count="248" uniqueCount="202">
  <si>
    <t>Boleta</t>
  </si>
  <si>
    <t>Nombre</t>
  </si>
  <si>
    <t>A_Paterno</t>
  </si>
  <si>
    <t>Correo</t>
  </si>
  <si>
    <t>Género</t>
  </si>
  <si>
    <t>Telefono</t>
  </si>
  <si>
    <t>2022601848</t>
  </si>
  <si>
    <t>Itzia Sarai</t>
  </si>
  <si>
    <t>González</t>
  </si>
  <si>
    <t>dulce.gher@hotmail.com</t>
  </si>
  <si>
    <t>F</t>
  </si>
  <si>
    <t>4421878624</t>
  </si>
  <si>
    <t>2022602619</t>
  </si>
  <si>
    <t>Cuauhtémoc Mauricio</t>
  </si>
  <si>
    <t>Gutierrez</t>
  </si>
  <si>
    <t>cuaumau1106@gmail.com</t>
  </si>
  <si>
    <t>M</t>
  </si>
  <si>
    <t>5576679124</t>
  </si>
  <si>
    <t>2023146086</t>
  </si>
  <si>
    <t>Yahir Joshimars</t>
  </si>
  <si>
    <t>Sánchez</t>
  </si>
  <si>
    <t>00011011@gmail.com</t>
  </si>
  <si>
    <t>2023600060</t>
  </si>
  <si>
    <t>Perla</t>
  </si>
  <si>
    <t>García</t>
  </si>
  <si>
    <t>fernanddagsa@gmail.com</t>
  </si>
  <si>
    <t>5548471553</t>
  </si>
  <si>
    <t>2023600202</t>
  </si>
  <si>
    <t>Angel Gabriel</t>
  </si>
  <si>
    <t>Bernal</t>
  </si>
  <si>
    <t>anjor9935@gmail.com</t>
  </si>
  <si>
    <t>5586187692</t>
  </si>
  <si>
    <t>2023600262</t>
  </si>
  <si>
    <t>Angela Jazmín</t>
  </si>
  <si>
    <t>Gonzaga</t>
  </si>
  <si>
    <t>gsa4485@gmail.com</t>
  </si>
  <si>
    <t>5579885293</t>
  </si>
  <si>
    <t>2023600494</t>
  </si>
  <si>
    <t>Alison Kaholani</t>
  </si>
  <si>
    <t>Carrillo</t>
  </si>
  <si>
    <t>carrilloalison6@gmail.con</t>
  </si>
  <si>
    <t>5564756314</t>
  </si>
  <si>
    <t>2023600672</t>
  </si>
  <si>
    <t>Ayleen Guadalupe</t>
  </si>
  <si>
    <t>Estela</t>
  </si>
  <si>
    <t>ayleen0312estela@gmail.com</t>
  </si>
  <si>
    <t>7271007455</t>
  </si>
  <si>
    <t>2023600684</t>
  </si>
  <si>
    <t>Gabriela Alessandra</t>
  </si>
  <si>
    <t>Salinas</t>
  </si>
  <si>
    <t>alem14ax@gmail.com</t>
  </si>
  <si>
    <t>5540369889</t>
  </si>
  <si>
    <t>2023600691</t>
  </si>
  <si>
    <t>Fernanda Aline</t>
  </si>
  <si>
    <t>perlagarcia9703@gmail.com</t>
  </si>
  <si>
    <t>7551130509</t>
  </si>
  <si>
    <t>2023600717</t>
  </si>
  <si>
    <t>Nelly Janeth</t>
  </si>
  <si>
    <t>Bautista</t>
  </si>
  <si>
    <t>janethbautista5555@gmail.com</t>
  </si>
  <si>
    <t>5526670535</t>
  </si>
  <si>
    <t>2023601073</t>
  </si>
  <si>
    <t>Hector Armando</t>
  </si>
  <si>
    <t>Aviles</t>
  </si>
  <si>
    <t>havilesvelazquez@gmail.com</t>
  </si>
  <si>
    <t>5627008817</t>
  </si>
  <si>
    <t>2023601141</t>
  </si>
  <si>
    <t>Karina</t>
  </si>
  <si>
    <t>Fernandez</t>
  </si>
  <si>
    <t>Karinafer0300@gmail.com</t>
  </si>
  <si>
    <t>5584135800</t>
  </si>
  <si>
    <t>2023601215</t>
  </si>
  <si>
    <t>Dulce Xcaret</t>
  </si>
  <si>
    <t>Dorantes</t>
  </si>
  <si>
    <t>pradoxcaret6@gmail.com</t>
  </si>
  <si>
    <t>5564932638</t>
  </si>
  <si>
    <t>2023601225</t>
  </si>
  <si>
    <t>Dulce Aylín</t>
  </si>
  <si>
    <t>juliangr3405@gmail.com</t>
  </si>
  <si>
    <t>5587930646</t>
  </si>
  <si>
    <t>2023601242</t>
  </si>
  <si>
    <t>Litzy Angelica</t>
  </si>
  <si>
    <t>Amado</t>
  </si>
  <si>
    <t>amadoangelica405@gmail.com</t>
  </si>
  <si>
    <t>5523758172</t>
  </si>
  <si>
    <t>2023601264</t>
  </si>
  <si>
    <t>Frida Sofía</t>
  </si>
  <si>
    <t>frida.sneria@gmail.com</t>
  </si>
  <si>
    <t>5533042646</t>
  </si>
  <si>
    <t>2023601277</t>
  </si>
  <si>
    <t>Kenia</t>
  </si>
  <si>
    <t>Guzmán</t>
  </si>
  <si>
    <t>Keniagmvl@gmail.com</t>
  </si>
  <si>
    <t>5583166553</t>
  </si>
  <si>
    <t>2023601299</t>
  </si>
  <si>
    <t>César Julian</t>
  </si>
  <si>
    <t>2023601302</t>
  </si>
  <si>
    <t>Fatima Itzel</t>
  </si>
  <si>
    <t>Cruz</t>
  </si>
  <si>
    <t>fatima.itzel91@gmail.com</t>
  </si>
  <si>
    <t>2491701032</t>
  </si>
  <si>
    <t>2023601318</t>
  </si>
  <si>
    <t>Cristian</t>
  </si>
  <si>
    <t>Fuentes</t>
  </si>
  <si>
    <t>criss2003fc@gmail.com</t>
  </si>
  <si>
    <t>5565576954</t>
  </si>
  <si>
    <t>2023601435</t>
  </si>
  <si>
    <t>Fernanda</t>
  </si>
  <si>
    <t>Estrella</t>
  </si>
  <si>
    <t>fernandaestrella0102@gmail.com</t>
  </si>
  <si>
    <t>5569308071</t>
  </si>
  <si>
    <t>2023601469</t>
  </si>
  <si>
    <t>Maria Fernanda</t>
  </si>
  <si>
    <t>Franco</t>
  </si>
  <si>
    <t>fmma.fernanda@gmail.com</t>
  </si>
  <si>
    <t>5580371185</t>
  </si>
  <si>
    <t>2023601559</t>
  </si>
  <si>
    <t>Eduardo Said</t>
  </si>
  <si>
    <t>Quintero</t>
  </si>
  <si>
    <t>eduardocompany23@gmail.com</t>
  </si>
  <si>
    <t>5620450130</t>
  </si>
  <si>
    <t>2023601582</t>
  </si>
  <si>
    <t>Lizeth Monserrath</t>
  </si>
  <si>
    <t>Sanchez</t>
  </si>
  <si>
    <t>lizethmonserrath@gmail.com</t>
  </si>
  <si>
    <t>7351014124</t>
  </si>
  <si>
    <t>2023601585</t>
  </si>
  <si>
    <t>Lya Gisel</t>
  </si>
  <si>
    <t>Flores</t>
  </si>
  <si>
    <t>lyagisel2312@gmail.com</t>
  </si>
  <si>
    <t>5531226383</t>
  </si>
  <si>
    <t>2023601619</t>
  </si>
  <si>
    <t>Rebecca Georgina</t>
  </si>
  <si>
    <t>Osorio</t>
  </si>
  <si>
    <t>rebeca.osorioh@gmail.com</t>
  </si>
  <si>
    <t>5572191941</t>
  </si>
  <si>
    <t>2023601654</t>
  </si>
  <si>
    <t>Vidal Enrique</t>
  </si>
  <si>
    <t>Rivera</t>
  </si>
  <si>
    <t>Vidal.enrique.rivero.valencia@gmail.com</t>
  </si>
  <si>
    <t>5516906664</t>
  </si>
  <si>
    <t>2023601683</t>
  </si>
  <si>
    <t>Anahí</t>
  </si>
  <si>
    <t>Martínez</t>
  </si>
  <si>
    <t>aniperez1054@gmail.com</t>
  </si>
  <si>
    <t>5545140026</t>
  </si>
  <si>
    <t>2023601698</t>
  </si>
  <si>
    <t>Jennyfer Michel</t>
  </si>
  <si>
    <t>De la o</t>
  </si>
  <si>
    <t>jennyfer260102ma@gmail.com</t>
  </si>
  <si>
    <t>5521448803</t>
  </si>
  <si>
    <t>2023601709</t>
  </si>
  <si>
    <t>Jennifer</t>
  </si>
  <si>
    <t>Pérez</t>
  </si>
  <si>
    <t>jeennygomeez@gmail.com</t>
  </si>
  <si>
    <t>5513355964</t>
  </si>
  <si>
    <t>2023601760</t>
  </si>
  <si>
    <t>Ricardo Isaac</t>
  </si>
  <si>
    <t>Del Río</t>
  </si>
  <si>
    <t>SoyRiperGarcia@gmail.com</t>
  </si>
  <si>
    <t>5582204986</t>
  </si>
  <si>
    <t>2023601949</t>
  </si>
  <si>
    <t>Kimberly</t>
  </si>
  <si>
    <t>igonzalezh2407@alumnoguinda.ipn</t>
  </si>
  <si>
    <t>5578108975</t>
  </si>
  <si>
    <t>2023601982</t>
  </si>
  <si>
    <t>Luis Alberto</t>
  </si>
  <si>
    <t>Moreno</t>
  </si>
  <si>
    <t>luisalbertolumf27@gmail.com</t>
  </si>
  <si>
    <t>5517977814</t>
  </si>
  <si>
    <t>2023601993</t>
  </si>
  <si>
    <t>Hugo Daniel</t>
  </si>
  <si>
    <t>Barrios</t>
  </si>
  <si>
    <t>2023602080</t>
  </si>
  <si>
    <t>Ana Lucia</t>
  </si>
  <si>
    <t>Arana</t>
  </si>
  <si>
    <t>anny.arana02@gmail.com</t>
  </si>
  <si>
    <t>5540392700</t>
  </si>
  <si>
    <t>2023602301</t>
  </si>
  <si>
    <t>Adrian</t>
  </si>
  <si>
    <t>000101000@gmaill.com</t>
  </si>
  <si>
    <t>2023602414</t>
  </si>
  <si>
    <t>Sthephani Lizbeth</t>
  </si>
  <si>
    <t>López</t>
  </si>
  <si>
    <t>lizbethlp.1609@gmail.com</t>
  </si>
  <si>
    <t>5560506323</t>
  </si>
  <si>
    <t>2023602458</t>
  </si>
  <si>
    <t>Tania</t>
  </si>
  <si>
    <t>Santa Cruz</t>
  </si>
  <si>
    <t>santacruztania56@gmail.com</t>
  </si>
  <si>
    <t>5615742297</t>
  </si>
  <si>
    <t>2023602603</t>
  </si>
  <si>
    <t>César Irvin</t>
  </si>
  <si>
    <t>Maldonado</t>
  </si>
  <si>
    <t>irvin.maldonado.velazquez@gmail.com</t>
  </si>
  <si>
    <t>5637014981</t>
  </si>
  <si>
    <t>Nacimiento</t>
  </si>
  <si>
    <t>Edad</t>
  </si>
  <si>
    <t>Edad con SIFECHA</t>
  </si>
  <si>
    <t>Hombres</t>
  </si>
  <si>
    <t>Mujeres</t>
  </si>
  <si>
    <t>roquekhp@gmail.com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</si>
</sst>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5003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500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5B-45B4-B03B-1403407840CD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A5B-45B4-B03B-1403407840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Registro_Alumnos_3AM31!$L$4:$M$4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Registro_Alumnos_3AM31!$L$5:$M$5</c:f>
              <c:numCache>
                <c:formatCode>General</c:formatCode>
                <c:ptCount val="2"/>
                <c:pt idx="0">
                  <c:v>13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5-4D8C-B8B3-9F81E205B8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18218526879948"/>
          <c:y val="0.86083037444605559"/>
          <c:w val="0.61566360149037325"/>
          <c:h val="0.10689855534022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9523</xdr:colOff>
      <xdr:row>5</xdr:row>
      <xdr:rowOff>172402</xdr:rowOff>
    </xdr:from>
    <xdr:to>
      <xdr:col>13</xdr:col>
      <xdr:colOff>609599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6FDDED-5E44-229E-DDC4-C60284B2A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J5" sqref="J5"/>
    </sheetView>
  </sheetViews>
  <sheetFormatPr baseColWidth="10" defaultColWidth="8.88671875" defaultRowHeight="14.4" x14ac:dyDescent="0.3"/>
  <cols>
    <col min="1" max="1" width="14.44140625" customWidth="1"/>
    <col min="2" max="2" width="21" bestFit="1" customWidth="1"/>
    <col min="3" max="3" width="13.21875" customWidth="1"/>
    <col min="4" max="4" width="31.44140625" customWidth="1"/>
    <col min="5" max="5" width="11" customWidth="1"/>
    <col min="6" max="6" width="14.5546875" customWidth="1"/>
    <col min="7" max="7" width="15" customWidth="1"/>
    <col min="8" max="8" width="10.5546875" bestFit="1" customWidth="1"/>
    <col min="9" max="9" width="24" customWidth="1"/>
    <col min="10" max="10" width="9.88671875" bestFit="1" customWidth="1"/>
    <col min="11" max="11" width="9" bestFit="1" customWidth="1"/>
    <col min="12" max="13" width="11.109375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196</v>
      </c>
      <c r="G1" s="3" t="s">
        <v>5</v>
      </c>
      <c r="H1" s="3" t="s">
        <v>197</v>
      </c>
      <c r="I1" s="3" t="s">
        <v>198</v>
      </c>
    </row>
    <row r="2" spans="1:13" x14ac:dyDescent="0.3">
      <c r="A2" s="2" t="s">
        <v>80</v>
      </c>
      <c r="B2" s="2" t="s">
        <v>81</v>
      </c>
      <c r="C2" s="2" t="s">
        <v>82</v>
      </c>
      <c r="D2" s="2" t="s">
        <v>83</v>
      </c>
      <c r="E2" s="2" t="s">
        <v>10</v>
      </c>
      <c r="F2" s="4">
        <v>37483</v>
      </c>
      <c r="G2" s="2" t="s">
        <v>84</v>
      </c>
      <c r="H2" s="5">
        <f ca="1">(TODAY()-F2)/365</f>
        <v>21.539726027397261</v>
      </c>
      <c r="I2" s="6" t="str">
        <f ca="1">DATEDIF(F2,TODAY(),"Y") &amp; " años, " &amp; DATEDIF(F2,TODAY(),"YM") &amp; " meses y " &amp; DATEDIF(F2,TODAY(),"MD") &amp; " días"</f>
        <v>21 años, 6 meses y 8 días</v>
      </c>
    </row>
    <row r="3" spans="1:13" x14ac:dyDescent="0.3">
      <c r="A3" s="2" t="s">
        <v>173</v>
      </c>
      <c r="B3" s="2" t="s">
        <v>174</v>
      </c>
      <c r="C3" s="2" t="s">
        <v>175</v>
      </c>
      <c r="D3" s="2" t="s">
        <v>176</v>
      </c>
      <c r="E3" s="2" t="s">
        <v>10</v>
      </c>
      <c r="F3" s="4">
        <v>38079</v>
      </c>
      <c r="G3" s="2" t="s">
        <v>177</v>
      </c>
      <c r="H3" s="5">
        <f ca="1">(TODAY()-F3)/365</f>
        <v>19.906849315068492</v>
      </c>
      <c r="I3" s="6" t="str">
        <f ca="1">DATEDIF(F3,TODAY(),"Y") &amp; " años, " &amp; DATEDIF(F3,TODAY(),"YM") &amp; " meses y " &amp; DATEDIF(F3,TODAY(),"MD") &amp; " días"</f>
        <v>19 años, 10 meses y 21 días</v>
      </c>
    </row>
    <row r="4" spans="1:13" x14ac:dyDescent="0.3">
      <c r="A4" s="2" t="s">
        <v>61</v>
      </c>
      <c r="B4" s="2" t="s">
        <v>62</v>
      </c>
      <c r="C4" s="2" t="s">
        <v>63</v>
      </c>
      <c r="D4" s="2" t="s">
        <v>64</v>
      </c>
      <c r="E4" s="2" t="s">
        <v>16</v>
      </c>
      <c r="F4" s="4">
        <v>37560</v>
      </c>
      <c r="G4" s="2" t="s">
        <v>65</v>
      </c>
      <c r="H4" s="5">
        <f ca="1">(TODAY()-F4)/365</f>
        <v>21.328767123287673</v>
      </c>
      <c r="I4" s="6" t="str">
        <f ca="1">DATEDIF(F4,TODAY(),"Y") &amp; " años, " &amp; DATEDIF(F4,TODAY(),"YM") &amp; " meses y " &amp; DATEDIF(F4,TODAY(),"MD") &amp; " días"</f>
        <v>21 años, 3 meses y 23 días</v>
      </c>
      <c r="L4" s="3" t="s">
        <v>199</v>
      </c>
      <c r="M4" s="3" t="s">
        <v>200</v>
      </c>
    </row>
    <row r="5" spans="1:13" x14ac:dyDescent="0.3">
      <c r="A5" s="2" t="s">
        <v>170</v>
      </c>
      <c r="B5" s="2" t="s">
        <v>171</v>
      </c>
      <c r="C5" s="2" t="s">
        <v>172</v>
      </c>
      <c r="D5" s="2" t="s">
        <v>201</v>
      </c>
      <c r="E5" s="2" t="s">
        <v>16</v>
      </c>
      <c r="F5" s="4">
        <v>38286</v>
      </c>
      <c r="G5" s="2">
        <v>5575522450</v>
      </c>
      <c r="H5" s="5">
        <f ca="1">(TODAY()-F5)/365</f>
        <v>19.339726027397262</v>
      </c>
      <c r="I5" s="6" t="str">
        <f ca="1">DATEDIF(F5,TODAY(),"Y") &amp; " años, " &amp; DATEDIF(F5,TODAY(),"YM") &amp; " meses y " &amp; DATEDIF(F5,TODAY(),"MD") &amp; " días"</f>
        <v>19 años, 3 meses y 28 días</v>
      </c>
      <c r="L5" s="8">
        <f>COUNTIF(E2:E41,"M")</f>
        <v>13</v>
      </c>
      <c r="M5" s="8">
        <f>COUNTIF(E2:E41,"F")</f>
        <v>27</v>
      </c>
    </row>
    <row r="6" spans="1:13" x14ac:dyDescent="0.3">
      <c r="A6" s="2" t="s">
        <v>56</v>
      </c>
      <c r="B6" s="2" t="s">
        <v>57</v>
      </c>
      <c r="C6" s="2" t="s">
        <v>58</v>
      </c>
      <c r="D6" s="2" t="s">
        <v>59</v>
      </c>
      <c r="E6" s="2" t="s">
        <v>10</v>
      </c>
      <c r="F6" s="4">
        <v>37389</v>
      </c>
      <c r="G6" s="2" t="s">
        <v>60</v>
      </c>
      <c r="H6" s="5">
        <f ca="1">(TODAY()-F6)/365</f>
        <v>21.797260273972604</v>
      </c>
      <c r="I6" s="6" t="str">
        <f ca="1">DATEDIF(F6,TODAY(),"Y") &amp; " años, " &amp; DATEDIF(F6,TODAY(),"YM") &amp; " meses y " &amp; DATEDIF(F6,TODAY(),"MD") &amp; " días"</f>
        <v>21 años, 9 meses y 10 días</v>
      </c>
    </row>
    <row r="7" spans="1:13" x14ac:dyDescent="0.3">
      <c r="A7" s="2" t="s">
        <v>27</v>
      </c>
      <c r="B7" s="2" t="s">
        <v>28</v>
      </c>
      <c r="C7" s="2" t="s">
        <v>29</v>
      </c>
      <c r="D7" s="2" t="s">
        <v>30</v>
      </c>
      <c r="E7" s="2" t="s">
        <v>16</v>
      </c>
      <c r="F7" s="4">
        <v>37978</v>
      </c>
      <c r="G7" s="2" t="s">
        <v>31</v>
      </c>
      <c r="H7" s="5">
        <f ca="1">(TODAY()-F7)/365</f>
        <v>20.183561643835617</v>
      </c>
      <c r="I7" s="6" t="str">
        <f ca="1">DATEDIF(F7,TODAY(),"Y") &amp; " años, " &amp; DATEDIF(F7,TODAY(),"YM") &amp; " meses y " &amp; DATEDIF(F7,TODAY(),"MD") &amp; " días"</f>
        <v>20 años, 2 meses y 0 días</v>
      </c>
    </row>
    <row r="8" spans="1:13" x14ac:dyDescent="0.3">
      <c r="A8" s="2" t="s">
        <v>37</v>
      </c>
      <c r="B8" s="2" t="s">
        <v>38</v>
      </c>
      <c r="C8" s="2" t="s">
        <v>39</v>
      </c>
      <c r="D8" s="2" t="s">
        <v>40</v>
      </c>
      <c r="E8" s="2" t="s">
        <v>10</v>
      </c>
      <c r="F8" s="4">
        <v>38055</v>
      </c>
      <c r="G8" s="2" t="s">
        <v>41</v>
      </c>
      <c r="H8" s="5">
        <f ca="1">(TODAY()-F8)/365</f>
        <v>19.972602739726028</v>
      </c>
      <c r="I8" s="6" t="str">
        <f ca="1">DATEDIF(F8,TODAY(),"Y") &amp; " años, " &amp; DATEDIF(F8,TODAY(),"YM") &amp; " meses y " &amp; DATEDIF(F8,TODAY(),"MD") &amp; " días"</f>
        <v>19 años, 11 meses y 14 días</v>
      </c>
    </row>
    <row r="9" spans="1:13" x14ac:dyDescent="0.3">
      <c r="A9" s="2" t="s">
        <v>96</v>
      </c>
      <c r="B9" s="2" t="s">
        <v>97</v>
      </c>
      <c r="C9" s="2" t="s">
        <v>98</v>
      </c>
      <c r="D9" s="2" t="s">
        <v>99</v>
      </c>
      <c r="E9" s="2" t="s">
        <v>10</v>
      </c>
      <c r="F9" s="4">
        <v>38129</v>
      </c>
      <c r="G9" s="2" t="s">
        <v>100</v>
      </c>
      <c r="H9" s="5">
        <f ca="1">(TODAY()-F9)/365</f>
        <v>19.769863013698629</v>
      </c>
      <c r="I9" s="6" t="str">
        <f ca="1">DATEDIF(F9,TODAY(),"Y") &amp; " años, " &amp; DATEDIF(F9,TODAY(),"YM") &amp; " meses y " &amp; DATEDIF(F9,TODAY(),"MD") &amp; " días"</f>
        <v>19 años, 9 meses y 1 días</v>
      </c>
    </row>
    <row r="10" spans="1:13" x14ac:dyDescent="0.3">
      <c r="A10" s="2" t="s">
        <v>178</v>
      </c>
      <c r="B10" s="2" t="s">
        <v>179</v>
      </c>
      <c r="C10" s="2" t="s">
        <v>98</v>
      </c>
      <c r="D10" s="2" t="s">
        <v>180</v>
      </c>
      <c r="E10" s="2" t="s">
        <v>16</v>
      </c>
      <c r="F10" s="2"/>
      <c r="G10" s="2"/>
      <c r="H10" s="5"/>
      <c r="I10" s="6"/>
    </row>
    <row r="11" spans="1:13" x14ac:dyDescent="0.3">
      <c r="A11" s="2" t="s">
        <v>146</v>
      </c>
      <c r="B11" s="2" t="s">
        <v>147</v>
      </c>
      <c r="C11" s="2" t="s">
        <v>148</v>
      </c>
      <c r="D11" s="2" t="s">
        <v>149</v>
      </c>
      <c r="E11" s="2" t="s">
        <v>10</v>
      </c>
      <c r="F11" s="4">
        <v>37282</v>
      </c>
      <c r="G11" s="2" t="s">
        <v>150</v>
      </c>
      <c r="H11" s="5">
        <f t="shared" ref="H11:H38" ca="1" si="0">(TODAY()-F11)/365</f>
        <v>22.090410958904108</v>
      </c>
      <c r="I11" s="6" t="str">
        <f t="shared" ref="I11:I38" ca="1" si="1">DATEDIF(F11,TODAY(),"Y") &amp; " años, " &amp; DATEDIF(F11,TODAY(),"YM") &amp; " meses y " &amp; DATEDIF(F11,TODAY(),"MD") &amp; " días"</f>
        <v>22 años, 0 meses y 28 días</v>
      </c>
    </row>
    <row r="12" spans="1:13" x14ac:dyDescent="0.3">
      <c r="A12" s="2" t="s">
        <v>156</v>
      </c>
      <c r="B12" s="2" t="s">
        <v>157</v>
      </c>
      <c r="C12" s="2" t="s">
        <v>158</v>
      </c>
      <c r="D12" s="2" t="s">
        <v>159</v>
      </c>
      <c r="E12" s="2" t="s">
        <v>16</v>
      </c>
      <c r="F12" s="4">
        <v>36680</v>
      </c>
      <c r="G12" s="2" t="s">
        <v>160</v>
      </c>
      <c r="H12" s="5">
        <f t="shared" ca="1" si="0"/>
        <v>23.739726027397261</v>
      </c>
      <c r="I12" s="6" t="str">
        <f t="shared" ca="1" si="1"/>
        <v>23 años, 8 meses y 20 días</v>
      </c>
    </row>
    <row r="13" spans="1:13" x14ac:dyDescent="0.3">
      <c r="A13" s="2" t="s">
        <v>71</v>
      </c>
      <c r="B13" s="2" t="s">
        <v>72</v>
      </c>
      <c r="C13" s="2" t="s">
        <v>73</v>
      </c>
      <c r="D13" s="2" t="s">
        <v>74</v>
      </c>
      <c r="E13" s="2" t="s">
        <v>10</v>
      </c>
      <c r="F13" s="4">
        <v>38303</v>
      </c>
      <c r="G13" s="2" t="s">
        <v>75</v>
      </c>
      <c r="H13" s="5">
        <f t="shared" ca="1" si="0"/>
        <v>19.293150684931508</v>
      </c>
      <c r="I13" s="6" t="str">
        <f t="shared" ca="1" si="1"/>
        <v>19 años, 3 meses y 11 días</v>
      </c>
    </row>
    <row r="14" spans="1:13" x14ac:dyDescent="0.3">
      <c r="A14" s="2" t="s">
        <v>42</v>
      </c>
      <c r="B14" s="2" t="s">
        <v>43</v>
      </c>
      <c r="C14" s="2" t="s">
        <v>44</v>
      </c>
      <c r="D14" s="2" t="s">
        <v>45</v>
      </c>
      <c r="E14" s="2" t="s">
        <v>10</v>
      </c>
      <c r="F14" s="4">
        <v>37593</v>
      </c>
      <c r="G14" s="2" t="s">
        <v>46</v>
      </c>
      <c r="H14" s="5">
        <f t="shared" ca="1" si="0"/>
        <v>21.238356164383561</v>
      </c>
      <c r="I14" s="6" t="str">
        <f t="shared" ca="1" si="1"/>
        <v>21 años, 2 meses y 20 días</v>
      </c>
    </row>
    <row r="15" spans="1:13" x14ac:dyDescent="0.3">
      <c r="A15" s="2" t="s">
        <v>106</v>
      </c>
      <c r="B15" s="2" t="s">
        <v>107</v>
      </c>
      <c r="C15" s="2" t="s">
        <v>108</v>
      </c>
      <c r="D15" s="2" t="s">
        <v>109</v>
      </c>
      <c r="E15" s="2" t="s">
        <v>10</v>
      </c>
      <c r="F15" s="4">
        <v>37438</v>
      </c>
      <c r="G15" s="2" t="s">
        <v>110</v>
      </c>
      <c r="H15" s="5">
        <f t="shared" ca="1" si="0"/>
        <v>21.663013698630138</v>
      </c>
      <c r="I15" s="6" t="str">
        <f t="shared" ca="1" si="1"/>
        <v>21 años, 7 meses y 22 días</v>
      </c>
    </row>
    <row r="16" spans="1:13" x14ac:dyDescent="0.3">
      <c r="A16" s="2" t="s">
        <v>66</v>
      </c>
      <c r="B16" s="2" t="s">
        <v>67</v>
      </c>
      <c r="C16" s="2" t="s">
        <v>68</v>
      </c>
      <c r="D16" s="2" t="s">
        <v>69</v>
      </c>
      <c r="E16" s="2" t="s">
        <v>10</v>
      </c>
      <c r="F16" s="4">
        <v>36707</v>
      </c>
      <c r="G16" s="2" t="s">
        <v>70</v>
      </c>
      <c r="H16" s="5">
        <f t="shared" ca="1" si="0"/>
        <v>23.665753424657535</v>
      </c>
      <c r="I16" s="6" t="str">
        <f t="shared" ca="1" si="1"/>
        <v>23 años, 7 meses y 24 días</v>
      </c>
    </row>
    <row r="17" spans="1:9" x14ac:dyDescent="0.3">
      <c r="A17" s="2" t="s">
        <v>126</v>
      </c>
      <c r="B17" s="2" t="s">
        <v>127</v>
      </c>
      <c r="C17" s="2" t="s">
        <v>128</v>
      </c>
      <c r="D17" s="2" t="s">
        <v>129</v>
      </c>
      <c r="E17" s="2" t="s">
        <v>10</v>
      </c>
      <c r="F17" s="4">
        <v>37983</v>
      </c>
      <c r="G17" s="2" t="s">
        <v>130</v>
      </c>
      <c r="H17" s="5">
        <f t="shared" ca="1" si="0"/>
        <v>20.169863013698631</v>
      </c>
      <c r="I17" s="6" t="str">
        <f t="shared" ca="1" si="1"/>
        <v>20 años, 1 meses y 26 días</v>
      </c>
    </row>
    <row r="18" spans="1:9" x14ac:dyDescent="0.3">
      <c r="A18" s="2" t="s">
        <v>111</v>
      </c>
      <c r="B18" s="2" t="s">
        <v>112</v>
      </c>
      <c r="C18" s="2" t="s">
        <v>113</v>
      </c>
      <c r="D18" s="2" t="s">
        <v>114</v>
      </c>
      <c r="E18" s="2" t="s">
        <v>10</v>
      </c>
      <c r="F18" s="4">
        <v>36808</v>
      </c>
      <c r="G18" s="2" t="s">
        <v>115</v>
      </c>
      <c r="H18" s="5">
        <f t="shared" ca="1" si="0"/>
        <v>23.389041095890413</v>
      </c>
      <c r="I18" s="6" t="str">
        <f t="shared" ca="1" si="1"/>
        <v>23 años, 4 meses y 14 días</v>
      </c>
    </row>
    <row r="19" spans="1:9" x14ac:dyDescent="0.3">
      <c r="A19" s="2" t="s">
        <v>101</v>
      </c>
      <c r="B19" s="2" t="s">
        <v>102</v>
      </c>
      <c r="C19" s="2" t="s">
        <v>103</v>
      </c>
      <c r="D19" s="2" t="s">
        <v>104</v>
      </c>
      <c r="E19" s="2" t="s">
        <v>16</v>
      </c>
      <c r="F19" s="4">
        <v>37625</v>
      </c>
      <c r="G19" s="2" t="s">
        <v>105</v>
      </c>
      <c r="H19" s="5">
        <f t="shared" ca="1" si="0"/>
        <v>21.150684931506849</v>
      </c>
      <c r="I19" s="6" t="str">
        <f t="shared" ca="1" si="1"/>
        <v>21 años, 1 meses y 19 días</v>
      </c>
    </row>
    <row r="20" spans="1:9" x14ac:dyDescent="0.3">
      <c r="A20" s="2" t="s">
        <v>22</v>
      </c>
      <c r="B20" s="2" t="s">
        <v>23</v>
      </c>
      <c r="C20" s="2" t="s">
        <v>24</v>
      </c>
      <c r="D20" s="2" t="s">
        <v>25</v>
      </c>
      <c r="E20" s="2" t="s">
        <v>10</v>
      </c>
      <c r="F20" s="4">
        <v>36479</v>
      </c>
      <c r="G20" s="2" t="s">
        <v>26</v>
      </c>
      <c r="H20" s="5">
        <f t="shared" ca="1" si="0"/>
        <v>24.290410958904111</v>
      </c>
      <c r="I20" s="6" t="str">
        <f t="shared" ca="1" si="1"/>
        <v>24 años, 3 meses y 8 días</v>
      </c>
    </row>
    <row r="21" spans="1:9" x14ac:dyDescent="0.3">
      <c r="A21" s="2" t="s">
        <v>52</v>
      </c>
      <c r="B21" s="2" t="s">
        <v>53</v>
      </c>
      <c r="C21" s="2" t="s">
        <v>24</v>
      </c>
      <c r="D21" s="2" t="s">
        <v>54</v>
      </c>
      <c r="E21" s="2" t="s">
        <v>10</v>
      </c>
      <c r="F21" s="4">
        <v>38112</v>
      </c>
      <c r="G21" s="2" t="s">
        <v>55</v>
      </c>
      <c r="H21" s="5">
        <f t="shared" ca="1" si="0"/>
        <v>19.816438356164383</v>
      </c>
      <c r="I21" s="6" t="str">
        <f t="shared" ca="1" si="1"/>
        <v>19 años, 9 meses y 18 días</v>
      </c>
    </row>
    <row r="22" spans="1:9" x14ac:dyDescent="0.3">
      <c r="A22" s="2" t="s">
        <v>32</v>
      </c>
      <c r="B22" s="2" t="s">
        <v>33</v>
      </c>
      <c r="C22" s="2" t="s">
        <v>34</v>
      </c>
      <c r="D22" s="2" t="s">
        <v>35</v>
      </c>
      <c r="E22" s="2" t="s">
        <v>10</v>
      </c>
      <c r="F22" s="4">
        <v>37751</v>
      </c>
      <c r="G22" s="2" t="s">
        <v>36</v>
      </c>
      <c r="H22" s="5">
        <f t="shared" ca="1" si="0"/>
        <v>20.805479452054794</v>
      </c>
      <c r="I22" s="6" t="str">
        <f t="shared" ca="1" si="1"/>
        <v>20 años, 9 meses y 13 días</v>
      </c>
    </row>
    <row r="23" spans="1:9" x14ac:dyDescent="0.3">
      <c r="A23" s="2" t="s">
        <v>6</v>
      </c>
      <c r="B23" s="2" t="s">
        <v>7</v>
      </c>
      <c r="C23" s="2" t="s">
        <v>8</v>
      </c>
      <c r="D23" s="2" t="s">
        <v>9</v>
      </c>
      <c r="E23" s="2" t="s">
        <v>10</v>
      </c>
      <c r="F23" s="4">
        <v>38304</v>
      </c>
      <c r="G23" s="2" t="s">
        <v>11</v>
      </c>
      <c r="H23" s="5">
        <f t="shared" ca="1" si="0"/>
        <v>19.290410958904111</v>
      </c>
      <c r="I23" s="6" t="str">
        <f t="shared" ca="1" si="1"/>
        <v>19 años, 3 meses y 10 días</v>
      </c>
    </row>
    <row r="24" spans="1:9" x14ac:dyDescent="0.3">
      <c r="A24" s="2" t="s">
        <v>76</v>
      </c>
      <c r="B24" s="2" t="s">
        <v>77</v>
      </c>
      <c r="C24" s="2" t="s">
        <v>8</v>
      </c>
      <c r="D24" s="2" t="s">
        <v>78</v>
      </c>
      <c r="E24" s="2" t="s">
        <v>16</v>
      </c>
      <c r="F24" s="4">
        <v>37687</v>
      </c>
      <c r="G24" s="2" t="s">
        <v>79</v>
      </c>
      <c r="H24" s="5">
        <f t="shared" ca="1" si="0"/>
        <v>20.980821917808218</v>
      </c>
      <c r="I24" s="6" t="str">
        <f t="shared" ca="1" si="1"/>
        <v>20 años, 11 meses y 16 días</v>
      </c>
    </row>
    <row r="25" spans="1:9" x14ac:dyDescent="0.3">
      <c r="A25" s="2" t="s">
        <v>94</v>
      </c>
      <c r="B25" s="2" t="s">
        <v>95</v>
      </c>
      <c r="C25" s="2" t="s">
        <v>8</v>
      </c>
      <c r="D25" s="2" t="s">
        <v>78</v>
      </c>
      <c r="E25" s="2" t="s">
        <v>10</v>
      </c>
      <c r="F25" s="4">
        <v>37687</v>
      </c>
      <c r="G25" s="2" t="s">
        <v>79</v>
      </c>
      <c r="H25" s="5">
        <f t="shared" ca="1" si="0"/>
        <v>20.980821917808218</v>
      </c>
      <c r="I25" s="6" t="str">
        <f t="shared" ca="1" si="1"/>
        <v>20 años, 11 meses y 16 días</v>
      </c>
    </row>
    <row r="26" spans="1:9" x14ac:dyDescent="0.3">
      <c r="A26" s="2" t="s">
        <v>161</v>
      </c>
      <c r="B26" s="2" t="s">
        <v>162</v>
      </c>
      <c r="C26" s="2" t="s">
        <v>8</v>
      </c>
      <c r="D26" s="2" t="s">
        <v>163</v>
      </c>
      <c r="E26" s="2" t="s">
        <v>10</v>
      </c>
      <c r="F26" s="4">
        <v>36608</v>
      </c>
      <c r="G26" s="2" t="s">
        <v>164</v>
      </c>
      <c r="H26" s="5">
        <f t="shared" ca="1" si="0"/>
        <v>23.936986301369863</v>
      </c>
      <c r="I26" s="6" t="str">
        <f t="shared" ca="1" si="1"/>
        <v>23 años, 11 meses y 0 días</v>
      </c>
    </row>
    <row r="27" spans="1:9" x14ac:dyDescent="0.3">
      <c r="A27" s="2" t="s">
        <v>12</v>
      </c>
      <c r="B27" s="2" t="s">
        <v>13</v>
      </c>
      <c r="C27" s="2" t="s">
        <v>14</v>
      </c>
      <c r="D27" s="2" t="s">
        <v>15</v>
      </c>
      <c r="E27" s="2" t="s">
        <v>16</v>
      </c>
      <c r="F27" s="4">
        <v>36688</v>
      </c>
      <c r="G27" s="2" t="s">
        <v>17</v>
      </c>
      <c r="H27" s="5">
        <f t="shared" ca="1" si="0"/>
        <v>23.717808219178082</v>
      </c>
      <c r="I27" s="6" t="str">
        <f t="shared" ca="1" si="1"/>
        <v>23 años, 8 meses y 12 días</v>
      </c>
    </row>
    <row r="28" spans="1:9" x14ac:dyDescent="0.3">
      <c r="A28" s="2" t="s">
        <v>89</v>
      </c>
      <c r="B28" s="2" t="s">
        <v>90</v>
      </c>
      <c r="C28" s="2" t="s">
        <v>91</v>
      </c>
      <c r="D28" s="2" t="s">
        <v>92</v>
      </c>
      <c r="E28" s="2" t="s">
        <v>10</v>
      </c>
      <c r="F28" s="4">
        <v>38128</v>
      </c>
      <c r="G28" s="2" t="s">
        <v>93</v>
      </c>
      <c r="H28" s="5">
        <f t="shared" ca="1" si="0"/>
        <v>19.772602739726029</v>
      </c>
      <c r="I28" s="6" t="str">
        <f t="shared" ca="1" si="1"/>
        <v>19 años, 9 meses y 2 días</v>
      </c>
    </row>
    <row r="29" spans="1:9" x14ac:dyDescent="0.3">
      <c r="A29" s="2" t="s">
        <v>181</v>
      </c>
      <c r="B29" s="2" t="s">
        <v>182</v>
      </c>
      <c r="C29" s="2" t="s">
        <v>183</v>
      </c>
      <c r="D29" s="2" t="s">
        <v>184</v>
      </c>
      <c r="E29" s="2" t="s">
        <v>10</v>
      </c>
      <c r="F29" s="4">
        <v>38246</v>
      </c>
      <c r="G29" s="2" t="s">
        <v>185</v>
      </c>
      <c r="H29" s="5">
        <f t="shared" ca="1" si="0"/>
        <v>19.449315068493149</v>
      </c>
      <c r="I29" s="6" t="str">
        <f t="shared" ca="1" si="1"/>
        <v>19 años, 5 meses y 7 días</v>
      </c>
    </row>
    <row r="30" spans="1:9" x14ac:dyDescent="0.3">
      <c r="A30" s="2" t="s">
        <v>191</v>
      </c>
      <c r="B30" s="2" t="s">
        <v>192</v>
      </c>
      <c r="C30" s="2" t="s">
        <v>193</v>
      </c>
      <c r="D30" s="2" t="s">
        <v>194</v>
      </c>
      <c r="E30" s="2" t="s">
        <v>16</v>
      </c>
      <c r="F30" s="4">
        <v>38225</v>
      </c>
      <c r="G30" s="2" t="s">
        <v>195</v>
      </c>
      <c r="H30" s="5">
        <f t="shared" ca="1" si="0"/>
        <v>19.506849315068493</v>
      </c>
      <c r="I30" s="6" t="str">
        <f t="shared" ca="1" si="1"/>
        <v>19 años, 5 meses y 28 días</v>
      </c>
    </row>
    <row r="31" spans="1:9" x14ac:dyDescent="0.3">
      <c r="A31" s="2" t="s">
        <v>141</v>
      </c>
      <c r="B31" s="2" t="s">
        <v>142</v>
      </c>
      <c r="C31" s="2" t="s">
        <v>143</v>
      </c>
      <c r="D31" s="2" t="s">
        <v>144</v>
      </c>
      <c r="E31" s="2" t="s">
        <v>10</v>
      </c>
      <c r="F31" s="4">
        <v>37174</v>
      </c>
      <c r="G31" s="2" t="s">
        <v>145</v>
      </c>
      <c r="H31" s="5">
        <f t="shared" ca="1" si="0"/>
        <v>22.386301369863013</v>
      </c>
      <c r="I31" s="6" t="str">
        <f t="shared" ca="1" si="1"/>
        <v>22 años, 4 meses y 13 días</v>
      </c>
    </row>
    <row r="32" spans="1:9" x14ac:dyDescent="0.3">
      <c r="A32" s="2" t="s">
        <v>165</v>
      </c>
      <c r="B32" s="2" t="s">
        <v>166</v>
      </c>
      <c r="C32" s="2" t="s">
        <v>167</v>
      </c>
      <c r="D32" s="2" t="s">
        <v>168</v>
      </c>
      <c r="E32" s="2" t="s">
        <v>16</v>
      </c>
      <c r="F32" s="4">
        <v>38179</v>
      </c>
      <c r="G32" s="2" t="s">
        <v>169</v>
      </c>
      <c r="H32" s="5">
        <f t="shared" ca="1" si="0"/>
        <v>19.632876712328766</v>
      </c>
      <c r="I32" s="6" t="str">
        <f t="shared" ca="1" si="1"/>
        <v>19 años, 7 meses y 12 días</v>
      </c>
    </row>
    <row r="33" spans="1:9" x14ac:dyDescent="0.3">
      <c r="A33" s="2" t="s">
        <v>131</v>
      </c>
      <c r="B33" s="2" t="s">
        <v>132</v>
      </c>
      <c r="C33" s="2" t="s">
        <v>133</v>
      </c>
      <c r="D33" s="2" t="s">
        <v>134</v>
      </c>
      <c r="E33" s="2" t="s">
        <v>10</v>
      </c>
      <c r="F33" s="4">
        <v>37741</v>
      </c>
      <c r="G33" s="2" t="s">
        <v>135</v>
      </c>
      <c r="H33" s="5">
        <f t="shared" ca="1" si="0"/>
        <v>20.832876712328765</v>
      </c>
      <c r="I33" s="6" t="str">
        <f t="shared" ca="1" si="1"/>
        <v>20 años, 9 meses y 24 días</v>
      </c>
    </row>
    <row r="34" spans="1:9" x14ac:dyDescent="0.3">
      <c r="A34" s="2" t="s">
        <v>151</v>
      </c>
      <c r="B34" s="2" t="s">
        <v>152</v>
      </c>
      <c r="C34" s="2" t="s">
        <v>153</v>
      </c>
      <c r="D34" s="2" t="s">
        <v>154</v>
      </c>
      <c r="E34" s="2" t="s">
        <v>10</v>
      </c>
      <c r="F34" s="4">
        <v>35481</v>
      </c>
      <c r="G34" s="2" t="s">
        <v>155</v>
      </c>
      <c r="H34" s="5">
        <f t="shared" ca="1" si="0"/>
        <v>27.024657534246575</v>
      </c>
      <c r="I34" s="6" t="str">
        <f t="shared" ca="1" si="1"/>
        <v>27 años, 0 meses y 3 días</v>
      </c>
    </row>
    <row r="35" spans="1:9" x14ac:dyDescent="0.3">
      <c r="A35" s="2" t="s">
        <v>116</v>
      </c>
      <c r="B35" s="2" t="s">
        <v>117</v>
      </c>
      <c r="C35" s="2" t="s">
        <v>118</v>
      </c>
      <c r="D35" s="2" t="s">
        <v>119</v>
      </c>
      <c r="E35" s="2" t="s">
        <v>16</v>
      </c>
      <c r="F35" s="4">
        <v>37815</v>
      </c>
      <c r="G35" s="2" t="s">
        <v>120</v>
      </c>
      <c r="H35" s="5">
        <f t="shared" ca="1" si="0"/>
        <v>20.63013698630137</v>
      </c>
      <c r="I35" s="6" t="str">
        <f t="shared" ca="1" si="1"/>
        <v>20 años, 7 meses y 10 días</v>
      </c>
    </row>
    <row r="36" spans="1:9" x14ac:dyDescent="0.3">
      <c r="A36" s="2" t="s">
        <v>136</v>
      </c>
      <c r="B36" s="2" t="s">
        <v>137</v>
      </c>
      <c r="C36" s="2" t="s">
        <v>138</v>
      </c>
      <c r="D36" s="2" t="s">
        <v>139</v>
      </c>
      <c r="E36" s="2" t="s">
        <v>16</v>
      </c>
      <c r="F36" s="4">
        <v>37815</v>
      </c>
      <c r="G36" s="2" t="s">
        <v>140</v>
      </c>
      <c r="H36" s="5">
        <f t="shared" ca="1" si="0"/>
        <v>20.63013698630137</v>
      </c>
      <c r="I36" s="6" t="str">
        <f t="shared" ca="1" si="1"/>
        <v>20 años, 7 meses y 10 días</v>
      </c>
    </row>
    <row r="37" spans="1:9" x14ac:dyDescent="0.3">
      <c r="A37" s="2" t="s">
        <v>47</v>
      </c>
      <c r="B37" s="2" t="s">
        <v>48</v>
      </c>
      <c r="C37" s="2" t="s">
        <v>49</v>
      </c>
      <c r="D37" s="2" t="s">
        <v>50</v>
      </c>
      <c r="E37" s="2" t="s">
        <v>10</v>
      </c>
      <c r="F37" s="4">
        <v>38195</v>
      </c>
      <c r="G37" s="2" t="s">
        <v>51</v>
      </c>
      <c r="H37" s="5">
        <f t="shared" ca="1" si="0"/>
        <v>19.589041095890412</v>
      </c>
      <c r="I37" s="6" t="str">
        <f t="shared" ca="1" si="1"/>
        <v>19 años, 6 meses y 27 días</v>
      </c>
    </row>
    <row r="38" spans="1:9" x14ac:dyDescent="0.3">
      <c r="A38" s="2" t="s">
        <v>121</v>
      </c>
      <c r="B38" s="2" t="s">
        <v>122</v>
      </c>
      <c r="C38" s="2" t="s">
        <v>123</v>
      </c>
      <c r="D38" s="2" t="s">
        <v>124</v>
      </c>
      <c r="E38" s="2" t="s">
        <v>10</v>
      </c>
      <c r="F38" s="4">
        <v>37916</v>
      </c>
      <c r="G38" s="2" t="s">
        <v>125</v>
      </c>
      <c r="H38" s="5">
        <f t="shared" ca="1" si="0"/>
        <v>20.353424657534248</v>
      </c>
      <c r="I38" s="6" t="str">
        <f t="shared" ca="1" si="1"/>
        <v>20 años, 4 meses y 1 días</v>
      </c>
    </row>
    <row r="39" spans="1:9" x14ac:dyDescent="0.3">
      <c r="A39" s="2" t="s">
        <v>18</v>
      </c>
      <c r="B39" s="2" t="s">
        <v>19</v>
      </c>
      <c r="C39" s="2" t="s">
        <v>20</v>
      </c>
      <c r="D39" s="2" t="s">
        <v>21</v>
      </c>
      <c r="E39" s="2" t="s">
        <v>10</v>
      </c>
      <c r="F39" s="2"/>
      <c r="G39" s="2"/>
      <c r="H39" s="5"/>
      <c r="I39" s="7"/>
    </row>
    <row r="40" spans="1:9" x14ac:dyDescent="0.3">
      <c r="A40" s="2" t="s">
        <v>85</v>
      </c>
      <c r="B40" s="2" t="s">
        <v>86</v>
      </c>
      <c r="C40" s="2" t="s">
        <v>20</v>
      </c>
      <c r="D40" s="2" t="s">
        <v>87</v>
      </c>
      <c r="E40" s="2" t="s">
        <v>16</v>
      </c>
      <c r="F40" s="4">
        <v>38352</v>
      </c>
      <c r="G40" s="2" t="s">
        <v>88</v>
      </c>
      <c r="H40" s="5">
        <f ca="1">(TODAY()-F40)/365</f>
        <v>19.158904109589042</v>
      </c>
      <c r="I40" s="6" t="str">
        <f ca="1">DATEDIF(F40,TODAY(),"Y") &amp; " años, " &amp; DATEDIF(F40,TODAY(),"YM") &amp; " meses y " &amp; DATEDIF(F40,TODAY(),"MD") &amp; " días"</f>
        <v>19 años, 1 meses y 23 días</v>
      </c>
    </row>
    <row r="41" spans="1:9" x14ac:dyDescent="0.3">
      <c r="A41" s="2" t="s">
        <v>186</v>
      </c>
      <c r="B41" s="2" t="s">
        <v>187</v>
      </c>
      <c r="C41" s="2" t="s">
        <v>188</v>
      </c>
      <c r="D41" s="2" t="s">
        <v>189</v>
      </c>
      <c r="E41" s="2" t="s">
        <v>10</v>
      </c>
      <c r="F41" s="4">
        <v>37736</v>
      </c>
      <c r="G41" s="2" t="s">
        <v>190</v>
      </c>
      <c r="H41" s="5">
        <f ca="1">(TODAY()-F41)/365</f>
        <v>20.846575342465755</v>
      </c>
      <c r="I41" s="6" t="str">
        <f ca="1">DATEDIF(F41,TODAY(),"Y") &amp; " años, " &amp; DATEDIF(F41,TODAY(),"YM") &amp; " meses y " &amp; DATEDIF(F41,TODAY(),"MD") &amp; " días"</f>
        <v>20 años, 9 meses y 29 días</v>
      </c>
    </row>
    <row r="42" spans="1:9" x14ac:dyDescent="0.3">
      <c r="A42" s="1"/>
      <c r="B42" s="1"/>
      <c r="C42" s="1"/>
      <c r="D42" s="1"/>
      <c r="E42" s="1"/>
      <c r="F42" s="1"/>
      <c r="G42" s="1"/>
    </row>
  </sheetData>
  <sortState xmlns:xlrd2="http://schemas.microsoft.com/office/spreadsheetml/2017/richdata2" ref="A2:I41">
    <sortCondition ref="C2:C41"/>
  </sortState>
  <pageMargins left="0.7" right="0.7" top="0.75" bottom="0.75" header="0.3" footer="0.3"/>
  <pageSetup orientation="portrait" horizontalDpi="300" verticalDpi="300" r:id="rId1"/>
  <ignoredErrors>
    <ignoredError sqref="G2:G4 A2:A41 G6:G4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Registro_Alumnos_3AM31</vt:lpstr>
      <vt:lpstr>Registro_Alumnos_3AM31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Reaper García </cp:lastModifiedBy>
  <dcterms:created xsi:type="dcterms:W3CDTF">2024-02-22T22:13:39Z</dcterms:created>
  <dcterms:modified xsi:type="dcterms:W3CDTF">2024-02-23T10:53:16Z</dcterms:modified>
</cp:coreProperties>
</file>