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updateLinks="always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Z:\Списки ведущих операторов\Буфер\"/>
    </mc:Choice>
  </mc:AlternateContent>
  <xr:revisionPtr revIDLastSave="0" documentId="13_ncr:1_{B1537DCB-8D32-4EAC-A1CC-D4814E6332EB}" xr6:coauthVersionLast="46" xr6:coauthVersionMax="46" xr10:uidLastSave="{00000000-0000-0000-0000-000000000000}"/>
  <bookViews>
    <workbookView xWindow="-120" yWindow="-120" windowWidth="29040" windowHeight="15840" tabRatio="773" activeTab="2" xr2:uid="{00000000-000D-0000-FFFF-FFFF00000000}"/>
  </bookViews>
  <sheets>
    <sheet name="January" sheetId="317" r:id="rId1"/>
    <sheet name="February" sheetId="318" r:id="rId2"/>
    <sheet name="March" sheetId="31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319" l="1"/>
  <c r="F133" i="319" s="1"/>
  <c r="H88" i="319"/>
  <c r="G88" i="319"/>
  <c r="F88" i="319"/>
  <c r="E88" i="319"/>
  <c r="D88" i="319"/>
  <c r="C88" i="319"/>
  <c r="F40" i="319"/>
  <c r="E40" i="319"/>
  <c r="H40" i="319" s="1"/>
  <c r="H39" i="319"/>
  <c r="G39" i="319"/>
  <c r="H38" i="319"/>
  <c r="G38" i="319"/>
  <c r="H37" i="319"/>
  <c r="G37" i="319"/>
  <c r="H36" i="319"/>
  <c r="G36" i="319"/>
  <c r="H35" i="319"/>
  <c r="G35" i="319"/>
  <c r="H34" i="319"/>
  <c r="G34" i="319"/>
  <c r="F29" i="319"/>
  <c r="E29" i="319"/>
  <c r="H28" i="319"/>
  <c r="G28" i="319"/>
  <c r="H27" i="319"/>
  <c r="G27" i="319"/>
  <c r="H26" i="319"/>
  <c r="G26" i="319"/>
  <c r="H25" i="319"/>
  <c r="G25" i="319"/>
  <c r="H24" i="319"/>
  <c r="G24" i="319"/>
  <c r="H23" i="319"/>
  <c r="G23" i="319"/>
  <c r="G29" i="319" s="1"/>
  <c r="F18" i="319"/>
  <c r="E18" i="319"/>
  <c r="H17" i="319"/>
  <c r="G17" i="319"/>
  <c r="H16" i="319"/>
  <c r="G16" i="319"/>
  <c r="H15" i="319"/>
  <c r="G15" i="319"/>
  <c r="H14" i="319"/>
  <c r="G14" i="319"/>
  <c r="H13" i="319"/>
  <c r="G13" i="319"/>
  <c r="H12" i="319"/>
  <c r="G12" i="319"/>
  <c r="C124" i="318"/>
  <c r="H88" i="318"/>
  <c r="G88" i="318"/>
  <c r="F88" i="318"/>
  <c r="E88" i="318"/>
  <c r="D88" i="318"/>
  <c r="C88" i="318"/>
  <c r="H83" i="318"/>
  <c r="G83" i="318" s="1"/>
  <c r="F83" i="318" s="1"/>
  <c r="E83" i="318" s="1"/>
  <c r="D83" i="318" s="1"/>
  <c r="C83" i="318" s="1"/>
  <c r="F40" i="318"/>
  <c r="E40" i="318"/>
  <c r="H39" i="318"/>
  <c r="G39" i="318"/>
  <c r="H38" i="318"/>
  <c r="G38" i="318"/>
  <c r="H37" i="318"/>
  <c r="G37" i="318"/>
  <c r="H36" i="318"/>
  <c r="G36" i="318"/>
  <c r="H35" i="318"/>
  <c r="G35" i="318"/>
  <c r="H34" i="318"/>
  <c r="G34" i="318"/>
  <c r="F29" i="318"/>
  <c r="E29" i="318"/>
  <c r="H28" i="318"/>
  <c r="G28" i="318"/>
  <c r="H27" i="318"/>
  <c r="G27" i="318"/>
  <c r="H26" i="318"/>
  <c r="G26" i="318"/>
  <c r="H25" i="318"/>
  <c r="G25" i="318"/>
  <c r="H24" i="318"/>
  <c r="G24" i="318"/>
  <c r="H23" i="318"/>
  <c r="G23" i="318"/>
  <c r="F18" i="318"/>
  <c r="E18" i="318"/>
  <c r="H17" i="318"/>
  <c r="G17" i="318"/>
  <c r="H16" i="318"/>
  <c r="G16" i="318"/>
  <c r="H15" i="318"/>
  <c r="G15" i="318"/>
  <c r="H14" i="318"/>
  <c r="G14" i="318"/>
  <c r="H13" i="318"/>
  <c r="G13" i="318"/>
  <c r="H12" i="318"/>
  <c r="G12" i="318"/>
  <c r="F11" i="318"/>
  <c r="F33" i="318" s="1"/>
  <c r="E11" i="318"/>
  <c r="E22" i="318" s="1"/>
  <c r="C6" i="318"/>
  <c r="F133" i="318" s="1"/>
  <c r="H18" i="319" l="1"/>
  <c r="G40" i="319"/>
  <c r="H29" i="319"/>
  <c r="G18" i="319"/>
  <c r="F11" i="319"/>
  <c r="H83" i="319"/>
  <c r="G83" i="319" s="1"/>
  <c r="F83" i="319" s="1"/>
  <c r="E83" i="319" s="1"/>
  <c r="D83" i="319" s="1"/>
  <c r="C83" i="319" s="1"/>
  <c r="C124" i="319"/>
  <c r="H40" i="318"/>
  <c r="G40" i="318"/>
  <c r="G29" i="318"/>
  <c r="H29" i="318"/>
  <c r="G18" i="318"/>
  <c r="H18" i="318"/>
  <c r="F22" i="318"/>
  <c r="E33" i="318"/>
  <c r="H88" i="317"/>
  <c r="H83" i="317"/>
  <c r="G83" i="317" s="1"/>
  <c r="F83" i="317" s="1"/>
  <c r="E83" i="317" s="1"/>
  <c r="D83" i="317" s="1"/>
  <c r="C83" i="317" s="1"/>
  <c r="C88" i="317"/>
  <c r="D88" i="317"/>
  <c r="E88" i="317"/>
  <c r="F88" i="317"/>
  <c r="G88" i="317"/>
  <c r="E40" i="317"/>
  <c r="E29" i="317"/>
  <c r="E18" i="317"/>
  <c r="F33" i="319" l="1"/>
  <c r="E11" i="319"/>
  <c r="F22" i="319"/>
  <c r="C124" i="317"/>
  <c r="F40" i="317"/>
  <c r="H39" i="317"/>
  <c r="G39" i="317"/>
  <c r="H38" i="317"/>
  <c r="G38" i="317"/>
  <c r="H37" i="317"/>
  <c r="G37" i="317"/>
  <c r="H36" i="317"/>
  <c r="G36" i="317"/>
  <c r="H35" i="317"/>
  <c r="G35" i="317"/>
  <c r="H34" i="317"/>
  <c r="G34" i="317"/>
  <c r="F29" i="317"/>
  <c r="H28" i="317"/>
  <c r="G28" i="317"/>
  <c r="H27" i="317"/>
  <c r="G27" i="317"/>
  <c r="H26" i="317"/>
  <c r="G26" i="317"/>
  <c r="H25" i="317"/>
  <c r="G25" i="317"/>
  <c r="H24" i="317"/>
  <c r="G24" i="317"/>
  <c r="H23" i="317"/>
  <c r="G23" i="317"/>
  <c r="F18" i="317"/>
  <c r="H17" i="317"/>
  <c r="G17" i="317"/>
  <c r="H16" i="317"/>
  <c r="G16" i="317"/>
  <c r="H15" i="317"/>
  <c r="G15" i="317"/>
  <c r="H14" i="317"/>
  <c r="G14" i="317"/>
  <c r="H13" i="317"/>
  <c r="G13" i="317"/>
  <c r="H12" i="317"/>
  <c r="G12" i="317"/>
  <c r="F11" i="317"/>
  <c r="C6" i="317"/>
  <c r="F133" i="317" s="1"/>
  <c r="E33" i="319" l="1"/>
  <c r="E22" i="319"/>
  <c r="F22" i="317"/>
  <c r="E11" i="317"/>
  <c r="G18" i="317"/>
  <c r="H40" i="317"/>
  <c r="G40" i="317"/>
  <c r="G29" i="317"/>
  <c r="H29" i="317"/>
  <c r="H18" i="317"/>
  <c r="F33" i="317"/>
  <c r="E33" i="317" l="1"/>
  <c r="E22" i="3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Documents and Settings\malina\Рабочий стол\клиенты\Зарегистрированные2012.xlsx" odcFile="C:\Documents and Settings\malina\Мои документы\Мои источники данных\Зарегистрированные2012 Январь2012$.odc" keepAlive="1" name="Зарегистрированные2012 Январь2012$" type="5" refreshedVersion="0" new="1" background="1">
    <dbPr connection="Provider=Microsoft.ACE.OLEDB.12.0;Password=&quot;&quot;;User ID=Admin;Data Source=C:\Documents and Settings\malina\Рабочий стол\клиенты\Зарегистрированные2012.xlsx;Mode=Share Deny Write;Extended Properties=&quot;HDR=YES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Январь2012$" commandType="3"/>
  </connection>
  <connection id="2" xr16:uid="{00000000-0015-0000-FFFF-FFFF01000000}" sourceFile="C:\Documents and Settings\malina\Рабочий стол\клиенты\Зарегистрированные2012.xlsx" odcFile="C:\Documents and Settings\malina\Мои документы\Мои источники данных\Зарегистрированные2012 Январь2012$.odc" keepAlive="1" name="Зарегистрированные2012 Январь2012$1" type="5" refreshedVersion="0" new="1" background="1">
    <dbPr connection="Provider=Microsoft.ACE.OLEDB.12.0;Password=&quot;&quot;;User ID=Admin;Data Source=C:\Documents and Settings\malina\Рабочий стол\клиенты\Зарегистрированные2012.xlsx;Mode=Share Deny Write;Extended Properties=&quot;HDR=YES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Январь2012$" commandType="3"/>
  </connection>
</connections>
</file>

<file path=xl/sharedStrings.xml><?xml version="1.0" encoding="utf-8"?>
<sst xmlns="http://schemas.openxmlformats.org/spreadsheetml/2006/main" count="318" uniqueCount="52">
  <si>
    <t>Физические лица</t>
  </si>
  <si>
    <t>Юридические лица</t>
  </si>
  <si>
    <t>Клиенты, передавшие свои средства в ДУ</t>
  </si>
  <si>
    <t>Всего</t>
  </si>
  <si>
    <t>Абсолютные показатели</t>
  </si>
  <si>
    <t>Количество клиентов</t>
  </si>
  <si>
    <t>Ведущие операторы рынка – число активных клиентов</t>
  </si>
  <si>
    <t>Ведущие операторы рынка – объем клиентских операций</t>
  </si>
  <si>
    <t>Торговый оборот, руб.</t>
  </si>
  <si>
    <t>Изменение (ед.)</t>
  </si>
  <si>
    <t>Изменение (%)</t>
  </si>
  <si>
    <t>Таблица 2</t>
  </si>
  <si>
    <t>Таблица 1</t>
  </si>
  <si>
    <t>Таблица 3</t>
  </si>
  <si>
    <t>Количество активных клиентов в Системе торгов (совершивших в течение месяца хотя бы одну сделку):</t>
  </si>
  <si>
    <t>Изменение количества уникальных клиентов - ретроспективные данные</t>
  </si>
  <si>
    <t>Группы клиентов</t>
  </si>
  <si>
    <t>Наименование Участника торгов</t>
  </si>
  <si>
    <t xml:space="preserve">Динамика количества клиентов за </t>
  </si>
  <si>
    <t xml:space="preserve">Списки ведущих операторов фондового рынка - клиенты Участников торгов за </t>
  </si>
  <si>
    <t>Количество Участников торгов, имеющих активных клиентов</t>
  </si>
  <si>
    <t>Дополнительные показатели за</t>
  </si>
  <si>
    <t>Участники торгов</t>
  </si>
  <si>
    <t>Ведущие операторы рынка – число зарегистрированных клиентов</t>
  </si>
  <si>
    <t xml:space="preserve">(по общему количеству уникальных клиентов всех типов, зарегистрированных в системе торгов биржи, в том числе  в течение месяца) </t>
  </si>
  <si>
    <t>(по количеству уникальных клиентов, совершивших хотя бы одну сделку за месяц)</t>
  </si>
  <si>
    <t xml:space="preserve">(по стоимостному объему сделок, заключенных в интересах клиентов за месяц) </t>
  </si>
  <si>
    <t>Сбербанк</t>
  </si>
  <si>
    <t>ФГ БКС</t>
  </si>
  <si>
    <t>Количество зарегистрированных клиентов в Системе торгов (по состоянию на последний день месяца):</t>
  </si>
  <si>
    <t>Количество уникальных клиентов в Системе торгов (по состоянию на последний день месяца):</t>
  </si>
  <si>
    <t>Количество уникальных клиентов в Системе торгов (по состоянию на последний день месяца) (ежегодная статистика):</t>
  </si>
  <si>
    <t>Количество уникальных клиентов в Системе торгов (по состоянию на последний день месяца) (за последние 6 месяцев):</t>
  </si>
  <si>
    <t>АО "АЛЬФА-БАНК"</t>
  </si>
  <si>
    <t>Банк ГПБ (АО)</t>
  </si>
  <si>
    <t>ПАО "Промсвязьбанк"</t>
  </si>
  <si>
    <t>Иностранные лица</t>
  </si>
  <si>
    <t xml:space="preserve">Иностранные физические лица </t>
  </si>
  <si>
    <t xml:space="preserve">Иностранные юридические лица </t>
  </si>
  <si>
    <t>ООО УК "Альфа-Капитал"</t>
  </si>
  <si>
    <t>ООО "УНИВЕР Капитал"</t>
  </si>
  <si>
    <t>Клиенты Участников торгов фондового рынка Московской Биржи</t>
  </si>
  <si>
    <t>ВТБ</t>
  </si>
  <si>
    <t>Группа Банка "ФК Открытие"</t>
  </si>
  <si>
    <t>АО "Тинькофф Банк"</t>
  </si>
  <si>
    <t>ООО "Ренессанс Брокер"</t>
  </si>
  <si>
    <t>ФИНАМ</t>
  </si>
  <si>
    <t>АО "Райффайзенбанк"</t>
  </si>
  <si>
    <t>ВЭБ.РФ</t>
  </si>
  <si>
    <t>Фридом Финанс</t>
  </si>
  <si>
    <t>ООО "БК РЕГИОН"</t>
  </si>
  <si>
    <t>ООО ИК "Септем Капитал"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</si>
</sst>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р_._-;\-* #,##0_р_._-;_-* &quot;-&quot;??_р_._-;_-@_-"/>
    <numFmt numFmtId="166" formatCode="[$-419]mmmm\ yyyy;@"/>
  </numFmts>
  <fonts count="52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 Cyr"/>
      <charset val="204"/>
    </font>
    <font>
      <sz val="11"/>
      <name val="Century Gothic"/>
      <family val="2"/>
      <charset val="204"/>
    </font>
    <font>
      <sz val="11"/>
      <color indexed="9"/>
      <name val="Century Gothic"/>
      <family val="2"/>
      <charset val="204"/>
    </font>
    <font>
      <b/>
      <sz val="11"/>
      <name val="Century Gothic"/>
      <family val="2"/>
      <charset val="204"/>
    </font>
    <font>
      <b/>
      <i/>
      <sz val="12"/>
      <name val="Century Gothic"/>
      <family val="2"/>
      <charset val="204"/>
    </font>
    <font>
      <sz val="10"/>
      <name val="Century Gothic"/>
      <family val="2"/>
      <charset val="204"/>
    </font>
    <font>
      <b/>
      <i/>
      <sz val="10"/>
      <name val="Century Gothic"/>
      <family val="2"/>
      <charset val="204"/>
    </font>
    <font>
      <b/>
      <sz val="10"/>
      <name val="Century Gothic"/>
      <family val="2"/>
      <charset val="204"/>
    </font>
    <font>
      <b/>
      <sz val="12"/>
      <name val="Century Gothic"/>
      <family val="2"/>
      <charset val="204"/>
    </font>
    <font>
      <sz val="12"/>
      <name val="Century Gothic"/>
      <family val="2"/>
      <charset val="204"/>
    </font>
    <font>
      <sz val="12"/>
      <color indexed="9"/>
      <name val="Century Gothic"/>
      <family val="2"/>
      <charset val="204"/>
    </font>
    <font>
      <b/>
      <i/>
      <sz val="16"/>
      <name val="Century Gothic"/>
      <family val="2"/>
      <charset val="204"/>
    </font>
    <font>
      <sz val="8"/>
      <color indexed="8"/>
      <name val="Arial Unicode MS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MS Sans Serif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  <scheme val="minor"/>
    </font>
    <font>
      <b/>
      <i/>
      <sz val="8"/>
      <name val="Tahoma"/>
      <family val="2"/>
      <charset val="204"/>
    </font>
    <font>
      <sz val="9"/>
      <color theme="1"/>
      <name val="Arial_Cyr"/>
      <charset val="204"/>
    </font>
  </fonts>
  <fills count="4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675">
    <xf numFmtId="0" fontId="0" fillId="0" borderId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29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3" borderId="0" applyNumberFormat="0" applyBorder="0" applyAlignment="0" applyProtection="0"/>
    <xf numFmtId="0" fontId="33" fillId="34" borderId="21" applyNumberFormat="0" applyAlignment="0" applyProtection="0"/>
    <xf numFmtId="0" fontId="34" fillId="35" borderId="22" applyNumberFormat="0" applyAlignment="0" applyProtection="0"/>
    <xf numFmtId="0" fontId="35" fillId="35" borderId="21" applyNumberFormat="0" applyAlignment="0" applyProtection="0"/>
    <xf numFmtId="0" fontId="36" fillId="0" borderId="23" applyNumberFormat="0" applyFill="0" applyAlignment="0" applyProtection="0"/>
    <xf numFmtId="0" fontId="37" fillId="0" borderId="24" applyNumberFormat="0" applyFill="0" applyAlignment="0" applyProtection="0"/>
    <xf numFmtId="0" fontId="38" fillId="0" borderId="25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26" applyNumberFormat="0" applyFill="0" applyAlignment="0" applyProtection="0"/>
    <xf numFmtId="0" fontId="40" fillId="36" borderId="27" applyNumberFormat="0" applyAlignment="0" applyProtection="0"/>
    <xf numFmtId="0" fontId="41" fillId="0" borderId="0" applyNumberFormat="0" applyFill="0" applyBorder="0" applyAlignment="0" applyProtection="0"/>
    <xf numFmtId="0" fontId="42" fillId="37" borderId="0" applyNumberFormat="0" applyBorder="0" applyAlignment="0" applyProtection="0"/>
    <xf numFmtId="0" fontId="31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16" fillId="0" borderId="0"/>
    <xf numFmtId="0" fontId="43" fillId="38" borderId="0" applyNumberFormat="0" applyBorder="0" applyAlignment="0" applyProtection="0"/>
    <xf numFmtId="0" fontId="44" fillId="0" borderId="0" applyNumberFormat="0" applyFill="0" applyBorder="0" applyAlignment="0" applyProtection="0"/>
    <xf numFmtId="0" fontId="31" fillId="39" borderId="28" applyNumberFormat="0" applyFont="0" applyAlignment="0" applyProtection="0"/>
    <xf numFmtId="9" fontId="15" fillId="0" borderId="0" applyFont="0" applyFill="0" applyBorder="0" applyAlignment="0" applyProtection="0"/>
    <xf numFmtId="0" fontId="45" fillId="0" borderId="29" applyNumberFormat="0" applyFill="0" applyAlignment="0" applyProtection="0"/>
    <xf numFmtId="0" fontId="46" fillId="0" borderId="0" applyNumberFormat="0" applyFill="0" applyBorder="0" applyAlignment="0" applyProtection="0"/>
    <xf numFmtId="164" fontId="15" fillId="0" borderId="0" applyFont="0" applyFill="0" applyBorder="0" applyAlignment="0" applyProtection="0"/>
    <xf numFmtId="0" fontId="47" fillId="40" borderId="0" applyNumberFormat="0" applyBorder="0" applyAlignment="0" applyProtection="0"/>
    <xf numFmtId="0" fontId="14" fillId="0" borderId="0"/>
    <xf numFmtId="0" fontId="14" fillId="39" borderId="28" applyNumberFormat="0" applyFont="0" applyAlignment="0" applyProtection="0"/>
    <xf numFmtId="0" fontId="14" fillId="10" borderId="0" applyNumberFormat="0" applyBorder="0" applyAlignment="0" applyProtection="0"/>
    <xf numFmtId="0" fontId="14" fillId="16" borderId="0" applyNumberFormat="0" applyBorder="0" applyAlignment="0" applyProtection="0"/>
    <xf numFmtId="0" fontId="14" fillId="11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15" borderId="0" applyNumberFormat="0" applyBorder="0" applyAlignment="0" applyProtection="0"/>
    <xf numFmtId="0" fontId="14" fillId="21" borderId="0" applyNumberFormat="0" applyBorder="0" applyAlignment="0" applyProtection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9" fillId="39" borderId="28" applyNumberFormat="0" applyFont="0" applyAlignment="0" applyProtection="0"/>
    <xf numFmtId="0" fontId="9" fillId="10" borderId="0" applyNumberFormat="0" applyBorder="0" applyAlignment="0" applyProtection="0"/>
    <xf numFmtId="0" fontId="9" fillId="16" borderId="0" applyNumberFormat="0" applyBorder="0" applyAlignment="0" applyProtection="0"/>
    <xf numFmtId="0" fontId="9" fillId="11" borderId="0" applyNumberFormat="0" applyBorder="0" applyAlignment="0" applyProtection="0"/>
    <xf numFmtId="0" fontId="9" fillId="17" borderId="0" applyNumberFormat="0" applyBorder="0" applyAlignment="0" applyProtection="0"/>
    <xf numFmtId="0" fontId="9" fillId="12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0" borderId="0"/>
    <xf numFmtId="0" fontId="8" fillId="39" borderId="28" applyNumberFormat="0" applyFont="0" applyAlignment="0" applyProtection="0"/>
    <xf numFmtId="0" fontId="8" fillId="0" borderId="0"/>
    <xf numFmtId="0" fontId="8" fillId="39" borderId="28" applyNumberFormat="0" applyFont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9" borderId="28" applyNumberFormat="0" applyFont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0" borderId="0"/>
    <xf numFmtId="0" fontId="7" fillId="39" borderId="28" applyNumberFormat="0" applyFont="0" applyAlignment="0" applyProtection="0"/>
    <xf numFmtId="0" fontId="7" fillId="0" borderId="0"/>
    <xf numFmtId="0" fontId="7" fillId="39" borderId="28" applyNumberFormat="0" applyFont="0" applyAlignment="0" applyProtection="0"/>
    <xf numFmtId="0" fontId="7" fillId="10" borderId="0" applyNumberFormat="0" applyBorder="0" applyAlignment="0" applyProtection="0"/>
    <xf numFmtId="0" fontId="7" fillId="16" borderId="0" applyNumberFormat="0" applyBorder="0" applyAlignment="0" applyProtection="0"/>
    <xf numFmtId="0" fontId="7" fillId="11" borderId="0" applyNumberFormat="0" applyBorder="0" applyAlignment="0" applyProtection="0"/>
    <xf numFmtId="0" fontId="7" fillId="17" borderId="0" applyNumberFormat="0" applyBorder="0" applyAlignment="0" applyProtection="0"/>
    <xf numFmtId="0" fontId="7" fillId="12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21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9" borderId="28" applyNumberFormat="0" applyFont="0" applyAlignment="0" applyProtection="0"/>
    <xf numFmtId="0" fontId="7" fillId="10" borderId="0" applyNumberFormat="0" applyBorder="0" applyAlignment="0" applyProtection="0"/>
    <xf numFmtId="0" fontId="7" fillId="16" borderId="0" applyNumberFormat="0" applyBorder="0" applyAlignment="0" applyProtection="0"/>
    <xf numFmtId="0" fontId="7" fillId="11" borderId="0" applyNumberFormat="0" applyBorder="0" applyAlignment="0" applyProtection="0"/>
    <xf numFmtId="0" fontId="7" fillId="17" borderId="0" applyNumberFormat="0" applyBorder="0" applyAlignment="0" applyProtection="0"/>
    <xf numFmtId="0" fontId="7" fillId="12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21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0" borderId="0"/>
    <xf numFmtId="0" fontId="7" fillId="39" borderId="28" applyNumberFormat="0" applyFont="0" applyAlignment="0" applyProtection="0"/>
    <xf numFmtId="0" fontId="7" fillId="0" borderId="0"/>
    <xf numFmtId="0" fontId="7" fillId="39" borderId="28" applyNumberFormat="0" applyFont="0" applyAlignment="0" applyProtection="0"/>
    <xf numFmtId="0" fontId="7" fillId="10" borderId="0" applyNumberFormat="0" applyBorder="0" applyAlignment="0" applyProtection="0"/>
    <xf numFmtId="0" fontId="7" fillId="16" borderId="0" applyNumberFormat="0" applyBorder="0" applyAlignment="0" applyProtection="0"/>
    <xf numFmtId="0" fontId="7" fillId="11" borderId="0" applyNumberFormat="0" applyBorder="0" applyAlignment="0" applyProtection="0"/>
    <xf numFmtId="0" fontId="7" fillId="17" borderId="0" applyNumberFormat="0" applyBorder="0" applyAlignment="0" applyProtection="0"/>
    <xf numFmtId="0" fontId="7" fillId="12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21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9" borderId="28" applyNumberFormat="0" applyFont="0" applyAlignment="0" applyProtection="0"/>
    <xf numFmtId="0" fontId="7" fillId="10" borderId="0" applyNumberFormat="0" applyBorder="0" applyAlignment="0" applyProtection="0"/>
    <xf numFmtId="0" fontId="7" fillId="16" borderId="0" applyNumberFormat="0" applyBorder="0" applyAlignment="0" applyProtection="0"/>
    <xf numFmtId="0" fontId="7" fillId="11" borderId="0" applyNumberFormat="0" applyBorder="0" applyAlignment="0" applyProtection="0"/>
    <xf numFmtId="0" fontId="7" fillId="17" borderId="0" applyNumberFormat="0" applyBorder="0" applyAlignment="0" applyProtection="0"/>
    <xf numFmtId="0" fontId="7" fillId="12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21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0" borderId="0"/>
    <xf numFmtId="0" fontId="6" fillId="39" borderId="28" applyNumberFormat="0" applyFont="0" applyAlignment="0" applyProtection="0"/>
    <xf numFmtId="0" fontId="6" fillId="0" borderId="0"/>
    <xf numFmtId="0" fontId="6" fillId="39" borderId="28" applyNumberFormat="0" applyFont="0" applyAlignment="0" applyProtection="0"/>
    <xf numFmtId="0" fontId="6" fillId="10" borderId="0" applyNumberFormat="0" applyBorder="0" applyAlignment="0" applyProtection="0"/>
    <xf numFmtId="0" fontId="6" fillId="16" borderId="0" applyNumberFormat="0" applyBorder="0" applyAlignment="0" applyProtection="0"/>
    <xf numFmtId="0" fontId="6" fillId="11" borderId="0" applyNumberFormat="0" applyBorder="0" applyAlignment="0" applyProtection="0"/>
    <xf numFmtId="0" fontId="6" fillId="17" borderId="0" applyNumberFormat="0" applyBorder="0" applyAlignment="0" applyProtection="0"/>
    <xf numFmtId="0" fontId="6" fillId="12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9" borderId="28" applyNumberFormat="0" applyFont="0" applyAlignment="0" applyProtection="0"/>
    <xf numFmtId="0" fontId="6" fillId="10" borderId="0" applyNumberFormat="0" applyBorder="0" applyAlignment="0" applyProtection="0"/>
    <xf numFmtId="0" fontId="6" fillId="16" borderId="0" applyNumberFormat="0" applyBorder="0" applyAlignment="0" applyProtection="0"/>
    <xf numFmtId="0" fontId="6" fillId="11" borderId="0" applyNumberFormat="0" applyBorder="0" applyAlignment="0" applyProtection="0"/>
    <xf numFmtId="0" fontId="6" fillId="17" borderId="0" applyNumberFormat="0" applyBorder="0" applyAlignment="0" applyProtection="0"/>
    <xf numFmtId="0" fontId="6" fillId="12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0" borderId="0"/>
    <xf numFmtId="0" fontId="6" fillId="39" borderId="28" applyNumberFormat="0" applyFont="0" applyAlignment="0" applyProtection="0"/>
    <xf numFmtId="0" fontId="6" fillId="10" borderId="0" applyNumberFormat="0" applyBorder="0" applyAlignment="0" applyProtection="0"/>
    <xf numFmtId="0" fontId="6" fillId="16" borderId="0" applyNumberFormat="0" applyBorder="0" applyAlignment="0" applyProtection="0"/>
    <xf numFmtId="0" fontId="6" fillId="11" borderId="0" applyNumberFormat="0" applyBorder="0" applyAlignment="0" applyProtection="0"/>
    <xf numFmtId="0" fontId="6" fillId="17" borderId="0" applyNumberFormat="0" applyBorder="0" applyAlignment="0" applyProtection="0"/>
    <xf numFmtId="0" fontId="6" fillId="12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5" fillId="0" borderId="0"/>
    <xf numFmtId="0" fontId="5" fillId="39" borderId="28" applyNumberFormat="0" applyFont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39" borderId="28" applyNumberFormat="0" applyFont="0" applyAlignment="0" applyProtection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39" borderId="28" applyNumberFormat="0" applyFont="0" applyAlignment="0" applyProtection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39" borderId="28" applyNumberFormat="0" applyFont="0" applyAlignment="0" applyProtection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39" borderId="28" applyNumberFormat="0" applyFont="0" applyAlignment="0" applyProtection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39" borderId="28" applyNumberFormat="0" applyFont="0" applyAlignment="0" applyProtection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39" borderId="28" applyNumberFormat="0" applyFont="0" applyAlignment="0" applyProtection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39" borderId="28" applyNumberFormat="0" applyFont="0" applyAlignment="0" applyProtection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39" borderId="28" applyNumberFormat="0" applyFont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3" fillId="0" borderId="0"/>
    <xf numFmtId="0" fontId="3" fillId="39" borderId="28" applyNumberFormat="0" applyFont="0" applyAlignment="0" applyProtection="0"/>
    <xf numFmtId="0" fontId="3" fillId="10" borderId="0" applyNumberFormat="0" applyBorder="0" applyAlignment="0" applyProtection="0"/>
    <xf numFmtId="0" fontId="3" fillId="16" borderId="0" applyNumberFormat="0" applyBorder="0" applyAlignment="0" applyProtection="0"/>
    <xf numFmtId="0" fontId="3" fillId="11" borderId="0" applyNumberFormat="0" applyBorder="0" applyAlignment="0" applyProtection="0"/>
    <xf numFmtId="0" fontId="3" fillId="17" borderId="0" applyNumberFormat="0" applyBorder="0" applyAlignment="0" applyProtection="0"/>
    <xf numFmtId="0" fontId="3" fillId="12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9" borderId="0" applyNumberFormat="0" applyBorder="0" applyAlignment="0" applyProtection="0"/>
    <xf numFmtId="0" fontId="3" fillId="14" borderId="0" applyNumberFormat="0" applyBorder="0" applyAlignment="0" applyProtection="0"/>
    <xf numFmtId="0" fontId="3" fillId="20" borderId="0" applyNumberFormat="0" applyBorder="0" applyAlignment="0" applyProtection="0"/>
    <xf numFmtId="0" fontId="3" fillId="15" borderId="0" applyNumberFormat="0" applyBorder="0" applyAlignment="0" applyProtection="0"/>
    <xf numFmtId="0" fontId="3" fillId="21" borderId="0" applyNumberFormat="0" applyBorder="0" applyAlignment="0" applyProtection="0"/>
    <xf numFmtId="0" fontId="2" fillId="0" borderId="0"/>
    <xf numFmtId="0" fontId="2" fillId="39" borderId="28" applyNumberFormat="0" applyFont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20" borderId="0" applyNumberFormat="0" applyBorder="0" applyAlignment="0" applyProtection="0"/>
    <xf numFmtId="0" fontId="2" fillId="15" borderId="0" applyNumberFormat="0" applyBorder="0" applyAlignment="0" applyProtection="0"/>
    <xf numFmtId="0" fontId="2" fillId="21" borderId="0" applyNumberFormat="0" applyBorder="0" applyAlignment="0" applyProtection="0"/>
    <xf numFmtId="0" fontId="48" fillId="0" borderId="0"/>
    <xf numFmtId="0" fontId="49" fillId="0" borderId="0"/>
    <xf numFmtId="0" fontId="1" fillId="0" borderId="0"/>
  </cellStyleXfs>
  <cellXfs count="139">
    <xf numFmtId="0" fontId="0" fillId="0" borderId="0" xfId="0"/>
    <xf numFmtId="0" fontId="20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4" fillId="0" borderId="0" xfId="0" applyFont="1" applyBorder="1" applyAlignment="1">
      <alignment horizontal="right" vertical="center"/>
    </xf>
    <xf numFmtId="3" fontId="23" fillId="0" borderId="0" xfId="0" applyNumberFormat="1" applyFont="1" applyBorder="1"/>
    <xf numFmtId="165" fontId="23" fillId="0" borderId="0" xfId="48" applyNumberFormat="1" applyFont="1" applyBorder="1"/>
    <xf numFmtId="0" fontId="24" fillId="0" borderId="0" xfId="0" applyFont="1" applyBorder="1" applyAlignment="1">
      <alignment horizontal="justify" vertical="center"/>
    </xf>
    <xf numFmtId="0" fontId="24" fillId="0" borderId="0" xfId="0" applyFont="1" applyBorder="1" applyAlignment="1">
      <alignment horizontal="center" vertical="center"/>
    </xf>
    <xf numFmtId="3" fontId="21" fillId="0" borderId="4" xfId="0" applyNumberFormat="1" applyFont="1" applyBorder="1" applyAlignment="1">
      <alignment vertical="center"/>
    </xf>
    <xf numFmtId="0" fontId="24" fillId="2" borderId="5" xfId="0" applyFont="1" applyFill="1" applyBorder="1" applyAlignment="1">
      <alignment vertical="center"/>
    </xf>
    <xf numFmtId="0" fontId="24" fillId="4" borderId="5" xfId="0" applyFont="1" applyFill="1" applyBorder="1" applyAlignment="1">
      <alignment vertical="center"/>
    </xf>
    <xf numFmtId="0" fontId="21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right" vertical="center"/>
    </xf>
    <xf numFmtId="0" fontId="21" fillId="0" borderId="3" xfId="0" applyFont="1" applyBorder="1" applyAlignment="1">
      <alignment horizontal="right" vertical="center" wrapText="1"/>
    </xf>
    <xf numFmtId="0" fontId="20" fillId="4" borderId="0" xfId="0" applyFont="1" applyFill="1" applyAlignment="1">
      <alignment vertical="center"/>
    </xf>
    <xf numFmtId="0" fontId="20" fillId="4" borderId="0" xfId="0" applyFont="1" applyFill="1" applyBorder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2" borderId="5" xfId="0" applyFont="1" applyFill="1" applyBorder="1" applyAlignment="1">
      <alignment vertical="center"/>
    </xf>
    <xf numFmtId="0" fontId="21" fillId="2" borderId="5" xfId="0" applyFont="1" applyFill="1" applyBorder="1" applyAlignment="1">
      <alignment vertical="center"/>
    </xf>
    <xf numFmtId="0" fontId="17" fillId="6" borderId="8" xfId="0" applyFont="1" applyFill="1" applyBorder="1" applyAlignment="1">
      <alignment vertical="center"/>
    </xf>
    <xf numFmtId="0" fontId="17" fillId="7" borderId="9" xfId="0" applyFont="1" applyFill="1" applyBorder="1" applyAlignment="1">
      <alignment vertical="center"/>
    </xf>
    <xf numFmtId="0" fontId="18" fillId="8" borderId="10" xfId="0" applyFont="1" applyFill="1" applyBorder="1" applyAlignment="1">
      <alignment vertical="center"/>
    </xf>
    <xf numFmtId="0" fontId="17" fillId="5" borderId="11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/>
    </xf>
    <xf numFmtId="0" fontId="20" fillId="3" borderId="0" xfId="0" applyFont="1" applyFill="1" applyBorder="1" applyAlignment="1">
      <alignment vertical="center"/>
    </xf>
    <xf numFmtId="0" fontId="20" fillId="3" borderId="5" xfId="0" applyFont="1" applyFill="1" applyBorder="1" applyAlignment="1">
      <alignment vertical="center"/>
    </xf>
    <xf numFmtId="0" fontId="19" fillId="0" borderId="6" xfId="0" applyFont="1" applyBorder="1" applyAlignment="1">
      <alignment vertical="center" wrapText="1"/>
    </xf>
    <xf numFmtId="0" fontId="20" fillId="9" borderId="0" xfId="0" applyFont="1" applyFill="1" applyAlignment="1">
      <alignment vertical="center"/>
    </xf>
    <xf numFmtId="0" fontId="20" fillId="9" borderId="0" xfId="0" applyFont="1" applyFill="1" applyBorder="1" applyAlignment="1">
      <alignment vertical="center"/>
    </xf>
    <xf numFmtId="0" fontId="20" fillId="9" borderId="5" xfId="0" applyFont="1" applyFill="1" applyBorder="1" applyAlignment="1">
      <alignment vertical="center"/>
    </xf>
    <xf numFmtId="0" fontId="21" fillId="3" borderId="5" xfId="0" applyFont="1" applyFill="1" applyBorder="1" applyAlignment="1">
      <alignment vertical="center"/>
    </xf>
    <xf numFmtId="0" fontId="20" fillId="3" borderId="5" xfId="0" applyFont="1" applyFill="1" applyBorder="1" applyAlignment="1">
      <alignment horizontal="right" vertical="center"/>
    </xf>
    <xf numFmtId="0" fontId="21" fillId="9" borderId="0" xfId="0" applyFont="1" applyFill="1" applyBorder="1" applyAlignment="1">
      <alignment vertical="center"/>
    </xf>
    <xf numFmtId="0" fontId="20" fillId="9" borderId="0" xfId="0" applyFont="1" applyFill="1" applyBorder="1" applyAlignment="1">
      <alignment horizontal="right" vertical="center"/>
    </xf>
    <xf numFmtId="0" fontId="25" fillId="0" borderId="0" xfId="0" applyFont="1" applyBorder="1" applyAlignment="1">
      <alignment horizontal="left" vertical="center" wrapText="1"/>
    </xf>
    <xf numFmtId="3" fontId="25" fillId="0" borderId="0" xfId="0" applyNumberFormat="1" applyFont="1" applyBorder="1" applyAlignment="1">
      <alignment horizontal="right" vertical="center"/>
    </xf>
    <xf numFmtId="3" fontId="24" fillId="0" borderId="0" xfId="0" applyNumberFormat="1" applyFont="1" applyBorder="1" applyAlignment="1">
      <alignment vertical="center" wrapText="1"/>
    </xf>
    <xf numFmtId="3" fontId="23" fillId="0" borderId="0" xfId="0" applyNumberFormat="1" applyFont="1" applyBorder="1" applyAlignment="1">
      <alignment vertical="center"/>
    </xf>
    <xf numFmtId="10" fontId="23" fillId="0" borderId="0" xfId="45" applyNumberFormat="1" applyFont="1" applyBorder="1" applyAlignment="1">
      <alignment vertical="center"/>
    </xf>
    <xf numFmtId="0" fontId="21" fillId="0" borderId="3" xfId="0" applyFont="1" applyFill="1" applyBorder="1" applyAlignment="1">
      <alignment horizontal="right" vertical="center" wrapText="1"/>
    </xf>
    <xf numFmtId="0" fontId="21" fillId="0" borderId="0" xfId="0" applyFont="1" applyFill="1" applyAlignment="1">
      <alignment vertical="center" wrapText="1"/>
    </xf>
    <xf numFmtId="0" fontId="28" fillId="0" borderId="0" xfId="38" applyFont="1" applyFill="1" applyBorder="1" applyAlignment="1"/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3" fontId="16" fillId="0" borderId="0" xfId="41" applyNumberFormat="1" applyBorder="1"/>
    <xf numFmtId="0" fontId="0" fillId="0" borderId="0" xfId="0" applyBorder="1"/>
    <xf numFmtId="0" fontId="28" fillId="0" borderId="0" xfId="37" applyFont="1" applyFill="1" applyBorder="1" applyAlignment="1"/>
    <xf numFmtId="0" fontId="16" fillId="0" borderId="0" xfId="41" applyBorder="1"/>
    <xf numFmtId="0" fontId="28" fillId="0" borderId="0" xfId="39" applyFont="1" applyFill="1" applyBorder="1" applyAlignment="1"/>
    <xf numFmtId="3" fontId="28" fillId="0" borderId="0" xfId="39" applyNumberFormat="1" applyFont="1" applyFill="1" applyBorder="1" applyAlignment="1">
      <alignment horizontal="right"/>
    </xf>
    <xf numFmtId="3" fontId="28" fillId="0" borderId="0" xfId="39" applyNumberFormat="1" applyFont="1" applyFill="1" applyBorder="1" applyAlignment="1">
      <alignment horizontal="left"/>
    </xf>
    <xf numFmtId="3" fontId="21" fillId="0" borderId="0" xfId="0" applyNumberFormat="1" applyFont="1" applyAlignment="1">
      <alignment vertical="center"/>
    </xf>
    <xf numFmtId="10" fontId="21" fillId="0" borderId="4" xfId="45" applyNumberFormat="1" applyFont="1" applyBorder="1" applyAlignment="1">
      <alignment vertical="center"/>
    </xf>
    <xf numFmtId="0" fontId="24" fillId="0" borderId="3" xfId="0" applyFont="1" applyFill="1" applyBorder="1" applyAlignment="1">
      <alignment horizontal="right" vertical="center"/>
    </xf>
    <xf numFmtId="0" fontId="24" fillId="0" borderId="6" xfId="0" applyFont="1" applyFill="1" applyBorder="1" applyAlignment="1">
      <alignment horizontal="right" vertical="center"/>
    </xf>
    <xf numFmtId="14" fontId="24" fillId="3" borderId="5" xfId="0" applyNumberFormat="1" applyFont="1" applyFill="1" applyBorder="1" applyAlignment="1">
      <alignment vertical="center"/>
    </xf>
    <xf numFmtId="166" fontId="20" fillId="4" borderId="0" xfId="0" applyNumberFormat="1" applyFont="1" applyFill="1" applyAlignment="1">
      <alignment vertical="center"/>
    </xf>
    <xf numFmtId="10" fontId="24" fillId="0" borderId="3" xfId="45" applyNumberFormat="1" applyFont="1" applyBorder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3" fontId="24" fillId="0" borderId="3" xfId="0" applyNumberFormat="1" applyFont="1" applyFill="1" applyBorder="1" applyAlignment="1">
      <alignment horizontal="right" vertical="center"/>
    </xf>
    <xf numFmtId="166" fontId="24" fillId="0" borderId="3" xfId="0" applyNumberFormat="1" applyFont="1" applyFill="1" applyBorder="1" applyAlignment="1">
      <alignment vertical="center" wrapText="1"/>
    </xf>
    <xf numFmtId="166" fontId="24" fillId="3" borderId="5" xfId="0" applyNumberFormat="1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Fill="1" applyAlignment="1">
      <alignment vertical="center"/>
    </xf>
    <xf numFmtId="1" fontId="0" fillId="0" borderId="0" xfId="0" applyNumberFormat="1"/>
    <xf numFmtId="3" fontId="25" fillId="0" borderId="4" xfId="0" applyNumberFormat="1" applyFont="1" applyBorder="1" applyAlignment="1">
      <alignment vertical="center" wrapText="1"/>
    </xf>
    <xf numFmtId="3" fontId="25" fillId="5" borderId="5" xfId="0" applyNumberFormat="1" applyFont="1" applyFill="1" applyBorder="1"/>
    <xf numFmtId="3" fontId="25" fillId="6" borderId="7" xfId="0" applyNumberFormat="1" applyFont="1" applyFill="1" applyBorder="1"/>
    <xf numFmtId="3" fontId="25" fillId="7" borderId="1" xfId="0" applyNumberFormat="1" applyFont="1" applyFill="1" applyBorder="1"/>
    <xf numFmtId="3" fontId="24" fillId="0" borderId="3" xfId="0" applyNumberFormat="1" applyFont="1" applyBorder="1" applyAlignment="1">
      <alignment horizontal="right"/>
    </xf>
    <xf numFmtId="3" fontId="26" fillId="8" borderId="1" xfId="0" applyNumberFormat="1" applyFont="1" applyFill="1" applyBorder="1"/>
    <xf numFmtId="3" fontId="25" fillId="0" borderId="4" xfId="0" applyNumberFormat="1" applyFont="1" applyFill="1" applyBorder="1" applyAlignment="1">
      <alignment vertical="center" wrapText="1"/>
    </xf>
    <xf numFmtId="4" fontId="21" fillId="0" borderId="0" xfId="0" applyNumberFormat="1" applyFont="1" applyFill="1" applyAlignment="1">
      <alignment vertical="center"/>
    </xf>
    <xf numFmtId="2" fontId="0" fillId="0" borderId="0" xfId="0" applyNumberFormat="1"/>
    <xf numFmtId="0" fontId="24" fillId="9" borderId="0" xfId="0" applyFont="1" applyFill="1" applyBorder="1" applyAlignment="1">
      <alignment vertical="center"/>
    </xf>
    <xf numFmtId="0" fontId="50" fillId="9" borderId="5" xfId="0" applyFont="1" applyFill="1" applyBorder="1" applyAlignment="1">
      <alignment vertical="center"/>
    </xf>
    <xf numFmtId="166" fontId="20" fillId="3" borderId="0" xfId="0" applyNumberFormat="1" applyFont="1" applyFill="1" applyAlignment="1">
      <alignment vertical="center"/>
    </xf>
    <xf numFmtId="3" fontId="51" fillId="0" borderId="0" xfId="0" applyNumberFormat="1" applyFont="1"/>
    <xf numFmtId="166" fontId="20" fillId="9" borderId="0" xfId="0" applyNumberFormat="1" applyFont="1" applyFill="1" applyAlignment="1">
      <alignment horizontal="left" vertical="center"/>
    </xf>
    <xf numFmtId="0" fontId="28" fillId="0" borderId="0" xfId="40" applyFont="1" applyFill="1" applyBorder="1" applyAlignment="1">
      <alignment horizontal="left"/>
    </xf>
    <xf numFmtId="0" fontId="20" fillId="2" borderId="5" xfId="0" applyFont="1" applyFill="1" applyBorder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0" fontId="25" fillId="0" borderId="1" xfId="0" applyFont="1" applyBorder="1" applyAlignment="1">
      <alignment horizontal="left" vertical="center" wrapText="1"/>
    </xf>
    <xf numFmtId="0" fontId="25" fillId="0" borderId="9" xfId="0" applyFont="1" applyBorder="1" applyAlignment="1">
      <alignment horizontal="left" vertical="center" wrapText="1"/>
    </xf>
    <xf numFmtId="3" fontId="25" fillId="0" borderId="19" xfId="0" applyNumberFormat="1" applyFont="1" applyBorder="1" applyAlignment="1">
      <alignment horizontal="right" vertical="center"/>
    </xf>
    <xf numFmtId="3" fontId="25" fillId="0" borderId="1" xfId="0" applyNumberFormat="1" applyFont="1" applyBorder="1" applyAlignment="1">
      <alignment horizontal="right" vertical="center"/>
    </xf>
    <xf numFmtId="0" fontId="25" fillId="0" borderId="12" xfId="0" applyFont="1" applyBorder="1" applyAlignment="1">
      <alignment horizontal="left" vertical="center" wrapText="1"/>
    </xf>
    <xf numFmtId="0" fontId="25" fillId="0" borderId="17" xfId="0" applyFont="1" applyBorder="1" applyAlignment="1">
      <alignment horizontal="left" vertical="center" wrapText="1"/>
    </xf>
    <xf numFmtId="3" fontId="25" fillId="0" borderId="20" xfId="0" applyNumberFormat="1" applyFont="1" applyBorder="1" applyAlignment="1">
      <alignment horizontal="right" vertical="center"/>
    </xf>
    <xf numFmtId="3" fontId="25" fillId="0" borderId="12" xfId="0" applyNumberFormat="1" applyFont="1" applyBorder="1" applyAlignment="1">
      <alignment horizontal="right" vertical="center"/>
    </xf>
    <xf numFmtId="0" fontId="24" fillId="0" borderId="3" xfId="0" applyFont="1" applyBorder="1" applyAlignment="1">
      <alignment vertical="center" wrapText="1"/>
    </xf>
    <xf numFmtId="0" fontId="24" fillId="0" borderId="6" xfId="0" applyFont="1" applyBorder="1" applyAlignment="1">
      <alignment vertical="center" wrapText="1"/>
    </xf>
    <xf numFmtId="14" fontId="24" fillId="0" borderId="13" xfId="0" applyNumberFormat="1" applyFont="1" applyFill="1" applyBorder="1" applyAlignment="1">
      <alignment horizontal="right" vertical="center" wrapText="1"/>
    </xf>
    <xf numFmtId="14" fontId="24" fillId="0" borderId="3" xfId="0" applyNumberFormat="1" applyFont="1" applyFill="1" applyBorder="1" applyAlignment="1">
      <alignment horizontal="right" vertical="center" wrapText="1"/>
    </xf>
    <xf numFmtId="0" fontId="25" fillId="0" borderId="7" xfId="0" applyFont="1" applyBorder="1" applyAlignment="1">
      <alignment horizontal="left" vertical="center" wrapText="1"/>
    </xf>
    <xf numFmtId="0" fontId="25" fillId="0" borderId="8" xfId="0" applyFont="1" applyBorder="1" applyAlignment="1">
      <alignment horizontal="left" vertical="center" wrapText="1"/>
    </xf>
    <xf numFmtId="3" fontId="25" fillId="0" borderId="18" xfId="0" applyNumberFormat="1" applyFont="1" applyBorder="1" applyAlignment="1">
      <alignment horizontal="right" vertical="center"/>
    </xf>
    <xf numFmtId="3" fontId="25" fillId="0" borderId="7" xfId="0" applyNumberFormat="1" applyFont="1" applyBorder="1" applyAlignment="1">
      <alignment horizontal="right" vertical="center"/>
    </xf>
    <xf numFmtId="0" fontId="24" fillId="0" borderId="3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0" fontId="24" fillId="0" borderId="30" xfId="0" applyFont="1" applyBorder="1" applyAlignment="1">
      <alignment horizontal="left" vertical="center" wrapText="1"/>
    </xf>
    <xf numFmtId="14" fontId="24" fillId="0" borderId="30" xfId="0" applyNumberFormat="1" applyFont="1" applyBorder="1" applyAlignment="1">
      <alignment horizontal="center" vertical="center" wrapText="1"/>
    </xf>
    <xf numFmtId="14" fontId="24" fillId="0" borderId="13" xfId="0" applyNumberFormat="1" applyFont="1" applyBorder="1" applyAlignment="1">
      <alignment horizontal="center" vertical="center" wrapText="1"/>
    </xf>
    <xf numFmtId="0" fontId="25" fillId="0" borderId="14" xfId="0" applyFont="1" applyBorder="1" applyAlignment="1">
      <alignment horizontal="left" vertical="center" wrapText="1"/>
    </xf>
    <xf numFmtId="1" fontId="25" fillId="0" borderId="20" xfId="45" applyNumberFormat="1" applyFont="1" applyBorder="1" applyAlignment="1">
      <alignment horizontal="center" vertical="center"/>
    </xf>
    <xf numFmtId="1" fontId="25" fillId="0" borderId="12" xfId="45" applyNumberFormat="1" applyFont="1" applyBorder="1" applyAlignment="1">
      <alignment horizontal="center" vertical="center"/>
    </xf>
    <xf numFmtId="0" fontId="20" fillId="2" borderId="0" xfId="0" applyFont="1" applyFill="1" applyBorder="1" applyAlignment="1">
      <alignment horizontal="right" vertical="center"/>
    </xf>
    <xf numFmtId="0" fontId="25" fillId="6" borderId="7" xfId="0" applyFont="1" applyFill="1" applyBorder="1" applyAlignment="1">
      <alignment horizontal="left" vertical="center"/>
    </xf>
    <xf numFmtId="0" fontId="25" fillId="6" borderId="8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5" fillId="7" borderId="9" xfId="0" applyFont="1" applyFill="1" applyBorder="1" applyAlignment="1">
      <alignment horizontal="left" vertical="center"/>
    </xf>
    <xf numFmtId="0" fontId="26" fillId="8" borderId="1" xfId="0" applyFont="1" applyFill="1" applyBorder="1" applyAlignment="1">
      <alignment horizontal="left" vertical="center"/>
    </xf>
    <xf numFmtId="0" fontId="26" fillId="8" borderId="9" xfId="0" applyFont="1" applyFill="1" applyBorder="1" applyAlignment="1">
      <alignment horizontal="left" vertical="center"/>
    </xf>
    <xf numFmtId="0" fontId="25" fillId="5" borderId="5" xfId="0" applyFont="1" applyFill="1" applyBorder="1" applyAlignment="1">
      <alignment horizontal="left" vertical="center" wrapText="1"/>
    </xf>
    <xf numFmtId="0" fontId="25" fillId="5" borderId="11" xfId="0" applyFont="1" applyFill="1" applyBorder="1" applyAlignment="1">
      <alignment horizontal="left" vertical="center" wrapText="1"/>
    </xf>
    <xf numFmtId="0" fontId="25" fillId="0" borderId="4" xfId="0" applyFont="1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25" fillId="0" borderId="9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 wrapText="1" indent="1"/>
    </xf>
    <xf numFmtId="0" fontId="25" fillId="0" borderId="9" xfId="0" applyFont="1" applyFill="1" applyBorder="1" applyAlignment="1">
      <alignment horizontal="left" vertical="center" wrapText="1" indent="1"/>
    </xf>
    <xf numFmtId="0" fontId="25" fillId="0" borderId="2" xfId="0" applyFont="1" applyFill="1" applyBorder="1" applyAlignment="1">
      <alignment horizontal="left" vertical="center" wrapText="1" indent="1"/>
    </xf>
    <xf numFmtId="0" fontId="25" fillId="0" borderId="16" xfId="0" applyFont="1" applyFill="1" applyBorder="1" applyAlignment="1">
      <alignment horizontal="left" vertical="center" wrapText="1" indent="1"/>
    </xf>
    <xf numFmtId="0" fontId="25" fillId="0" borderId="2" xfId="0" applyFont="1" applyFill="1" applyBorder="1" applyAlignment="1">
      <alignment horizontal="left" vertical="center" wrapText="1"/>
    </xf>
    <xf numFmtId="0" fontId="25" fillId="0" borderId="16" xfId="0" applyFont="1" applyFill="1" applyBorder="1" applyAlignment="1">
      <alignment horizontal="left" vertical="center" wrapText="1"/>
    </xf>
    <xf numFmtId="0" fontId="24" fillId="0" borderId="3" xfId="0" applyFont="1" applyFill="1" applyBorder="1" applyAlignment="1">
      <alignment horizontal="left" vertical="center" wrapText="1"/>
    </xf>
    <xf numFmtId="0" fontId="24" fillId="0" borderId="6" xfId="0" applyFont="1" applyFill="1" applyBorder="1" applyAlignment="1">
      <alignment horizontal="left" vertical="center" wrapText="1"/>
    </xf>
    <xf numFmtId="0" fontId="27" fillId="0" borderId="0" xfId="0" applyFont="1" applyAlignment="1">
      <alignment horizontal="center" vertical="center"/>
    </xf>
    <xf numFmtId="166" fontId="27" fillId="0" borderId="15" xfId="0" applyNumberFormat="1" applyFont="1" applyBorder="1" applyAlignment="1">
      <alignment horizontal="center" vertical="center"/>
    </xf>
  </cellXfs>
  <cellStyles count="675">
    <cellStyle name="20% — акцент1" xfId="1" builtinId="30" customBuiltin="1"/>
    <cellStyle name="20% - Акцент1 10" xfId="646" xr:uid="{00000000-0005-0000-0000-000001000000}"/>
    <cellStyle name="20% - Акцент1 11" xfId="660" xr:uid="{00000000-0005-0000-0000-000002000000}"/>
    <cellStyle name="20% - Акцент1 2" xfId="52" xr:uid="{00000000-0005-0000-0000-000003000000}"/>
    <cellStyle name="20% - Акцент1 2 2" xfId="98" xr:uid="{00000000-0005-0000-0000-000004000000}"/>
    <cellStyle name="20% - Акцент1 2 2 2" xfId="190" xr:uid="{00000000-0005-0000-0000-000005000000}"/>
    <cellStyle name="20% - Акцент1 2 2 2 2" xfId="540" xr:uid="{00000000-0005-0000-0000-000006000000}"/>
    <cellStyle name="20% - Акцент1 2 2 3" xfId="448" xr:uid="{00000000-0005-0000-0000-000007000000}"/>
    <cellStyle name="20% - Акцент1 2 2 4" xfId="356" xr:uid="{00000000-0005-0000-0000-000008000000}"/>
    <cellStyle name="20% - Акцент1 2 3" xfId="144" xr:uid="{00000000-0005-0000-0000-000009000000}"/>
    <cellStyle name="20% - Акцент1 2 3 2" xfId="494" xr:uid="{00000000-0005-0000-0000-00000A000000}"/>
    <cellStyle name="20% - Акцент1 2 4" xfId="236" xr:uid="{00000000-0005-0000-0000-00000B000000}"/>
    <cellStyle name="20% - Акцент1 2 4 2" xfId="586" xr:uid="{00000000-0005-0000-0000-00000C000000}"/>
    <cellStyle name="20% - Акцент1 2 5" xfId="402" xr:uid="{00000000-0005-0000-0000-00000D000000}"/>
    <cellStyle name="20% - Акцент1 2 6" xfId="310" xr:uid="{00000000-0005-0000-0000-00000E000000}"/>
    <cellStyle name="20% - Акцент1 3" xfId="70" xr:uid="{00000000-0005-0000-0000-00000F000000}"/>
    <cellStyle name="20% - Акцент1 3 2" xfId="116" xr:uid="{00000000-0005-0000-0000-000010000000}"/>
    <cellStyle name="20% - Акцент1 3 2 2" xfId="208" xr:uid="{00000000-0005-0000-0000-000011000000}"/>
    <cellStyle name="20% - Акцент1 3 2 2 2" xfId="558" xr:uid="{00000000-0005-0000-0000-000012000000}"/>
    <cellStyle name="20% - Акцент1 3 2 3" xfId="466" xr:uid="{00000000-0005-0000-0000-000013000000}"/>
    <cellStyle name="20% - Акцент1 3 2 4" xfId="374" xr:uid="{00000000-0005-0000-0000-000014000000}"/>
    <cellStyle name="20% - Акцент1 3 3" xfId="162" xr:uid="{00000000-0005-0000-0000-000015000000}"/>
    <cellStyle name="20% - Акцент1 3 3 2" xfId="512" xr:uid="{00000000-0005-0000-0000-000016000000}"/>
    <cellStyle name="20% - Акцент1 3 4" xfId="254" xr:uid="{00000000-0005-0000-0000-000017000000}"/>
    <cellStyle name="20% - Акцент1 3 4 2" xfId="604" xr:uid="{00000000-0005-0000-0000-000018000000}"/>
    <cellStyle name="20% - Акцент1 3 5" xfId="420" xr:uid="{00000000-0005-0000-0000-000019000000}"/>
    <cellStyle name="20% - Акцент1 3 6" xfId="328" xr:uid="{00000000-0005-0000-0000-00001A000000}"/>
    <cellStyle name="20% - Акцент1 4" xfId="82" xr:uid="{00000000-0005-0000-0000-00001B000000}"/>
    <cellStyle name="20% - Акцент1 4 2" xfId="174" xr:uid="{00000000-0005-0000-0000-00001C000000}"/>
    <cellStyle name="20% - Акцент1 4 2 2" xfId="524" xr:uid="{00000000-0005-0000-0000-00001D000000}"/>
    <cellStyle name="20% - Акцент1 4 3" xfId="268" xr:uid="{00000000-0005-0000-0000-00001E000000}"/>
    <cellStyle name="20% - Акцент1 4 3 2" xfId="618" xr:uid="{00000000-0005-0000-0000-00001F000000}"/>
    <cellStyle name="20% - Акцент1 4 4" xfId="432" xr:uid="{00000000-0005-0000-0000-000020000000}"/>
    <cellStyle name="20% - Акцент1 4 5" xfId="340" xr:uid="{00000000-0005-0000-0000-000021000000}"/>
    <cellStyle name="20% - Акцент1 5" xfId="128" xr:uid="{00000000-0005-0000-0000-000022000000}"/>
    <cellStyle name="20% - Акцент1 5 2" xfId="478" xr:uid="{00000000-0005-0000-0000-000023000000}"/>
    <cellStyle name="20% - Акцент1 6" xfId="220" xr:uid="{00000000-0005-0000-0000-000024000000}"/>
    <cellStyle name="20% - Акцент1 6 2" xfId="570" xr:uid="{00000000-0005-0000-0000-000025000000}"/>
    <cellStyle name="20% - Акцент1 7" xfId="282" xr:uid="{00000000-0005-0000-0000-000026000000}"/>
    <cellStyle name="20% - Акцент1 7 2" xfId="632" xr:uid="{00000000-0005-0000-0000-000027000000}"/>
    <cellStyle name="20% - Акцент1 8" xfId="386" xr:uid="{00000000-0005-0000-0000-000028000000}"/>
    <cellStyle name="20% - Акцент1 9" xfId="294" xr:uid="{00000000-0005-0000-0000-000029000000}"/>
    <cellStyle name="20% — акцент2" xfId="2" builtinId="34" customBuiltin="1"/>
    <cellStyle name="20% - Акцент2 10" xfId="648" xr:uid="{00000000-0005-0000-0000-00002B000000}"/>
    <cellStyle name="20% - Акцент2 11" xfId="662" xr:uid="{00000000-0005-0000-0000-00002C000000}"/>
    <cellStyle name="20% - Акцент2 2" xfId="54" xr:uid="{00000000-0005-0000-0000-00002D000000}"/>
    <cellStyle name="20% - Акцент2 2 2" xfId="100" xr:uid="{00000000-0005-0000-0000-00002E000000}"/>
    <cellStyle name="20% - Акцент2 2 2 2" xfId="192" xr:uid="{00000000-0005-0000-0000-00002F000000}"/>
    <cellStyle name="20% - Акцент2 2 2 2 2" xfId="542" xr:uid="{00000000-0005-0000-0000-000030000000}"/>
    <cellStyle name="20% - Акцент2 2 2 3" xfId="450" xr:uid="{00000000-0005-0000-0000-000031000000}"/>
    <cellStyle name="20% - Акцент2 2 2 4" xfId="358" xr:uid="{00000000-0005-0000-0000-000032000000}"/>
    <cellStyle name="20% - Акцент2 2 3" xfId="146" xr:uid="{00000000-0005-0000-0000-000033000000}"/>
    <cellStyle name="20% - Акцент2 2 3 2" xfId="496" xr:uid="{00000000-0005-0000-0000-000034000000}"/>
    <cellStyle name="20% - Акцент2 2 4" xfId="238" xr:uid="{00000000-0005-0000-0000-000035000000}"/>
    <cellStyle name="20% - Акцент2 2 4 2" xfId="588" xr:uid="{00000000-0005-0000-0000-000036000000}"/>
    <cellStyle name="20% - Акцент2 2 5" xfId="404" xr:uid="{00000000-0005-0000-0000-000037000000}"/>
    <cellStyle name="20% - Акцент2 2 6" xfId="312" xr:uid="{00000000-0005-0000-0000-000038000000}"/>
    <cellStyle name="20% - Акцент2 3" xfId="72" xr:uid="{00000000-0005-0000-0000-000039000000}"/>
    <cellStyle name="20% - Акцент2 3 2" xfId="118" xr:uid="{00000000-0005-0000-0000-00003A000000}"/>
    <cellStyle name="20% - Акцент2 3 2 2" xfId="210" xr:uid="{00000000-0005-0000-0000-00003B000000}"/>
    <cellStyle name="20% - Акцент2 3 2 2 2" xfId="560" xr:uid="{00000000-0005-0000-0000-00003C000000}"/>
    <cellStyle name="20% - Акцент2 3 2 3" xfId="468" xr:uid="{00000000-0005-0000-0000-00003D000000}"/>
    <cellStyle name="20% - Акцент2 3 2 4" xfId="376" xr:uid="{00000000-0005-0000-0000-00003E000000}"/>
    <cellStyle name="20% - Акцент2 3 3" xfId="164" xr:uid="{00000000-0005-0000-0000-00003F000000}"/>
    <cellStyle name="20% - Акцент2 3 3 2" xfId="514" xr:uid="{00000000-0005-0000-0000-000040000000}"/>
    <cellStyle name="20% - Акцент2 3 4" xfId="256" xr:uid="{00000000-0005-0000-0000-000041000000}"/>
    <cellStyle name="20% - Акцент2 3 4 2" xfId="606" xr:uid="{00000000-0005-0000-0000-000042000000}"/>
    <cellStyle name="20% - Акцент2 3 5" xfId="422" xr:uid="{00000000-0005-0000-0000-000043000000}"/>
    <cellStyle name="20% - Акцент2 3 6" xfId="330" xr:uid="{00000000-0005-0000-0000-000044000000}"/>
    <cellStyle name="20% - Акцент2 4" xfId="83" xr:uid="{00000000-0005-0000-0000-000045000000}"/>
    <cellStyle name="20% - Акцент2 4 2" xfId="175" xr:uid="{00000000-0005-0000-0000-000046000000}"/>
    <cellStyle name="20% - Акцент2 4 2 2" xfId="525" xr:uid="{00000000-0005-0000-0000-000047000000}"/>
    <cellStyle name="20% - Акцент2 4 3" xfId="270" xr:uid="{00000000-0005-0000-0000-000048000000}"/>
    <cellStyle name="20% - Акцент2 4 3 2" xfId="620" xr:uid="{00000000-0005-0000-0000-000049000000}"/>
    <cellStyle name="20% - Акцент2 4 4" xfId="433" xr:uid="{00000000-0005-0000-0000-00004A000000}"/>
    <cellStyle name="20% - Акцент2 4 5" xfId="341" xr:uid="{00000000-0005-0000-0000-00004B000000}"/>
    <cellStyle name="20% - Акцент2 5" xfId="129" xr:uid="{00000000-0005-0000-0000-00004C000000}"/>
    <cellStyle name="20% - Акцент2 5 2" xfId="479" xr:uid="{00000000-0005-0000-0000-00004D000000}"/>
    <cellStyle name="20% - Акцент2 6" xfId="221" xr:uid="{00000000-0005-0000-0000-00004E000000}"/>
    <cellStyle name="20% - Акцент2 6 2" xfId="571" xr:uid="{00000000-0005-0000-0000-00004F000000}"/>
    <cellStyle name="20% - Акцент2 7" xfId="284" xr:uid="{00000000-0005-0000-0000-000050000000}"/>
    <cellStyle name="20% - Акцент2 7 2" xfId="634" xr:uid="{00000000-0005-0000-0000-000051000000}"/>
    <cellStyle name="20% - Акцент2 8" xfId="387" xr:uid="{00000000-0005-0000-0000-000052000000}"/>
    <cellStyle name="20% - Акцент2 9" xfId="295" xr:uid="{00000000-0005-0000-0000-000053000000}"/>
    <cellStyle name="20% — акцент3" xfId="3" builtinId="38" customBuiltin="1"/>
    <cellStyle name="20% - Акцент3 10" xfId="650" xr:uid="{00000000-0005-0000-0000-000055000000}"/>
    <cellStyle name="20% - Акцент3 11" xfId="664" xr:uid="{00000000-0005-0000-0000-000056000000}"/>
    <cellStyle name="20% - Акцент3 2" xfId="56" xr:uid="{00000000-0005-0000-0000-000057000000}"/>
    <cellStyle name="20% - Акцент3 2 2" xfId="102" xr:uid="{00000000-0005-0000-0000-000058000000}"/>
    <cellStyle name="20% - Акцент3 2 2 2" xfId="194" xr:uid="{00000000-0005-0000-0000-000059000000}"/>
    <cellStyle name="20% - Акцент3 2 2 2 2" xfId="544" xr:uid="{00000000-0005-0000-0000-00005A000000}"/>
    <cellStyle name="20% - Акцент3 2 2 3" xfId="452" xr:uid="{00000000-0005-0000-0000-00005B000000}"/>
    <cellStyle name="20% - Акцент3 2 2 4" xfId="360" xr:uid="{00000000-0005-0000-0000-00005C000000}"/>
    <cellStyle name="20% - Акцент3 2 3" xfId="148" xr:uid="{00000000-0005-0000-0000-00005D000000}"/>
    <cellStyle name="20% - Акцент3 2 3 2" xfId="498" xr:uid="{00000000-0005-0000-0000-00005E000000}"/>
    <cellStyle name="20% - Акцент3 2 4" xfId="240" xr:uid="{00000000-0005-0000-0000-00005F000000}"/>
    <cellStyle name="20% - Акцент3 2 4 2" xfId="590" xr:uid="{00000000-0005-0000-0000-000060000000}"/>
    <cellStyle name="20% - Акцент3 2 5" xfId="406" xr:uid="{00000000-0005-0000-0000-000061000000}"/>
    <cellStyle name="20% - Акцент3 2 6" xfId="314" xr:uid="{00000000-0005-0000-0000-000062000000}"/>
    <cellStyle name="20% - Акцент3 3" xfId="74" xr:uid="{00000000-0005-0000-0000-000063000000}"/>
    <cellStyle name="20% - Акцент3 3 2" xfId="120" xr:uid="{00000000-0005-0000-0000-000064000000}"/>
    <cellStyle name="20% - Акцент3 3 2 2" xfId="212" xr:uid="{00000000-0005-0000-0000-000065000000}"/>
    <cellStyle name="20% - Акцент3 3 2 2 2" xfId="562" xr:uid="{00000000-0005-0000-0000-000066000000}"/>
    <cellStyle name="20% - Акцент3 3 2 3" xfId="470" xr:uid="{00000000-0005-0000-0000-000067000000}"/>
    <cellStyle name="20% - Акцент3 3 2 4" xfId="378" xr:uid="{00000000-0005-0000-0000-000068000000}"/>
    <cellStyle name="20% - Акцент3 3 3" xfId="166" xr:uid="{00000000-0005-0000-0000-000069000000}"/>
    <cellStyle name="20% - Акцент3 3 3 2" xfId="516" xr:uid="{00000000-0005-0000-0000-00006A000000}"/>
    <cellStyle name="20% - Акцент3 3 4" xfId="258" xr:uid="{00000000-0005-0000-0000-00006B000000}"/>
    <cellStyle name="20% - Акцент3 3 4 2" xfId="608" xr:uid="{00000000-0005-0000-0000-00006C000000}"/>
    <cellStyle name="20% - Акцент3 3 5" xfId="424" xr:uid="{00000000-0005-0000-0000-00006D000000}"/>
    <cellStyle name="20% - Акцент3 3 6" xfId="332" xr:uid="{00000000-0005-0000-0000-00006E000000}"/>
    <cellStyle name="20% - Акцент3 4" xfId="84" xr:uid="{00000000-0005-0000-0000-00006F000000}"/>
    <cellStyle name="20% - Акцент3 4 2" xfId="176" xr:uid="{00000000-0005-0000-0000-000070000000}"/>
    <cellStyle name="20% - Акцент3 4 2 2" xfId="526" xr:uid="{00000000-0005-0000-0000-000071000000}"/>
    <cellStyle name="20% - Акцент3 4 3" xfId="272" xr:uid="{00000000-0005-0000-0000-000072000000}"/>
    <cellStyle name="20% - Акцент3 4 3 2" xfId="622" xr:uid="{00000000-0005-0000-0000-000073000000}"/>
    <cellStyle name="20% - Акцент3 4 4" xfId="434" xr:uid="{00000000-0005-0000-0000-000074000000}"/>
    <cellStyle name="20% - Акцент3 4 5" xfId="342" xr:uid="{00000000-0005-0000-0000-000075000000}"/>
    <cellStyle name="20% - Акцент3 5" xfId="130" xr:uid="{00000000-0005-0000-0000-000076000000}"/>
    <cellStyle name="20% - Акцент3 5 2" xfId="480" xr:uid="{00000000-0005-0000-0000-000077000000}"/>
    <cellStyle name="20% - Акцент3 6" xfId="222" xr:uid="{00000000-0005-0000-0000-000078000000}"/>
    <cellStyle name="20% - Акцент3 6 2" xfId="572" xr:uid="{00000000-0005-0000-0000-000079000000}"/>
    <cellStyle name="20% - Акцент3 7" xfId="286" xr:uid="{00000000-0005-0000-0000-00007A000000}"/>
    <cellStyle name="20% - Акцент3 7 2" xfId="636" xr:uid="{00000000-0005-0000-0000-00007B000000}"/>
    <cellStyle name="20% - Акцент3 8" xfId="388" xr:uid="{00000000-0005-0000-0000-00007C000000}"/>
    <cellStyle name="20% - Акцент3 9" xfId="296" xr:uid="{00000000-0005-0000-0000-00007D000000}"/>
    <cellStyle name="20% — акцент4" xfId="4" builtinId="42" customBuiltin="1"/>
    <cellStyle name="20% - Акцент4 10" xfId="652" xr:uid="{00000000-0005-0000-0000-00007F000000}"/>
    <cellStyle name="20% - Акцент4 11" xfId="666" xr:uid="{00000000-0005-0000-0000-000080000000}"/>
    <cellStyle name="20% - Акцент4 2" xfId="58" xr:uid="{00000000-0005-0000-0000-000081000000}"/>
    <cellStyle name="20% - Акцент4 2 2" xfId="104" xr:uid="{00000000-0005-0000-0000-000082000000}"/>
    <cellStyle name="20% - Акцент4 2 2 2" xfId="196" xr:uid="{00000000-0005-0000-0000-000083000000}"/>
    <cellStyle name="20% - Акцент4 2 2 2 2" xfId="546" xr:uid="{00000000-0005-0000-0000-000084000000}"/>
    <cellStyle name="20% - Акцент4 2 2 3" xfId="454" xr:uid="{00000000-0005-0000-0000-000085000000}"/>
    <cellStyle name="20% - Акцент4 2 2 4" xfId="362" xr:uid="{00000000-0005-0000-0000-000086000000}"/>
    <cellStyle name="20% - Акцент4 2 3" xfId="150" xr:uid="{00000000-0005-0000-0000-000087000000}"/>
    <cellStyle name="20% - Акцент4 2 3 2" xfId="500" xr:uid="{00000000-0005-0000-0000-000088000000}"/>
    <cellStyle name="20% - Акцент4 2 4" xfId="242" xr:uid="{00000000-0005-0000-0000-000089000000}"/>
    <cellStyle name="20% - Акцент4 2 4 2" xfId="592" xr:uid="{00000000-0005-0000-0000-00008A000000}"/>
    <cellStyle name="20% - Акцент4 2 5" xfId="408" xr:uid="{00000000-0005-0000-0000-00008B000000}"/>
    <cellStyle name="20% - Акцент4 2 6" xfId="316" xr:uid="{00000000-0005-0000-0000-00008C000000}"/>
    <cellStyle name="20% - Акцент4 3" xfId="76" xr:uid="{00000000-0005-0000-0000-00008D000000}"/>
    <cellStyle name="20% - Акцент4 3 2" xfId="122" xr:uid="{00000000-0005-0000-0000-00008E000000}"/>
    <cellStyle name="20% - Акцент4 3 2 2" xfId="214" xr:uid="{00000000-0005-0000-0000-00008F000000}"/>
    <cellStyle name="20% - Акцент4 3 2 2 2" xfId="564" xr:uid="{00000000-0005-0000-0000-000090000000}"/>
    <cellStyle name="20% - Акцент4 3 2 3" xfId="472" xr:uid="{00000000-0005-0000-0000-000091000000}"/>
    <cellStyle name="20% - Акцент4 3 2 4" xfId="380" xr:uid="{00000000-0005-0000-0000-000092000000}"/>
    <cellStyle name="20% - Акцент4 3 3" xfId="168" xr:uid="{00000000-0005-0000-0000-000093000000}"/>
    <cellStyle name="20% - Акцент4 3 3 2" xfId="518" xr:uid="{00000000-0005-0000-0000-000094000000}"/>
    <cellStyle name="20% - Акцент4 3 4" xfId="260" xr:uid="{00000000-0005-0000-0000-000095000000}"/>
    <cellStyle name="20% - Акцент4 3 4 2" xfId="610" xr:uid="{00000000-0005-0000-0000-000096000000}"/>
    <cellStyle name="20% - Акцент4 3 5" xfId="426" xr:uid="{00000000-0005-0000-0000-000097000000}"/>
    <cellStyle name="20% - Акцент4 3 6" xfId="334" xr:uid="{00000000-0005-0000-0000-000098000000}"/>
    <cellStyle name="20% - Акцент4 4" xfId="85" xr:uid="{00000000-0005-0000-0000-000099000000}"/>
    <cellStyle name="20% - Акцент4 4 2" xfId="177" xr:uid="{00000000-0005-0000-0000-00009A000000}"/>
    <cellStyle name="20% - Акцент4 4 2 2" xfId="527" xr:uid="{00000000-0005-0000-0000-00009B000000}"/>
    <cellStyle name="20% - Акцент4 4 3" xfId="274" xr:uid="{00000000-0005-0000-0000-00009C000000}"/>
    <cellStyle name="20% - Акцент4 4 3 2" xfId="624" xr:uid="{00000000-0005-0000-0000-00009D000000}"/>
    <cellStyle name="20% - Акцент4 4 4" xfId="435" xr:uid="{00000000-0005-0000-0000-00009E000000}"/>
    <cellStyle name="20% - Акцент4 4 5" xfId="343" xr:uid="{00000000-0005-0000-0000-00009F000000}"/>
    <cellStyle name="20% - Акцент4 5" xfId="131" xr:uid="{00000000-0005-0000-0000-0000A0000000}"/>
    <cellStyle name="20% - Акцент4 5 2" xfId="481" xr:uid="{00000000-0005-0000-0000-0000A1000000}"/>
    <cellStyle name="20% - Акцент4 6" xfId="223" xr:uid="{00000000-0005-0000-0000-0000A2000000}"/>
    <cellStyle name="20% - Акцент4 6 2" xfId="573" xr:uid="{00000000-0005-0000-0000-0000A3000000}"/>
    <cellStyle name="20% - Акцент4 7" xfId="288" xr:uid="{00000000-0005-0000-0000-0000A4000000}"/>
    <cellStyle name="20% - Акцент4 7 2" xfId="638" xr:uid="{00000000-0005-0000-0000-0000A5000000}"/>
    <cellStyle name="20% - Акцент4 8" xfId="389" xr:uid="{00000000-0005-0000-0000-0000A6000000}"/>
    <cellStyle name="20% - Акцент4 9" xfId="297" xr:uid="{00000000-0005-0000-0000-0000A7000000}"/>
    <cellStyle name="20% — акцент5" xfId="5" builtinId="46" customBuiltin="1"/>
    <cellStyle name="20% - Акцент5 10" xfId="654" xr:uid="{00000000-0005-0000-0000-0000A9000000}"/>
    <cellStyle name="20% - Акцент5 11" xfId="668" xr:uid="{00000000-0005-0000-0000-0000AA000000}"/>
    <cellStyle name="20% - Акцент5 2" xfId="60" xr:uid="{00000000-0005-0000-0000-0000AB000000}"/>
    <cellStyle name="20% - Акцент5 2 2" xfId="106" xr:uid="{00000000-0005-0000-0000-0000AC000000}"/>
    <cellStyle name="20% - Акцент5 2 2 2" xfId="198" xr:uid="{00000000-0005-0000-0000-0000AD000000}"/>
    <cellStyle name="20% - Акцент5 2 2 2 2" xfId="548" xr:uid="{00000000-0005-0000-0000-0000AE000000}"/>
    <cellStyle name="20% - Акцент5 2 2 3" xfId="456" xr:uid="{00000000-0005-0000-0000-0000AF000000}"/>
    <cellStyle name="20% - Акцент5 2 2 4" xfId="364" xr:uid="{00000000-0005-0000-0000-0000B0000000}"/>
    <cellStyle name="20% - Акцент5 2 3" xfId="152" xr:uid="{00000000-0005-0000-0000-0000B1000000}"/>
    <cellStyle name="20% - Акцент5 2 3 2" xfId="502" xr:uid="{00000000-0005-0000-0000-0000B2000000}"/>
    <cellStyle name="20% - Акцент5 2 4" xfId="244" xr:uid="{00000000-0005-0000-0000-0000B3000000}"/>
    <cellStyle name="20% - Акцент5 2 4 2" xfId="594" xr:uid="{00000000-0005-0000-0000-0000B4000000}"/>
    <cellStyle name="20% - Акцент5 2 5" xfId="410" xr:uid="{00000000-0005-0000-0000-0000B5000000}"/>
    <cellStyle name="20% - Акцент5 2 6" xfId="318" xr:uid="{00000000-0005-0000-0000-0000B6000000}"/>
    <cellStyle name="20% - Акцент5 3" xfId="78" xr:uid="{00000000-0005-0000-0000-0000B7000000}"/>
    <cellStyle name="20% - Акцент5 3 2" xfId="124" xr:uid="{00000000-0005-0000-0000-0000B8000000}"/>
    <cellStyle name="20% - Акцент5 3 2 2" xfId="216" xr:uid="{00000000-0005-0000-0000-0000B9000000}"/>
    <cellStyle name="20% - Акцент5 3 2 2 2" xfId="566" xr:uid="{00000000-0005-0000-0000-0000BA000000}"/>
    <cellStyle name="20% - Акцент5 3 2 3" xfId="474" xr:uid="{00000000-0005-0000-0000-0000BB000000}"/>
    <cellStyle name="20% - Акцент5 3 2 4" xfId="382" xr:uid="{00000000-0005-0000-0000-0000BC000000}"/>
    <cellStyle name="20% - Акцент5 3 3" xfId="170" xr:uid="{00000000-0005-0000-0000-0000BD000000}"/>
    <cellStyle name="20% - Акцент5 3 3 2" xfId="520" xr:uid="{00000000-0005-0000-0000-0000BE000000}"/>
    <cellStyle name="20% - Акцент5 3 4" xfId="262" xr:uid="{00000000-0005-0000-0000-0000BF000000}"/>
    <cellStyle name="20% - Акцент5 3 4 2" xfId="612" xr:uid="{00000000-0005-0000-0000-0000C0000000}"/>
    <cellStyle name="20% - Акцент5 3 5" xfId="428" xr:uid="{00000000-0005-0000-0000-0000C1000000}"/>
    <cellStyle name="20% - Акцент5 3 6" xfId="336" xr:uid="{00000000-0005-0000-0000-0000C2000000}"/>
    <cellStyle name="20% - Акцент5 4" xfId="86" xr:uid="{00000000-0005-0000-0000-0000C3000000}"/>
    <cellStyle name="20% - Акцент5 4 2" xfId="178" xr:uid="{00000000-0005-0000-0000-0000C4000000}"/>
    <cellStyle name="20% - Акцент5 4 2 2" xfId="528" xr:uid="{00000000-0005-0000-0000-0000C5000000}"/>
    <cellStyle name="20% - Акцент5 4 3" xfId="276" xr:uid="{00000000-0005-0000-0000-0000C6000000}"/>
    <cellStyle name="20% - Акцент5 4 3 2" xfId="626" xr:uid="{00000000-0005-0000-0000-0000C7000000}"/>
    <cellStyle name="20% - Акцент5 4 4" xfId="436" xr:uid="{00000000-0005-0000-0000-0000C8000000}"/>
    <cellStyle name="20% - Акцент5 4 5" xfId="344" xr:uid="{00000000-0005-0000-0000-0000C9000000}"/>
    <cellStyle name="20% - Акцент5 5" xfId="132" xr:uid="{00000000-0005-0000-0000-0000CA000000}"/>
    <cellStyle name="20% - Акцент5 5 2" xfId="482" xr:uid="{00000000-0005-0000-0000-0000CB000000}"/>
    <cellStyle name="20% - Акцент5 6" xfId="224" xr:uid="{00000000-0005-0000-0000-0000CC000000}"/>
    <cellStyle name="20% - Акцент5 6 2" xfId="574" xr:uid="{00000000-0005-0000-0000-0000CD000000}"/>
    <cellStyle name="20% - Акцент5 7" xfId="290" xr:uid="{00000000-0005-0000-0000-0000CE000000}"/>
    <cellStyle name="20% - Акцент5 7 2" xfId="640" xr:uid="{00000000-0005-0000-0000-0000CF000000}"/>
    <cellStyle name="20% - Акцент5 8" xfId="390" xr:uid="{00000000-0005-0000-0000-0000D0000000}"/>
    <cellStyle name="20% - Акцент5 9" xfId="298" xr:uid="{00000000-0005-0000-0000-0000D1000000}"/>
    <cellStyle name="20% — акцент6" xfId="6" builtinId="50" customBuiltin="1"/>
    <cellStyle name="20% - Акцент6 10" xfId="656" xr:uid="{00000000-0005-0000-0000-0000D3000000}"/>
    <cellStyle name="20% - Акцент6 11" xfId="670" xr:uid="{00000000-0005-0000-0000-0000D4000000}"/>
    <cellStyle name="20% - Акцент6 2" xfId="62" xr:uid="{00000000-0005-0000-0000-0000D5000000}"/>
    <cellStyle name="20% - Акцент6 2 2" xfId="108" xr:uid="{00000000-0005-0000-0000-0000D6000000}"/>
    <cellStyle name="20% - Акцент6 2 2 2" xfId="200" xr:uid="{00000000-0005-0000-0000-0000D7000000}"/>
    <cellStyle name="20% - Акцент6 2 2 2 2" xfId="550" xr:uid="{00000000-0005-0000-0000-0000D8000000}"/>
    <cellStyle name="20% - Акцент6 2 2 3" xfId="458" xr:uid="{00000000-0005-0000-0000-0000D9000000}"/>
    <cellStyle name="20% - Акцент6 2 2 4" xfId="366" xr:uid="{00000000-0005-0000-0000-0000DA000000}"/>
    <cellStyle name="20% - Акцент6 2 3" xfId="154" xr:uid="{00000000-0005-0000-0000-0000DB000000}"/>
    <cellStyle name="20% - Акцент6 2 3 2" xfId="504" xr:uid="{00000000-0005-0000-0000-0000DC000000}"/>
    <cellStyle name="20% - Акцент6 2 4" xfId="246" xr:uid="{00000000-0005-0000-0000-0000DD000000}"/>
    <cellStyle name="20% - Акцент6 2 4 2" xfId="596" xr:uid="{00000000-0005-0000-0000-0000DE000000}"/>
    <cellStyle name="20% - Акцент6 2 5" xfId="412" xr:uid="{00000000-0005-0000-0000-0000DF000000}"/>
    <cellStyle name="20% - Акцент6 2 6" xfId="320" xr:uid="{00000000-0005-0000-0000-0000E0000000}"/>
    <cellStyle name="20% - Акцент6 3" xfId="80" xr:uid="{00000000-0005-0000-0000-0000E1000000}"/>
    <cellStyle name="20% - Акцент6 3 2" xfId="126" xr:uid="{00000000-0005-0000-0000-0000E2000000}"/>
    <cellStyle name="20% - Акцент6 3 2 2" xfId="218" xr:uid="{00000000-0005-0000-0000-0000E3000000}"/>
    <cellStyle name="20% - Акцент6 3 2 2 2" xfId="568" xr:uid="{00000000-0005-0000-0000-0000E4000000}"/>
    <cellStyle name="20% - Акцент6 3 2 3" xfId="476" xr:uid="{00000000-0005-0000-0000-0000E5000000}"/>
    <cellStyle name="20% - Акцент6 3 2 4" xfId="384" xr:uid="{00000000-0005-0000-0000-0000E6000000}"/>
    <cellStyle name="20% - Акцент6 3 3" xfId="172" xr:uid="{00000000-0005-0000-0000-0000E7000000}"/>
    <cellStyle name="20% - Акцент6 3 3 2" xfId="522" xr:uid="{00000000-0005-0000-0000-0000E8000000}"/>
    <cellStyle name="20% - Акцент6 3 4" xfId="264" xr:uid="{00000000-0005-0000-0000-0000E9000000}"/>
    <cellStyle name="20% - Акцент6 3 4 2" xfId="614" xr:uid="{00000000-0005-0000-0000-0000EA000000}"/>
    <cellStyle name="20% - Акцент6 3 5" xfId="430" xr:uid="{00000000-0005-0000-0000-0000EB000000}"/>
    <cellStyle name="20% - Акцент6 3 6" xfId="338" xr:uid="{00000000-0005-0000-0000-0000EC000000}"/>
    <cellStyle name="20% - Акцент6 4" xfId="87" xr:uid="{00000000-0005-0000-0000-0000ED000000}"/>
    <cellStyle name="20% - Акцент6 4 2" xfId="179" xr:uid="{00000000-0005-0000-0000-0000EE000000}"/>
    <cellStyle name="20% - Акцент6 4 2 2" xfId="529" xr:uid="{00000000-0005-0000-0000-0000EF000000}"/>
    <cellStyle name="20% - Акцент6 4 3" xfId="278" xr:uid="{00000000-0005-0000-0000-0000F0000000}"/>
    <cellStyle name="20% - Акцент6 4 3 2" xfId="628" xr:uid="{00000000-0005-0000-0000-0000F1000000}"/>
    <cellStyle name="20% - Акцент6 4 4" xfId="437" xr:uid="{00000000-0005-0000-0000-0000F2000000}"/>
    <cellStyle name="20% - Акцент6 4 5" xfId="345" xr:uid="{00000000-0005-0000-0000-0000F3000000}"/>
    <cellStyle name="20% - Акцент6 5" xfId="133" xr:uid="{00000000-0005-0000-0000-0000F4000000}"/>
    <cellStyle name="20% - Акцент6 5 2" xfId="483" xr:uid="{00000000-0005-0000-0000-0000F5000000}"/>
    <cellStyle name="20% - Акцент6 6" xfId="225" xr:uid="{00000000-0005-0000-0000-0000F6000000}"/>
    <cellStyle name="20% - Акцент6 6 2" xfId="575" xr:uid="{00000000-0005-0000-0000-0000F7000000}"/>
    <cellStyle name="20% - Акцент6 7" xfId="292" xr:uid="{00000000-0005-0000-0000-0000F8000000}"/>
    <cellStyle name="20% - Акцент6 7 2" xfId="642" xr:uid="{00000000-0005-0000-0000-0000F9000000}"/>
    <cellStyle name="20% - Акцент6 8" xfId="391" xr:uid="{00000000-0005-0000-0000-0000FA000000}"/>
    <cellStyle name="20% - Акцент6 9" xfId="299" xr:uid="{00000000-0005-0000-0000-0000FB000000}"/>
    <cellStyle name="40% — акцент1" xfId="7" builtinId="31" customBuiltin="1"/>
    <cellStyle name="40% - Акцент1 10" xfId="647" xr:uid="{00000000-0005-0000-0000-0000FD000000}"/>
    <cellStyle name="40% - Акцент1 11" xfId="661" xr:uid="{00000000-0005-0000-0000-0000FE000000}"/>
    <cellStyle name="40% - Акцент1 2" xfId="53" xr:uid="{00000000-0005-0000-0000-0000FF000000}"/>
    <cellStyle name="40% - Акцент1 2 2" xfId="99" xr:uid="{00000000-0005-0000-0000-000000010000}"/>
    <cellStyle name="40% - Акцент1 2 2 2" xfId="191" xr:uid="{00000000-0005-0000-0000-000001010000}"/>
    <cellStyle name="40% - Акцент1 2 2 2 2" xfId="541" xr:uid="{00000000-0005-0000-0000-000002010000}"/>
    <cellStyle name="40% - Акцент1 2 2 3" xfId="449" xr:uid="{00000000-0005-0000-0000-000003010000}"/>
    <cellStyle name="40% - Акцент1 2 2 4" xfId="357" xr:uid="{00000000-0005-0000-0000-000004010000}"/>
    <cellStyle name="40% - Акцент1 2 3" xfId="145" xr:uid="{00000000-0005-0000-0000-000005010000}"/>
    <cellStyle name="40% - Акцент1 2 3 2" xfId="495" xr:uid="{00000000-0005-0000-0000-000006010000}"/>
    <cellStyle name="40% - Акцент1 2 4" xfId="237" xr:uid="{00000000-0005-0000-0000-000007010000}"/>
    <cellStyle name="40% - Акцент1 2 4 2" xfId="587" xr:uid="{00000000-0005-0000-0000-000008010000}"/>
    <cellStyle name="40% - Акцент1 2 5" xfId="403" xr:uid="{00000000-0005-0000-0000-000009010000}"/>
    <cellStyle name="40% - Акцент1 2 6" xfId="311" xr:uid="{00000000-0005-0000-0000-00000A010000}"/>
    <cellStyle name="40% - Акцент1 3" xfId="71" xr:uid="{00000000-0005-0000-0000-00000B010000}"/>
    <cellStyle name="40% - Акцент1 3 2" xfId="117" xr:uid="{00000000-0005-0000-0000-00000C010000}"/>
    <cellStyle name="40% - Акцент1 3 2 2" xfId="209" xr:uid="{00000000-0005-0000-0000-00000D010000}"/>
    <cellStyle name="40% - Акцент1 3 2 2 2" xfId="559" xr:uid="{00000000-0005-0000-0000-00000E010000}"/>
    <cellStyle name="40% - Акцент1 3 2 3" xfId="467" xr:uid="{00000000-0005-0000-0000-00000F010000}"/>
    <cellStyle name="40% - Акцент1 3 2 4" xfId="375" xr:uid="{00000000-0005-0000-0000-000010010000}"/>
    <cellStyle name="40% - Акцент1 3 3" xfId="163" xr:uid="{00000000-0005-0000-0000-000011010000}"/>
    <cellStyle name="40% - Акцент1 3 3 2" xfId="513" xr:uid="{00000000-0005-0000-0000-000012010000}"/>
    <cellStyle name="40% - Акцент1 3 4" xfId="255" xr:uid="{00000000-0005-0000-0000-000013010000}"/>
    <cellStyle name="40% - Акцент1 3 4 2" xfId="605" xr:uid="{00000000-0005-0000-0000-000014010000}"/>
    <cellStyle name="40% - Акцент1 3 5" xfId="421" xr:uid="{00000000-0005-0000-0000-000015010000}"/>
    <cellStyle name="40% - Акцент1 3 6" xfId="329" xr:uid="{00000000-0005-0000-0000-000016010000}"/>
    <cellStyle name="40% - Акцент1 4" xfId="88" xr:uid="{00000000-0005-0000-0000-000017010000}"/>
    <cellStyle name="40% - Акцент1 4 2" xfId="180" xr:uid="{00000000-0005-0000-0000-000018010000}"/>
    <cellStyle name="40% - Акцент1 4 2 2" xfId="530" xr:uid="{00000000-0005-0000-0000-000019010000}"/>
    <cellStyle name="40% - Акцент1 4 3" xfId="269" xr:uid="{00000000-0005-0000-0000-00001A010000}"/>
    <cellStyle name="40% - Акцент1 4 3 2" xfId="619" xr:uid="{00000000-0005-0000-0000-00001B010000}"/>
    <cellStyle name="40% - Акцент1 4 4" xfId="438" xr:uid="{00000000-0005-0000-0000-00001C010000}"/>
    <cellStyle name="40% - Акцент1 4 5" xfId="346" xr:uid="{00000000-0005-0000-0000-00001D010000}"/>
    <cellStyle name="40% - Акцент1 5" xfId="134" xr:uid="{00000000-0005-0000-0000-00001E010000}"/>
    <cellStyle name="40% - Акцент1 5 2" xfId="484" xr:uid="{00000000-0005-0000-0000-00001F010000}"/>
    <cellStyle name="40% - Акцент1 6" xfId="226" xr:uid="{00000000-0005-0000-0000-000020010000}"/>
    <cellStyle name="40% - Акцент1 6 2" xfId="576" xr:uid="{00000000-0005-0000-0000-000021010000}"/>
    <cellStyle name="40% - Акцент1 7" xfId="283" xr:uid="{00000000-0005-0000-0000-000022010000}"/>
    <cellStyle name="40% - Акцент1 7 2" xfId="633" xr:uid="{00000000-0005-0000-0000-000023010000}"/>
    <cellStyle name="40% - Акцент1 8" xfId="392" xr:uid="{00000000-0005-0000-0000-000024010000}"/>
    <cellStyle name="40% - Акцент1 9" xfId="300" xr:uid="{00000000-0005-0000-0000-000025010000}"/>
    <cellStyle name="40% — акцент2" xfId="8" builtinId="35" customBuiltin="1"/>
    <cellStyle name="40% - Акцент2 10" xfId="649" xr:uid="{00000000-0005-0000-0000-000027010000}"/>
    <cellStyle name="40% - Акцент2 11" xfId="663" xr:uid="{00000000-0005-0000-0000-000028010000}"/>
    <cellStyle name="40% - Акцент2 2" xfId="55" xr:uid="{00000000-0005-0000-0000-000029010000}"/>
    <cellStyle name="40% - Акцент2 2 2" xfId="101" xr:uid="{00000000-0005-0000-0000-00002A010000}"/>
    <cellStyle name="40% - Акцент2 2 2 2" xfId="193" xr:uid="{00000000-0005-0000-0000-00002B010000}"/>
    <cellStyle name="40% - Акцент2 2 2 2 2" xfId="543" xr:uid="{00000000-0005-0000-0000-00002C010000}"/>
    <cellStyle name="40% - Акцент2 2 2 3" xfId="451" xr:uid="{00000000-0005-0000-0000-00002D010000}"/>
    <cellStyle name="40% - Акцент2 2 2 4" xfId="359" xr:uid="{00000000-0005-0000-0000-00002E010000}"/>
    <cellStyle name="40% - Акцент2 2 3" xfId="147" xr:uid="{00000000-0005-0000-0000-00002F010000}"/>
    <cellStyle name="40% - Акцент2 2 3 2" xfId="497" xr:uid="{00000000-0005-0000-0000-000030010000}"/>
    <cellStyle name="40% - Акцент2 2 4" xfId="239" xr:uid="{00000000-0005-0000-0000-000031010000}"/>
    <cellStyle name="40% - Акцент2 2 4 2" xfId="589" xr:uid="{00000000-0005-0000-0000-000032010000}"/>
    <cellStyle name="40% - Акцент2 2 5" xfId="405" xr:uid="{00000000-0005-0000-0000-000033010000}"/>
    <cellStyle name="40% - Акцент2 2 6" xfId="313" xr:uid="{00000000-0005-0000-0000-000034010000}"/>
    <cellStyle name="40% - Акцент2 3" xfId="73" xr:uid="{00000000-0005-0000-0000-000035010000}"/>
    <cellStyle name="40% - Акцент2 3 2" xfId="119" xr:uid="{00000000-0005-0000-0000-000036010000}"/>
    <cellStyle name="40% - Акцент2 3 2 2" xfId="211" xr:uid="{00000000-0005-0000-0000-000037010000}"/>
    <cellStyle name="40% - Акцент2 3 2 2 2" xfId="561" xr:uid="{00000000-0005-0000-0000-000038010000}"/>
    <cellStyle name="40% - Акцент2 3 2 3" xfId="469" xr:uid="{00000000-0005-0000-0000-000039010000}"/>
    <cellStyle name="40% - Акцент2 3 2 4" xfId="377" xr:uid="{00000000-0005-0000-0000-00003A010000}"/>
    <cellStyle name="40% - Акцент2 3 3" xfId="165" xr:uid="{00000000-0005-0000-0000-00003B010000}"/>
    <cellStyle name="40% - Акцент2 3 3 2" xfId="515" xr:uid="{00000000-0005-0000-0000-00003C010000}"/>
    <cellStyle name="40% - Акцент2 3 4" xfId="257" xr:uid="{00000000-0005-0000-0000-00003D010000}"/>
    <cellStyle name="40% - Акцент2 3 4 2" xfId="607" xr:uid="{00000000-0005-0000-0000-00003E010000}"/>
    <cellStyle name="40% - Акцент2 3 5" xfId="423" xr:uid="{00000000-0005-0000-0000-00003F010000}"/>
    <cellStyle name="40% - Акцент2 3 6" xfId="331" xr:uid="{00000000-0005-0000-0000-000040010000}"/>
    <cellStyle name="40% - Акцент2 4" xfId="89" xr:uid="{00000000-0005-0000-0000-000041010000}"/>
    <cellStyle name="40% - Акцент2 4 2" xfId="181" xr:uid="{00000000-0005-0000-0000-000042010000}"/>
    <cellStyle name="40% - Акцент2 4 2 2" xfId="531" xr:uid="{00000000-0005-0000-0000-000043010000}"/>
    <cellStyle name="40% - Акцент2 4 3" xfId="271" xr:uid="{00000000-0005-0000-0000-000044010000}"/>
    <cellStyle name="40% - Акцент2 4 3 2" xfId="621" xr:uid="{00000000-0005-0000-0000-000045010000}"/>
    <cellStyle name="40% - Акцент2 4 4" xfId="439" xr:uid="{00000000-0005-0000-0000-000046010000}"/>
    <cellStyle name="40% - Акцент2 4 5" xfId="347" xr:uid="{00000000-0005-0000-0000-000047010000}"/>
    <cellStyle name="40% - Акцент2 5" xfId="135" xr:uid="{00000000-0005-0000-0000-000048010000}"/>
    <cellStyle name="40% - Акцент2 5 2" xfId="485" xr:uid="{00000000-0005-0000-0000-000049010000}"/>
    <cellStyle name="40% - Акцент2 6" xfId="227" xr:uid="{00000000-0005-0000-0000-00004A010000}"/>
    <cellStyle name="40% - Акцент2 6 2" xfId="577" xr:uid="{00000000-0005-0000-0000-00004B010000}"/>
    <cellStyle name="40% - Акцент2 7" xfId="285" xr:uid="{00000000-0005-0000-0000-00004C010000}"/>
    <cellStyle name="40% - Акцент2 7 2" xfId="635" xr:uid="{00000000-0005-0000-0000-00004D010000}"/>
    <cellStyle name="40% - Акцент2 8" xfId="393" xr:uid="{00000000-0005-0000-0000-00004E010000}"/>
    <cellStyle name="40% - Акцент2 9" xfId="301" xr:uid="{00000000-0005-0000-0000-00004F010000}"/>
    <cellStyle name="40% — акцент3" xfId="9" builtinId="39" customBuiltin="1"/>
    <cellStyle name="40% - Акцент3 10" xfId="651" xr:uid="{00000000-0005-0000-0000-000051010000}"/>
    <cellStyle name="40% - Акцент3 11" xfId="665" xr:uid="{00000000-0005-0000-0000-000052010000}"/>
    <cellStyle name="40% - Акцент3 2" xfId="57" xr:uid="{00000000-0005-0000-0000-000053010000}"/>
    <cellStyle name="40% - Акцент3 2 2" xfId="103" xr:uid="{00000000-0005-0000-0000-000054010000}"/>
    <cellStyle name="40% - Акцент3 2 2 2" xfId="195" xr:uid="{00000000-0005-0000-0000-000055010000}"/>
    <cellStyle name="40% - Акцент3 2 2 2 2" xfId="545" xr:uid="{00000000-0005-0000-0000-000056010000}"/>
    <cellStyle name="40% - Акцент3 2 2 3" xfId="453" xr:uid="{00000000-0005-0000-0000-000057010000}"/>
    <cellStyle name="40% - Акцент3 2 2 4" xfId="361" xr:uid="{00000000-0005-0000-0000-000058010000}"/>
    <cellStyle name="40% - Акцент3 2 3" xfId="149" xr:uid="{00000000-0005-0000-0000-000059010000}"/>
    <cellStyle name="40% - Акцент3 2 3 2" xfId="499" xr:uid="{00000000-0005-0000-0000-00005A010000}"/>
    <cellStyle name="40% - Акцент3 2 4" xfId="241" xr:uid="{00000000-0005-0000-0000-00005B010000}"/>
    <cellStyle name="40% - Акцент3 2 4 2" xfId="591" xr:uid="{00000000-0005-0000-0000-00005C010000}"/>
    <cellStyle name="40% - Акцент3 2 5" xfId="407" xr:uid="{00000000-0005-0000-0000-00005D010000}"/>
    <cellStyle name="40% - Акцент3 2 6" xfId="315" xr:uid="{00000000-0005-0000-0000-00005E010000}"/>
    <cellStyle name="40% - Акцент3 3" xfId="75" xr:uid="{00000000-0005-0000-0000-00005F010000}"/>
    <cellStyle name="40% - Акцент3 3 2" xfId="121" xr:uid="{00000000-0005-0000-0000-000060010000}"/>
    <cellStyle name="40% - Акцент3 3 2 2" xfId="213" xr:uid="{00000000-0005-0000-0000-000061010000}"/>
    <cellStyle name="40% - Акцент3 3 2 2 2" xfId="563" xr:uid="{00000000-0005-0000-0000-000062010000}"/>
    <cellStyle name="40% - Акцент3 3 2 3" xfId="471" xr:uid="{00000000-0005-0000-0000-000063010000}"/>
    <cellStyle name="40% - Акцент3 3 2 4" xfId="379" xr:uid="{00000000-0005-0000-0000-000064010000}"/>
    <cellStyle name="40% - Акцент3 3 3" xfId="167" xr:uid="{00000000-0005-0000-0000-000065010000}"/>
    <cellStyle name="40% - Акцент3 3 3 2" xfId="517" xr:uid="{00000000-0005-0000-0000-000066010000}"/>
    <cellStyle name="40% - Акцент3 3 4" xfId="259" xr:uid="{00000000-0005-0000-0000-000067010000}"/>
    <cellStyle name="40% - Акцент3 3 4 2" xfId="609" xr:uid="{00000000-0005-0000-0000-000068010000}"/>
    <cellStyle name="40% - Акцент3 3 5" xfId="425" xr:uid="{00000000-0005-0000-0000-000069010000}"/>
    <cellStyle name="40% - Акцент3 3 6" xfId="333" xr:uid="{00000000-0005-0000-0000-00006A010000}"/>
    <cellStyle name="40% - Акцент3 4" xfId="90" xr:uid="{00000000-0005-0000-0000-00006B010000}"/>
    <cellStyle name="40% - Акцент3 4 2" xfId="182" xr:uid="{00000000-0005-0000-0000-00006C010000}"/>
    <cellStyle name="40% - Акцент3 4 2 2" xfId="532" xr:uid="{00000000-0005-0000-0000-00006D010000}"/>
    <cellStyle name="40% - Акцент3 4 3" xfId="273" xr:uid="{00000000-0005-0000-0000-00006E010000}"/>
    <cellStyle name="40% - Акцент3 4 3 2" xfId="623" xr:uid="{00000000-0005-0000-0000-00006F010000}"/>
    <cellStyle name="40% - Акцент3 4 4" xfId="440" xr:uid="{00000000-0005-0000-0000-000070010000}"/>
    <cellStyle name="40% - Акцент3 4 5" xfId="348" xr:uid="{00000000-0005-0000-0000-000071010000}"/>
    <cellStyle name="40% - Акцент3 5" xfId="136" xr:uid="{00000000-0005-0000-0000-000072010000}"/>
    <cellStyle name="40% - Акцент3 5 2" xfId="486" xr:uid="{00000000-0005-0000-0000-000073010000}"/>
    <cellStyle name="40% - Акцент3 6" xfId="228" xr:uid="{00000000-0005-0000-0000-000074010000}"/>
    <cellStyle name="40% - Акцент3 6 2" xfId="578" xr:uid="{00000000-0005-0000-0000-000075010000}"/>
    <cellStyle name="40% - Акцент3 7" xfId="287" xr:uid="{00000000-0005-0000-0000-000076010000}"/>
    <cellStyle name="40% - Акцент3 7 2" xfId="637" xr:uid="{00000000-0005-0000-0000-000077010000}"/>
    <cellStyle name="40% - Акцент3 8" xfId="394" xr:uid="{00000000-0005-0000-0000-000078010000}"/>
    <cellStyle name="40% - Акцент3 9" xfId="302" xr:uid="{00000000-0005-0000-0000-000079010000}"/>
    <cellStyle name="40% — акцент4" xfId="10" builtinId="43" customBuiltin="1"/>
    <cellStyle name="40% - Акцент4 10" xfId="653" xr:uid="{00000000-0005-0000-0000-00007B010000}"/>
    <cellStyle name="40% - Акцент4 11" xfId="667" xr:uid="{00000000-0005-0000-0000-00007C010000}"/>
    <cellStyle name="40% - Акцент4 2" xfId="59" xr:uid="{00000000-0005-0000-0000-00007D010000}"/>
    <cellStyle name="40% - Акцент4 2 2" xfId="105" xr:uid="{00000000-0005-0000-0000-00007E010000}"/>
    <cellStyle name="40% - Акцент4 2 2 2" xfId="197" xr:uid="{00000000-0005-0000-0000-00007F010000}"/>
    <cellStyle name="40% - Акцент4 2 2 2 2" xfId="547" xr:uid="{00000000-0005-0000-0000-000080010000}"/>
    <cellStyle name="40% - Акцент4 2 2 3" xfId="455" xr:uid="{00000000-0005-0000-0000-000081010000}"/>
    <cellStyle name="40% - Акцент4 2 2 4" xfId="363" xr:uid="{00000000-0005-0000-0000-000082010000}"/>
    <cellStyle name="40% - Акцент4 2 3" xfId="151" xr:uid="{00000000-0005-0000-0000-000083010000}"/>
    <cellStyle name="40% - Акцент4 2 3 2" xfId="501" xr:uid="{00000000-0005-0000-0000-000084010000}"/>
    <cellStyle name="40% - Акцент4 2 4" xfId="243" xr:uid="{00000000-0005-0000-0000-000085010000}"/>
    <cellStyle name="40% - Акцент4 2 4 2" xfId="593" xr:uid="{00000000-0005-0000-0000-000086010000}"/>
    <cellStyle name="40% - Акцент4 2 5" xfId="409" xr:uid="{00000000-0005-0000-0000-000087010000}"/>
    <cellStyle name="40% - Акцент4 2 6" xfId="317" xr:uid="{00000000-0005-0000-0000-000088010000}"/>
    <cellStyle name="40% - Акцент4 3" xfId="77" xr:uid="{00000000-0005-0000-0000-000089010000}"/>
    <cellStyle name="40% - Акцент4 3 2" xfId="123" xr:uid="{00000000-0005-0000-0000-00008A010000}"/>
    <cellStyle name="40% - Акцент4 3 2 2" xfId="215" xr:uid="{00000000-0005-0000-0000-00008B010000}"/>
    <cellStyle name="40% - Акцент4 3 2 2 2" xfId="565" xr:uid="{00000000-0005-0000-0000-00008C010000}"/>
    <cellStyle name="40% - Акцент4 3 2 3" xfId="473" xr:uid="{00000000-0005-0000-0000-00008D010000}"/>
    <cellStyle name="40% - Акцент4 3 2 4" xfId="381" xr:uid="{00000000-0005-0000-0000-00008E010000}"/>
    <cellStyle name="40% - Акцент4 3 3" xfId="169" xr:uid="{00000000-0005-0000-0000-00008F010000}"/>
    <cellStyle name="40% - Акцент4 3 3 2" xfId="519" xr:uid="{00000000-0005-0000-0000-000090010000}"/>
    <cellStyle name="40% - Акцент4 3 4" xfId="261" xr:uid="{00000000-0005-0000-0000-000091010000}"/>
    <cellStyle name="40% - Акцент4 3 4 2" xfId="611" xr:uid="{00000000-0005-0000-0000-000092010000}"/>
    <cellStyle name="40% - Акцент4 3 5" xfId="427" xr:uid="{00000000-0005-0000-0000-000093010000}"/>
    <cellStyle name="40% - Акцент4 3 6" xfId="335" xr:uid="{00000000-0005-0000-0000-000094010000}"/>
    <cellStyle name="40% - Акцент4 4" xfId="91" xr:uid="{00000000-0005-0000-0000-000095010000}"/>
    <cellStyle name="40% - Акцент4 4 2" xfId="183" xr:uid="{00000000-0005-0000-0000-000096010000}"/>
    <cellStyle name="40% - Акцент4 4 2 2" xfId="533" xr:uid="{00000000-0005-0000-0000-000097010000}"/>
    <cellStyle name="40% - Акцент4 4 3" xfId="275" xr:uid="{00000000-0005-0000-0000-000098010000}"/>
    <cellStyle name="40% - Акцент4 4 3 2" xfId="625" xr:uid="{00000000-0005-0000-0000-000099010000}"/>
    <cellStyle name="40% - Акцент4 4 4" xfId="441" xr:uid="{00000000-0005-0000-0000-00009A010000}"/>
    <cellStyle name="40% - Акцент4 4 5" xfId="349" xr:uid="{00000000-0005-0000-0000-00009B010000}"/>
    <cellStyle name="40% - Акцент4 5" xfId="137" xr:uid="{00000000-0005-0000-0000-00009C010000}"/>
    <cellStyle name="40% - Акцент4 5 2" xfId="487" xr:uid="{00000000-0005-0000-0000-00009D010000}"/>
    <cellStyle name="40% - Акцент4 6" xfId="229" xr:uid="{00000000-0005-0000-0000-00009E010000}"/>
    <cellStyle name="40% - Акцент4 6 2" xfId="579" xr:uid="{00000000-0005-0000-0000-00009F010000}"/>
    <cellStyle name="40% - Акцент4 7" xfId="289" xr:uid="{00000000-0005-0000-0000-0000A0010000}"/>
    <cellStyle name="40% - Акцент4 7 2" xfId="639" xr:uid="{00000000-0005-0000-0000-0000A1010000}"/>
    <cellStyle name="40% - Акцент4 8" xfId="395" xr:uid="{00000000-0005-0000-0000-0000A2010000}"/>
    <cellStyle name="40% - Акцент4 9" xfId="303" xr:uid="{00000000-0005-0000-0000-0000A3010000}"/>
    <cellStyle name="40% — акцент5" xfId="11" builtinId="47" customBuiltin="1"/>
    <cellStyle name="40% - Акцент5 10" xfId="655" xr:uid="{00000000-0005-0000-0000-0000A5010000}"/>
    <cellStyle name="40% - Акцент5 11" xfId="669" xr:uid="{00000000-0005-0000-0000-0000A6010000}"/>
    <cellStyle name="40% - Акцент5 2" xfId="61" xr:uid="{00000000-0005-0000-0000-0000A7010000}"/>
    <cellStyle name="40% - Акцент5 2 2" xfId="107" xr:uid="{00000000-0005-0000-0000-0000A8010000}"/>
    <cellStyle name="40% - Акцент5 2 2 2" xfId="199" xr:uid="{00000000-0005-0000-0000-0000A9010000}"/>
    <cellStyle name="40% - Акцент5 2 2 2 2" xfId="549" xr:uid="{00000000-0005-0000-0000-0000AA010000}"/>
    <cellStyle name="40% - Акцент5 2 2 3" xfId="457" xr:uid="{00000000-0005-0000-0000-0000AB010000}"/>
    <cellStyle name="40% - Акцент5 2 2 4" xfId="365" xr:uid="{00000000-0005-0000-0000-0000AC010000}"/>
    <cellStyle name="40% - Акцент5 2 3" xfId="153" xr:uid="{00000000-0005-0000-0000-0000AD010000}"/>
    <cellStyle name="40% - Акцент5 2 3 2" xfId="503" xr:uid="{00000000-0005-0000-0000-0000AE010000}"/>
    <cellStyle name="40% - Акцент5 2 4" xfId="245" xr:uid="{00000000-0005-0000-0000-0000AF010000}"/>
    <cellStyle name="40% - Акцент5 2 4 2" xfId="595" xr:uid="{00000000-0005-0000-0000-0000B0010000}"/>
    <cellStyle name="40% - Акцент5 2 5" xfId="411" xr:uid="{00000000-0005-0000-0000-0000B1010000}"/>
    <cellStyle name="40% - Акцент5 2 6" xfId="319" xr:uid="{00000000-0005-0000-0000-0000B2010000}"/>
    <cellStyle name="40% - Акцент5 3" xfId="79" xr:uid="{00000000-0005-0000-0000-0000B3010000}"/>
    <cellStyle name="40% - Акцент5 3 2" xfId="125" xr:uid="{00000000-0005-0000-0000-0000B4010000}"/>
    <cellStyle name="40% - Акцент5 3 2 2" xfId="217" xr:uid="{00000000-0005-0000-0000-0000B5010000}"/>
    <cellStyle name="40% - Акцент5 3 2 2 2" xfId="567" xr:uid="{00000000-0005-0000-0000-0000B6010000}"/>
    <cellStyle name="40% - Акцент5 3 2 3" xfId="475" xr:uid="{00000000-0005-0000-0000-0000B7010000}"/>
    <cellStyle name="40% - Акцент5 3 2 4" xfId="383" xr:uid="{00000000-0005-0000-0000-0000B8010000}"/>
    <cellStyle name="40% - Акцент5 3 3" xfId="171" xr:uid="{00000000-0005-0000-0000-0000B9010000}"/>
    <cellStyle name="40% - Акцент5 3 3 2" xfId="521" xr:uid="{00000000-0005-0000-0000-0000BA010000}"/>
    <cellStyle name="40% - Акцент5 3 4" xfId="263" xr:uid="{00000000-0005-0000-0000-0000BB010000}"/>
    <cellStyle name="40% - Акцент5 3 4 2" xfId="613" xr:uid="{00000000-0005-0000-0000-0000BC010000}"/>
    <cellStyle name="40% - Акцент5 3 5" xfId="429" xr:uid="{00000000-0005-0000-0000-0000BD010000}"/>
    <cellStyle name="40% - Акцент5 3 6" xfId="337" xr:uid="{00000000-0005-0000-0000-0000BE010000}"/>
    <cellStyle name="40% - Акцент5 4" xfId="92" xr:uid="{00000000-0005-0000-0000-0000BF010000}"/>
    <cellStyle name="40% - Акцент5 4 2" xfId="184" xr:uid="{00000000-0005-0000-0000-0000C0010000}"/>
    <cellStyle name="40% - Акцент5 4 2 2" xfId="534" xr:uid="{00000000-0005-0000-0000-0000C1010000}"/>
    <cellStyle name="40% - Акцент5 4 3" xfId="277" xr:uid="{00000000-0005-0000-0000-0000C2010000}"/>
    <cellStyle name="40% - Акцент5 4 3 2" xfId="627" xr:uid="{00000000-0005-0000-0000-0000C3010000}"/>
    <cellStyle name="40% - Акцент5 4 4" xfId="442" xr:uid="{00000000-0005-0000-0000-0000C4010000}"/>
    <cellStyle name="40% - Акцент5 4 5" xfId="350" xr:uid="{00000000-0005-0000-0000-0000C5010000}"/>
    <cellStyle name="40% - Акцент5 5" xfId="138" xr:uid="{00000000-0005-0000-0000-0000C6010000}"/>
    <cellStyle name="40% - Акцент5 5 2" xfId="488" xr:uid="{00000000-0005-0000-0000-0000C7010000}"/>
    <cellStyle name="40% - Акцент5 6" xfId="230" xr:uid="{00000000-0005-0000-0000-0000C8010000}"/>
    <cellStyle name="40% - Акцент5 6 2" xfId="580" xr:uid="{00000000-0005-0000-0000-0000C9010000}"/>
    <cellStyle name="40% - Акцент5 7" xfId="291" xr:uid="{00000000-0005-0000-0000-0000CA010000}"/>
    <cellStyle name="40% - Акцент5 7 2" xfId="641" xr:uid="{00000000-0005-0000-0000-0000CB010000}"/>
    <cellStyle name="40% - Акцент5 8" xfId="396" xr:uid="{00000000-0005-0000-0000-0000CC010000}"/>
    <cellStyle name="40% - Акцент5 9" xfId="304" xr:uid="{00000000-0005-0000-0000-0000CD010000}"/>
    <cellStyle name="40% — акцент6" xfId="12" builtinId="51" customBuiltin="1"/>
    <cellStyle name="40% - Акцент6 10" xfId="657" xr:uid="{00000000-0005-0000-0000-0000CF010000}"/>
    <cellStyle name="40% - Акцент6 11" xfId="671" xr:uid="{00000000-0005-0000-0000-0000D0010000}"/>
    <cellStyle name="40% - Акцент6 2" xfId="63" xr:uid="{00000000-0005-0000-0000-0000D1010000}"/>
    <cellStyle name="40% - Акцент6 2 2" xfId="109" xr:uid="{00000000-0005-0000-0000-0000D2010000}"/>
    <cellStyle name="40% - Акцент6 2 2 2" xfId="201" xr:uid="{00000000-0005-0000-0000-0000D3010000}"/>
    <cellStyle name="40% - Акцент6 2 2 2 2" xfId="551" xr:uid="{00000000-0005-0000-0000-0000D4010000}"/>
    <cellStyle name="40% - Акцент6 2 2 3" xfId="459" xr:uid="{00000000-0005-0000-0000-0000D5010000}"/>
    <cellStyle name="40% - Акцент6 2 2 4" xfId="367" xr:uid="{00000000-0005-0000-0000-0000D6010000}"/>
    <cellStyle name="40% - Акцент6 2 3" xfId="155" xr:uid="{00000000-0005-0000-0000-0000D7010000}"/>
    <cellStyle name="40% - Акцент6 2 3 2" xfId="505" xr:uid="{00000000-0005-0000-0000-0000D8010000}"/>
    <cellStyle name="40% - Акцент6 2 4" xfId="247" xr:uid="{00000000-0005-0000-0000-0000D9010000}"/>
    <cellStyle name="40% - Акцент6 2 4 2" xfId="597" xr:uid="{00000000-0005-0000-0000-0000DA010000}"/>
    <cellStyle name="40% - Акцент6 2 5" xfId="413" xr:uid="{00000000-0005-0000-0000-0000DB010000}"/>
    <cellStyle name="40% - Акцент6 2 6" xfId="321" xr:uid="{00000000-0005-0000-0000-0000DC010000}"/>
    <cellStyle name="40% - Акцент6 3" xfId="81" xr:uid="{00000000-0005-0000-0000-0000DD010000}"/>
    <cellStyle name="40% - Акцент6 3 2" xfId="127" xr:uid="{00000000-0005-0000-0000-0000DE010000}"/>
    <cellStyle name="40% - Акцент6 3 2 2" xfId="219" xr:uid="{00000000-0005-0000-0000-0000DF010000}"/>
    <cellStyle name="40% - Акцент6 3 2 2 2" xfId="569" xr:uid="{00000000-0005-0000-0000-0000E0010000}"/>
    <cellStyle name="40% - Акцент6 3 2 3" xfId="477" xr:uid="{00000000-0005-0000-0000-0000E1010000}"/>
    <cellStyle name="40% - Акцент6 3 2 4" xfId="385" xr:uid="{00000000-0005-0000-0000-0000E2010000}"/>
    <cellStyle name="40% - Акцент6 3 3" xfId="173" xr:uid="{00000000-0005-0000-0000-0000E3010000}"/>
    <cellStyle name="40% - Акцент6 3 3 2" xfId="523" xr:uid="{00000000-0005-0000-0000-0000E4010000}"/>
    <cellStyle name="40% - Акцент6 3 4" xfId="265" xr:uid="{00000000-0005-0000-0000-0000E5010000}"/>
    <cellStyle name="40% - Акцент6 3 4 2" xfId="615" xr:uid="{00000000-0005-0000-0000-0000E6010000}"/>
    <cellStyle name="40% - Акцент6 3 5" xfId="431" xr:uid="{00000000-0005-0000-0000-0000E7010000}"/>
    <cellStyle name="40% - Акцент6 3 6" xfId="339" xr:uid="{00000000-0005-0000-0000-0000E8010000}"/>
    <cellStyle name="40% - Акцент6 4" xfId="93" xr:uid="{00000000-0005-0000-0000-0000E9010000}"/>
    <cellStyle name="40% - Акцент6 4 2" xfId="185" xr:uid="{00000000-0005-0000-0000-0000EA010000}"/>
    <cellStyle name="40% - Акцент6 4 2 2" xfId="535" xr:uid="{00000000-0005-0000-0000-0000EB010000}"/>
    <cellStyle name="40% - Акцент6 4 3" xfId="279" xr:uid="{00000000-0005-0000-0000-0000EC010000}"/>
    <cellStyle name="40% - Акцент6 4 3 2" xfId="629" xr:uid="{00000000-0005-0000-0000-0000ED010000}"/>
    <cellStyle name="40% - Акцент6 4 4" xfId="443" xr:uid="{00000000-0005-0000-0000-0000EE010000}"/>
    <cellStyle name="40% - Акцент6 4 5" xfId="351" xr:uid="{00000000-0005-0000-0000-0000EF010000}"/>
    <cellStyle name="40% - Акцент6 5" xfId="139" xr:uid="{00000000-0005-0000-0000-0000F0010000}"/>
    <cellStyle name="40% - Акцент6 5 2" xfId="489" xr:uid="{00000000-0005-0000-0000-0000F1010000}"/>
    <cellStyle name="40% - Акцент6 6" xfId="231" xr:uid="{00000000-0005-0000-0000-0000F2010000}"/>
    <cellStyle name="40% - Акцент6 6 2" xfId="581" xr:uid="{00000000-0005-0000-0000-0000F3010000}"/>
    <cellStyle name="40% - Акцент6 7" xfId="293" xr:uid="{00000000-0005-0000-0000-0000F4010000}"/>
    <cellStyle name="40% - Акцент6 7 2" xfId="643" xr:uid="{00000000-0005-0000-0000-0000F5010000}"/>
    <cellStyle name="40% - Акцент6 8" xfId="397" xr:uid="{00000000-0005-0000-0000-0000F6010000}"/>
    <cellStyle name="40% - Акцент6 9" xfId="305" xr:uid="{00000000-0005-0000-0000-0000F7010000}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 10" xfId="280" xr:uid="{00000000-0005-0000-0000-000010020000}"/>
    <cellStyle name="Обычный 10 2" xfId="630" xr:uid="{00000000-0005-0000-0000-000011020000}"/>
    <cellStyle name="Обычный 11" xfId="644" xr:uid="{00000000-0005-0000-0000-000012020000}"/>
    <cellStyle name="Обычный 12" xfId="658" xr:uid="{00000000-0005-0000-0000-000013020000}"/>
    <cellStyle name="Обычный 13" xfId="672" xr:uid="{00000000-0005-0000-0000-000014020000}"/>
    <cellStyle name="Обычный 14" xfId="673" xr:uid="{00000000-0005-0000-0000-000015020000}"/>
    <cellStyle name="Обычный 15" xfId="674" xr:uid="{00000000-0005-0000-0000-000016020000}"/>
    <cellStyle name="Обычный 2" xfId="36" xr:uid="{00000000-0005-0000-0000-000017020000}"/>
    <cellStyle name="Обычный 2 2" xfId="94" xr:uid="{00000000-0005-0000-0000-000018020000}"/>
    <cellStyle name="Обычный 2 2 2" xfId="186" xr:uid="{00000000-0005-0000-0000-000019020000}"/>
    <cellStyle name="Обычный 2 2 2 2" xfId="536" xr:uid="{00000000-0005-0000-0000-00001A020000}"/>
    <cellStyle name="Обычный 2 2 3" xfId="444" xr:uid="{00000000-0005-0000-0000-00001B020000}"/>
    <cellStyle name="Обычный 2 2 4" xfId="352" xr:uid="{00000000-0005-0000-0000-00001C020000}"/>
    <cellStyle name="Обычный 2 3" xfId="140" xr:uid="{00000000-0005-0000-0000-00001D020000}"/>
    <cellStyle name="Обычный 2 3 2" xfId="490" xr:uid="{00000000-0005-0000-0000-00001E020000}"/>
    <cellStyle name="Обычный 2 4" xfId="232" xr:uid="{00000000-0005-0000-0000-00001F020000}"/>
    <cellStyle name="Обычный 2 4 2" xfId="582" xr:uid="{00000000-0005-0000-0000-000020020000}"/>
    <cellStyle name="Обычный 2 5" xfId="398" xr:uid="{00000000-0005-0000-0000-000021020000}"/>
    <cellStyle name="Обычный 2 6" xfId="306" xr:uid="{00000000-0005-0000-0000-000022020000}"/>
    <cellStyle name="Обычный 3" xfId="50" xr:uid="{00000000-0005-0000-0000-000023020000}"/>
    <cellStyle name="Обычный 3 2" xfId="96" xr:uid="{00000000-0005-0000-0000-000024020000}"/>
    <cellStyle name="Обычный 3 2 2" xfId="188" xr:uid="{00000000-0005-0000-0000-000025020000}"/>
    <cellStyle name="Обычный 3 2 2 2" xfId="538" xr:uid="{00000000-0005-0000-0000-000026020000}"/>
    <cellStyle name="Обычный 3 2 3" xfId="446" xr:uid="{00000000-0005-0000-0000-000027020000}"/>
    <cellStyle name="Обычный 3 2 4" xfId="354" xr:uid="{00000000-0005-0000-0000-000028020000}"/>
    <cellStyle name="Обычный 3 3" xfId="142" xr:uid="{00000000-0005-0000-0000-000029020000}"/>
    <cellStyle name="Обычный 3 3 2" xfId="492" xr:uid="{00000000-0005-0000-0000-00002A020000}"/>
    <cellStyle name="Обычный 3 4" xfId="234" xr:uid="{00000000-0005-0000-0000-00002B020000}"/>
    <cellStyle name="Обычный 3 4 2" xfId="584" xr:uid="{00000000-0005-0000-0000-00002C020000}"/>
    <cellStyle name="Обычный 3 5" xfId="400" xr:uid="{00000000-0005-0000-0000-00002D020000}"/>
    <cellStyle name="Обычный 3 6" xfId="308" xr:uid="{00000000-0005-0000-0000-00002E020000}"/>
    <cellStyle name="Обычный 4" xfId="64" xr:uid="{00000000-0005-0000-0000-00002F020000}"/>
    <cellStyle name="Обычный 4 2" xfId="110" xr:uid="{00000000-0005-0000-0000-000030020000}"/>
    <cellStyle name="Обычный 4 2 2" xfId="202" xr:uid="{00000000-0005-0000-0000-000031020000}"/>
    <cellStyle name="Обычный 4 2 2 2" xfId="552" xr:uid="{00000000-0005-0000-0000-000032020000}"/>
    <cellStyle name="Обычный 4 2 3" xfId="460" xr:uid="{00000000-0005-0000-0000-000033020000}"/>
    <cellStyle name="Обычный 4 2 4" xfId="368" xr:uid="{00000000-0005-0000-0000-000034020000}"/>
    <cellStyle name="Обычный 4 3" xfId="156" xr:uid="{00000000-0005-0000-0000-000035020000}"/>
    <cellStyle name="Обычный 4 3 2" xfId="506" xr:uid="{00000000-0005-0000-0000-000036020000}"/>
    <cellStyle name="Обычный 4 4" xfId="248" xr:uid="{00000000-0005-0000-0000-000037020000}"/>
    <cellStyle name="Обычный 4 4 2" xfId="598" xr:uid="{00000000-0005-0000-0000-000038020000}"/>
    <cellStyle name="Обычный 4 5" xfId="414" xr:uid="{00000000-0005-0000-0000-000039020000}"/>
    <cellStyle name="Обычный 4 6" xfId="322" xr:uid="{00000000-0005-0000-0000-00003A020000}"/>
    <cellStyle name="Обычный 5" xfId="65" xr:uid="{00000000-0005-0000-0000-00003B020000}"/>
    <cellStyle name="Обычный 5 2" xfId="111" xr:uid="{00000000-0005-0000-0000-00003C020000}"/>
    <cellStyle name="Обычный 5 2 2" xfId="203" xr:uid="{00000000-0005-0000-0000-00003D020000}"/>
    <cellStyle name="Обычный 5 2 2 2" xfId="553" xr:uid="{00000000-0005-0000-0000-00003E020000}"/>
    <cellStyle name="Обычный 5 2 3" xfId="461" xr:uid="{00000000-0005-0000-0000-00003F020000}"/>
    <cellStyle name="Обычный 5 2 4" xfId="369" xr:uid="{00000000-0005-0000-0000-000040020000}"/>
    <cellStyle name="Обычный 5 3" xfId="157" xr:uid="{00000000-0005-0000-0000-000041020000}"/>
    <cellStyle name="Обычный 5 3 2" xfId="507" xr:uid="{00000000-0005-0000-0000-000042020000}"/>
    <cellStyle name="Обычный 5 4" xfId="249" xr:uid="{00000000-0005-0000-0000-000043020000}"/>
    <cellStyle name="Обычный 5 4 2" xfId="599" xr:uid="{00000000-0005-0000-0000-000044020000}"/>
    <cellStyle name="Обычный 5 5" xfId="415" xr:uid="{00000000-0005-0000-0000-000045020000}"/>
    <cellStyle name="Обычный 5 6" xfId="323" xr:uid="{00000000-0005-0000-0000-000046020000}"/>
    <cellStyle name="Обычный 6" xfId="66" xr:uid="{00000000-0005-0000-0000-000047020000}"/>
    <cellStyle name="Обычный 6 2" xfId="112" xr:uid="{00000000-0005-0000-0000-000048020000}"/>
    <cellStyle name="Обычный 6 2 2" xfId="204" xr:uid="{00000000-0005-0000-0000-000049020000}"/>
    <cellStyle name="Обычный 6 2 2 2" xfId="554" xr:uid="{00000000-0005-0000-0000-00004A020000}"/>
    <cellStyle name="Обычный 6 2 3" xfId="462" xr:uid="{00000000-0005-0000-0000-00004B020000}"/>
    <cellStyle name="Обычный 6 2 4" xfId="370" xr:uid="{00000000-0005-0000-0000-00004C020000}"/>
    <cellStyle name="Обычный 6 3" xfId="158" xr:uid="{00000000-0005-0000-0000-00004D020000}"/>
    <cellStyle name="Обычный 6 3 2" xfId="508" xr:uid="{00000000-0005-0000-0000-00004E020000}"/>
    <cellStyle name="Обычный 6 4" xfId="250" xr:uid="{00000000-0005-0000-0000-00004F020000}"/>
    <cellStyle name="Обычный 6 4 2" xfId="600" xr:uid="{00000000-0005-0000-0000-000050020000}"/>
    <cellStyle name="Обычный 6 5" xfId="416" xr:uid="{00000000-0005-0000-0000-000051020000}"/>
    <cellStyle name="Обычный 6 6" xfId="324" xr:uid="{00000000-0005-0000-0000-000052020000}"/>
    <cellStyle name="Обычный 7" xfId="67" xr:uid="{00000000-0005-0000-0000-000053020000}"/>
    <cellStyle name="Обычный 7 2" xfId="113" xr:uid="{00000000-0005-0000-0000-000054020000}"/>
    <cellStyle name="Обычный 7 2 2" xfId="205" xr:uid="{00000000-0005-0000-0000-000055020000}"/>
    <cellStyle name="Обычный 7 2 2 2" xfId="555" xr:uid="{00000000-0005-0000-0000-000056020000}"/>
    <cellStyle name="Обычный 7 2 3" xfId="463" xr:uid="{00000000-0005-0000-0000-000057020000}"/>
    <cellStyle name="Обычный 7 2 4" xfId="371" xr:uid="{00000000-0005-0000-0000-000058020000}"/>
    <cellStyle name="Обычный 7 3" xfId="159" xr:uid="{00000000-0005-0000-0000-000059020000}"/>
    <cellStyle name="Обычный 7 3 2" xfId="509" xr:uid="{00000000-0005-0000-0000-00005A020000}"/>
    <cellStyle name="Обычный 7 4" xfId="251" xr:uid="{00000000-0005-0000-0000-00005B020000}"/>
    <cellStyle name="Обычный 7 4 2" xfId="601" xr:uid="{00000000-0005-0000-0000-00005C020000}"/>
    <cellStyle name="Обычный 7 5" xfId="417" xr:uid="{00000000-0005-0000-0000-00005D020000}"/>
    <cellStyle name="Обычный 7 6" xfId="325" xr:uid="{00000000-0005-0000-0000-00005E020000}"/>
    <cellStyle name="Обычный 8" xfId="68" xr:uid="{00000000-0005-0000-0000-00005F020000}"/>
    <cellStyle name="Обычный 8 2" xfId="114" xr:uid="{00000000-0005-0000-0000-000060020000}"/>
    <cellStyle name="Обычный 8 2 2" xfId="206" xr:uid="{00000000-0005-0000-0000-000061020000}"/>
    <cellStyle name="Обычный 8 2 2 2" xfId="556" xr:uid="{00000000-0005-0000-0000-000062020000}"/>
    <cellStyle name="Обычный 8 2 3" xfId="464" xr:uid="{00000000-0005-0000-0000-000063020000}"/>
    <cellStyle name="Обычный 8 2 4" xfId="372" xr:uid="{00000000-0005-0000-0000-000064020000}"/>
    <cellStyle name="Обычный 8 3" xfId="160" xr:uid="{00000000-0005-0000-0000-000065020000}"/>
    <cellStyle name="Обычный 8 3 2" xfId="510" xr:uid="{00000000-0005-0000-0000-000066020000}"/>
    <cellStyle name="Обычный 8 4" xfId="252" xr:uid="{00000000-0005-0000-0000-000067020000}"/>
    <cellStyle name="Обычный 8 4 2" xfId="602" xr:uid="{00000000-0005-0000-0000-000068020000}"/>
    <cellStyle name="Обычный 8 5" xfId="418" xr:uid="{00000000-0005-0000-0000-000069020000}"/>
    <cellStyle name="Обычный 8 6" xfId="326" xr:uid="{00000000-0005-0000-0000-00006A020000}"/>
    <cellStyle name="Обычный 9" xfId="266" xr:uid="{00000000-0005-0000-0000-00006B020000}"/>
    <cellStyle name="Обычный 9 2" xfId="616" xr:uid="{00000000-0005-0000-0000-00006C020000}"/>
    <cellStyle name="Обычный_CLAC_1" xfId="37" xr:uid="{00000000-0005-0000-0000-00006D020000}"/>
    <cellStyle name="Обычный_CLRE_1" xfId="38" xr:uid="{00000000-0005-0000-0000-00006E020000}"/>
    <cellStyle name="Обычный_CLVL_1" xfId="39" xr:uid="{00000000-0005-0000-0000-00006F020000}"/>
    <cellStyle name="Обычный_EQEQ" xfId="40" xr:uid="{00000000-0005-0000-0000-000070020000}"/>
    <cellStyle name="Обычный_Март2010" xfId="41" xr:uid="{00000000-0005-0000-0000-000071020000}"/>
    <cellStyle name="Плохой" xfId="42" builtinId="27" customBuiltin="1"/>
    <cellStyle name="Пояснение" xfId="43" builtinId="53" customBuiltin="1"/>
    <cellStyle name="Примечание 2" xfId="44" xr:uid="{00000000-0005-0000-0000-000074020000}"/>
    <cellStyle name="Примечание 2 2" xfId="95" xr:uid="{00000000-0005-0000-0000-000075020000}"/>
    <cellStyle name="Примечание 2 2 2" xfId="187" xr:uid="{00000000-0005-0000-0000-000076020000}"/>
    <cellStyle name="Примечание 2 2 2 2" xfId="537" xr:uid="{00000000-0005-0000-0000-000077020000}"/>
    <cellStyle name="Примечание 2 2 3" xfId="445" xr:uid="{00000000-0005-0000-0000-000078020000}"/>
    <cellStyle name="Примечание 2 2 4" xfId="353" xr:uid="{00000000-0005-0000-0000-000079020000}"/>
    <cellStyle name="Примечание 2 3" xfId="141" xr:uid="{00000000-0005-0000-0000-00007A020000}"/>
    <cellStyle name="Примечание 2 3 2" xfId="491" xr:uid="{00000000-0005-0000-0000-00007B020000}"/>
    <cellStyle name="Примечание 2 4" xfId="233" xr:uid="{00000000-0005-0000-0000-00007C020000}"/>
    <cellStyle name="Примечание 2 4 2" xfId="583" xr:uid="{00000000-0005-0000-0000-00007D020000}"/>
    <cellStyle name="Примечание 2 5" xfId="399" xr:uid="{00000000-0005-0000-0000-00007E020000}"/>
    <cellStyle name="Примечание 2 6" xfId="307" xr:uid="{00000000-0005-0000-0000-00007F020000}"/>
    <cellStyle name="Примечание 3" xfId="51" xr:uid="{00000000-0005-0000-0000-000080020000}"/>
    <cellStyle name="Примечание 3 2" xfId="97" xr:uid="{00000000-0005-0000-0000-000081020000}"/>
    <cellStyle name="Примечание 3 2 2" xfId="189" xr:uid="{00000000-0005-0000-0000-000082020000}"/>
    <cellStyle name="Примечание 3 2 2 2" xfId="539" xr:uid="{00000000-0005-0000-0000-000083020000}"/>
    <cellStyle name="Примечание 3 2 3" xfId="447" xr:uid="{00000000-0005-0000-0000-000084020000}"/>
    <cellStyle name="Примечание 3 2 4" xfId="355" xr:uid="{00000000-0005-0000-0000-000085020000}"/>
    <cellStyle name="Примечание 3 3" xfId="143" xr:uid="{00000000-0005-0000-0000-000086020000}"/>
    <cellStyle name="Примечание 3 3 2" xfId="493" xr:uid="{00000000-0005-0000-0000-000087020000}"/>
    <cellStyle name="Примечание 3 4" xfId="235" xr:uid="{00000000-0005-0000-0000-000088020000}"/>
    <cellStyle name="Примечание 3 4 2" xfId="585" xr:uid="{00000000-0005-0000-0000-000089020000}"/>
    <cellStyle name="Примечание 3 5" xfId="401" xr:uid="{00000000-0005-0000-0000-00008A020000}"/>
    <cellStyle name="Примечание 3 6" xfId="309" xr:uid="{00000000-0005-0000-0000-00008B020000}"/>
    <cellStyle name="Примечание 4" xfId="69" xr:uid="{00000000-0005-0000-0000-00008C020000}"/>
    <cellStyle name="Примечание 4 2" xfId="115" xr:uid="{00000000-0005-0000-0000-00008D020000}"/>
    <cellStyle name="Примечание 4 2 2" xfId="207" xr:uid="{00000000-0005-0000-0000-00008E020000}"/>
    <cellStyle name="Примечание 4 2 2 2" xfId="557" xr:uid="{00000000-0005-0000-0000-00008F020000}"/>
    <cellStyle name="Примечание 4 2 3" xfId="465" xr:uid="{00000000-0005-0000-0000-000090020000}"/>
    <cellStyle name="Примечание 4 2 4" xfId="373" xr:uid="{00000000-0005-0000-0000-000091020000}"/>
    <cellStyle name="Примечание 4 3" xfId="161" xr:uid="{00000000-0005-0000-0000-000092020000}"/>
    <cellStyle name="Примечание 4 3 2" xfId="511" xr:uid="{00000000-0005-0000-0000-000093020000}"/>
    <cellStyle name="Примечание 4 4" xfId="253" xr:uid="{00000000-0005-0000-0000-000094020000}"/>
    <cellStyle name="Примечание 4 4 2" xfId="603" xr:uid="{00000000-0005-0000-0000-000095020000}"/>
    <cellStyle name="Примечание 4 5" xfId="419" xr:uid="{00000000-0005-0000-0000-000096020000}"/>
    <cellStyle name="Примечание 4 6" xfId="327" xr:uid="{00000000-0005-0000-0000-000097020000}"/>
    <cellStyle name="Примечание 5" xfId="267" xr:uid="{00000000-0005-0000-0000-000098020000}"/>
    <cellStyle name="Примечание 5 2" xfId="617" xr:uid="{00000000-0005-0000-0000-000099020000}"/>
    <cellStyle name="Примечание 6" xfId="281" xr:uid="{00000000-0005-0000-0000-00009A020000}"/>
    <cellStyle name="Примечание 6 2" xfId="631" xr:uid="{00000000-0005-0000-0000-00009B020000}"/>
    <cellStyle name="Примечание 7" xfId="645" xr:uid="{00000000-0005-0000-0000-00009C020000}"/>
    <cellStyle name="Примечание 8" xfId="659" xr:uid="{00000000-0005-0000-0000-00009D020000}"/>
    <cellStyle name="Процентный" xfId="45" builtinId="5"/>
    <cellStyle name="Связанная ячейка" xfId="46" builtinId="24" customBuiltin="1"/>
    <cellStyle name="Текст предупреждения" xfId="47" builtinId="11" customBuiltin="1"/>
    <cellStyle name="Финансовый" xfId="48" builtinId="3"/>
    <cellStyle name="Хороший" xfId="49" builtinId="26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2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6901408450704219E-2"/>
          <c:y val="2.6104468860733678E-2"/>
          <c:w val="0.92517605633802968"/>
          <c:h val="0.881527833066314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January!$B$50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January!$E$49:$J$49</c:f>
              <c:numCache>
                <c:formatCode>[$-419]\m\m\m\m\ \y\y\y\y;@</c:formatCode>
                <c:ptCount val="6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</c:numCache>
            </c:numRef>
          </c:cat>
          <c:val>
            <c:numRef>
              <c:f>January!$E$50:$J$50</c:f>
              <c:numCache>
                <c:formatCode>#,##0</c:formatCode>
                <c:ptCount val="6"/>
                <c:pt idx="0">
                  <c:v>1006751</c:v>
                </c:pt>
                <c:pt idx="1">
                  <c:v>1102966</c:v>
                </c:pt>
                <c:pt idx="2">
                  <c:v>1310295.9999999998</c:v>
                </c:pt>
                <c:pt idx="3">
                  <c:v>1955118</c:v>
                </c:pt>
                <c:pt idx="4">
                  <c:v>3859911</c:v>
                </c:pt>
                <c:pt idx="5">
                  <c:v>9412672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A-4B8A-8172-F8864E8C0D56}"/>
            </c:ext>
          </c:extLst>
        </c:ser>
        <c:ser>
          <c:idx val="1"/>
          <c:order val="1"/>
          <c:tx>
            <c:strRef>
              <c:f>January!$B$51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January!$E$49:$J$49</c:f>
              <c:numCache>
                <c:formatCode>[$-419]\m\m\m\m\ \y\y\y\y;@</c:formatCode>
                <c:ptCount val="6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</c:numCache>
            </c:numRef>
          </c:cat>
          <c:val>
            <c:numRef>
              <c:f>January!$E$51:$J$51</c:f>
              <c:numCache>
                <c:formatCode>#,##0</c:formatCode>
                <c:ptCount val="6"/>
                <c:pt idx="0">
                  <c:v>20753</c:v>
                </c:pt>
                <c:pt idx="1">
                  <c:v>18622</c:v>
                </c:pt>
                <c:pt idx="2">
                  <c:v>17766</c:v>
                </c:pt>
                <c:pt idx="3">
                  <c:v>16631</c:v>
                </c:pt>
                <c:pt idx="4">
                  <c:v>17695</c:v>
                </c:pt>
                <c:pt idx="5">
                  <c:v>19074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A-4B8A-8172-F8864E8C0D56}"/>
            </c:ext>
          </c:extLst>
        </c:ser>
        <c:ser>
          <c:idx val="2"/>
          <c:order val="2"/>
          <c:tx>
            <c:strRef>
              <c:f>January!$B$52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January!$E$49:$J$49</c:f>
              <c:numCache>
                <c:formatCode>[$-419]\m\m\m\m\ \y\y\y\y;@</c:formatCode>
                <c:ptCount val="6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</c:numCache>
            </c:numRef>
          </c:cat>
          <c:val>
            <c:numRef>
              <c:f>January!$E$52:$J$52</c:f>
              <c:numCache>
                <c:formatCode>#,##0</c:formatCode>
                <c:ptCount val="6"/>
                <c:pt idx="0">
                  <c:v>8729</c:v>
                </c:pt>
                <c:pt idx="1">
                  <c:v>9215</c:v>
                </c:pt>
                <c:pt idx="2">
                  <c:v>10211</c:v>
                </c:pt>
                <c:pt idx="3">
                  <c:v>11453</c:v>
                </c:pt>
                <c:pt idx="4">
                  <c:v>14011</c:v>
                </c:pt>
                <c:pt idx="5">
                  <c:v>17041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2A-4B8A-8172-F8864E8C0D56}"/>
            </c:ext>
          </c:extLst>
        </c:ser>
        <c:ser>
          <c:idx val="3"/>
          <c:order val="3"/>
          <c:tx>
            <c:strRef>
              <c:f>January!$B$53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January!$E$49:$J$49</c:f>
              <c:numCache>
                <c:formatCode>[$-419]\m\m\m\m\ \y\y\y\y;@</c:formatCode>
                <c:ptCount val="6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</c:numCache>
            </c:numRef>
          </c:cat>
          <c:val>
            <c:numRef>
              <c:f>January!$E$53:$J$53</c:f>
              <c:numCache>
                <c:formatCode>#,##0</c:formatCode>
                <c:ptCount val="6"/>
                <c:pt idx="0">
                  <c:v>3836</c:v>
                </c:pt>
                <c:pt idx="1">
                  <c:v>10694</c:v>
                </c:pt>
                <c:pt idx="2">
                  <c:v>22564.000000000004</c:v>
                </c:pt>
                <c:pt idx="3">
                  <c:v>29262</c:v>
                </c:pt>
                <c:pt idx="4">
                  <c:v>41535</c:v>
                </c:pt>
                <c:pt idx="5">
                  <c:v>82193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2A-4B8A-8172-F8864E8C0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026144840"/>
        <c:axId val="1026145232"/>
        <c:axId val="0"/>
      </c:bar3DChart>
      <c:catAx>
        <c:axId val="102614484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10261452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026145232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1026144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6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1866197183098746E-2"/>
          <c:y val="2.6465052783344229E-2"/>
          <c:w val="0.90404929577464788"/>
          <c:h val="0.884688907328932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January!$B$84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January!$C$83:$H$83</c:f>
              <c:numCache>
                <c:formatCode>[$-419]\m\m\m\m\ \y\y\y\y;@</c:formatCode>
                <c:ptCount val="6"/>
                <c:pt idx="0">
                  <c:v>44073</c:v>
                </c:pt>
                <c:pt idx="1">
                  <c:v>44104</c:v>
                </c:pt>
                <c:pt idx="2">
                  <c:v>44134</c:v>
                </c:pt>
                <c:pt idx="3">
                  <c:v>44165</c:v>
                </c:pt>
                <c:pt idx="4">
                  <c:v>44196</c:v>
                </c:pt>
                <c:pt idx="5">
                  <c:v>44227</c:v>
                </c:pt>
              </c:numCache>
            </c:numRef>
          </c:cat>
          <c:val>
            <c:numRef>
              <c:f>January!$C$84:$H$84</c:f>
              <c:numCache>
                <c:formatCode>#,##0</c:formatCode>
                <c:ptCount val="6"/>
                <c:pt idx="0">
                  <c:v>6169141</c:v>
                </c:pt>
                <c:pt idx="1">
                  <c:v>6779757</c:v>
                </c:pt>
                <c:pt idx="2">
                  <c:v>7515934</c:v>
                </c:pt>
                <c:pt idx="3">
                  <c:v>8083085</c:v>
                </c:pt>
                <c:pt idx="4">
                  <c:v>8787077</c:v>
                </c:pt>
                <c:pt idx="5">
                  <c:v>9412672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8-4035-A459-5AB7EC35D2BB}"/>
            </c:ext>
          </c:extLst>
        </c:ser>
        <c:ser>
          <c:idx val="1"/>
          <c:order val="1"/>
          <c:tx>
            <c:strRef>
              <c:f>January!$B$85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January!$C$83:$H$83</c:f>
              <c:numCache>
                <c:formatCode>[$-419]\m\m\m\m\ \y\y\y\y;@</c:formatCode>
                <c:ptCount val="6"/>
                <c:pt idx="0">
                  <c:v>44073</c:v>
                </c:pt>
                <c:pt idx="1">
                  <c:v>44104</c:v>
                </c:pt>
                <c:pt idx="2">
                  <c:v>44134</c:v>
                </c:pt>
                <c:pt idx="3">
                  <c:v>44165</c:v>
                </c:pt>
                <c:pt idx="4">
                  <c:v>44196</c:v>
                </c:pt>
                <c:pt idx="5">
                  <c:v>44227</c:v>
                </c:pt>
              </c:numCache>
            </c:numRef>
          </c:cat>
          <c:val>
            <c:numRef>
              <c:f>January!$C$85:$H$85</c:f>
              <c:numCache>
                <c:formatCode>#,##0</c:formatCode>
                <c:ptCount val="6"/>
                <c:pt idx="0">
                  <c:v>18285</c:v>
                </c:pt>
                <c:pt idx="1">
                  <c:v>18484</c:v>
                </c:pt>
                <c:pt idx="2">
                  <c:v>18680</c:v>
                </c:pt>
                <c:pt idx="3">
                  <c:v>18780</c:v>
                </c:pt>
                <c:pt idx="4">
                  <c:v>19014</c:v>
                </c:pt>
                <c:pt idx="5">
                  <c:v>19074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8-4035-A459-5AB7EC35D2BB}"/>
            </c:ext>
          </c:extLst>
        </c:ser>
        <c:ser>
          <c:idx val="2"/>
          <c:order val="2"/>
          <c:tx>
            <c:strRef>
              <c:f>January!$B$86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January!$C$83:$H$83</c:f>
              <c:numCache>
                <c:formatCode>[$-419]\m\m\m\m\ \y\y\y\y;@</c:formatCode>
                <c:ptCount val="6"/>
                <c:pt idx="0">
                  <c:v>44073</c:v>
                </c:pt>
                <c:pt idx="1">
                  <c:v>44104</c:v>
                </c:pt>
                <c:pt idx="2">
                  <c:v>44134</c:v>
                </c:pt>
                <c:pt idx="3">
                  <c:v>44165</c:v>
                </c:pt>
                <c:pt idx="4">
                  <c:v>44196</c:v>
                </c:pt>
                <c:pt idx="5">
                  <c:v>44227</c:v>
                </c:pt>
              </c:numCache>
            </c:numRef>
          </c:cat>
          <c:val>
            <c:numRef>
              <c:f>January!$C$86:$H$86</c:f>
              <c:numCache>
                <c:formatCode>#,##0</c:formatCode>
                <c:ptCount val="6"/>
                <c:pt idx="0">
                  <c:v>16204</c:v>
                </c:pt>
                <c:pt idx="1">
                  <c:v>16494</c:v>
                </c:pt>
                <c:pt idx="2">
                  <c:v>16861</c:v>
                </c:pt>
                <c:pt idx="3">
                  <c:v>17081</c:v>
                </c:pt>
                <c:pt idx="4">
                  <c:v>17268</c:v>
                </c:pt>
                <c:pt idx="5">
                  <c:v>17041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58-4035-A459-5AB7EC35D2BB}"/>
            </c:ext>
          </c:extLst>
        </c:ser>
        <c:ser>
          <c:idx val="3"/>
          <c:order val="3"/>
          <c:tx>
            <c:strRef>
              <c:f>January!$B$87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January!$C$83:$H$83</c:f>
              <c:numCache>
                <c:formatCode>[$-419]\m\m\m\m\ \y\y\y\y;@</c:formatCode>
                <c:ptCount val="6"/>
                <c:pt idx="0">
                  <c:v>44073</c:v>
                </c:pt>
                <c:pt idx="1">
                  <c:v>44104</c:v>
                </c:pt>
                <c:pt idx="2">
                  <c:v>44134</c:v>
                </c:pt>
                <c:pt idx="3">
                  <c:v>44165</c:v>
                </c:pt>
                <c:pt idx="4">
                  <c:v>44196</c:v>
                </c:pt>
                <c:pt idx="5">
                  <c:v>44227</c:v>
                </c:pt>
              </c:numCache>
            </c:numRef>
          </c:cat>
          <c:val>
            <c:numRef>
              <c:f>January!$C$87:$H$87</c:f>
              <c:numCache>
                <c:formatCode>#,##0</c:formatCode>
                <c:ptCount val="6"/>
                <c:pt idx="0">
                  <c:v>57089</c:v>
                </c:pt>
                <c:pt idx="1">
                  <c:v>62564</c:v>
                </c:pt>
                <c:pt idx="2">
                  <c:v>67792</c:v>
                </c:pt>
                <c:pt idx="3">
                  <c:v>73469</c:v>
                </c:pt>
                <c:pt idx="4">
                  <c:v>79270</c:v>
                </c:pt>
                <c:pt idx="5">
                  <c:v>82193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58-4035-A459-5AB7EC35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76767040"/>
        <c:axId val="76767432"/>
        <c:axId val="0"/>
      </c:bar3DChart>
      <c:dateAx>
        <c:axId val="76767040"/>
        <c:scaling>
          <c:orientation val="minMax"/>
        </c:scaling>
        <c:delete val="0"/>
        <c:axPos val="b"/>
        <c:numFmt formatCode="[$-419]mmm\ yyyy;@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7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67674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7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2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6901408450704219E-2"/>
          <c:y val="2.6104468860733678E-2"/>
          <c:w val="0.92517605633802968"/>
          <c:h val="0.881527833066314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February!$B$50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February!$E$49:$J$49</c:f>
              <c:numCache>
                <c:formatCode>[$-419]\m\m\m\m\ \y\y\y\y;@</c:formatCode>
                <c:ptCount val="6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</c:numCache>
            </c:numRef>
          </c:cat>
          <c:val>
            <c:numRef>
              <c:f>February!$E$50:$J$50</c:f>
              <c:numCache>
                <c:formatCode>#,##0</c:formatCode>
                <c:ptCount val="6"/>
                <c:pt idx="0">
                  <c:v>1006751</c:v>
                </c:pt>
                <c:pt idx="1">
                  <c:v>1102966</c:v>
                </c:pt>
                <c:pt idx="2">
                  <c:v>1310295.9999999998</c:v>
                </c:pt>
                <c:pt idx="3">
                  <c:v>1955118</c:v>
                </c:pt>
                <c:pt idx="4">
                  <c:v>3859911</c:v>
                </c:pt>
                <c:pt idx="5">
                  <c:v>9412672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8-4800-B054-284DEAB77AFD}"/>
            </c:ext>
          </c:extLst>
        </c:ser>
        <c:ser>
          <c:idx val="1"/>
          <c:order val="1"/>
          <c:tx>
            <c:strRef>
              <c:f>February!$B$51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February!$E$49:$J$49</c:f>
              <c:numCache>
                <c:formatCode>[$-419]\m\m\m\m\ \y\y\y\y;@</c:formatCode>
                <c:ptCount val="6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</c:numCache>
            </c:numRef>
          </c:cat>
          <c:val>
            <c:numRef>
              <c:f>February!$E$51:$J$51</c:f>
              <c:numCache>
                <c:formatCode>#,##0</c:formatCode>
                <c:ptCount val="6"/>
                <c:pt idx="0">
                  <c:v>20753</c:v>
                </c:pt>
                <c:pt idx="1">
                  <c:v>18622</c:v>
                </c:pt>
                <c:pt idx="2">
                  <c:v>17766</c:v>
                </c:pt>
                <c:pt idx="3">
                  <c:v>16631</c:v>
                </c:pt>
                <c:pt idx="4">
                  <c:v>17695</c:v>
                </c:pt>
                <c:pt idx="5">
                  <c:v>19074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8-4800-B054-284DEAB77AFD}"/>
            </c:ext>
          </c:extLst>
        </c:ser>
        <c:ser>
          <c:idx val="2"/>
          <c:order val="2"/>
          <c:tx>
            <c:strRef>
              <c:f>February!$B$52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February!$E$49:$J$49</c:f>
              <c:numCache>
                <c:formatCode>[$-419]\m\m\m\m\ \y\y\y\y;@</c:formatCode>
                <c:ptCount val="6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</c:numCache>
            </c:numRef>
          </c:cat>
          <c:val>
            <c:numRef>
              <c:f>February!$E$52:$J$52</c:f>
              <c:numCache>
                <c:formatCode>#,##0</c:formatCode>
                <c:ptCount val="6"/>
                <c:pt idx="0">
                  <c:v>8729</c:v>
                </c:pt>
                <c:pt idx="1">
                  <c:v>9215</c:v>
                </c:pt>
                <c:pt idx="2">
                  <c:v>10211</c:v>
                </c:pt>
                <c:pt idx="3">
                  <c:v>11453</c:v>
                </c:pt>
                <c:pt idx="4">
                  <c:v>14011</c:v>
                </c:pt>
                <c:pt idx="5">
                  <c:v>17041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C8-4800-B054-284DEAB77AFD}"/>
            </c:ext>
          </c:extLst>
        </c:ser>
        <c:ser>
          <c:idx val="3"/>
          <c:order val="3"/>
          <c:tx>
            <c:strRef>
              <c:f>February!$B$53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February!$E$49:$J$49</c:f>
              <c:numCache>
                <c:formatCode>[$-419]\m\m\m\m\ \y\y\y\y;@</c:formatCode>
                <c:ptCount val="6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</c:numCache>
            </c:numRef>
          </c:cat>
          <c:val>
            <c:numRef>
              <c:f>February!$E$53:$J$53</c:f>
              <c:numCache>
                <c:formatCode>#,##0</c:formatCode>
                <c:ptCount val="6"/>
                <c:pt idx="0">
                  <c:v>3836</c:v>
                </c:pt>
                <c:pt idx="1">
                  <c:v>10694</c:v>
                </c:pt>
                <c:pt idx="2">
                  <c:v>22564.000000000004</c:v>
                </c:pt>
                <c:pt idx="3">
                  <c:v>29262</c:v>
                </c:pt>
                <c:pt idx="4">
                  <c:v>41535</c:v>
                </c:pt>
                <c:pt idx="5">
                  <c:v>82193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C8-4800-B054-284DEAB77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026144840"/>
        <c:axId val="1026145232"/>
        <c:axId val="0"/>
      </c:bar3DChart>
      <c:catAx>
        <c:axId val="102614484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10261452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026145232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1026144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6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1866197183098746E-2"/>
          <c:y val="2.6465052783344229E-2"/>
          <c:w val="0.90404929577464788"/>
          <c:h val="0.884688907328932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February!$B$84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February!$C$83:$H$83</c:f>
              <c:numCache>
                <c:formatCode>[$-419]\m\m\m\m\ \y\y\y\y;@</c:formatCode>
                <c:ptCount val="6"/>
                <c:pt idx="0">
                  <c:v>44102</c:v>
                </c:pt>
                <c:pt idx="1">
                  <c:v>44132</c:v>
                </c:pt>
                <c:pt idx="2">
                  <c:v>44163</c:v>
                </c:pt>
                <c:pt idx="3">
                  <c:v>44193</c:v>
                </c:pt>
                <c:pt idx="4">
                  <c:v>44224</c:v>
                </c:pt>
                <c:pt idx="5">
                  <c:v>44255</c:v>
                </c:pt>
              </c:numCache>
            </c:numRef>
          </c:cat>
          <c:val>
            <c:numRef>
              <c:f>February!$C$84:$H$84</c:f>
              <c:numCache>
                <c:formatCode>#,##0</c:formatCode>
                <c:ptCount val="6"/>
                <c:pt idx="0">
                  <c:v>6779757</c:v>
                </c:pt>
                <c:pt idx="1">
                  <c:v>7515934</c:v>
                </c:pt>
                <c:pt idx="2">
                  <c:v>8083085</c:v>
                </c:pt>
                <c:pt idx="3">
                  <c:v>8787077</c:v>
                </c:pt>
                <c:pt idx="4">
                  <c:v>9412672</c:v>
                </c:pt>
                <c:pt idx="5">
                  <c:v>10296032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6-4120-9A79-06969B6697C8}"/>
            </c:ext>
          </c:extLst>
        </c:ser>
        <c:ser>
          <c:idx val="1"/>
          <c:order val="1"/>
          <c:tx>
            <c:strRef>
              <c:f>February!$B$85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February!$C$83:$H$83</c:f>
              <c:numCache>
                <c:formatCode>[$-419]\m\m\m\m\ \y\y\y\y;@</c:formatCode>
                <c:ptCount val="6"/>
                <c:pt idx="0">
                  <c:v>44102</c:v>
                </c:pt>
                <c:pt idx="1">
                  <c:v>44132</c:v>
                </c:pt>
                <c:pt idx="2">
                  <c:v>44163</c:v>
                </c:pt>
                <c:pt idx="3">
                  <c:v>44193</c:v>
                </c:pt>
                <c:pt idx="4">
                  <c:v>44224</c:v>
                </c:pt>
                <c:pt idx="5">
                  <c:v>44255</c:v>
                </c:pt>
              </c:numCache>
            </c:numRef>
          </c:cat>
          <c:val>
            <c:numRef>
              <c:f>February!$C$85:$H$85</c:f>
              <c:numCache>
                <c:formatCode>#,##0</c:formatCode>
                <c:ptCount val="6"/>
                <c:pt idx="0">
                  <c:v>18484</c:v>
                </c:pt>
                <c:pt idx="1">
                  <c:v>18680</c:v>
                </c:pt>
                <c:pt idx="2">
                  <c:v>18780</c:v>
                </c:pt>
                <c:pt idx="3">
                  <c:v>19014</c:v>
                </c:pt>
                <c:pt idx="4">
                  <c:v>19074</c:v>
                </c:pt>
                <c:pt idx="5">
                  <c:v>19173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6-4120-9A79-06969B6697C8}"/>
            </c:ext>
          </c:extLst>
        </c:ser>
        <c:ser>
          <c:idx val="2"/>
          <c:order val="2"/>
          <c:tx>
            <c:strRef>
              <c:f>February!$B$86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February!$C$83:$H$83</c:f>
              <c:numCache>
                <c:formatCode>[$-419]\m\m\m\m\ \y\y\y\y;@</c:formatCode>
                <c:ptCount val="6"/>
                <c:pt idx="0">
                  <c:v>44102</c:v>
                </c:pt>
                <c:pt idx="1">
                  <c:v>44132</c:v>
                </c:pt>
                <c:pt idx="2">
                  <c:v>44163</c:v>
                </c:pt>
                <c:pt idx="3">
                  <c:v>44193</c:v>
                </c:pt>
                <c:pt idx="4">
                  <c:v>44224</c:v>
                </c:pt>
                <c:pt idx="5">
                  <c:v>44255</c:v>
                </c:pt>
              </c:numCache>
            </c:numRef>
          </c:cat>
          <c:val>
            <c:numRef>
              <c:f>February!$C$86:$H$86</c:f>
              <c:numCache>
                <c:formatCode>#,##0</c:formatCode>
                <c:ptCount val="6"/>
                <c:pt idx="0">
                  <c:v>16494</c:v>
                </c:pt>
                <c:pt idx="1">
                  <c:v>16861</c:v>
                </c:pt>
                <c:pt idx="2">
                  <c:v>17081</c:v>
                </c:pt>
                <c:pt idx="3">
                  <c:v>17268</c:v>
                </c:pt>
                <c:pt idx="4">
                  <c:v>17041</c:v>
                </c:pt>
                <c:pt idx="5">
                  <c:v>17445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6-4120-9A79-06969B6697C8}"/>
            </c:ext>
          </c:extLst>
        </c:ser>
        <c:ser>
          <c:idx val="3"/>
          <c:order val="3"/>
          <c:tx>
            <c:strRef>
              <c:f>February!$B$87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February!$C$83:$H$83</c:f>
              <c:numCache>
                <c:formatCode>[$-419]\m\m\m\m\ \y\y\y\y;@</c:formatCode>
                <c:ptCount val="6"/>
                <c:pt idx="0">
                  <c:v>44102</c:v>
                </c:pt>
                <c:pt idx="1">
                  <c:v>44132</c:v>
                </c:pt>
                <c:pt idx="2">
                  <c:v>44163</c:v>
                </c:pt>
                <c:pt idx="3">
                  <c:v>44193</c:v>
                </c:pt>
                <c:pt idx="4">
                  <c:v>44224</c:v>
                </c:pt>
                <c:pt idx="5">
                  <c:v>44255</c:v>
                </c:pt>
              </c:numCache>
            </c:numRef>
          </c:cat>
          <c:val>
            <c:numRef>
              <c:f>February!$C$87:$H$87</c:f>
              <c:numCache>
                <c:formatCode>#,##0</c:formatCode>
                <c:ptCount val="6"/>
                <c:pt idx="0">
                  <c:v>62564</c:v>
                </c:pt>
                <c:pt idx="1">
                  <c:v>67792</c:v>
                </c:pt>
                <c:pt idx="2">
                  <c:v>73469</c:v>
                </c:pt>
                <c:pt idx="3">
                  <c:v>79270</c:v>
                </c:pt>
                <c:pt idx="4">
                  <c:v>82193</c:v>
                </c:pt>
                <c:pt idx="5">
                  <c:v>86734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6-4120-9A79-06969B669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76767040"/>
        <c:axId val="76767432"/>
        <c:axId val="0"/>
      </c:bar3DChart>
      <c:dateAx>
        <c:axId val="76767040"/>
        <c:scaling>
          <c:orientation val="minMax"/>
        </c:scaling>
        <c:delete val="0"/>
        <c:axPos val="b"/>
        <c:numFmt formatCode="[$-419]mmm\ yyyy;@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7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67674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7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2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6901408450704219E-2"/>
          <c:y val="2.6104468860733678E-2"/>
          <c:w val="0.92517605633802968"/>
          <c:h val="0.881527833066314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March!$B$50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March!$E$49:$J$49</c:f>
              <c:numCache>
                <c:formatCode>[$-419]\m\m\m\m\ \y\y\y\y;@</c:formatCode>
                <c:ptCount val="6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</c:numCache>
            </c:numRef>
          </c:cat>
          <c:val>
            <c:numRef>
              <c:f>March!$E$50:$J$50</c:f>
              <c:numCache>
                <c:formatCode>#,##0</c:formatCode>
                <c:ptCount val="6"/>
                <c:pt idx="0">
                  <c:v>1006751</c:v>
                </c:pt>
                <c:pt idx="1">
                  <c:v>1102966</c:v>
                </c:pt>
                <c:pt idx="2">
                  <c:v>1310295.9999999998</c:v>
                </c:pt>
                <c:pt idx="3">
                  <c:v>1955118</c:v>
                </c:pt>
                <c:pt idx="4">
                  <c:v>3859911</c:v>
                </c:pt>
                <c:pt idx="5">
                  <c:v>9412672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A-4F17-AFED-B29E1E2DD9C1}"/>
            </c:ext>
          </c:extLst>
        </c:ser>
        <c:ser>
          <c:idx val="1"/>
          <c:order val="1"/>
          <c:tx>
            <c:strRef>
              <c:f>March!$B$51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March!$E$49:$J$49</c:f>
              <c:numCache>
                <c:formatCode>[$-419]\m\m\m\m\ \y\y\y\y;@</c:formatCode>
                <c:ptCount val="6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</c:numCache>
            </c:numRef>
          </c:cat>
          <c:val>
            <c:numRef>
              <c:f>March!$E$51:$J$51</c:f>
              <c:numCache>
                <c:formatCode>#,##0</c:formatCode>
                <c:ptCount val="6"/>
                <c:pt idx="0">
                  <c:v>20753</c:v>
                </c:pt>
                <c:pt idx="1">
                  <c:v>18622</c:v>
                </c:pt>
                <c:pt idx="2">
                  <c:v>17766</c:v>
                </c:pt>
                <c:pt idx="3">
                  <c:v>16631</c:v>
                </c:pt>
                <c:pt idx="4">
                  <c:v>17695</c:v>
                </c:pt>
                <c:pt idx="5">
                  <c:v>19074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A-4F17-AFED-B29E1E2DD9C1}"/>
            </c:ext>
          </c:extLst>
        </c:ser>
        <c:ser>
          <c:idx val="2"/>
          <c:order val="2"/>
          <c:tx>
            <c:strRef>
              <c:f>March!$B$52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March!$E$49:$J$49</c:f>
              <c:numCache>
                <c:formatCode>[$-419]\m\m\m\m\ \y\y\y\y;@</c:formatCode>
                <c:ptCount val="6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</c:numCache>
            </c:numRef>
          </c:cat>
          <c:val>
            <c:numRef>
              <c:f>March!$E$52:$J$52</c:f>
              <c:numCache>
                <c:formatCode>#,##0</c:formatCode>
                <c:ptCount val="6"/>
                <c:pt idx="0">
                  <c:v>8729</c:v>
                </c:pt>
                <c:pt idx="1">
                  <c:v>9215</c:v>
                </c:pt>
                <c:pt idx="2">
                  <c:v>10211</c:v>
                </c:pt>
                <c:pt idx="3">
                  <c:v>11453</c:v>
                </c:pt>
                <c:pt idx="4">
                  <c:v>14011</c:v>
                </c:pt>
                <c:pt idx="5">
                  <c:v>17041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8A-4F17-AFED-B29E1E2DD9C1}"/>
            </c:ext>
          </c:extLst>
        </c:ser>
        <c:ser>
          <c:idx val="3"/>
          <c:order val="3"/>
          <c:tx>
            <c:strRef>
              <c:f>March!$B$53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March!$E$49:$J$49</c:f>
              <c:numCache>
                <c:formatCode>[$-419]\m\m\m\m\ \y\y\y\y;@</c:formatCode>
                <c:ptCount val="6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</c:numCache>
            </c:numRef>
          </c:cat>
          <c:val>
            <c:numRef>
              <c:f>March!$E$53:$J$53</c:f>
              <c:numCache>
                <c:formatCode>#,##0</c:formatCode>
                <c:ptCount val="6"/>
                <c:pt idx="0">
                  <c:v>3836</c:v>
                </c:pt>
                <c:pt idx="1">
                  <c:v>10694</c:v>
                </c:pt>
                <c:pt idx="2">
                  <c:v>22564.000000000004</c:v>
                </c:pt>
                <c:pt idx="3">
                  <c:v>29262</c:v>
                </c:pt>
                <c:pt idx="4">
                  <c:v>41535</c:v>
                </c:pt>
                <c:pt idx="5">
                  <c:v>82193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8A-4F17-AFED-B29E1E2DD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026144840"/>
        <c:axId val="1026145232"/>
        <c:axId val="0"/>
      </c:bar3DChart>
      <c:catAx>
        <c:axId val="102614484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10261452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026145232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1026144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6"/>
      <c:rotY val="20"/>
      <c:depthPercent val="5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1866197183098746E-2"/>
          <c:y val="2.6465052783344229E-2"/>
          <c:w val="0.90404929577464788"/>
          <c:h val="0.884688907328932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March!$B$84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March!$C$83:$H$83</c:f>
              <c:numCache>
                <c:formatCode>[$-419]\m\m\m\m\ \y\y\y\y;@</c:formatCode>
                <c:ptCount val="6"/>
                <c:pt idx="0">
                  <c:v>44132</c:v>
                </c:pt>
                <c:pt idx="1">
                  <c:v>44163</c:v>
                </c:pt>
                <c:pt idx="2">
                  <c:v>44193</c:v>
                </c:pt>
                <c:pt idx="3">
                  <c:v>44224</c:v>
                </c:pt>
                <c:pt idx="4">
                  <c:v>44255</c:v>
                </c:pt>
                <c:pt idx="5">
                  <c:v>44286</c:v>
                </c:pt>
              </c:numCache>
            </c:numRef>
          </c:cat>
          <c:val>
            <c:numRef>
              <c:f>March!$C$84:$H$84</c:f>
              <c:numCache>
                <c:formatCode>#,##0</c:formatCode>
                <c:ptCount val="6"/>
                <c:pt idx="0">
                  <c:v>7515934</c:v>
                </c:pt>
                <c:pt idx="1">
                  <c:v>8083085</c:v>
                </c:pt>
                <c:pt idx="2">
                  <c:v>8787077</c:v>
                </c:pt>
                <c:pt idx="3">
                  <c:v>9412672</c:v>
                </c:pt>
                <c:pt idx="4">
                  <c:v>10296032</c:v>
                </c:pt>
                <c:pt idx="5">
                  <c:v>11050505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E-4AAB-B856-A90832D88B7B}"/>
            </c:ext>
          </c:extLst>
        </c:ser>
        <c:ser>
          <c:idx val="1"/>
          <c:order val="1"/>
          <c:tx>
            <c:strRef>
              <c:f>March!$B$85</c:f>
              <c:strCache>
                <c:ptCount val="1"/>
                <c:pt idx="0">
                  <c:v>Юридические лица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March!$C$83:$H$83</c:f>
              <c:numCache>
                <c:formatCode>[$-419]\m\m\m\m\ \y\y\y\y;@</c:formatCode>
                <c:ptCount val="6"/>
                <c:pt idx="0">
                  <c:v>44132</c:v>
                </c:pt>
                <c:pt idx="1">
                  <c:v>44163</c:v>
                </c:pt>
                <c:pt idx="2">
                  <c:v>44193</c:v>
                </c:pt>
                <c:pt idx="3">
                  <c:v>44224</c:v>
                </c:pt>
                <c:pt idx="4">
                  <c:v>44255</c:v>
                </c:pt>
                <c:pt idx="5">
                  <c:v>44286</c:v>
                </c:pt>
              </c:numCache>
            </c:numRef>
          </c:cat>
          <c:val>
            <c:numRef>
              <c:f>March!$C$85:$H$85</c:f>
              <c:numCache>
                <c:formatCode>#,##0</c:formatCode>
                <c:ptCount val="6"/>
                <c:pt idx="0">
                  <c:v>18680</c:v>
                </c:pt>
                <c:pt idx="1">
                  <c:v>18780</c:v>
                </c:pt>
                <c:pt idx="2">
                  <c:v>19014</c:v>
                </c:pt>
                <c:pt idx="3">
                  <c:v>19074</c:v>
                </c:pt>
                <c:pt idx="4">
                  <c:v>19173</c:v>
                </c:pt>
                <c:pt idx="5">
                  <c:v>19312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5E-4AAB-B856-A90832D88B7B}"/>
            </c:ext>
          </c:extLst>
        </c:ser>
        <c:ser>
          <c:idx val="2"/>
          <c:order val="2"/>
          <c:tx>
            <c:strRef>
              <c:f>March!$B$86</c:f>
              <c:strCache>
                <c:ptCount val="1"/>
                <c:pt idx="0">
                  <c:v>Иностранные лица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March!$C$83:$H$83</c:f>
              <c:numCache>
                <c:formatCode>[$-419]\m\m\m\m\ \y\y\y\y;@</c:formatCode>
                <c:ptCount val="6"/>
                <c:pt idx="0">
                  <c:v>44132</c:v>
                </c:pt>
                <c:pt idx="1">
                  <c:v>44163</c:v>
                </c:pt>
                <c:pt idx="2">
                  <c:v>44193</c:v>
                </c:pt>
                <c:pt idx="3">
                  <c:v>44224</c:v>
                </c:pt>
                <c:pt idx="4">
                  <c:v>44255</c:v>
                </c:pt>
                <c:pt idx="5">
                  <c:v>44286</c:v>
                </c:pt>
              </c:numCache>
            </c:numRef>
          </c:cat>
          <c:val>
            <c:numRef>
              <c:f>March!$C$86:$H$86</c:f>
              <c:numCache>
                <c:formatCode>#,##0</c:formatCode>
                <c:ptCount val="6"/>
                <c:pt idx="0">
                  <c:v>16861</c:v>
                </c:pt>
                <c:pt idx="1">
                  <c:v>17081</c:v>
                </c:pt>
                <c:pt idx="2">
                  <c:v>17268</c:v>
                </c:pt>
                <c:pt idx="3">
                  <c:v>17041</c:v>
                </c:pt>
                <c:pt idx="4">
                  <c:v>17445</c:v>
                </c:pt>
                <c:pt idx="5">
                  <c:v>17990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5E-4AAB-B856-A90832D88B7B}"/>
            </c:ext>
          </c:extLst>
        </c:ser>
        <c:ser>
          <c:idx val="3"/>
          <c:order val="3"/>
          <c:tx>
            <c:strRef>
              <c:f>March!$B$87</c:f>
              <c:strCache>
                <c:ptCount val="1"/>
                <c:pt idx="0">
                  <c:v>Клиенты, передавшие свои средства в ДУ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March!$C$83:$H$83</c:f>
              <c:numCache>
                <c:formatCode>[$-419]\m\m\m\m\ \y\y\y\y;@</c:formatCode>
                <c:ptCount val="6"/>
                <c:pt idx="0">
                  <c:v>44132</c:v>
                </c:pt>
                <c:pt idx="1">
                  <c:v>44163</c:v>
                </c:pt>
                <c:pt idx="2">
                  <c:v>44193</c:v>
                </c:pt>
                <c:pt idx="3">
                  <c:v>44224</c:v>
                </c:pt>
                <c:pt idx="4">
                  <c:v>44255</c:v>
                </c:pt>
                <c:pt idx="5">
                  <c:v>44286</c:v>
                </c:pt>
              </c:numCache>
            </c:numRef>
          </c:cat>
          <c:val>
            <c:numRef>
              <c:f>March!$C$87:$H$87</c:f>
              <c:numCache>
                <c:formatCode>#,##0</c:formatCode>
                <c:ptCount val="6"/>
                <c:pt idx="0">
                  <c:v>67792</c:v>
                </c:pt>
                <c:pt idx="1">
                  <c:v>73469</c:v>
                </c:pt>
                <c:pt idx="2">
                  <c:v>79270</c:v>
                </c:pt>
                <c:pt idx="3">
                  <c:v>82193</c:v>
                </c:pt>
                <c:pt idx="4">
                  <c:v>86734</c:v>
                </c:pt>
                <c:pt idx="5">
                  <c:v>110250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5E-4AAB-B856-A90832D88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76767040"/>
        <c:axId val="76767432"/>
        <c:axId val="0"/>
      </c:bar3DChart>
      <c:dateAx>
        <c:axId val="76767040"/>
        <c:scaling>
          <c:orientation val="minMax"/>
        </c:scaling>
        <c:delete val="0"/>
        <c:axPos val="b"/>
        <c:numFmt formatCode="[$-419]mmm\ yyyy;@" sourceLinked="0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7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67674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ru-RU"/>
          </a:p>
        </c:txPr>
        <c:crossAx val="76767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44" r="0.75000000000000144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54</xdr:row>
      <xdr:rowOff>123825</xdr:rowOff>
    </xdr:from>
    <xdr:to>
      <xdr:col>9</xdr:col>
      <xdr:colOff>19049</xdr:colOff>
      <xdr:row>80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89</xdr:row>
      <xdr:rowOff>161925</xdr:rowOff>
    </xdr:from>
    <xdr:to>
      <xdr:col>7</xdr:col>
      <xdr:colOff>1228725</xdr:colOff>
      <xdr:row>119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184321" name="Object 1" hidden="1">
          <a:extLst>
            <a:ext uri="{63B3BB69-23CF-44E3-9099-C40C66FF867C}">
              <a14:compatExt xmlns:a14="http://schemas.microsoft.com/office/drawing/2010/main" spid="_x0000_s184321"/>
            </a:ext>
            <a:ext uri="{FF2B5EF4-FFF2-40B4-BE49-F238E27FC236}">
              <a16:creationId xmlns:a16="http://schemas.microsoft.com/office/drawing/2014/main" id="{00000000-0008-0000-0000-000001D0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54</xdr:row>
      <xdr:rowOff>123825</xdr:rowOff>
    </xdr:from>
    <xdr:to>
      <xdr:col>9</xdr:col>
      <xdr:colOff>19049</xdr:colOff>
      <xdr:row>80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67AE3C-CAAF-4C37-B4C8-7134BE202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89</xdr:row>
      <xdr:rowOff>161925</xdr:rowOff>
    </xdr:from>
    <xdr:to>
      <xdr:col>7</xdr:col>
      <xdr:colOff>1228725</xdr:colOff>
      <xdr:row>119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ABD51F-A287-4FAA-8D60-99529E5AD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4" name="Object 1" hidden="1">
          <a:extLst>
            <a:ext uri="{63B3BB69-23CF-44E3-9099-C40C66FF867C}">
              <a14:compatExt xmlns:a14="http://schemas.microsoft.com/office/drawing/2010/main" spid="_x0000_s184321"/>
            </a:ext>
            <a:ext uri="{FF2B5EF4-FFF2-40B4-BE49-F238E27FC236}">
              <a16:creationId xmlns:a16="http://schemas.microsoft.com/office/drawing/2014/main" id="{BFFFC009-13D7-4DAB-A6D3-2020CCD0627F}"/>
            </a:ext>
          </a:extLst>
        </xdr:cNvPr>
        <xdr:cNvSpPr/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9D82A941-C9FA-4BA9-9B2F-71A6BF197050}"/>
            </a:ext>
          </a:extLst>
        </xdr:cNvPr>
        <xdr:cNvSpPr>
          <a:spLocks noChangeAspect="1" noChangeArrowheads="1"/>
        </xdr:cNvSpPr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54</xdr:row>
      <xdr:rowOff>123825</xdr:rowOff>
    </xdr:from>
    <xdr:to>
      <xdr:col>9</xdr:col>
      <xdr:colOff>19049</xdr:colOff>
      <xdr:row>80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4D992-0FD8-4014-A230-B62D3FAD6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89</xdr:row>
      <xdr:rowOff>161925</xdr:rowOff>
    </xdr:from>
    <xdr:to>
      <xdr:col>7</xdr:col>
      <xdr:colOff>1228725</xdr:colOff>
      <xdr:row>119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B11CCB-6B05-4065-A4F3-0D960270B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4" name="Object 1" hidden="1">
          <a:extLst>
            <a:ext uri="{63B3BB69-23CF-44E3-9099-C40C66FF867C}">
              <a14:compatExt xmlns:a14="http://schemas.microsoft.com/office/drawing/2010/main" spid="_x0000_s184321"/>
            </a:ext>
            <a:ext uri="{FF2B5EF4-FFF2-40B4-BE49-F238E27FC236}">
              <a16:creationId xmlns:a16="http://schemas.microsoft.com/office/drawing/2014/main" id="{8F6ECA1B-FED0-4AC7-9686-AAF6C03A7764}"/>
            </a:ext>
          </a:extLst>
        </xdr:cNvPr>
        <xdr:cNvSpPr/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123825</xdr:colOff>
      <xdr:row>72</xdr:row>
      <xdr:rowOff>123825</xdr:rowOff>
    </xdr:from>
    <xdr:to>
      <xdr:col>1</xdr:col>
      <xdr:colOff>257175</xdr:colOff>
      <xdr:row>74</xdr:row>
      <xdr:rowOff>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F863203F-798B-4CD8-9207-70EE9FCF2C96}"/>
            </a:ext>
          </a:extLst>
        </xdr:cNvPr>
        <xdr:cNvSpPr>
          <a:spLocks noChangeAspect="1" noChangeArrowheads="1"/>
        </xdr:cNvSpPr>
      </xdr:nvSpPr>
      <xdr:spPr bwMode="auto">
        <a:xfrm>
          <a:off x="123825" y="15116175"/>
          <a:ext cx="3619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B2:N180"/>
  <sheetViews>
    <sheetView topLeftCell="B1" zoomScaleNormal="100" workbookViewId="0">
      <selection activeCell="J1" sqref="J1"/>
    </sheetView>
  </sheetViews>
  <sheetFormatPr defaultRowHeight="13.5"/>
  <cols>
    <col min="1" max="1" width="3.42578125" style="68" customWidth="1"/>
    <col min="2" max="2" width="46.7109375" style="68" customWidth="1"/>
    <col min="3" max="4" width="18.42578125" style="68" customWidth="1"/>
    <col min="5" max="10" width="25.5703125" style="68" customWidth="1"/>
    <col min="11" max="11" width="14.85546875" style="68" bestFit="1" customWidth="1"/>
    <col min="12" max="12" width="9.140625" style="68"/>
    <col min="13" max="13" width="23.42578125" style="68" customWidth="1"/>
    <col min="14" max="16384" width="9.140625" style="68"/>
  </cols>
  <sheetData>
    <row r="2" spans="2:14" s="1" customFormat="1" ht="20.25">
      <c r="B2" s="137" t="s">
        <v>41</v>
      </c>
      <c r="C2" s="137"/>
      <c r="D2" s="137"/>
      <c r="E2" s="137"/>
      <c r="F2" s="137"/>
      <c r="G2" s="137"/>
      <c r="H2" s="137"/>
    </row>
    <row r="3" spans="2:14" s="1" customFormat="1" ht="21" thickBot="1">
      <c r="B3" s="138">
        <v>44227</v>
      </c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2:14" s="1" customFormat="1" ht="18" thickTop="1"/>
    <row r="5" spans="2:14" s="1" customFormat="1" ht="17.25">
      <c r="B5" s="17"/>
      <c r="C5" s="17"/>
      <c r="D5" s="17"/>
      <c r="E5" s="17"/>
      <c r="F5" s="17"/>
      <c r="G5" s="17"/>
      <c r="H5" s="17"/>
    </row>
    <row r="6" spans="2:14" s="1" customFormat="1" ht="17.25">
      <c r="B6" s="18" t="s">
        <v>18</v>
      </c>
      <c r="C6" s="61">
        <f>B3</f>
        <v>44227</v>
      </c>
      <c r="D6" s="17"/>
      <c r="E6" s="17"/>
      <c r="F6" s="17"/>
      <c r="G6" s="17"/>
      <c r="H6" s="17"/>
    </row>
    <row r="7" spans="2:14" s="1" customFormat="1" ht="18" thickBot="1">
      <c r="B7" s="21"/>
      <c r="C7" s="21"/>
      <c r="D7" s="21"/>
      <c r="E7" s="21"/>
      <c r="F7" s="21"/>
      <c r="G7" s="21"/>
      <c r="H7" s="21"/>
    </row>
    <row r="8" spans="2:14">
      <c r="B8" s="2"/>
      <c r="C8" s="2"/>
      <c r="D8" s="2"/>
      <c r="E8" s="2"/>
    </row>
    <row r="9" spans="2:14" s="4" customFormat="1" ht="12.75">
      <c r="C9" s="3"/>
      <c r="D9" s="3"/>
      <c r="E9" s="3"/>
      <c r="F9" s="3"/>
    </row>
    <row r="10" spans="2:14" ht="18" thickBot="1">
      <c r="B10" s="13" t="s">
        <v>29</v>
      </c>
      <c r="C10" s="14"/>
      <c r="D10" s="14"/>
      <c r="E10" s="14"/>
      <c r="F10" s="14"/>
      <c r="G10" s="14"/>
      <c r="H10" s="15" t="s">
        <v>12</v>
      </c>
    </row>
    <row r="11" spans="2:14" s="45" customFormat="1" ht="15.75" thickBot="1">
      <c r="B11" s="135" t="s">
        <v>16</v>
      </c>
      <c r="C11" s="135"/>
      <c r="D11" s="136"/>
      <c r="E11" s="66">
        <f>EDATE(F11,-1)</f>
        <v>44196</v>
      </c>
      <c r="F11" s="66">
        <f>B3</f>
        <v>44227</v>
      </c>
      <c r="G11" s="44" t="s">
        <v>9</v>
      </c>
      <c r="H11" s="44" t="s">
        <v>10</v>
      </c>
      <c r="J11" s="70"/>
    </row>
    <row r="12" spans="2:14" s="69" customFormat="1" ht="17.25">
      <c r="B12" s="125" t="s">
        <v>0</v>
      </c>
      <c r="C12" s="125"/>
      <c r="D12" s="126"/>
      <c r="E12" s="77">
        <v>14613694</v>
      </c>
      <c r="F12" s="77">
        <v>15487933</v>
      </c>
      <c r="G12" s="11">
        <f t="shared" ref="G12:G17" si="0">F12-E12</f>
        <v>874239</v>
      </c>
      <c r="H12" s="57">
        <f t="shared" ref="H12:H18" si="1">F12/E12-1</f>
        <v>5.9823272609923261E-2</v>
      </c>
      <c r="I12" s="78"/>
      <c r="J12" s="79"/>
    </row>
    <row r="13" spans="2:14" s="69" customFormat="1" ht="17.25">
      <c r="B13" s="127" t="s">
        <v>1</v>
      </c>
      <c r="C13" s="127"/>
      <c r="D13" s="128"/>
      <c r="E13" s="77">
        <v>27385</v>
      </c>
      <c r="F13" s="77">
        <v>27759</v>
      </c>
      <c r="G13" s="11">
        <f t="shared" si="0"/>
        <v>374</v>
      </c>
      <c r="H13" s="57">
        <f t="shared" si="1"/>
        <v>1.3657111557421997E-2</v>
      </c>
      <c r="I13" s="78"/>
      <c r="J13" s="79"/>
    </row>
    <row r="14" spans="2:14" s="69" customFormat="1" ht="17.25">
      <c r="B14" s="127" t="s">
        <v>36</v>
      </c>
      <c r="C14" s="127"/>
      <c r="D14" s="128"/>
      <c r="E14" s="77">
        <v>24612</v>
      </c>
      <c r="F14" s="77">
        <v>23163</v>
      </c>
      <c r="G14" s="11">
        <f t="shared" si="0"/>
        <v>-1449</v>
      </c>
      <c r="H14" s="57">
        <f t="shared" si="1"/>
        <v>-5.8873720136518815E-2</v>
      </c>
      <c r="I14" s="78"/>
      <c r="J14" s="79"/>
    </row>
    <row r="15" spans="2:14" s="69" customFormat="1" ht="17.25">
      <c r="B15" s="129" t="s">
        <v>37</v>
      </c>
      <c r="C15" s="129"/>
      <c r="D15" s="130"/>
      <c r="E15" s="77">
        <v>18668</v>
      </c>
      <c r="F15" s="77">
        <v>17659</v>
      </c>
      <c r="G15" s="11">
        <f t="shared" si="0"/>
        <v>-1009</v>
      </c>
      <c r="H15" s="57">
        <f t="shared" si="1"/>
        <v>-5.4049710734947465E-2</v>
      </c>
      <c r="I15" s="78"/>
      <c r="J15" s="79"/>
    </row>
    <row r="16" spans="2:14" s="69" customFormat="1" ht="17.25">
      <c r="B16" s="131" t="s">
        <v>38</v>
      </c>
      <c r="C16" s="131"/>
      <c r="D16" s="132"/>
      <c r="E16" s="77">
        <v>5944</v>
      </c>
      <c r="F16" s="77">
        <v>5504</v>
      </c>
      <c r="G16" s="11">
        <f t="shared" si="0"/>
        <v>-440</v>
      </c>
      <c r="H16" s="57">
        <f t="shared" si="1"/>
        <v>-7.4024226110363411E-2</v>
      </c>
      <c r="I16" s="78"/>
      <c r="J16" s="79"/>
    </row>
    <row r="17" spans="2:10" s="69" customFormat="1" ht="18" customHeight="1" thickBot="1">
      <c r="B17" s="133" t="s">
        <v>2</v>
      </c>
      <c r="C17" s="133"/>
      <c r="D17" s="134"/>
      <c r="E17" s="77">
        <v>134720</v>
      </c>
      <c r="F17" s="77">
        <v>138500</v>
      </c>
      <c r="G17" s="11">
        <f t="shared" si="0"/>
        <v>3780</v>
      </c>
      <c r="H17" s="57">
        <f t="shared" si="1"/>
        <v>2.805819477434679E-2</v>
      </c>
      <c r="I17" s="78"/>
      <c r="J17" s="79"/>
    </row>
    <row r="18" spans="2:10" s="63" customFormat="1" ht="18" thickBot="1">
      <c r="B18" s="58" t="s">
        <v>3</v>
      </c>
      <c r="C18" s="58"/>
      <c r="D18" s="59"/>
      <c r="E18" s="65">
        <f>E12+E13+E14+E17</f>
        <v>14800411</v>
      </c>
      <c r="F18" s="65">
        <f>F12+F13+F14+F17</f>
        <v>15677355</v>
      </c>
      <c r="G18" s="65">
        <f t="shared" ref="G18" si="2">G12+G13+G14+G17</f>
        <v>876944</v>
      </c>
      <c r="H18" s="62">
        <f t="shared" si="1"/>
        <v>5.9251327547593213E-2</v>
      </c>
      <c r="I18" s="78"/>
      <c r="J18" s="79"/>
    </row>
    <row r="19" spans="2:10" ht="15">
      <c r="B19" s="10"/>
      <c r="C19" s="2"/>
      <c r="D19" s="2"/>
      <c r="E19" s="2"/>
      <c r="F19" s="2"/>
      <c r="G19" s="2"/>
    </row>
    <row r="20" spans="2:10" ht="15">
      <c r="B20" s="10"/>
      <c r="C20" s="2"/>
      <c r="D20" s="2"/>
      <c r="E20" s="2"/>
      <c r="F20" s="2"/>
      <c r="G20" s="2"/>
    </row>
    <row r="21" spans="2:10" ht="18" thickBot="1">
      <c r="B21" s="13" t="s">
        <v>30</v>
      </c>
      <c r="C21" s="14"/>
      <c r="D21" s="14"/>
      <c r="E21" s="14"/>
      <c r="F21" s="14"/>
      <c r="G21" s="14"/>
      <c r="H21" s="15" t="s">
        <v>11</v>
      </c>
    </row>
    <row r="22" spans="2:10" s="69" customFormat="1" ht="15.75" thickBot="1">
      <c r="B22" s="135" t="s">
        <v>16</v>
      </c>
      <c r="C22" s="135"/>
      <c r="D22" s="136"/>
      <c r="E22" s="66">
        <f>E11</f>
        <v>44196</v>
      </c>
      <c r="F22" s="66">
        <f>F11</f>
        <v>44227</v>
      </c>
      <c r="G22" s="44" t="s">
        <v>9</v>
      </c>
      <c r="H22" s="44" t="s">
        <v>10</v>
      </c>
      <c r="J22" s="70"/>
    </row>
    <row r="23" spans="2:10" s="69" customFormat="1" ht="17.25">
      <c r="B23" s="125" t="s">
        <v>0</v>
      </c>
      <c r="C23" s="125"/>
      <c r="D23" s="126"/>
      <c r="E23" s="77">
        <v>8787077</v>
      </c>
      <c r="F23" s="77">
        <v>9412672</v>
      </c>
      <c r="G23" s="11">
        <f>F23-E23</f>
        <v>625595</v>
      </c>
      <c r="H23" s="57">
        <f>F23/E23-1</f>
        <v>7.1194892226391193E-2</v>
      </c>
      <c r="I23" s="79"/>
    </row>
    <row r="24" spans="2:10" s="69" customFormat="1" ht="17.25">
      <c r="B24" s="127" t="s">
        <v>1</v>
      </c>
      <c r="C24" s="127"/>
      <c r="D24" s="128"/>
      <c r="E24" s="77">
        <v>19014</v>
      </c>
      <c r="F24" s="77">
        <v>19074</v>
      </c>
      <c r="G24" s="11">
        <f>F24-E24</f>
        <v>60</v>
      </c>
      <c r="H24" s="57">
        <f>F24/E24-1</f>
        <v>3.1555695803091588E-3</v>
      </c>
      <c r="I24" s="79"/>
    </row>
    <row r="25" spans="2:10" s="69" customFormat="1" ht="17.25">
      <c r="B25" s="127" t="s">
        <v>36</v>
      </c>
      <c r="C25" s="127"/>
      <c r="D25" s="128"/>
      <c r="E25" s="77">
        <v>17268</v>
      </c>
      <c r="F25" s="77">
        <v>17041</v>
      </c>
      <c r="G25" s="11">
        <f>F25-E25</f>
        <v>-227</v>
      </c>
      <c r="H25" s="57">
        <f>F25/E25-1</f>
        <v>-1.3145703034514677E-2</v>
      </c>
      <c r="I25" s="79"/>
    </row>
    <row r="26" spans="2:10" s="69" customFormat="1" ht="17.25">
      <c r="B26" s="129" t="s">
        <v>37</v>
      </c>
      <c r="C26" s="129"/>
      <c r="D26" s="130"/>
      <c r="E26" s="77">
        <v>14515</v>
      </c>
      <c r="F26" s="77">
        <v>14288</v>
      </c>
      <c r="G26" s="11">
        <f t="shared" ref="G26:G28" si="3">F26-E26</f>
        <v>-227</v>
      </c>
      <c r="H26" s="57">
        <f t="shared" ref="H26:H29" si="4">F26/E26-1</f>
        <v>-1.5638994143988949E-2</v>
      </c>
      <c r="I26" s="79"/>
    </row>
    <row r="27" spans="2:10" s="69" customFormat="1" ht="17.25">
      <c r="B27" s="131" t="s">
        <v>38</v>
      </c>
      <c r="C27" s="131"/>
      <c r="D27" s="132"/>
      <c r="E27" s="77">
        <v>2753</v>
      </c>
      <c r="F27" s="77">
        <v>2753</v>
      </c>
      <c r="G27" s="11">
        <f t="shared" si="3"/>
        <v>0</v>
      </c>
      <c r="H27" s="57">
        <f t="shared" si="4"/>
        <v>0</v>
      </c>
      <c r="I27" s="79"/>
    </row>
    <row r="28" spans="2:10" s="69" customFormat="1" ht="18" customHeight="1" thickBot="1">
      <c r="B28" s="133" t="s">
        <v>2</v>
      </c>
      <c r="C28" s="133"/>
      <c r="D28" s="134"/>
      <c r="E28" s="77">
        <v>79270</v>
      </c>
      <c r="F28" s="77">
        <v>82193</v>
      </c>
      <c r="G28" s="11">
        <f t="shared" si="3"/>
        <v>2923</v>
      </c>
      <c r="H28" s="57">
        <f t="shared" si="4"/>
        <v>3.6873975022076344E-2</v>
      </c>
      <c r="I28" s="79"/>
    </row>
    <row r="29" spans="2:10" s="63" customFormat="1" ht="18" thickBot="1">
      <c r="B29" s="58" t="s">
        <v>3</v>
      </c>
      <c r="C29" s="58"/>
      <c r="D29" s="59"/>
      <c r="E29" s="65">
        <f>E23+E24+E25+E28</f>
        <v>8902629</v>
      </c>
      <c r="F29" s="65">
        <f>F23+F24+F25+F28</f>
        <v>9530980</v>
      </c>
      <c r="G29" s="65">
        <f t="shared" ref="G29" si="5">G23+G24+G25+G28</f>
        <v>628351</v>
      </c>
      <c r="H29" s="62">
        <f t="shared" si="4"/>
        <v>7.0580386984563814E-2</v>
      </c>
      <c r="I29" s="79"/>
    </row>
    <row r="30" spans="2:10" ht="15">
      <c r="B30" s="10"/>
      <c r="C30" s="2"/>
      <c r="D30" s="2"/>
      <c r="E30" s="2"/>
      <c r="F30" s="2"/>
      <c r="G30" s="2"/>
    </row>
    <row r="31" spans="2:10" ht="15">
      <c r="B31" s="10"/>
      <c r="C31" s="2"/>
      <c r="D31" s="2"/>
      <c r="E31" s="2"/>
      <c r="F31" s="2"/>
      <c r="G31" s="2"/>
    </row>
    <row r="32" spans="2:10" ht="18" thickBot="1">
      <c r="B32" s="13" t="s">
        <v>14</v>
      </c>
      <c r="C32" s="14"/>
      <c r="D32" s="14"/>
      <c r="E32" s="14"/>
      <c r="F32" s="14"/>
      <c r="G32" s="14"/>
      <c r="H32" s="15" t="s">
        <v>13</v>
      </c>
    </row>
    <row r="33" spans="2:10" ht="15.75" thickBot="1">
      <c r="B33" s="106" t="s">
        <v>16</v>
      </c>
      <c r="C33" s="106"/>
      <c r="D33" s="107"/>
      <c r="E33" s="66">
        <f>E11</f>
        <v>44196</v>
      </c>
      <c r="F33" s="66">
        <f>F11</f>
        <v>44227</v>
      </c>
      <c r="G33" s="16" t="s">
        <v>9</v>
      </c>
      <c r="H33" s="16" t="s">
        <v>10</v>
      </c>
    </row>
    <row r="34" spans="2:10" ht="17.25">
      <c r="B34" s="125" t="s">
        <v>0</v>
      </c>
      <c r="C34" s="125"/>
      <c r="D34" s="126"/>
      <c r="E34" s="71">
        <v>1417987</v>
      </c>
      <c r="F34" s="71">
        <v>1475715</v>
      </c>
      <c r="G34" s="11">
        <f t="shared" ref="G34:G39" si="6">F34-E34</f>
        <v>57728</v>
      </c>
      <c r="H34" s="57">
        <f t="shared" ref="H34:H40" si="7">F34/E34-1</f>
        <v>4.0711233600872143E-2</v>
      </c>
      <c r="I34" s="56"/>
    </row>
    <row r="35" spans="2:10" ht="17.25">
      <c r="B35" s="127" t="s">
        <v>1</v>
      </c>
      <c r="C35" s="127"/>
      <c r="D35" s="128"/>
      <c r="E35" s="71">
        <v>1553</v>
      </c>
      <c r="F35" s="71">
        <v>1234</v>
      </c>
      <c r="G35" s="11">
        <f t="shared" si="6"/>
        <v>-319</v>
      </c>
      <c r="H35" s="57">
        <f t="shared" si="7"/>
        <v>-0.20540888602704443</v>
      </c>
      <c r="I35" s="56"/>
    </row>
    <row r="36" spans="2:10" ht="17.25">
      <c r="B36" s="127" t="s">
        <v>36</v>
      </c>
      <c r="C36" s="127"/>
      <c r="D36" s="128"/>
      <c r="E36" s="71">
        <v>2863</v>
      </c>
      <c r="F36" s="71">
        <v>2787</v>
      </c>
      <c r="G36" s="11">
        <f t="shared" si="6"/>
        <v>-76</v>
      </c>
      <c r="H36" s="57">
        <f t="shared" si="7"/>
        <v>-2.6545581557806508E-2</v>
      </c>
      <c r="I36" s="56"/>
    </row>
    <row r="37" spans="2:10" ht="17.25">
      <c r="B37" s="129" t="s">
        <v>37</v>
      </c>
      <c r="C37" s="129"/>
      <c r="D37" s="130"/>
      <c r="E37" s="71">
        <v>2606</v>
      </c>
      <c r="F37" s="71">
        <v>2543</v>
      </c>
      <c r="G37" s="11">
        <f t="shared" si="6"/>
        <v>-63</v>
      </c>
      <c r="H37" s="57">
        <f t="shared" si="7"/>
        <v>-2.417498081350733E-2</v>
      </c>
      <c r="I37" s="56"/>
    </row>
    <row r="38" spans="2:10" ht="17.25">
      <c r="B38" s="131" t="s">
        <v>38</v>
      </c>
      <c r="C38" s="131"/>
      <c r="D38" s="132"/>
      <c r="E38" s="71">
        <v>257</v>
      </c>
      <c r="F38" s="71">
        <v>244</v>
      </c>
      <c r="G38" s="11">
        <f t="shared" si="6"/>
        <v>-13</v>
      </c>
      <c r="H38" s="57">
        <f t="shared" si="7"/>
        <v>-5.058365758754868E-2</v>
      </c>
      <c r="I38" s="56"/>
    </row>
    <row r="39" spans="2:10" ht="18" customHeight="1" thickBot="1">
      <c r="B39" s="133" t="s">
        <v>2</v>
      </c>
      <c r="C39" s="133"/>
      <c r="D39" s="134"/>
      <c r="E39" s="71">
        <v>20742</v>
      </c>
      <c r="F39" s="71">
        <v>15045</v>
      </c>
      <c r="G39" s="11">
        <f t="shared" si="6"/>
        <v>-5697</v>
      </c>
      <c r="H39" s="57">
        <f t="shared" si="7"/>
        <v>-0.2746601099218976</v>
      </c>
      <c r="I39" s="56"/>
    </row>
    <row r="40" spans="2:10" s="63" customFormat="1" ht="18" thickBot="1">
      <c r="B40" s="58" t="s">
        <v>3</v>
      </c>
      <c r="C40" s="58"/>
      <c r="D40" s="59"/>
      <c r="E40" s="65">
        <f>E34+E35+E36+E39</f>
        <v>1443145</v>
      </c>
      <c r="F40" s="65">
        <f t="shared" ref="F40:G40" si="8">F34+F35+F36+F39</f>
        <v>1494781</v>
      </c>
      <c r="G40" s="65">
        <f t="shared" si="8"/>
        <v>51636</v>
      </c>
      <c r="H40" s="62">
        <f t="shared" si="7"/>
        <v>3.578018840795627E-2</v>
      </c>
      <c r="I40" s="56"/>
    </row>
    <row r="41" spans="2:10" ht="15">
      <c r="B41" s="6"/>
      <c r="C41" s="6"/>
      <c r="D41" s="6"/>
      <c r="E41" s="41"/>
      <c r="F41" s="41"/>
      <c r="G41" s="42"/>
      <c r="H41" s="43"/>
    </row>
    <row r="42" spans="2:10" ht="15">
      <c r="B42" s="10"/>
      <c r="C42" s="2"/>
      <c r="D42" s="2"/>
      <c r="E42" s="2"/>
      <c r="F42" s="2"/>
      <c r="G42" s="2"/>
    </row>
    <row r="43" spans="2:10" ht="17.25">
      <c r="B43" s="19"/>
      <c r="C43" s="19"/>
      <c r="D43" s="19"/>
      <c r="E43" s="19"/>
      <c r="F43" s="19"/>
      <c r="G43" s="19"/>
      <c r="H43" s="19"/>
    </row>
    <row r="44" spans="2:10" ht="17.25">
      <c r="B44" s="20" t="s">
        <v>15</v>
      </c>
      <c r="C44" s="19"/>
      <c r="D44" s="19"/>
      <c r="E44" s="19"/>
      <c r="F44" s="19"/>
      <c r="G44" s="19"/>
      <c r="H44" s="19"/>
    </row>
    <row r="45" spans="2:10" ht="18" thickBot="1">
      <c r="B45" s="22"/>
      <c r="C45" s="22"/>
      <c r="D45" s="22"/>
      <c r="E45" s="22"/>
      <c r="F45" s="22"/>
      <c r="G45" s="22"/>
      <c r="H45" s="22"/>
    </row>
    <row r="47" spans="2:10">
      <c r="F47" s="5"/>
    </row>
    <row r="48" spans="2:10" ht="18" thickBot="1">
      <c r="B48" s="12" t="s">
        <v>31</v>
      </c>
      <c r="C48" s="23"/>
      <c r="D48" s="23"/>
      <c r="E48" s="23"/>
      <c r="F48" s="23"/>
      <c r="G48" s="23"/>
      <c r="H48" s="116" t="s">
        <v>12</v>
      </c>
      <c r="I48" s="116"/>
      <c r="J48" s="116"/>
    </row>
    <row r="49" spans="2:10" ht="15.75" thickBot="1">
      <c r="B49" s="106" t="s">
        <v>16</v>
      </c>
      <c r="C49" s="106"/>
      <c r="D49" s="107"/>
      <c r="E49" s="66">
        <v>42369</v>
      </c>
      <c r="F49" s="66">
        <v>42735</v>
      </c>
      <c r="G49" s="66">
        <v>43100</v>
      </c>
      <c r="H49" s="66">
        <v>43465</v>
      </c>
      <c r="I49" s="66">
        <v>43830</v>
      </c>
      <c r="J49" s="66">
        <v>44196</v>
      </c>
    </row>
    <row r="50" spans="2:10" ht="17.25">
      <c r="B50" s="117" t="s">
        <v>0</v>
      </c>
      <c r="C50" s="117"/>
      <c r="D50" s="118"/>
      <c r="E50" s="73">
        <v>1006751</v>
      </c>
      <c r="F50" s="73">
        <v>1102966</v>
      </c>
      <c r="G50" s="73">
        <v>1310295.9999999998</v>
      </c>
      <c r="H50" s="73">
        <v>1955118</v>
      </c>
      <c r="I50" s="73">
        <v>3859911</v>
      </c>
      <c r="J50" s="73">
        <v>9412672</v>
      </c>
    </row>
    <row r="51" spans="2:10" ht="17.25">
      <c r="B51" s="119" t="s">
        <v>1</v>
      </c>
      <c r="C51" s="119"/>
      <c r="D51" s="120"/>
      <c r="E51" s="74">
        <v>20753</v>
      </c>
      <c r="F51" s="74">
        <v>18622</v>
      </c>
      <c r="G51" s="74">
        <v>17766</v>
      </c>
      <c r="H51" s="74">
        <v>16631</v>
      </c>
      <c r="I51" s="74">
        <v>17695</v>
      </c>
      <c r="J51" s="74">
        <v>19074</v>
      </c>
    </row>
    <row r="52" spans="2:10" ht="17.25">
      <c r="B52" s="121" t="s">
        <v>36</v>
      </c>
      <c r="C52" s="121"/>
      <c r="D52" s="122"/>
      <c r="E52" s="76">
        <v>8729</v>
      </c>
      <c r="F52" s="76">
        <v>9215</v>
      </c>
      <c r="G52" s="76">
        <v>10211</v>
      </c>
      <c r="H52" s="76">
        <v>11453</v>
      </c>
      <c r="I52" s="76">
        <v>14011</v>
      </c>
      <c r="J52" s="76">
        <v>17041</v>
      </c>
    </row>
    <row r="53" spans="2:10" ht="18" thickBot="1">
      <c r="B53" s="123" t="s">
        <v>2</v>
      </c>
      <c r="C53" s="123"/>
      <c r="D53" s="124"/>
      <c r="E53" s="72">
        <v>3836</v>
      </c>
      <c r="F53" s="72">
        <v>10694</v>
      </c>
      <c r="G53" s="72">
        <v>22564.000000000004</v>
      </c>
      <c r="H53" s="72">
        <v>29262</v>
      </c>
      <c r="I53" s="72">
        <v>41535</v>
      </c>
      <c r="J53" s="72">
        <v>82193</v>
      </c>
    </row>
    <row r="54" spans="2:10" s="64" customFormat="1" ht="18" thickBot="1">
      <c r="B54" s="108" t="s">
        <v>3</v>
      </c>
      <c r="C54" s="108"/>
      <c r="D54" s="109"/>
      <c r="E54" s="75">
        <v>1040069</v>
      </c>
      <c r="F54" s="75">
        <v>1141497</v>
      </c>
      <c r="G54" s="75">
        <v>1360837</v>
      </c>
      <c r="H54" s="75">
        <v>2012464</v>
      </c>
      <c r="I54" s="75">
        <v>3933152</v>
      </c>
      <c r="J54" s="75">
        <v>9530980</v>
      </c>
    </row>
    <row r="55" spans="2:10" ht="15">
      <c r="B55" s="6"/>
      <c r="C55" s="7"/>
      <c r="D55" s="8"/>
      <c r="E55" s="8"/>
      <c r="F55" s="8"/>
      <c r="G55" s="8"/>
      <c r="H55" s="8"/>
    </row>
    <row r="56" spans="2:10" ht="15">
      <c r="B56" s="6"/>
      <c r="C56" s="7"/>
      <c r="D56" s="8"/>
      <c r="E56" s="8"/>
      <c r="F56" s="8"/>
      <c r="G56" s="8"/>
      <c r="H56" s="8"/>
    </row>
    <row r="57" spans="2:10" ht="15">
      <c r="B57" s="6"/>
      <c r="C57" s="7"/>
      <c r="D57" s="8"/>
      <c r="E57" s="8"/>
      <c r="F57" s="8"/>
      <c r="G57" s="8"/>
      <c r="H57" s="8"/>
    </row>
    <row r="58" spans="2:10" ht="15">
      <c r="B58" s="6"/>
      <c r="C58" s="7"/>
      <c r="D58" s="8"/>
      <c r="E58" s="8"/>
      <c r="F58" s="8"/>
      <c r="G58" s="8"/>
      <c r="H58" s="8"/>
    </row>
    <row r="59" spans="2:10" ht="15">
      <c r="B59" s="6"/>
      <c r="C59" s="7"/>
      <c r="D59" s="8"/>
      <c r="E59" s="8"/>
      <c r="F59" s="8"/>
      <c r="G59" s="8"/>
      <c r="H59" s="8"/>
    </row>
    <row r="60" spans="2:10" ht="15">
      <c r="B60" s="6"/>
      <c r="C60" s="7"/>
      <c r="D60" s="8"/>
      <c r="E60" s="8"/>
      <c r="F60" s="8"/>
      <c r="G60" s="8"/>
      <c r="H60" s="8"/>
    </row>
    <row r="61" spans="2:10" ht="15">
      <c r="B61" s="6"/>
      <c r="C61" s="7"/>
      <c r="D61" s="8"/>
      <c r="E61" s="8"/>
      <c r="F61" s="8"/>
      <c r="G61" s="8"/>
      <c r="H61" s="8"/>
    </row>
    <row r="62" spans="2:10" ht="15">
      <c r="B62" s="6"/>
      <c r="C62" s="7"/>
      <c r="D62" s="8"/>
      <c r="E62" s="8"/>
      <c r="F62" s="8"/>
      <c r="G62" s="8"/>
      <c r="H62" s="8"/>
    </row>
    <row r="63" spans="2:10" ht="15">
      <c r="B63" s="6"/>
      <c r="C63" s="7"/>
      <c r="D63" s="8"/>
      <c r="E63" s="8"/>
      <c r="F63" s="8"/>
      <c r="G63" s="8"/>
      <c r="H63" s="8"/>
    </row>
    <row r="64" spans="2:10" ht="15">
      <c r="B64" s="6"/>
      <c r="C64" s="7"/>
      <c r="D64" s="8"/>
      <c r="E64" s="8"/>
      <c r="F64" s="8"/>
      <c r="G64" s="8"/>
      <c r="H64" s="8"/>
    </row>
    <row r="65" spans="2:8" ht="15">
      <c r="B65" s="6"/>
      <c r="C65" s="7"/>
      <c r="D65" s="8"/>
      <c r="E65" s="8"/>
      <c r="F65" s="8"/>
      <c r="G65" s="8"/>
      <c r="H65" s="8"/>
    </row>
    <row r="66" spans="2:8" ht="15">
      <c r="B66" s="6"/>
      <c r="C66" s="7"/>
      <c r="D66" s="8"/>
      <c r="E66" s="8"/>
      <c r="F66" s="8"/>
      <c r="G66" s="8"/>
      <c r="H66" s="8"/>
    </row>
    <row r="67" spans="2:8" ht="15">
      <c r="B67" s="6"/>
      <c r="C67" s="7"/>
      <c r="D67" s="8"/>
      <c r="E67" s="8"/>
      <c r="F67" s="8"/>
      <c r="G67" s="8"/>
      <c r="H67" s="8"/>
    </row>
    <row r="68" spans="2:8" ht="15">
      <c r="B68" s="6"/>
      <c r="C68" s="7"/>
      <c r="D68" s="8"/>
      <c r="E68" s="8"/>
      <c r="F68" s="8"/>
      <c r="G68" s="8"/>
      <c r="H68" s="8"/>
    </row>
    <row r="69" spans="2:8" ht="15">
      <c r="B69" s="6"/>
      <c r="C69" s="7"/>
      <c r="D69" s="8"/>
      <c r="E69" s="8"/>
      <c r="F69" s="8"/>
      <c r="G69" s="8"/>
      <c r="H69" s="8"/>
    </row>
    <row r="70" spans="2:8" ht="15">
      <c r="B70" s="6"/>
      <c r="C70" s="7"/>
      <c r="D70" s="8"/>
      <c r="E70" s="8"/>
      <c r="F70" s="5"/>
      <c r="G70" s="8"/>
      <c r="H70" s="8"/>
    </row>
    <row r="71" spans="2:8" ht="15">
      <c r="B71" s="6"/>
      <c r="C71" s="7"/>
      <c r="D71" s="8"/>
      <c r="E71" s="8"/>
      <c r="F71" s="5"/>
      <c r="G71" s="8"/>
      <c r="H71" s="8"/>
    </row>
    <row r="72" spans="2:8" ht="15">
      <c r="B72" s="6"/>
      <c r="C72" s="7"/>
      <c r="D72" s="8"/>
      <c r="E72" s="8"/>
      <c r="F72" s="5"/>
      <c r="G72" s="8"/>
      <c r="H72" s="8"/>
    </row>
    <row r="73" spans="2:8" ht="15">
      <c r="B73" s="6"/>
      <c r="C73" s="7"/>
      <c r="D73" s="8"/>
      <c r="E73" s="8"/>
      <c r="F73" s="5"/>
      <c r="G73" s="8"/>
      <c r="H73" s="8"/>
    </row>
    <row r="74" spans="2:8" ht="15">
      <c r="B74" s="6"/>
      <c r="C74" s="7"/>
      <c r="D74" s="8"/>
      <c r="E74" s="8"/>
      <c r="F74" s="5"/>
      <c r="G74" s="8"/>
      <c r="H74" s="8"/>
    </row>
    <row r="75" spans="2:8" ht="15">
      <c r="B75" s="6"/>
      <c r="C75" s="7"/>
      <c r="D75" s="8"/>
      <c r="E75" s="8"/>
      <c r="F75" s="5"/>
      <c r="G75" s="8"/>
      <c r="H75" s="8"/>
    </row>
    <row r="76" spans="2:8" ht="15">
      <c r="B76" s="6"/>
      <c r="C76" s="7"/>
      <c r="D76" s="8"/>
      <c r="E76" s="8"/>
      <c r="F76" s="5"/>
      <c r="G76" s="8"/>
      <c r="H76" s="8"/>
    </row>
    <row r="77" spans="2:8" ht="15">
      <c r="B77" s="6"/>
      <c r="C77" s="7"/>
      <c r="D77" s="8"/>
      <c r="E77" s="8"/>
      <c r="F77" s="5"/>
      <c r="G77" s="8"/>
      <c r="H77" s="8"/>
    </row>
    <row r="78" spans="2:8" ht="15">
      <c r="B78" s="6"/>
      <c r="C78" s="7"/>
      <c r="D78" s="8"/>
      <c r="E78" s="8"/>
      <c r="F78" s="5"/>
      <c r="G78" s="8"/>
      <c r="H78" s="8"/>
    </row>
    <row r="79" spans="2:8" ht="15">
      <c r="B79" s="6"/>
      <c r="C79" s="7"/>
      <c r="D79" s="8"/>
      <c r="E79" s="8"/>
      <c r="F79" s="5"/>
      <c r="G79" s="8"/>
      <c r="H79" s="8"/>
    </row>
    <row r="80" spans="2:8" ht="15">
      <c r="B80" s="6"/>
      <c r="C80" s="7"/>
      <c r="D80" s="8"/>
      <c r="E80" s="8"/>
      <c r="F80" s="5"/>
      <c r="G80" s="8"/>
      <c r="H80" s="8"/>
    </row>
    <row r="81" spans="2:11" ht="15">
      <c r="B81" s="6"/>
      <c r="C81" s="7"/>
      <c r="D81" s="8"/>
      <c r="E81" s="8"/>
      <c r="F81" s="5"/>
      <c r="G81" s="8"/>
      <c r="H81" s="8"/>
      <c r="I81"/>
      <c r="J81"/>
      <c r="K81"/>
    </row>
    <row r="82" spans="2:11" ht="18" thickBot="1">
      <c r="B82" s="12" t="s">
        <v>32</v>
      </c>
      <c r="C82" s="23"/>
      <c r="D82" s="23"/>
      <c r="E82" s="23"/>
      <c r="F82" s="23"/>
      <c r="G82" s="23"/>
      <c r="H82" s="86" t="s">
        <v>11</v>
      </c>
      <c r="I82"/>
      <c r="J82"/>
      <c r="K82"/>
    </row>
    <row r="83" spans="2:11" ht="15.75" thickBot="1">
      <c r="B83" s="31" t="s">
        <v>16</v>
      </c>
      <c r="C83" s="66">
        <f t="shared" ref="C83:F83" si="9">EDATE(D83,-1)</f>
        <v>44073</v>
      </c>
      <c r="D83" s="66">
        <f t="shared" si="9"/>
        <v>44104</v>
      </c>
      <c r="E83" s="66">
        <f t="shared" si="9"/>
        <v>44134</v>
      </c>
      <c r="F83" s="66">
        <f t="shared" si="9"/>
        <v>44165</v>
      </c>
      <c r="G83" s="66">
        <f>EDATE(H83,-1)</f>
        <v>44196</v>
      </c>
      <c r="H83" s="66">
        <f>B3</f>
        <v>44227</v>
      </c>
      <c r="I83"/>
      <c r="J83"/>
    </row>
    <row r="84" spans="2:11" ht="16.5" customHeight="1">
      <c r="B84" s="24" t="s">
        <v>0</v>
      </c>
      <c r="C84" s="73">
        <v>6169141</v>
      </c>
      <c r="D84" s="73">
        <v>6779757</v>
      </c>
      <c r="E84" s="73">
        <v>7515934</v>
      </c>
      <c r="F84" s="73">
        <v>8083085</v>
      </c>
      <c r="G84" s="73">
        <v>8787077</v>
      </c>
      <c r="H84" s="73">
        <v>9412672</v>
      </c>
    </row>
    <row r="85" spans="2:11" ht="16.5" customHeight="1">
      <c r="B85" s="25" t="s">
        <v>1</v>
      </c>
      <c r="C85" s="74">
        <v>18285</v>
      </c>
      <c r="D85" s="74">
        <v>18484</v>
      </c>
      <c r="E85" s="74">
        <v>18680</v>
      </c>
      <c r="F85" s="74">
        <v>18780</v>
      </c>
      <c r="G85" s="74">
        <v>19014</v>
      </c>
      <c r="H85" s="74">
        <v>19074</v>
      </c>
    </row>
    <row r="86" spans="2:11" ht="16.5" customHeight="1">
      <c r="B86" s="26" t="s">
        <v>36</v>
      </c>
      <c r="C86" s="76">
        <v>16204</v>
      </c>
      <c r="D86" s="76">
        <v>16494</v>
      </c>
      <c r="E86" s="76">
        <v>16861</v>
      </c>
      <c r="F86" s="76">
        <v>17081</v>
      </c>
      <c r="G86" s="76">
        <v>17268</v>
      </c>
      <c r="H86" s="76">
        <v>17041</v>
      </c>
    </row>
    <row r="87" spans="2:11" ht="16.5" customHeight="1" thickBot="1">
      <c r="B87" s="27" t="s">
        <v>2</v>
      </c>
      <c r="C87" s="72">
        <v>57089</v>
      </c>
      <c r="D87" s="72">
        <v>62564</v>
      </c>
      <c r="E87" s="72">
        <v>67792</v>
      </c>
      <c r="F87" s="72">
        <v>73469</v>
      </c>
      <c r="G87" s="72">
        <v>79270</v>
      </c>
      <c r="H87" s="72">
        <v>82193</v>
      </c>
    </row>
    <row r="88" spans="2:11" s="64" customFormat="1" ht="18" thickBot="1">
      <c r="B88" s="87" t="s">
        <v>3</v>
      </c>
      <c r="C88" s="75">
        <f>C84+C85+C86+C87</f>
        <v>6260719</v>
      </c>
      <c r="D88" s="75">
        <f t="shared" ref="D88:H88" si="10">D84+D85+D86+D87</f>
        <v>6877299</v>
      </c>
      <c r="E88" s="75">
        <f t="shared" si="10"/>
        <v>7619267</v>
      </c>
      <c r="F88" s="75">
        <f t="shared" si="10"/>
        <v>8192415</v>
      </c>
      <c r="G88" s="75">
        <f t="shared" si="10"/>
        <v>8902629</v>
      </c>
      <c r="H88" s="75">
        <f t="shared" si="10"/>
        <v>9530980</v>
      </c>
      <c r="I88" s="56"/>
    </row>
    <row r="89" spans="2:11">
      <c r="J89"/>
    </row>
    <row r="90" spans="2:11">
      <c r="J90"/>
    </row>
    <row r="91" spans="2:11">
      <c r="B91" s="2"/>
      <c r="F91" s="2"/>
      <c r="G91" s="2"/>
      <c r="H91" s="2"/>
      <c r="I91"/>
      <c r="J91"/>
      <c r="K91"/>
    </row>
    <row r="92" spans="2:11">
      <c r="B92" s="2"/>
      <c r="F92" s="2"/>
      <c r="G92" s="2"/>
      <c r="H92" s="2"/>
      <c r="I92"/>
      <c r="J92"/>
      <c r="K92"/>
    </row>
    <row r="93" spans="2:11" ht="15">
      <c r="B93" s="10"/>
      <c r="C93" s="2"/>
      <c r="D93" s="2"/>
      <c r="E93" s="2"/>
      <c r="G93" s="2"/>
      <c r="H93" s="2"/>
      <c r="I93"/>
      <c r="J93"/>
      <c r="K93"/>
    </row>
    <row r="94" spans="2:11" s="4" customFormat="1" ht="12.75">
      <c r="B94" s="3"/>
      <c r="C94" s="3"/>
      <c r="D94" s="3"/>
      <c r="E94" s="3"/>
      <c r="F94" s="3"/>
      <c r="G94" s="3"/>
      <c r="H94" s="3"/>
    </row>
    <row r="95" spans="2:11" ht="15">
      <c r="B95" s="9"/>
      <c r="C95" s="2"/>
      <c r="D95" s="2"/>
      <c r="E95" s="2"/>
      <c r="F95" s="2"/>
      <c r="G95" s="2"/>
      <c r="H95" s="2"/>
    </row>
    <row r="96" spans="2:11">
      <c r="B96" s="2"/>
      <c r="F96" s="2"/>
      <c r="G96" s="2"/>
      <c r="H96" s="2"/>
    </row>
    <row r="97" spans="6:8">
      <c r="F97" s="2"/>
      <c r="G97" s="2"/>
      <c r="H97" s="2"/>
    </row>
    <row r="98" spans="6:8">
      <c r="F98" s="2"/>
      <c r="G98" s="2"/>
      <c r="H98" s="2"/>
    </row>
    <row r="123" spans="2:8" ht="17.25">
      <c r="B123" s="28"/>
      <c r="C123" s="28"/>
      <c r="D123" s="28"/>
      <c r="E123" s="28"/>
      <c r="F123" s="28"/>
      <c r="G123" s="28"/>
      <c r="H123" s="28"/>
    </row>
    <row r="124" spans="2:8" ht="17.25">
      <c r="B124" s="29" t="s">
        <v>21</v>
      </c>
      <c r="C124" s="82">
        <f>B3</f>
        <v>44227</v>
      </c>
      <c r="D124" s="28"/>
      <c r="E124" s="28"/>
      <c r="F124" s="28"/>
      <c r="G124" s="28"/>
      <c r="H124" s="28"/>
    </row>
    <row r="125" spans="2:8" ht="18" thickBot="1">
      <c r="B125" s="30"/>
      <c r="C125" s="30"/>
      <c r="D125" s="30"/>
      <c r="E125" s="30"/>
      <c r="F125" s="30"/>
      <c r="G125" s="30"/>
      <c r="H125" s="30"/>
    </row>
    <row r="127" spans="2:8" ht="18" thickBot="1">
      <c r="B127" s="60"/>
      <c r="C127" s="67"/>
      <c r="D127" s="35"/>
      <c r="E127" s="35"/>
      <c r="F127" s="35"/>
      <c r="G127" s="35"/>
      <c r="H127" s="36" t="s">
        <v>12</v>
      </c>
    </row>
    <row r="128" spans="2:8" ht="30.75" customHeight="1" thickBot="1">
      <c r="B128" s="107" t="s">
        <v>22</v>
      </c>
      <c r="C128" s="110"/>
      <c r="D128" s="110"/>
      <c r="E128" s="110"/>
      <c r="F128" s="110"/>
      <c r="G128" s="111" t="s">
        <v>4</v>
      </c>
      <c r="H128" s="112"/>
    </row>
    <row r="129" spans="2:10" ht="18" customHeight="1" thickBot="1">
      <c r="B129" s="95" t="s">
        <v>20</v>
      </c>
      <c r="C129" s="113"/>
      <c r="D129" s="113"/>
      <c r="E129" s="113"/>
      <c r="F129" s="113"/>
      <c r="G129" s="114">
        <v>247</v>
      </c>
      <c r="H129" s="115"/>
    </row>
    <row r="132" spans="2:10" ht="17.25">
      <c r="B132" s="32"/>
      <c r="C132" s="32"/>
      <c r="D132" s="32"/>
      <c r="E132" s="32"/>
      <c r="F132" s="32"/>
      <c r="G132" s="32"/>
      <c r="H132" s="32"/>
    </row>
    <row r="133" spans="2:10" ht="17.25">
      <c r="B133" s="33" t="s">
        <v>19</v>
      </c>
      <c r="C133" s="32"/>
      <c r="D133" s="32"/>
      <c r="E133" s="33"/>
      <c r="F133" s="84">
        <f>C6</f>
        <v>44227</v>
      </c>
      <c r="G133" s="32"/>
      <c r="H133" s="32"/>
    </row>
    <row r="134" spans="2:10" ht="18" thickBot="1">
      <c r="B134" s="34"/>
      <c r="C134" s="34"/>
      <c r="D134" s="34"/>
      <c r="E134" s="34"/>
      <c r="F134" s="34"/>
      <c r="G134" s="34"/>
      <c r="H134" s="34"/>
    </row>
    <row r="136" spans="2:10" ht="17.25">
      <c r="B136" s="80" t="s">
        <v>23</v>
      </c>
      <c r="C136" s="37"/>
      <c r="D136" s="37"/>
      <c r="E136" s="37"/>
      <c r="F136" s="37"/>
      <c r="G136" s="37"/>
      <c r="H136" s="38" t="s">
        <v>12</v>
      </c>
    </row>
    <row r="137" spans="2:10" ht="18" thickBot="1">
      <c r="B137" s="81" t="s">
        <v>24</v>
      </c>
      <c r="C137" s="37"/>
      <c r="D137" s="37"/>
      <c r="E137" s="37"/>
      <c r="F137" s="37"/>
      <c r="G137" s="37"/>
      <c r="H137" s="38"/>
    </row>
    <row r="138" spans="2:10" ht="15.75" customHeight="1" thickBot="1">
      <c r="B138" s="98" t="s">
        <v>17</v>
      </c>
      <c r="C138" s="98"/>
      <c r="D138" s="98"/>
      <c r="E138" s="98"/>
      <c r="F138" s="99"/>
      <c r="G138" s="100" t="s">
        <v>5</v>
      </c>
      <c r="H138" s="101"/>
      <c r="I138"/>
    </row>
    <row r="139" spans="2:10" ht="17.25" customHeight="1">
      <c r="B139" s="102" t="s">
        <v>27</v>
      </c>
      <c r="C139" s="102"/>
      <c r="D139" s="102"/>
      <c r="E139" s="102"/>
      <c r="F139" s="103"/>
      <c r="G139" s="104">
        <v>3837558</v>
      </c>
      <c r="H139" s="105"/>
      <c r="I139" s="46"/>
      <c r="J139" s="49"/>
    </row>
    <row r="140" spans="2:10" ht="17.25" customHeight="1">
      <c r="B140" s="90" t="s">
        <v>44</v>
      </c>
      <c r="C140" s="90"/>
      <c r="D140" s="90"/>
      <c r="E140" s="90"/>
      <c r="F140" s="91"/>
      <c r="G140" s="92">
        <v>3801772</v>
      </c>
      <c r="H140" s="93"/>
      <c r="I140" s="46"/>
      <c r="J140" s="49"/>
    </row>
    <row r="141" spans="2:10" ht="17.25" customHeight="1">
      <c r="B141" s="90" t="s">
        <v>42</v>
      </c>
      <c r="C141" s="90"/>
      <c r="D141" s="90"/>
      <c r="E141" s="90"/>
      <c r="F141" s="91"/>
      <c r="G141" s="92">
        <v>1188038</v>
      </c>
      <c r="H141" s="93"/>
      <c r="I141" s="46"/>
      <c r="J141" s="49"/>
    </row>
    <row r="142" spans="2:10" ht="17.25" customHeight="1">
      <c r="B142" s="90" t="s">
        <v>28</v>
      </c>
      <c r="C142" s="90"/>
      <c r="D142" s="90"/>
      <c r="E142" s="90"/>
      <c r="F142" s="91"/>
      <c r="G142" s="92">
        <v>615167</v>
      </c>
      <c r="H142" s="93"/>
      <c r="I142" s="46"/>
      <c r="J142" s="49"/>
    </row>
    <row r="143" spans="2:10" ht="17.25" customHeight="1">
      <c r="B143" s="90" t="s">
        <v>33</v>
      </c>
      <c r="C143" s="90"/>
      <c r="D143" s="90"/>
      <c r="E143" s="90"/>
      <c r="F143" s="91"/>
      <c r="G143" s="92">
        <v>503258</v>
      </c>
      <c r="H143" s="93"/>
      <c r="I143" s="46"/>
      <c r="J143" s="49"/>
    </row>
    <row r="144" spans="2:10" ht="17.25" customHeight="1">
      <c r="B144" s="90" t="s">
        <v>43</v>
      </c>
      <c r="C144" s="90"/>
      <c r="D144" s="90"/>
      <c r="E144" s="90"/>
      <c r="F144" s="91"/>
      <c r="G144" s="92">
        <v>314182</v>
      </c>
      <c r="H144" s="93"/>
      <c r="I144" s="85"/>
      <c r="J144" s="49"/>
    </row>
    <row r="145" spans="2:13" ht="17.25" customHeight="1">
      <c r="B145" s="90" t="s">
        <v>46</v>
      </c>
      <c r="C145" s="90"/>
      <c r="D145" s="90"/>
      <c r="E145" s="90"/>
      <c r="F145" s="91"/>
      <c r="G145" s="92">
        <v>277041</v>
      </c>
      <c r="H145" s="93"/>
      <c r="I145" s="46"/>
      <c r="J145" s="49"/>
    </row>
    <row r="146" spans="2:13" ht="17.25" customHeight="1">
      <c r="B146" s="90" t="s">
        <v>49</v>
      </c>
      <c r="C146" s="90"/>
      <c r="D146" s="90"/>
      <c r="E146" s="90"/>
      <c r="F146" s="91"/>
      <c r="G146" s="92">
        <v>96066</v>
      </c>
      <c r="H146" s="93"/>
      <c r="I146" s="46"/>
      <c r="J146" s="49"/>
    </row>
    <row r="147" spans="2:13" ht="17.25" customHeight="1">
      <c r="B147" s="90" t="s">
        <v>39</v>
      </c>
      <c r="C147" s="90"/>
      <c r="D147" s="90"/>
      <c r="E147" s="90"/>
      <c r="F147" s="91"/>
      <c r="G147" s="92">
        <v>72382</v>
      </c>
      <c r="H147" s="93"/>
      <c r="I147" s="46"/>
      <c r="J147" s="49"/>
      <c r="L147"/>
    </row>
    <row r="148" spans="2:13" ht="17.25" customHeight="1" thickBot="1">
      <c r="B148" s="94" t="s">
        <v>51</v>
      </c>
      <c r="C148" s="94"/>
      <c r="D148" s="94"/>
      <c r="E148" s="94"/>
      <c r="F148" s="95"/>
      <c r="G148" s="96">
        <v>61815</v>
      </c>
      <c r="H148" s="97"/>
      <c r="I148" s="46"/>
      <c r="J148" s="49"/>
      <c r="L148"/>
    </row>
    <row r="149" spans="2:13" ht="17.25">
      <c r="G149" s="40"/>
      <c r="H149" s="40"/>
      <c r="I149" s="50"/>
      <c r="J149" s="50"/>
    </row>
    <row r="150" spans="2:13" ht="17.25">
      <c r="B150" s="39"/>
      <c r="C150" s="39"/>
      <c r="D150" s="39"/>
      <c r="E150" s="39"/>
      <c r="F150" s="39"/>
      <c r="G150" s="40"/>
      <c r="H150" s="40"/>
      <c r="I150" s="50"/>
      <c r="J150" s="50"/>
    </row>
    <row r="151" spans="2:13" ht="17.25">
      <c r="B151" s="80" t="s">
        <v>6</v>
      </c>
      <c r="C151" s="37"/>
      <c r="D151" s="37"/>
      <c r="E151" s="37"/>
      <c r="F151" s="37"/>
      <c r="G151" s="37"/>
      <c r="H151" s="38" t="s">
        <v>11</v>
      </c>
      <c r="I151" s="50"/>
      <c r="J151" s="50"/>
    </row>
    <row r="152" spans="2:13" ht="18" thickBot="1">
      <c r="B152" s="81" t="s">
        <v>25</v>
      </c>
      <c r="C152" s="37"/>
      <c r="D152" s="37"/>
      <c r="E152" s="37"/>
      <c r="F152" s="37"/>
      <c r="G152" s="37"/>
      <c r="H152" s="38"/>
      <c r="I152" s="50"/>
      <c r="J152" s="50"/>
    </row>
    <row r="153" spans="2:13" ht="15.75" thickBot="1">
      <c r="B153" s="106" t="s">
        <v>17</v>
      </c>
      <c r="C153" s="106"/>
      <c r="D153" s="106"/>
      <c r="E153" s="106"/>
      <c r="F153" s="107"/>
      <c r="G153" s="101" t="s">
        <v>5</v>
      </c>
      <c r="H153" s="101"/>
      <c r="I153" s="50"/>
      <c r="J153" s="50"/>
      <c r="K153"/>
      <c r="L153"/>
      <c r="M153"/>
    </row>
    <row r="154" spans="2:13" ht="17.25" customHeight="1">
      <c r="B154" s="102" t="s">
        <v>44</v>
      </c>
      <c r="C154" s="102"/>
      <c r="D154" s="102"/>
      <c r="E154" s="102"/>
      <c r="F154" s="103"/>
      <c r="G154" s="104">
        <v>931751</v>
      </c>
      <c r="H154" s="105"/>
      <c r="I154" s="51"/>
      <c r="J154" s="49"/>
      <c r="K154" s="48"/>
      <c r="L154"/>
      <c r="M154"/>
    </row>
    <row r="155" spans="2:13" ht="17.25" customHeight="1">
      <c r="B155" s="90" t="s">
        <v>27</v>
      </c>
      <c r="C155" s="90"/>
      <c r="D155" s="90"/>
      <c r="E155" s="90"/>
      <c r="F155" s="91"/>
      <c r="G155" s="92">
        <v>237198</v>
      </c>
      <c r="H155" s="93"/>
      <c r="I155" s="51"/>
      <c r="J155" s="49"/>
      <c r="K155" s="48"/>
      <c r="L155"/>
      <c r="M155"/>
    </row>
    <row r="156" spans="2:13" ht="17.25" customHeight="1">
      <c r="B156" s="90" t="s">
        <v>42</v>
      </c>
      <c r="C156" s="90"/>
      <c r="D156" s="90"/>
      <c r="E156" s="90"/>
      <c r="F156" s="91"/>
      <c r="G156" s="92">
        <v>216008</v>
      </c>
      <c r="H156" s="93"/>
      <c r="I156" s="51"/>
      <c r="J156" s="49"/>
      <c r="K156" s="48"/>
      <c r="L156"/>
      <c r="M156"/>
    </row>
    <row r="157" spans="2:13" ht="17.25" customHeight="1">
      <c r="B157" s="90" t="s">
        <v>28</v>
      </c>
      <c r="C157" s="90"/>
      <c r="D157" s="90"/>
      <c r="E157" s="90"/>
      <c r="F157" s="91"/>
      <c r="G157" s="92">
        <v>53288</v>
      </c>
      <c r="H157" s="93"/>
      <c r="I157" s="51"/>
      <c r="J157" s="49"/>
      <c r="K157" s="48"/>
      <c r="L157"/>
      <c r="M157"/>
    </row>
    <row r="158" spans="2:13" ht="17.25" customHeight="1">
      <c r="B158" s="90" t="s">
        <v>46</v>
      </c>
      <c r="C158" s="90"/>
      <c r="D158" s="90"/>
      <c r="E158" s="90"/>
      <c r="F158" s="91"/>
      <c r="G158" s="92">
        <v>39488</v>
      </c>
      <c r="H158" s="93"/>
      <c r="I158" s="51"/>
      <c r="J158" s="49"/>
      <c r="K158" s="48"/>
      <c r="L158"/>
      <c r="M158"/>
    </row>
    <row r="159" spans="2:13" ht="17.25" customHeight="1">
      <c r="B159" s="90" t="s">
        <v>43</v>
      </c>
      <c r="C159" s="90"/>
      <c r="D159" s="90"/>
      <c r="E159" s="90"/>
      <c r="F159" s="91"/>
      <c r="G159" s="92">
        <v>37055</v>
      </c>
      <c r="H159" s="93"/>
      <c r="I159" s="52"/>
      <c r="J159" s="49"/>
      <c r="K159" s="48"/>
      <c r="L159"/>
      <c r="M159"/>
    </row>
    <row r="160" spans="2:13" ht="17.25" customHeight="1">
      <c r="B160" s="90" t="s">
        <v>33</v>
      </c>
      <c r="C160" s="90"/>
      <c r="D160" s="90"/>
      <c r="E160" s="90"/>
      <c r="F160" s="91"/>
      <c r="G160" s="92">
        <v>31601</v>
      </c>
      <c r="H160" s="93"/>
      <c r="I160" s="51"/>
      <c r="J160" s="49"/>
      <c r="K160" s="48"/>
      <c r="L160"/>
      <c r="M160"/>
    </row>
    <row r="161" spans="2:13" ht="17.25" customHeight="1">
      <c r="B161" s="90" t="s">
        <v>49</v>
      </c>
      <c r="C161" s="90"/>
      <c r="D161" s="90"/>
      <c r="E161" s="90"/>
      <c r="F161" s="91"/>
      <c r="G161" s="92">
        <v>11349</v>
      </c>
      <c r="H161" s="93"/>
      <c r="I161" s="51"/>
      <c r="J161" s="49"/>
      <c r="K161" s="48"/>
      <c r="L161"/>
      <c r="M161"/>
    </row>
    <row r="162" spans="2:13" ht="17.25" customHeight="1">
      <c r="B162" s="90" t="s">
        <v>39</v>
      </c>
      <c r="C162" s="90"/>
      <c r="D162" s="90"/>
      <c r="E162" s="90"/>
      <c r="F162" s="91"/>
      <c r="G162" s="92">
        <v>11288</v>
      </c>
      <c r="H162" s="93"/>
      <c r="I162" s="51"/>
      <c r="J162" s="49"/>
      <c r="K162" s="48"/>
      <c r="L162"/>
      <c r="M162"/>
    </row>
    <row r="163" spans="2:13" ht="18" customHeight="1" thickBot="1">
      <c r="B163" s="94" t="s">
        <v>35</v>
      </c>
      <c r="C163" s="94"/>
      <c r="D163" s="94"/>
      <c r="E163" s="94"/>
      <c r="F163" s="95"/>
      <c r="G163" s="96">
        <v>6777</v>
      </c>
      <c r="H163" s="97"/>
      <c r="I163" s="51"/>
      <c r="J163" s="49"/>
      <c r="K163" s="48"/>
      <c r="L163"/>
      <c r="M163"/>
    </row>
    <row r="164" spans="2:13" ht="17.25">
      <c r="B164" s="39"/>
      <c r="C164" s="39"/>
      <c r="D164" s="39"/>
      <c r="E164" s="39"/>
      <c r="F164" s="39"/>
      <c r="G164" s="83"/>
      <c r="H164" s="83"/>
      <c r="I164" s="50"/>
      <c r="J164" s="50"/>
      <c r="L164"/>
      <c r="M164"/>
    </row>
    <row r="165" spans="2:13" ht="17.25">
      <c r="G165" s="40"/>
      <c r="H165" s="40"/>
      <c r="I165" s="2"/>
      <c r="J165" s="2"/>
    </row>
    <row r="166" spans="2:13" ht="17.25">
      <c r="B166" s="80" t="s">
        <v>7</v>
      </c>
      <c r="C166" s="37"/>
      <c r="D166" s="37"/>
      <c r="E166" s="37"/>
      <c r="F166" s="37"/>
      <c r="G166" s="37"/>
      <c r="H166" s="38" t="s">
        <v>13</v>
      </c>
      <c r="I166" s="2"/>
      <c r="J166" s="50"/>
      <c r="K166"/>
    </row>
    <row r="167" spans="2:13" ht="18" thickBot="1">
      <c r="B167" s="81" t="s">
        <v>26</v>
      </c>
      <c r="C167" s="37"/>
      <c r="D167" s="37"/>
      <c r="E167" s="37"/>
      <c r="F167" s="37"/>
      <c r="G167" s="37"/>
      <c r="H167" s="38"/>
      <c r="I167" s="2"/>
      <c r="J167" s="50"/>
      <c r="K167"/>
    </row>
    <row r="168" spans="2:13" ht="15" customHeight="1" thickBot="1">
      <c r="B168" s="98" t="s">
        <v>17</v>
      </c>
      <c r="C168" s="98"/>
      <c r="D168" s="98"/>
      <c r="E168" s="98"/>
      <c r="F168" s="99"/>
      <c r="G168" s="100" t="s">
        <v>8</v>
      </c>
      <c r="H168" s="101"/>
      <c r="I168" s="2"/>
      <c r="J168" s="2"/>
    </row>
    <row r="169" spans="2:13" ht="17.25" customHeight="1">
      <c r="B169" s="102" t="s">
        <v>50</v>
      </c>
      <c r="C169" s="102"/>
      <c r="D169" s="102"/>
      <c r="E169" s="102"/>
      <c r="F169" s="103"/>
      <c r="G169" s="104">
        <v>2859544662419.7378</v>
      </c>
      <c r="H169" s="105"/>
      <c r="I169" s="53"/>
      <c r="J169" s="54"/>
    </row>
    <row r="170" spans="2:13" ht="17.25" customHeight="1">
      <c r="B170" s="90" t="s">
        <v>28</v>
      </c>
      <c r="C170" s="90"/>
      <c r="D170" s="90"/>
      <c r="E170" s="90"/>
      <c r="F170" s="91"/>
      <c r="G170" s="92">
        <v>2563198791087.0176</v>
      </c>
      <c r="H170" s="93"/>
      <c r="I170" s="53"/>
      <c r="J170" s="54"/>
    </row>
    <row r="171" spans="2:13" ht="17.25" customHeight="1">
      <c r="B171" s="90" t="s">
        <v>45</v>
      </c>
      <c r="C171" s="90"/>
      <c r="D171" s="90"/>
      <c r="E171" s="90"/>
      <c r="F171" s="91"/>
      <c r="G171" s="92">
        <v>1083252686768.0137</v>
      </c>
      <c r="H171" s="93"/>
      <c r="I171" s="53"/>
      <c r="J171" s="54"/>
    </row>
    <row r="172" spans="2:13" ht="17.25" customHeight="1">
      <c r="B172" s="90" t="s">
        <v>43</v>
      </c>
      <c r="C172" s="90"/>
      <c r="D172" s="90"/>
      <c r="E172" s="90"/>
      <c r="F172" s="91"/>
      <c r="G172" s="92">
        <v>931843137510.99023</v>
      </c>
      <c r="H172" s="93"/>
      <c r="I172" s="53"/>
      <c r="J172" s="54"/>
    </row>
    <row r="173" spans="2:13" ht="17.25" customHeight="1">
      <c r="B173" s="90" t="s">
        <v>42</v>
      </c>
      <c r="C173" s="90"/>
      <c r="D173" s="90"/>
      <c r="E173" s="90"/>
      <c r="F173" s="91"/>
      <c r="G173" s="92">
        <v>912538949435.58374</v>
      </c>
      <c r="H173" s="93"/>
      <c r="I173" s="55"/>
      <c r="J173" s="49"/>
    </row>
    <row r="174" spans="2:13" ht="17.25" customHeight="1">
      <c r="B174" s="90" t="s">
        <v>34</v>
      </c>
      <c r="C174" s="90"/>
      <c r="D174" s="90"/>
      <c r="E174" s="90"/>
      <c r="F174" s="91"/>
      <c r="G174" s="92">
        <v>785087297813.6936</v>
      </c>
      <c r="H174" s="93"/>
      <c r="I174" s="53"/>
      <c r="J174" s="54"/>
    </row>
    <row r="175" spans="2:13" ht="17.25" customHeight="1">
      <c r="B175" s="90" t="s">
        <v>27</v>
      </c>
      <c r="C175" s="90"/>
      <c r="D175" s="90"/>
      <c r="E175" s="90"/>
      <c r="F175" s="91"/>
      <c r="G175" s="92">
        <v>671615333536.80847</v>
      </c>
      <c r="H175" s="93"/>
      <c r="I175" s="53"/>
      <c r="J175" s="54"/>
    </row>
    <row r="176" spans="2:13" ht="17.25" customHeight="1">
      <c r="B176" s="90" t="s">
        <v>47</v>
      </c>
      <c r="C176" s="90"/>
      <c r="D176" s="90"/>
      <c r="E176" s="90"/>
      <c r="F176" s="91"/>
      <c r="G176" s="92">
        <v>576267571863.04968</v>
      </c>
      <c r="H176" s="93"/>
      <c r="I176" s="53"/>
      <c r="J176" s="54"/>
    </row>
    <row r="177" spans="2:10" ht="17.25" customHeight="1">
      <c r="B177" s="90" t="s">
        <v>40</v>
      </c>
      <c r="C177" s="90"/>
      <c r="D177" s="90"/>
      <c r="E177" s="90"/>
      <c r="F177" s="91"/>
      <c r="G177" s="92">
        <v>574209313507.89929</v>
      </c>
      <c r="H177" s="93"/>
      <c r="I177" s="53"/>
      <c r="J177" s="54"/>
    </row>
    <row r="178" spans="2:10" ht="18" customHeight="1" thickBot="1">
      <c r="B178" s="94" t="s">
        <v>48</v>
      </c>
      <c r="C178" s="94"/>
      <c r="D178" s="94"/>
      <c r="E178" s="94"/>
      <c r="F178" s="95"/>
      <c r="G178" s="96">
        <v>564600367653.48999</v>
      </c>
      <c r="H178" s="97"/>
      <c r="I178" s="53"/>
      <c r="J178" s="54"/>
    </row>
    <row r="179" spans="2:10" ht="17.25">
      <c r="G179" s="40"/>
      <c r="H179" s="40"/>
      <c r="J179" s="47"/>
    </row>
    <row r="180" spans="2:10">
      <c r="B180" s="56"/>
      <c r="J180" s="47"/>
    </row>
  </sheetData>
  <dataConsolidate link="1"/>
  <mergeCells count="101">
    <mergeCell ref="B2:H2"/>
    <mergeCell ref="B3:H3"/>
    <mergeCell ref="I3:N3"/>
    <mergeCell ref="B11:D11"/>
    <mergeCell ref="B12:D12"/>
    <mergeCell ref="B13:D13"/>
    <mergeCell ref="B24:D24"/>
    <mergeCell ref="B25:D25"/>
    <mergeCell ref="B26:D26"/>
    <mergeCell ref="B27:D27"/>
    <mergeCell ref="B28:D28"/>
    <mergeCell ref="B33:D33"/>
    <mergeCell ref="B14:D14"/>
    <mergeCell ref="B15:D15"/>
    <mergeCell ref="B16:D16"/>
    <mergeCell ref="B17:D17"/>
    <mergeCell ref="B22:D22"/>
    <mergeCell ref="B23:D23"/>
    <mergeCell ref="H48:J48"/>
    <mergeCell ref="B49:D49"/>
    <mergeCell ref="B50:D50"/>
    <mergeCell ref="B51:D51"/>
    <mergeCell ref="B52:D52"/>
    <mergeCell ref="B53:D53"/>
    <mergeCell ref="B34:D34"/>
    <mergeCell ref="B35:D35"/>
    <mergeCell ref="B36:D36"/>
    <mergeCell ref="B37:D37"/>
    <mergeCell ref="B38:D38"/>
    <mergeCell ref="B39:D39"/>
    <mergeCell ref="B139:F139"/>
    <mergeCell ref="G139:H139"/>
    <mergeCell ref="B140:F140"/>
    <mergeCell ref="G140:H140"/>
    <mergeCell ref="B141:F141"/>
    <mergeCell ref="G141:H141"/>
    <mergeCell ref="B54:D54"/>
    <mergeCell ref="B128:F128"/>
    <mergeCell ref="G128:H128"/>
    <mergeCell ref="B129:F129"/>
    <mergeCell ref="G129:H129"/>
    <mergeCell ref="B138:F138"/>
    <mergeCell ref="G138:H138"/>
    <mergeCell ref="B145:F145"/>
    <mergeCell ref="G145:H145"/>
    <mergeCell ref="B146:F146"/>
    <mergeCell ref="G146:H146"/>
    <mergeCell ref="B147:F147"/>
    <mergeCell ref="G147:H147"/>
    <mergeCell ref="B142:F142"/>
    <mergeCell ref="G142:H142"/>
    <mergeCell ref="B143:F143"/>
    <mergeCell ref="G143:H143"/>
    <mergeCell ref="B144:F144"/>
    <mergeCell ref="G144:H144"/>
    <mergeCell ref="B155:F155"/>
    <mergeCell ref="G155:H155"/>
    <mergeCell ref="B156:F156"/>
    <mergeCell ref="G156:H156"/>
    <mergeCell ref="B157:F157"/>
    <mergeCell ref="G157:H157"/>
    <mergeCell ref="B148:F148"/>
    <mergeCell ref="G148:H148"/>
    <mergeCell ref="B153:F153"/>
    <mergeCell ref="G153:H153"/>
    <mergeCell ref="B154:F154"/>
    <mergeCell ref="G154:H154"/>
    <mergeCell ref="B161:F161"/>
    <mergeCell ref="G161:H161"/>
    <mergeCell ref="B162:F162"/>
    <mergeCell ref="G162:H162"/>
    <mergeCell ref="B163:F163"/>
    <mergeCell ref="G163:H163"/>
    <mergeCell ref="B158:F158"/>
    <mergeCell ref="G158:H158"/>
    <mergeCell ref="B159:F159"/>
    <mergeCell ref="G159:H159"/>
    <mergeCell ref="B160:F160"/>
    <mergeCell ref="G160:H160"/>
    <mergeCell ref="B171:F171"/>
    <mergeCell ref="G171:H171"/>
    <mergeCell ref="B172:F172"/>
    <mergeCell ref="G172:H172"/>
    <mergeCell ref="B173:F173"/>
    <mergeCell ref="G173:H173"/>
    <mergeCell ref="B168:F168"/>
    <mergeCell ref="G168:H168"/>
    <mergeCell ref="B169:F169"/>
    <mergeCell ref="G169:H169"/>
    <mergeCell ref="B170:F170"/>
    <mergeCell ref="G170:H170"/>
    <mergeCell ref="B177:F177"/>
    <mergeCell ref="G177:H177"/>
    <mergeCell ref="B178:F178"/>
    <mergeCell ref="G178:H178"/>
    <mergeCell ref="B174:F174"/>
    <mergeCell ref="G174:H174"/>
    <mergeCell ref="B175:F175"/>
    <mergeCell ref="G175:H175"/>
    <mergeCell ref="B176:F176"/>
    <mergeCell ref="G176:H176"/>
  </mergeCells>
  <pageMargins left="0.70866141732283472" right="0.70866141732283472" top="0.15748031496062992" bottom="0.15748031496062992" header="0.31496062992125984" footer="0.11811023622047245"/>
  <pageSetup paperSize="9" scale="47" fitToHeight="0" orientation="landscape" r:id="rId1"/>
  <headerFooter>
    <oddFooter>&amp;C&amp;P (&amp;N)</oddFooter>
  </headerFooter>
  <rowBreaks count="5" manualBreakCount="5">
    <brk id="41" max="16383" man="1"/>
    <brk id="80" max="16383" man="1"/>
    <brk id="121" max="16383" man="1"/>
    <brk id="149" max="16383" man="1"/>
    <brk id="19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2F5BF-2608-4BC5-B90C-5927A667E656}">
  <sheetPr>
    <pageSetUpPr fitToPage="1"/>
  </sheetPr>
  <dimension ref="B2:N180"/>
  <sheetViews>
    <sheetView topLeftCell="B1" zoomScaleNormal="100" workbookViewId="0">
      <selection activeCell="I5" sqref="I5"/>
    </sheetView>
  </sheetViews>
  <sheetFormatPr defaultRowHeight="13.5"/>
  <cols>
    <col min="1" max="1" width="3.42578125" style="68" customWidth="1"/>
    <col min="2" max="2" width="46.7109375" style="68" customWidth="1"/>
    <col min="3" max="4" width="18.42578125" style="68" customWidth="1"/>
    <col min="5" max="10" width="25.5703125" style="68" customWidth="1"/>
    <col min="11" max="11" width="14.85546875" style="68" bestFit="1" customWidth="1"/>
    <col min="12" max="12" width="9.140625" style="68"/>
    <col min="13" max="13" width="23.42578125" style="68" customWidth="1"/>
    <col min="14" max="16384" width="9.140625" style="68"/>
  </cols>
  <sheetData>
    <row r="2" spans="2:14" s="1" customFormat="1" ht="20.25">
      <c r="B2" s="137" t="s">
        <v>41</v>
      </c>
      <c r="C2" s="137"/>
      <c r="D2" s="137"/>
      <c r="E2" s="137"/>
      <c r="F2" s="137"/>
      <c r="G2" s="137"/>
      <c r="H2" s="137"/>
    </row>
    <row r="3" spans="2:14" s="1" customFormat="1" ht="21" thickBot="1">
      <c r="B3" s="138">
        <v>44255</v>
      </c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2:14" s="1" customFormat="1" ht="18" thickTop="1"/>
    <row r="5" spans="2:14" s="1" customFormat="1" ht="17.25">
      <c r="B5" s="17"/>
      <c r="C5" s="17"/>
      <c r="D5" s="17"/>
      <c r="E5" s="17"/>
      <c r="F5" s="17"/>
      <c r="G5" s="17"/>
      <c r="H5" s="17"/>
    </row>
    <row r="6" spans="2:14" s="1" customFormat="1" ht="17.25">
      <c r="B6" s="18" t="s">
        <v>18</v>
      </c>
      <c r="C6" s="61">
        <f>B3</f>
        <v>44255</v>
      </c>
      <c r="D6" s="17"/>
      <c r="E6" s="17"/>
      <c r="F6" s="17"/>
      <c r="G6" s="17"/>
      <c r="H6" s="17"/>
    </row>
    <row r="7" spans="2:14" s="1" customFormat="1" ht="18" thickBot="1">
      <c r="B7" s="21"/>
      <c r="C7" s="21"/>
      <c r="D7" s="21"/>
      <c r="E7" s="21"/>
      <c r="F7" s="21"/>
      <c r="G7" s="21"/>
      <c r="H7" s="21"/>
    </row>
    <row r="8" spans="2:14">
      <c r="B8" s="2"/>
      <c r="C8" s="2"/>
      <c r="D8" s="2"/>
      <c r="E8" s="2"/>
    </row>
    <row r="9" spans="2:14" s="4" customFormat="1" ht="12.75">
      <c r="C9" s="3"/>
      <c r="D9" s="3"/>
      <c r="E9" s="3"/>
      <c r="F9" s="3"/>
    </row>
    <row r="10" spans="2:14" ht="18" thickBot="1">
      <c r="B10" s="13" t="s">
        <v>29</v>
      </c>
      <c r="C10" s="14"/>
      <c r="D10" s="14"/>
      <c r="E10" s="14"/>
      <c r="F10" s="14"/>
      <c r="G10" s="14"/>
      <c r="H10" s="15" t="s">
        <v>12</v>
      </c>
    </row>
    <row r="11" spans="2:14" s="45" customFormat="1" ht="15.75" thickBot="1">
      <c r="B11" s="135" t="s">
        <v>16</v>
      </c>
      <c r="C11" s="135"/>
      <c r="D11" s="136"/>
      <c r="E11" s="66">
        <f>EDATE(F11,-1)</f>
        <v>44224</v>
      </c>
      <c r="F11" s="66">
        <f>B3</f>
        <v>44255</v>
      </c>
      <c r="G11" s="44" t="s">
        <v>9</v>
      </c>
      <c r="H11" s="44" t="s">
        <v>10</v>
      </c>
      <c r="J11" s="70"/>
    </row>
    <row r="12" spans="2:14" s="69" customFormat="1" ht="17.25">
      <c r="B12" s="125" t="s">
        <v>0</v>
      </c>
      <c r="C12" s="125"/>
      <c r="D12" s="126"/>
      <c r="E12" s="77">
        <v>15487933</v>
      </c>
      <c r="F12" s="77">
        <v>16770309</v>
      </c>
      <c r="G12" s="11">
        <f t="shared" ref="G12:G17" si="0">F12-E12</f>
        <v>1282376</v>
      </c>
      <c r="H12" s="57">
        <f t="shared" ref="H12:H18" si="1">F12/E12-1</f>
        <v>8.2798395370124567E-2</v>
      </c>
      <c r="I12" s="78"/>
      <c r="J12" s="79"/>
    </row>
    <row r="13" spans="2:14" s="69" customFormat="1" ht="17.25">
      <c r="B13" s="127" t="s">
        <v>1</v>
      </c>
      <c r="C13" s="127"/>
      <c r="D13" s="128"/>
      <c r="E13" s="77">
        <v>27759</v>
      </c>
      <c r="F13" s="77">
        <v>27602</v>
      </c>
      <c r="G13" s="11">
        <f t="shared" si="0"/>
        <v>-157</v>
      </c>
      <c r="H13" s="57">
        <f t="shared" si="1"/>
        <v>-5.6558233365755495E-3</v>
      </c>
      <c r="I13" s="78"/>
      <c r="J13" s="79"/>
    </row>
    <row r="14" spans="2:14" s="69" customFormat="1" ht="17.25">
      <c r="B14" s="127" t="s">
        <v>36</v>
      </c>
      <c r="C14" s="127"/>
      <c r="D14" s="128"/>
      <c r="E14" s="77">
        <v>23163</v>
      </c>
      <c r="F14" s="77">
        <v>23209</v>
      </c>
      <c r="G14" s="11">
        <f t="shared" si="0"/>
        <v>46</v>
      </c>
      <c r="H14" s="57">
        <f t="shared" si="1"/>
        <v>1.9859258299874671E-3</v>
      </c>
      <c r="I14" s="78"/>
      <c r="J14" s="79"/>
    </row>
    <row r="15" spans="2:14" s="69" customFormat="1" ht="17.25">
      <c r="B15" s="129" t="s">
        <v>37</v>
      </c>
      <c r="C15" s="129"/>
      <c r="D15" s="130"/>
      <c r="E15" s="77">
        <v>17659</v>
      </c>
      <c r="F15" s="77">
        <v>17732</v>
      </c>
      <c r="G15" s="11">
        <f t="shared" si="0"/>
        <v>73</v>
      </c>
      <c r="H15" s="57">
        <f t="shared" si="1"/>
        <v>4.1338694150292454E-3</v>
      </c>
      <c r="I15" s="78"/>
      <c r="J15" s="79"/>
    </row>
    <row r="16" spans="2:14" s="69" customFormat="1" ht="17.25">
      <c r="B16" s="131" t="s">
        <v>38</v>
      </c>
      <c r="C16" s="131"/>
      <c r="D16" s="132"/>
      <c r="E16" s="77">
        <v>5504</v>
      </c>
      <c r="F16" s="77">
        <v>5477</v>
      </c>
      <c r="G16" s="11">
        <f t="shared" si="0"/>
        <v>-27</v>
      </c>
      <c r="H16" s="57">
        <f t="shared" si="1"/>
        <v>-4.9055232558139483E-3</v>
      </c>
      <c r="I16" s="78"/>
      <c r="J16" s="79"/>
    </row>
    <row r="17" spans="2:10" s="69" customFormat="1" ht="18" customHeight="1" thickBot="1">
      <c r="B17" s="133" t="s">
        <v>2</v>
      </c>
      <c r="C17" s="133"/>
      <c r="D17" s="134"/>
      <c r="E17" s="77">
        <v>138500</v>
      </c>
      <c r="F17" s="77">
        <v>147465</v>
      </c>
      <c r="G17" s="11">
        <f t="shared" si="0"/>
        <v>8965</v>
      </c>
      <c r="H17" s="57">
        <f t="shared" si="1"/>
        <v>6.4729241877256261E-2</v>
      </c>
      <c r="I17" s="78"/>
      <c r="J17" s="79"/>
    </row>
    <row r="18" spans="2:10" s="63" customFormat="1" ht="18" thickBot="1">
      <c r="B18" s="58" t="s">
        <v>3</v>
      </c>
      <c r="C18" s="58"/>
      <c r="D18" s="59"/>
      <c r="E18" s="65">
        <f>E12+E13+E14+E17</f>
        <v>15677355</v>
      </c>
      <c r="F18" s="65">
        <f>F12+F13+F14+F17</f>
        <v>16968585</v>
      </c>
      <c r="G18" s="65">
        <f t="shared" ref="G18" si="2">G12+G13+G14+G17</f>
        <v>1291230</v>
      </c>
      <c r="H18" s="62">
        <f t="shared" si="1"/>
        <v>8.2362745501393553E-2</v>
      </c>
      <c r="I18" s="78"/>
      <c r="J18" s="79"/>
    </row>
    <row r="19" spans="2:10" ht="15">
      <c r="B19" s="10"/>
      <c r="C19" s="2"/>
      <c r="D19" s="2"/>
      <c r="E19" s="2"/>
      <c r="F19" s="2"/>
      <c r="G19" s="2"/>
    </row>
    <row r="20" spans="2:10" ht="15">
      <c r="B20" s="10"/>
      <c r="C20" s="2"/>
      <c r="D20" s="2"/>
      <c r="E20" s="2"/>
      <c r="F20" s="2"/>
      <c r="G20" s="2"/>
    </row>
    <row r="21" spans="2:10" ht="18" thickBot="1">
      <c r="B21" s="13" t="s">
        <v>30</v>
      </c>
      <c r="C21" s="14"/>
      <c r="D21" s="14"/>
      <c r="E21" s="14"/>
      <c r="F21" s="14"/>
      <c r="G21" s="14"/>
      <c r="H21" s="15" t="s">
        <v>11</v>
      </c>
    </row>
    <row r="22" spans="2:10" s="69" customFormat="1" ht="15.75" thickBot="1">
      <c r="B22" s="135" t="s">
        <v>16</v>
      </c>
      <c r="C22" s="135"/>
      <c r="D22" s="136"/>
      <c r="E22" s="66">
        <f>E11</f>
        <v>44224</v>
      </c>
      <c r="F22" s="66">
        <f>F11</f>
        <v>44255</v>
      </c>
      <c r="G22" s="44" t="s">
        <v>9</v>
      </c>
      <c r="H22" s="44" t="s">
        <v>10</v>
      </c>
      <c r="J22" s="70"/>
    </row>
    <row r="23" spans="2:10" s="69" customFormat="1" ht="17.25">
      <c r="B23" s="125" t="s">
        <v>0</v>
      </c>
      <c r="C23" s="125"/>
      <c r="D23" s="126"/>
      <c r="E23" s="77">
        <v>9412672</v>
      </c>
      <c r="F23" s="77">
        <v>10296032</v>
      </c>
      <c r="G23" s="11">
        <f>F23-E23</f>
        <v>883360</v>
      </c>
      <c r="H23" s="57">
        <f>F23/E23-1</f>
        <v>9.3847953057325295E-2</v>
      </c>
      <c r="I23" s="79"/>
    </row>
    <row r="24" spans="2:10" s="69" customFormat="1" ht="17.25">
      <c r="B24" s="127" t="s">
        <v>1</v>
      </c>
      <c r="C24" s="127"/>
      <c r="D24" s="128"/>
      <c r="E24" s="77">
        <v>19074</v>
      </c>
      <c r="F24" s="77">
        <v>19173</v>
      </c>
      <c r="G24" s="11">
        <f>F24-E24</f>
        <v>99</v>
      </c>
      <c r="H24" s="57">
        <f>F24/E24-1</f>
        <v>5.1903114186850896E-3</v>
      </c>
      <c r="I24" s="79"/>
    </row>
    <row r="25" spans="2:10" s="69" customFormat="1" ht="17.25">
      <c r="B25" s="127" t="s">
        <v>36</v>
      </c>
      <c r="C25" s="127"/>
      <c r="D25" s="128"/>
      <c r="E25" s="77">
        <v>17041</v>
      </c>
      <c r="F25" s="77">
        <v>17445</v>
      </c>
      <c r="G25" s="11">
        <f>F25-E25</f>
        <v>404</v>
      </c>
      <c r="H25" s="57">
        <f>F25/E25-1</f>
        <v>2.3707528900886121E-2</v>
      </c>
      <c r="I25" s="79"/>
    </row>
    <row r="26" spans="2:10" s="69" customFormat="1" ht="17.25">
      <c r="B26" s="129" t="s">
        <v>37</v>
      </c>
      <c r="C26" s="129"/>
      <c r="D26" s="130"/>
      <c r="E26" s="77">
        <v>14288</v>
      </c>
      <c r="F26" s="77">
        <v>14651</v>
      </c>
      <c r="G26" s="11">
        <f t="shared" ref="G26:G28" si="3">F26-E26</f>
        <v>363</v>
      </c>
      <c r="H26" s="57">
        <f t="shared" ref="H26:H29" si="4">F26/E26-1</f>
        <v>2.5405935050391903E-2</v>
      </c>
      <c r="I26" s="79"/>
    </row>
    <row r="27" spans="2:10" s="69" customFormat="1" ht="17.25">
      <c r="B27" s="131" t="s">
        <v>38</v>
      </c>
      <c r="C27" s="131"/>
      <c r="D27" s="132"/>
      <c r="E27" s="77">
        <v>2753</v>
      </c>
      <c r="F27" s="77">
        <v>2794</v>
      </c>
      <c r="G27" s="11">
        <f t="shared" si="3"/>
        <v>41</v>
      </c>
      <c r="H27" s="57">
        <f t="shared" si="4"/>
        <v>1.4892844169996478E-2</v>
      </c>
      <c r="I27" s="79"/>
    </row>
    <row r="28" spans="2:10" s="69" customFormat="1" ht="18" customHeight="1" thickBot="1">
      <c r="B28" s="133" t="s">
        <v>2</v>
      </c>
      <c r="C28" s="133"/>
      <c r="D28" s="134"/>
      <c r="E28" s="77">
        <v>82193</v>
      </c>
      <c r="F28" s="77">
        <v>86734</v>
      </c>
      <c r="G28" s="11">
        <f t="shared" si="3"/>
        <v>4541</v>
      </c>
      <c r="H28" s="57">
        <f t="shared" si="4"/>
        <v>5.5248013821128428E-2</v>
      </c>
      <c r="I28" s="79"/>
    </row>
    <row r="29" spans="2:10" s="63" customFormat="1" ht="18" thickBot="1">
      <c r="B29" s="58" t="s">
        <v>3</v>
      </c>
      <c r="C29" s="58"/>
      <c r="D29" s="59"/>
      <c r="E29" s="65">
        <f>E23+E24+E25+E28</f>
        <v>9530980</v>
      </c>
      <c r="F29" s="65">
        <f>F23+F24+F25+F28</f>
        <v>10419384</v>
      </c>
      <c r="G29" s="65">
        <f t="shared" ref="G29" si="5">G23+G24+G25+G28</f>
        <v>888404</v>
      </c>
      <c r="H29" s="62">
        <f t="shared" si="4"/>
        <v>9.3212240504124466E-2</v>
      </c>
      <c r="I29" s="79"/>
    </row>
    <row r="30" spans="2:10" ht="15">
      <c r="B30" s="10"/>
      <c r="C30" s="2"/>
      <c r="D30" s="2"/>
      <c r="E30" s="2"/>
      <c r="F30" s="2"/>
      <c r="G30" s="2"/>
    </row>
    <row r="31" spans="2:10" ht="15">
      <c r="B31" s="10"/>
      <c r="C31" s="2"/>
      <c r="D31" s="2"/>
      <c r="E31" s="2"/>
      <c r="F31" s="2"/>
      <c r="G31" s="2"/>
    </row>
    <row r="32" spans="2:10" ht="18" thickBot="1">
      <c r="B32" s="13" t="s">
        <v>14</v>
      </c>
      <c r="C32" s="14"/>
      <c r="D32" s="14"/>
      <c r="E32" s="14"/>
      <c r="F32" s="14"/>
      <c r="G32" s="14"/>
      <c r="H32" s="15" t="s">
        <v>13</v>
      </c>
    </row>
    <row r="33" spans="2:10" ht="15.75" thickBot="1">
      <c r="B33" s="106" t="s">
        <v>16</v>
      </c>
      <c r="C33" s="106"/>
      <c r="D33" s="107"/>
      <c r="E33" s="66">
        <f>E11</f>
        <v>44224</v>
      </c>
      <c r="F33" s="66">
        <f>F11</f>
        <v>44255</v>
      </c>
      <c r="G33" s="16" t="s">
        <v>9</v>
      </c>
      <c r="H33" s="16" t="s">
        <v>10</v>
      </c>
    </row>
    <row r="34" spans="2:10" ht="17.25">
      <c r="B34" s="125" t="s">
        <v>0</v>
      </c>
      <c r="C34" s="125"/>
      <c r="D34" s="126"/>
      <c r="E34" s="71">
        <v>1475715</v>
      </c>
      <c r="F34" s="71">
        <v>1618526</v>
      </c>
      <c r="G34" s="11">
        <f t="shared" ref="G34:G39" si="6">F34-E34</f>
        <v>142811</v>
      </c>
      <c r="H34" s="57">
        <f t="shared" ref="H34:H40" si="7">F34/E34-1</f>
        <v>9.6774106111274794E-2</v>
      </c>
      <c r="I34" s="56"/>
    </row>
    <row r="35" spans="2:10" ht="17.25">
      <c r="B35" s="127" t="s">
        <v>1</v>
      </c>
      <c r="C35" s="127"/>
      <c r="D35" s="128"/>
      <c r="E35" s="71">
        <v>1234</v>
      </c>
      <c r="F35" s="71">
        <v>1371</v>
      </c>
      <c r="G35" s="11">
        <f t="shared" si="6"/>
        <v>137</v>
      </c>
      <c r="H35" s="57">
        <f t="shared" si="7"/>
        <v>0.11102106969205838</v>
      </c>
      <c r="I35" s="56"/>
    </row>
    <row r="36" spans="2:10" ht="17.25">
      <c r="B36" s="127" t="s">
        <v>36</v>
      </c>
      <c r="C36" s="127"/>
      <c r="D36" s="128"/>
      <c r="E36" s="71">
        <v>2787</v>
      </c>
      <c r="F36" s="71">
        <v>2902</v>
      </c>
      <c r="G36" s="11">
        <f t="shared" si="6"/>
        <v>115</v>
      </c>
      <c r="H36" s="57">
        <f t="shared" si="7"/>
        <v>4.1263006817366277E-2</v>
      </c>
      <c r="I36" s="56"/>
    </row>
    <row r="37" spans="2:10" ht="17.25">
      <c r="B37" s="129" t="s">
        <v>37</v>
      </c>
      <c r="C37" s="129"/>
      <c r="D37" s="130"/>
      <c r="E37" s="71">
        <v>2543</v>
      </c>
      <c r="F37" s="71">
        <v>2651</v>
      </c>
      <c r="G37" s="11">
        <f t="shared" si="6"/>
        <v>108</v>
      </c>
      <c r="H37" s="57">
        <f t="shared" si="7"/>
        <v>4.2469524184034713E-2</v>
      </c>
      <c r="I37" s="56"/>
    </row>
    <row r="38" spans="2:10" ht="17.25">
      <c r="B38" s="131" t="s">
        <v>38</v>
      </c>
      <c r="C38" s="131"/>
      <c r="D38" s="132"/>
      <c r="E38" s="71">
        <v>244</v>
      </c>
      <c r="F38" s="71">
        <v>251</v>
      </c>
      <c r="G38" s="11">
        <f t="shared" si="6"/>
        <v>7</v>
      </c>
      <c r="H38" s="57">
        <f t="shared" si="7"/>
        <v>2.8688524590164022E-2</v>
      </c>
      <c r="I38" s="56"/>
    </row>
    <row r="39" spans="2:10" ht="18" customHeight="1" thickBot="1">
      <c r="B39" s="133" t="s">
        <v>2</v>
      </c>
      <c r="C39" s="133"/>
      <c r="D39" s="134"/>
      <c r="E39" s="71">
        <v>15045</v>
      </c>
      <c r="F39" s="71">
        <v>22358</v>
      </c>
      <c r="G39" s="11">
        <f t="shared" si="6"/>
        <v>7313</v>
      </c>
      <c r="H39" s="57">
        <f t="shared" si="7"/>
        <v>0.48607510800930531</v>
      </c>
      <c r="I39" s="56"/>
    </row>
    <row r="40" spans="2:10" s="63" customFormat="1" ht="18" thickBot="1">
      <c r="B40" s="58" t="s">
        <v>3</v>
      </c>
      <c r="C40" s="58"/>
      <c r="D40" s="59"/>
      <c r="E40" s="65">
        <f>E34+E35+E36+E39</f>
        <v>1494781</v>
      </c>
      <c r="F40" s="65">
        <f t="shared" ref="F40:G40" si="8">F34+F35+F36+F39</f>
        <v>1645157</v>
      </c>
      <c r="G40" s="65">
        <f t="shared" si="8"/>
        <v>150376</v>
      </c>
      <c r="H40" s="62">
        <f t="shared" si="7"/>
        <v>0.10060069000074257</v>
      </c>
      <c r="I40" s="56"/>
    </row>
    <row r="41" spans="2:10" ht="15">
      <c r="B41" s="6"/>
      <c r="C41" s="6"/>
      <c r="D41" s="6"/>
      <c r="E41" s="41"/>
      <c r="F41" s="41"/>
      <c r="G41" s="42"/>
      <c r="H41" s="43"/>
    </row>
    <row r="42" spans="2:10" ht="15">
      <c r="B42" s="10"/>
      <c r="C42" s="2"/>
      <c r="D42" s="2"/>
      <c r="E42" s="2"/>
      <c r="F42" s="2"/>
      <c r="G42" s="2"/>
    </row>
    <row r="43" spans="2:10" ht="17.25">
      <c r="B43" s="19"/>
      <c r="C43" s="19"/>
      <c r="D43" s="19"/>
      <c r="E43" s="19"/>
      <c r="F43" s="19"/>
      <c r="G43" s="19"/>
      <c r="H43" s="19"/>
    </row>
    <row r="44" spans="2:10" ht="17.25">
      <c r="B44" s="20" t="s">
        <v>15</v>
      </c>
      <c r="C44" s="19"/>
      <c r="D44" s="19"/>
      <c r="E44" s="19"/>
      <c r="F44" s="19"/>
      <c r="G44" s="19"/>
      <c r="H44" s="19"/>
    </row>
    <row r="45" spans="2:10" ht="18" thickBot="1">
      <c r="B45" s="22"/>
      <c r="C45" s="22"/>
      <c r="D45" s="22"/>
      <c r="E45" s="22"/>
      <c r="F45" s="22"/>
      <c r="G45" s="22"/>
      <c r="H45" s="22"/>
    </row>
    <row r="47" spans="2:10">
      <c r="F47" s="5"/>
    </row>
    <row r="48" spans="2:10" ht="18" thickBot="1">
      <c r="B48" s="12" t="s">
        <v>31</v>
      </c>
      <c r="C48" s="23"/>
      <c r="D48" s="23"/>
      <c r="E48" s="23"/>
      <c r="F48" s="23"/>
      <c r="G48" s="23"/>
      <c r="H48" s="116" t="s">
        <v>12</v>
      </c>
      <c r="I48" s="116"/>
      <c r="J48" s="116"/>
    </row>
    <row r="49" spans="2:10" ht="15.75" thickBot="1">
      <c r="B49" s="106" t="s">
        <v>16</v>
      </c>
      <c r="C49" s="106"/>
      <c r="D49" s="107"/>
      <c r="E49" s="66">
        <v>42369</v>
      </c>
      <c r="F49" s="66">
        <v>42735</v>
      </c>
      <c r="G49" s="66">
        <v>43100</v>
      </c>
      <c r="H49" s="66">
        <v>43465</v>
      </c>
      <c r="I49" s="66">
        <v>43830</v>
      </c>
      <c r="J49" s="66">
        <v>44196</v>
      </c>
    </row>
    <row r="50" spans="2:10" ht="17.25">
      <c r="B50" s="117" t="s">
        <v>0</v>
      </c>
      <c r="C50" s="117"/>
      <c r="D50" s="118"/>
      <c r="E50" s="73">
        <v>1006751</v>
      </c>
      <c r="F50" s="73">
        <v>1102966</v>
      </c>
      <c r="G50" s="73">
        <v>1310295.9999999998</v>
      </c>
      <c r="H50" s="73">
        <v>1955118</v>
      </c>
      <c r="I50" s="73">
        <v>3859911</v>
      </c>
      <c r="J50" s="73">
        <v>9412672</v>
      </c>
    </row>
    <row r="51" spans="2:10" ht="17.25">
      <c r="B51" s="119" t="s">
        <v>1</v>
      </c>
      <c r="C51" s="119"/>
      <c r="D51" s="120"/>
      <c r="E51" s="74">
        <v>20753</v>
      </c>
      <c r="F51" s="74">
        <v>18622</v>
      </c>
      <c r="G51" s="74">
        <v>17766</v>
      </c>
      <c r="H51" s="74">
        <v>16631</v>
      </c>
      <c r="I51" s="74">
        <v>17695</v>
      </c>
      <c r="J51" s="74">
        <v>19074</v>
      </c>
    </row>
    <row r="52" spans="2:10" ht="17.25">
      <c r="B52" s="121" t="s">
        <v>36</v>
      </c>
      <c r="C52" s="121"/>
      <c r="D52" s="122"/>
      <c r="E52" s="76">
        <v>8729</v>
      </c>
      <c r="F52" s="76">
        <v>9215</v>
      </c>
      <c r="G52" s="76">
        <v>10211</v>
      </c>
      <c r="H52" s="76">
        <v>11453</v>
      </c>
      <c r="I52" s="76">
        <v>14011</v>
      </c>
      <c r="J52" s="76">
        <v>17041</v>
      </c>
    </row>
    <row r="53" spans="2:10" ht="18" thickBot="1">
      <c r="B53" s="123" t="s">
        <v>2</v>
      </c>
      <c r="C53" s="123"/>
      <c r="D53" s="124"/>
      <c r="E53" s="72">
        <v>3836</v>
      </c>
      <c r="F53" s="72">
        <v>10694</v>
      </c>
      <c r="G53" s="72">
        <v>22564.000000000004</v>
      </c>
      <c r="H53" s="72">
        <v>29262</v>
      </c>
      <c r="I53" s="72">
        <v>41535</v>
      </c>
      <c r="J53" s="72">
        <v>82193</v>
      </c>
    </row>
    <row r="54" spans="2:10" s="64" customFormat="1" ht="18" thickBot="1">
      <c r="B54" s="108" t="s">
        <v>3</v>
      </c>
      <c r="C54" s="108"/>
      <c r="D54" s="109"/>
      <c r="E54" s="75">
        <v>1040069</v>
      </c>
      <c r="F54" s="75">
        <v>1141497</v>
      </c>
      <c r="G54" s="75">
        <v>1360837</v>
      </c>
      <c r="H54" s="75">
        <v>2012464</v>
      </c>
      <c r="I54" s="75">
        <v>3933152</v>
      </c>
      <c r="J54" s="75">
        <v>9530980</v>
      </c>
    </row>
    <row r="55" spans="2:10" ht="15">
      <c r="B55" s="6"/>
      <c r="C55" s="7"/>
      <c r="D55" s="8"/>
      <c r="E55" s="8"/>
      <c r="F55" s="8"/>
      <c r="G55" s="8"/>
      <c r="H55" s="8"/>
    </row>
    <row r="56" spans="2:10" ht="15">
      <c r="B56" s="6"/>
      <c r="C56" s="7"/>
      <c r="D56" s="8"/>
      <c r="E56" s="8"/>
      <c r="F56" s="8"/>
      <c r="G56" s="8"/>
      <c r="H56" s="8"/>
    </row>
    <row r="57" spans="2:10" ht="15">
      <c r="B57" s="6"/>
      <c r="C57" s="7"/>
      <c r="D57" s="8"/>
      <c r="E57" s="8"/>
      <c r="F57" s="8"/>
      <c r="G57" s="8"/>
      <c r="H57" s="8"/>
    </row>
    <row r="58" spans="2:10" ht="15">
      <c r="B58" s="6"/>
      <c r="C58" s="7"/>
      <c r="D58" s="8"/>
      <c r="E58" s="8"/>
      <c r="F58" s="8"/>
      <c r="G58" s="8"/>
      <c r="H58" s="8"/>
    </row>
    <row r="59" spans="2:10" ht="15">
      <c r="B59" s="6"/>
      <c r="C59" s="7"/>
      <c r="D59" s="8"/>
      <c r="E59" s="8"/>
      <c r="F59" s="8"/>
      <c r="G59" s="8"/>
      <c r="H59" s="8"/>
    </row>
    <row r="60" spans="2:10" ht="15">
      <c r="B60" s="6"/>
      <c r="C60" s="7"/>
      <c r="D60" s="8"/>
      <c r="E60" s="8"/>
      <c r="F60" s="8"/>
      <c r="G60" s="8"/>
      <c r="H60" s="8"/>
    </row>
    <row r="61" spans="2:10" ht="15">
      <c r="B61" s="6"/>
      <c r="C61" s="7"/>
      <c r="D61" s="8"/>
      <c r="E61" s="8"/>
      <c r="F61" s="8"/>
      <c r="G61" s="8"/>
      <c r="H61" s="8"/>
    </row>
    <row r="62" spans="2:10" ht="15">
      <c r="B62" s="6"/>
      <c r="C62" s="7"/>
      <c r="D62" s="8"/>
      <c r="E62" s="8"/>
      <c r="F62" s="8"/>
      <c r="G62" s="8"/>
      <c r="H62" s="8"/>
    </row>
    <row r="63" spans="2:10" ht="15">
      <c r="B63" s="6"/>
      <c r="C63" s="7"/>
      <c r="D63" s="8"/>
      <c r="E63" s="8"/>
      <c r="F63" s="8"/>
      <c r="G63" s="8"/>
      <c r="H63" s="8"/>
    </row>
    <row r="64" spans="2:10" ht="15">
      <c r="B64" s="6"/>
      <c r="C64" s="7"/>
      <c r="D64" s="8"/>
      <c r="E64" s="8"/>
      <c r="F64" s="8"/>
      <c r="G64" s="8"/>
      <c r="H64" s="8"/>
    </row>
    <row r="65" spans="2:8" ht="15">
      <c r="B65" s="6"/>
      <c r="C65" s="7"/>
      <c r="D65" s="8"/>
      <c r="E65" s="8"/>
      <c r="F65" s="8"/>
      <c r="G65" s="8"/>
      <c r="H65" s="8"/>
    </row>
    <row r="66" spans="2:8" ht="15">
      <c r="B66" s="6"/>
      <c r="C66" s="7"/>
      <c r="D66" s="8"/>
      <c r="E66" s="8"/>
      <c r="F66" s="8"/>
      <c r="G66" s="8"/>
      <c r="H66" s="8"/>
    </row>
    <row r="67" spans="2:8" ht="15">
      <c r="B67" s="6"/>
      <c r="C67" s="7"/>
      <c r="D67" s="8"/>
      <c r="E67" s="8"/>
      <c r="F67" s="8"/>
      <c r="G67" s="8"/>
      <c r="H67" s="8"/>
    </row>
    <row r="68" spans="2:8" ht="15">
      <c r="B68" s="6"/>
      <c r="C68" s="7"/>
      <c r="D68" s="8"/>
      <c r="E68" s="8"/>
      <c r="F68" s="8"/>
      <c r="G68" s="8"/>
      <c r="H68" s="8"/>
    </row>
    <row r="69" spans="2:8" ht="15">
      <c r="B69" s="6"/>
      <c r="C69" s="7"/>
      <c r="D69" s="8"/>
      <c r="E69" s="8"/>
      <c r="F69" s="8"/>
      <c r="G69" s="8"/>
      <c r="H69" s="8"/>
    </row>
    <row r="70" spans="2:8" ht="15">
      <c r="B70" s="6"/>
      <c r="C70" s="7"/>
      <c r="D70" s="8"/>
      <c r="E70" s="8"/>
      <c r="F70" s="5"/>
      <c r="G70" s="8"/>
      <c r="H70" s="8"/>
    </row>
    <row r="71" spans="2:8" ht="15">
      <c r="B71" s="6"/>
      <c r="C71" s="7"/>
      <c r="D71" s="8"/>
      <c r="E71" s="8"/>
      <c r="F71" s="5"/>
      <c r="G71" s="8"/>
      <c r="H71" s="8"/>
    </row>
    <row r="72" spans="2:8" ht="15">
      <c r="B72" s="6"/>
      <c r="C72" s="7"/>
      <c r="D72" s="8"/>
      <c r="E72" s="8"/>
      <c r="F72" s="5"/>
      <c r="G72" s="8"/>
      <c r="H72" s="8"/>
    </row>
    <row r="73" spans="2:8" ht="15">
      <c r="B73" s="6"/>
      <c r="C73" s="7"/>
      <c r="D73" s="8"/>
      <c r="E73" s="8"/>
      <c r="F73" s="5"/>
      <c r="G73" s="8"/>
      <c r="H73" s="8"/>
    </row>
    <row r="74" spans="2:8" ht="15">
      <c r="B74" s="6"/>
      <c r="C74" s="7"/>
      <c r="D74" s="8"/>
      <c r="E74" s="8"/>
      <c r="F74" s="5"/>
      <c r="G74" s="8"/>
      <c r="H74" s="8"/>
    </row>
    <row r="75" spans="2:8" ht="15">
      <c r="B75" s="6"/>
      <c r="C75" s="7"/>
      <c r="D75" s="8"/>
      <c r="E75" s="8"/>
      <c r="F75" s="5"/>
      <c r="G75" s="8"/>
      <c r="H75" s="8"/>
    </row>
    <row r="76" spans="2:8" ht="15">
      <c r="B76" s="6"/>
      <c r="C76" s="7"/>
      <c r="D76" s="8"/>
      <c r="E76" s="8"/>
      <c r="F76" s="5"/>
      <c r="G76" s="8"/>
      <c r="H76" s="8"/>
    </row>
    <row r="77" spans="2:8" ht="15">
      <c r="B77" s="6"/>
      <c r="C77" s="7"/>
      <c r="D77" s="8"/>
      <c r="E77" s="8"/>
      <c r="F77" s="5"/>
      <c r="G77" s="8"/>
      <c r="H77" s="8"/>
    </row>
    <row r="78" spans="2:8" ht="15">
      <c r="B78" s="6"/>
      <c r="C78" s="7"/>
      <c r="D78" s="8"/>
      <c r="E78" s="8"/>
      <c r="F78" s="5"/>
      <c r="G78" s="8"/>
      <c r="H78" s="8"/>
    </row>
    <row r="79" spans="2:8" ht="15">
      <c r="B79" s="6"/>
      <c r="C79" s="7"/>
      <c r="D79" s="8"/>
      <c r="E79" s="8"/>
      <c r="F79" s="5"/>
      <c r="G79" s="8"/>
      <c r="H79" s="8"/>
    </row>
    <row r="80" spans="2:8" ht="15">
      <c r="B80" s="6"/>
      <c r="C80" s="7"/>
      <c r="D80" s="8"/>
      <c r="E80" s="8"/>
      <c r="F80" s="5"/>
      <c r="G80" s="8"/>
      <c r="H80" s="8"/>
    </row>
    <row r="81" spans="2:11" ht="15">
      <c r="B81" s="6"/>
      <c r="C81" s="7"/>
      <c r="D81" s="8"/>
      <c r="E81" s="8"/>
      <c r="F81" s="5"/>
      <c r="G81" s="8"/>
      <c r="H81" s="8"/>
      <c r="I81"/>
      <c r="J81"/>
      <c r="K81"/>
    </row>
    <row r="82" spans="2:11" ht="18" thickBot="1">
      <c r="B82" s="12" t="s">
        <v>32</v>
      </c>
      <c r="C82" s="23"/>
      <c r="D82" s="23"/>
      <c r="E82" s="23"/>
      <c r="F82" s="23"/>
      <c r="G82" s="23"/>
      <c r="H82" s="86" t="s">
        <v>11</v>
      </c>
      <c r="I82"/>
      <c r="J82"/>
      <c r="K82"/>
    </row>
    <row r="83" spans="2:11" ht="15.75" thickBot="1">
      <c r="B83" s="31" t="s">
        <v>16</v>
      </c>
      <c r="C83" s="66">
        <f t="shared" ref="C83:F83" si="9">EDATE(D83,-1)</f>
        <v>44102</v>
      </c>
      <c r="D83" s="66">
        <f t="shared" si="9"/>
        <v>44132</v>
      </c>
      <c r="E83" s="66">
        <f t="shared" si="9"/>
        <v>44163</v>
      </c>
      <c r="F83" s="66">
        <f t="shared" si="9"/>
        <v>44193</v>
      </c>
      <c r="G83" s="66">
        <f>EDATE(H83,-1)</f>
        <v>44224</v>
      </c>
      <c r="H83" s="66">
        <f>B3</f>
        <v>44255</v>
      </c>
      <c r="I83"/>
      <c r="J83"/>
    </row>
    <row r="84" spans="2:11" ht="16.5" customHeight="1">
      <c r="B84" s="24" t="s">
        <v>0</v>
      </c>
      <c r="C84" s="73">
        <v>6779757</v>
      </c>
      <c r="D84" s="73">
        <v>7515934</v>
      </c>
      <c r="E84" s="73">
        <v>8083085</v>
      </c>
      <c r="F84" s="73">
        <v>8787077</v>
      </c>
      <c r="G84" s="73">
        <v>9412672</v>
      </c>
      <c r="H84" s="73">
        <v>10296032</v>
      </c>
    </row>
    <row r="85" spans="2:11" ht="16.5" customHeight="1">
      <c r="B85" s="25" t="s">
        <v>1</v>
      </c>
      <c r="C85" s="74">
        <v>18484</v>
      </c>
      <c r="D85" s="74">
        <v>18680</v>
      </c>
      <c r="E85" s="74">
        <v>18780</v>
      </c>
      <c r="F85" s="74">
        <v>19014</v>
      </c>
      <c r="G85" s="74">
        <v>19074</v>
      </c>
      <c r="H85" s="74">
        <v>19173</v>
      </c>
    </row>
    <row r="86" spans="2:11" ht="16.5" customHeight="1">
      <c r="B86" s="26" t="s">
        <v>36</v>
      </c>
      <c r="C86" s="76">
        <v>16494</v>
      </c>
      <c r="D86" s="76">
        <v>16861</v>
      </c>
      <c r="E86" s="76">
        <v>17081</v>
      </c>
      <c r="F86" s="76">
        <v>17268</v>
      </c>
      <c r="G86" s="76">
        <v>17041</v>
      </c>
      <c r="H86" s="76">
        <v>17445</v>
      </c>
    </row>
    <row r="87" spans="2:11" ht="16.5" customHeight="1" thickBot="1">
      <c r="B87" s="27" t="s">
        <v>2</v>
      </c>
      <c r="C87" s="72">
        <v>62564</v>
      </c>
      <c r="D87" s="72">
        <v>67792</v>
      </c>
      <c r="E87" s="72">
        <v>73469</v>
      </c>
      <c r="F87" s="72">
        <v>79270</v>
      </c>
      <c r="G87" s="72">
        <v>82193</v>
      </c>
      <c r="H87" s="72">
        <v>86734</v>
      </c>
    </row>
    <row r="88" spans="2:11" s="64" customFormat="1" ht="18" thickBot="1">
      <c r="B88" s="88" t="s">
        <v>3</v>
      </c>
      <c r="C88" s="75">
        <f>C84+C85+C86+C87</f>
        <v>6877299</v>
      </c>
      <c r="D88" s="75">
        <f t="shared" ref="D88:H88" si="10">D84+D85+D86+D87</f>
        <v>7619267</v>
      </c>
      <c r="E88" s="75">
        <f t="shared" si="10"/>
        <v>8192415</v>
      </c>
      <c r="F88" s="75">
        <f t="shared" si="10"/>
        <v>8902629</v>
      </c>
      <c r="G88" s="75">
        <f t="shared" si="10"/>
        <v>9530980</v>
      </c>
      <c r="H88" s="75">
        <f t="shared" si="10"/>
        <v>10419384</v>
      </c>
      <c r="I88" s="56"/>
    </row>
    <row r="89" spans="2:11">
      <c r="J89"/>
    </row>
    <row r="90" spans="2:11">
      <c r="J90"/>
    </row>
    <row r="91" spans="2:11">
      <c r="B91" s="2"/>
      <c r="F91" s="2"/>
      <c r="G91" s="2"/>
      <c r="H91" s="2"/>
      <c r="I91"/>
      <c r="J91"/>
      <c r="K91"/>
    </row>
    <row r="92" spans="2:11">
      <c r="B92" s="2"/>
      <c r="F92" s="2"/>
      <c r="G92" s="2"/>
      <c r="H92" s="2"/>
      <c r="I92"/>
      <c r="J92"/>
      <c r="K92"/>
    </row>
    <row r="93" spans="2:11" ht="15">
      <c r="B93" s="10"/>
      <c r="C93" s="2"/>
      <c r="D93" s="2"/>
      <c r="E93" s="2"/>
      <c r="G93" s="2"/>
      <c r="H93" s="2"/>
      <c r="I93"/>
      <c r="J93"/>
      <c r="K93"/>
    </row>
    <row r="94" spans="2:11" s="4" customFormat="1" ht="12.75">
      <c r="B94" s="3"/>
      <c r="C94" s="3"/>
      <c r="D94" s="3"/>
      <c r="E94" s="3"/>
      <c r="F94" s="3"/>
      <c r="G94" s="3"/>
      <c r="H94" s="3"/>
    </row>
    <row r="95" spans="2:11" ht="15">
      <c r="B95" s="9"/>
      <c r="C95" s="2"/>
      <c r="D95" s="2"/>
      <c r="E95" s="2"/>
      <c r="F95" s="2"/>
      <c r="G95" s="2"/>
      <c r="H95" s="2"/>
    </row>
    <row r="96" spans="2:11">
      <c r="B96" s="2"/>
      <c r="F96" s="2"/>
      <c r="G96" s="2"/>
      <c r="H96" s="2"/>
    </row>
    <row r="97" spans="6:8">
      <c r="F97" s="2"/>
      <c r="G97" s="2"/>
      <c r="H97" s="2"/>
    </row>
    <row r="98" spans="6:8">
      <c r="F98" s="2"/>
      <c r="G98" s="2"/>
      <c r="H98" s="2"/>
    </row>
    <row r="123" spans="2:8" ht="17.25">
      <c r="B123" s="28"/>
      <c r="C123" s="28"/>
      <c r="D123" s="28"/>
      <c r="E123" s="28"/>
      <c r="F123" s="28"/>
      <c r="G123" s="28"/>
      <c r="H123" s="28"/>
    </row>
    <row r="124" spans="2:8" ht="17.25">
      <c r="B124" s="29" t="s">
        <v>21</v>
      </c>
      <c r="C124" s="82">
        <f>B3</f>
        <v>44255</v>
      </c>
      <c r="D124" s="28"/>
      <c r="E124" s="28"/>
      <c r="F124" s="28"/>
      <c r="G124" s="28"/>
      <c r="H124" s="28"/>
    </row>
    <row r="125" spans="2:8" ht="18" thickBot="1">
      <c r="B125" s="30"/>
      <c r="C125" s="30"/>
      <c r="D125" s="30"/>
      <c r="E125" s="30"/>
      <c r="F125" s="30"/>
      <c r="G125" s="30"/>
      <c r="H125" s="30"/>
    </row>
    <row r="127" spans="2:8" ht="18" thickBot="1">
      <c r="B127" s="60"/>
      <c r="C127" s="67"/>
      <c r="D127" s="35"/>
      <c r="E127" s="35"/>
      <c r="F127" s="35"/>
      <c r="G127" s="35"/>
      <c r="H127" s="36" t="s">
        <v>12</v>
      </c>
    </row>
    <row r="128" spans="2:8" ht="30.75" customHeight="1" thickBot="1">
      <c r="B128" s="107" t="s">
        <v>22</v>
      </c>
      <c r="C128" s="110"/>
      <c r="D128" s="110"/>
      <c r="E128" s="110"/>
      <c r="F128" s="110"/>
      <c r="G128" s="111" t="s">
        <v>4</v>
      </c>
      <c r="H128" s="112"/>
    </row>
    <row r="129" spans="2:10" ht="18" customHeight="1" thickBot="1">
      <c r="B129" s="95" t="s">
        <v>20</v>
      </c>
      <c r="C129" s="113"/>
      <c r="D129" s="113"/>
      <c r="E129" s="113"/>
      <c r="F129" s="113"/>
      <c r="G129" s="114">
        <v>253</v>
      </c>
      <c r="H129" s="115"/>
    </row>
    <row r="132" spans="2:10" ht="17.25">
      <c r="B132" s="32"/>
      <c r="C132" s="32"/>
      <c r="D132" s="32"/>
      <c r="E132" s="32"/>
      <c r="F132" s="32"/>
      <c r="G132" s="32"/>
      <c r="H132" s="32"/>
    </row>
    <row r="133" spans="2:10" ht="17.25">
      <c r="B133" s="33" t="s">
        <v>19</v>
      </c>
      <c r="C133" s="32"/>
      <c r="D133" s="32"/>
      <c r="E133" s="33"/>
      <c r="F133" s="84">
        <f>C6</f>
        <v>44255</v>
      </c>
      <c r="G133" s="32"/>
      <c r="H133" s="32"/>
    </row>
    <row r="134" spans="2:10" ht="18" thickBot="1">
      <c r="B134" s="34"/>
      <c r="C134" s="34"/>
      <c r="D134" s="34"/>
      <c r="E134" s="34"/>
      <c r="F134" s="34"/>
      <c r="G134" s="34"/>
      <c r="H134" s="34"/>
    </row>
    <row r="136" spans="2:10" ht="17.25">
      <c r="B136" s="80" t="s">
        <v>23</v>
      </c>
      <c r="C136" s="37"/>
      <c r="D136" s="37"/>
      <c r="E136" s="37"/>
      <c r="F136" s="37"/>
      <c r="G136" s="37"/>
      <c r="H136" s="38" t="s">
        <v>12</v>
      </c>
    </row>
    <row r="137" spans="2:10" ht="18" thickBot="1">
      <c r="B137" s="81" t="s">
        <v>24</v>
      </c>
      <c r="C137" s="37"/>
      <c r="D137" s="37"/>
      <c r="E137" s="37"/>
      <c r="F137" s="37"/>
      <c r="G137" s="37"/>
      <c r="H137" s="38"/>
    </row>
    <row r="138" spans="2:10" ht="15.75" customHeight="1" thickBot="1">
      <c r="B138" s="98" t="s">
        <v>17</v>
      </c>
      <c r="C138" s="98"/>
      <c r="D138" s="98"/>
      <c r="E138" s="98"/>
      <c r="F138" s="99"/>
      <c r="G138" s="100" t="s">
        <v>5</v>
      </c>
      <c r="H138" s="101"/>
      <c r="I138"/>
    </row>
    <row r="139" spans="2:10" ht="17.25" customHeight="1">
      <c r="B139" s="102" t="s">
        <v>44</v>
      </c>
      <c r="C139" s="102"/>
      <c r="D139" s="102"/>
      <c r="E139" s="102"/>
      <c r="F139" s="103"/>
      <c r="G139" s="104">
        <v>4288931</v>
      </c>
      <c r="H139" s="105"/>
      <c r="I139" s="46"/>
      <c r="J139" s="49"/>
    </row>
    <row r="140" spans="2:10" ht="17.25" customHeight="1">
      <c r="B140" s="90" t="s">
        <v>27</v>
      </c>
      <c r="C140" s="90"/>
      <c r="D140" s="90"/>
      <c r="E140" s="90"/>
      <c r="F140" s="91"/>
      <c r="G140" s="92">
        <v>4262750</v>
      </c>
      <c r="H140" s="93"/>
      <c r="I140" s="46"/>
      <c r="J140" s="49"/>
    </row>
    <row r="141" spans="2:10" ht="17.25" customHeight="1">
      <c r="B141" s="90" t="s">
        <v>42</v>
      </c>
      <c r="C141" s="90"/>
      <c r="D141" s="90"/>
      <c r="E141" s="90"/>
      <c r="F141" s="91"/>
      <c r="G141" s="92">
        <v>1244883</v>
      </c>
      <c r="H141" s="93"/>
      <c r="I141" s="46"/>
      <c r="J141" s="49"/>
    </row>
    <row r="142" spans="2:10" ht="17.25" customHeight="1">
      <c r="B142" s="90" t="s">
        <v>28</v>
      </c>
      <c r="C142" s="90"/>
      <c r="D142" s="90"/>
      <c r="E142" s="90"/>
      <c r="F142" s="91"/>
      <c r="G142" s="92">
        <v>636717</v>
      </c>
      <c r="H142" s="93"/>
      <c r="I142" s="46"/>
      <c r="J142" s="49"/>
    </row>
    <row r="143" spans="2:10" ht="17.25" customHeight="1">
      <c r="B143" s="90" t="s">
        <v>33</v>
      </c>
      <c r="C143" s="90"/>
      <c r="D143" s="90"/>
      <c r="E143" s="90"/>
      <c r="F143" s="91"/>
      <c r="G143" s="92">
        <v>573408</v>
      </c>
      <c r="H143" s="93"/>
      <c r="I143" s="46"/>
      <c r="J143" s="49"/>
    </row>
    <row r="144" spans="2:10" ht="17.25" customHeight="1">
      <c r="B144" s="90" t="s">
        <v>43</v>
      </c>
      <c r="C144" s="90"/>
      <c r="D144" s="90"/>
      <c r="E144" s="90"/>
      <c r="F144" s="91"/>
      <c r="G144" s="92">
        <v>317226</v>
      </c>
      <c r="H144" s="93"/>
      <c r="I144" s="85"/>
      <c r="J144" s="49"/>
    </row>
    <row r="145" spans="2:13" ht="17.25" customHeight="1">
      <c r="B145" s="90" t="s">
        <v>46</v>
      </c>
      <c r="C145" s="90"/>
      <c r="D145" s="90"/>
      <c r="E145" s="90"/>
      <c r="F145" s="91"/>
      <c r="G145" s="92">
        <v>281372</v>
      </c>
      <c r="H145" s="93"/>
      <c r="I145" s="46"/>
      <c r="J145" s="49"/>
    </row>
    <row r="146" spans="2:13" ht="17.25" customHeight="1">
      <c r="B146" s="90" t="s">
        <v>49</v>
      </c>
      <c r="C146" s="90"/>
      <c r="D146" s="90"/>
      <c r="E146" s="90"/>
      <c r="F146" s="91"/>
      <c r="G146" s="92">
        <v>105864</v>
      </c>
      <c r="H146" s="93"/>
      <c r="I146" s="46"/>
      <c r="J146" s="49"/>
    </row>
    <row r="147" spans="2:13" ht="17.25" customHeight="1">
      <c r="B147" s="90" t="s">
        <v>39</v>
      </c>
      <c r="C147" s="90"/>
      <c r="D147" s="90"/>
      <c r="E147" s="90"/>
      <c r="F147" s="91"/>
      <c r="G147" s="92">
        <v>76884</v>
      </c>
      <c r="H147" s="93"/>
      <c r="I147" s="46"/>
      <c r="J147" s="49"/>
      <c r="L147"/>
    </row>
    <row r="148" spans="2:13" ht="17.25" customHeight="1" thickBot="1">
      <c r="B148" s="94" t="s">
        <v>51</v>
      </c>
      <c r="C148" s="94"/>
      <c r="D148" s="94"/>
      <c r="E148" s="94"/>
      <c r="F148" s="95"/>
      <c r="G148" s="96">
        <v>64652</v>
      </c>
      <c r="H148" s="97"/>
      <c r="I148" s="46"/>
      <c r="J148" s="49"/>
      <c r="L148"/>
    </row>
    <row r="149" spans="2:13" ht="17.25">
      <c r="G149" s="40"/>
      <c r="H149" s="40"/>
      <c r="I149" s="50"/>
      <c r="J149" s="50"/>
    </row>
    <row r="150" spans="2:13" ht="17.25">
      <c r="B150" s="39"/>
      <c r="C150" s="39"/>
      <c r="D150" s="39"/>
      <c r="E150" s="39"/>
      <c r="F150" s="39"/>
      <c r="G150" s="40"/>
      <c r="H150" s="40"/>
      <c r="I150" s="50"/>
      <c r="J150" s="50"/>
    </row>
    <row r="151" spans="2:13" ht="17.25">
      <c r="B151" s="80" t="s">
        <v>6</v>
      </c>
      <c r="C151" s="37"/>
      <c r="D151" s="37"/>
      <c r="E151" s="37"/>
      <c r="F151" s="37"/>
      <c r="G151" s="37"/>
      <c r="H151" s="38" t="s">
        <v>11</v>
      </c>
      <c r="I151" s="50"/>
      <c r="J151" s="50"/>
    </row>
    <row r="152" spans="2:13" ht="18" thickBot="1">
      <c r="B152" s="81" t="s">
        <v>25</v>
      </c>
      <c r="C152" s="37"/>
      <c r="D152" s="37"/>
      <c r="E152" s="37"/>
      <c r="F152" s="37"/>
      <c r="G152" s="37"/>
      <c r="H152" s="38"/>
      <c r="I152" s="50"/>
      <c r="J152" s="50"/>
    </row>
    <row r="153" spans="2:13" ht="15.75" thickBot="1">
      <c r="B153" s="106" t="s">
        <v>17</v>
      </c>
      <c r="C153" s="106"/>
      <c r="D153" s="106"/>
      <c r="E153" s="106"/>
      <c r="F153" s="107"/>
      <c r="G153" s="101" t="s">
        <v>5</v>
      </c>
      <c r="H153" s="101"/>
      <c r="I153" s="50"/>
      <c r="J153" s="50"/>
      <c r="K153"/>
      <c r="L153"/>
      <c r="M153"/>
    </row>
    <row r="154" spans="2:13" ht="17.25" customHeight="1">
      <c r="B154" s="102" t="s">
        <v>44</v>
      </c>
      <c r="C154" s="102"/>
      <c r="D154" s="102"/>
      <c r="E154" s="102"/>
      <c r="F154" s="103"/>
      <c r="G154" s="104">
        <v>1053656</v>
      </c>
      <c r="H154" s="105"/>
      <c r="I154" s="51"/>
      <c r="J154" s="49"/>
      <c r="K154" s="48"/>
      <c r="L154"/>
      <c r="M154"/>
    </row>
    <row r="155" spans="2:13" ht="17.25" customHeight="1">
      <c r="B155" s="90" t="s">
        <v>27</v>
      </c>
      <c r="C155" s="90"/>
      <c r="D155" s="90"/>
      <c r="E155" s="90"/>
      <c r="F155" s="91"/>
      <c r="G155" s="92">
        <v>246548</v>
      </c>
      <c r="H155" s="93"/>
      <c r="I155" s="51"/>
      <c r="J155" s="49"/>
      <c r="K155" s="48"/>
      <c r="L155"/>
      <c r="M155"/>
    </row>
    <row r="156" spans="2:13" ht="17.25" customHeight="1">
      <c r="B156" s="90" t="s">
        <v>42</v>
      </c>
      <c r="C156" s="90"/>
      <c r="D156" s="90"/>
      <c r="E156" s="90"/>
      <c r="F156" s="91"/>
      <c r="G156" s="92">
        <v>232288</v>
      </c>
      <c r="H156" s="93"/>
      <c r="I156" s="51"/>
      <c r="J156" s="49"/>
      <c r="K156" s="48"/>
      <c r="L156"/>
      <c r="M156"/>
    </row>
    <row r="157" spans="2:13" ht="17.25" customHeight="1">
      <c r="B157" s="90" t="s">
        <v>28</v>
      </c>
      <c r="C157" s="90"/>
      <c r="D157" s="90"/>
      <c r="E157" s="90"/>
      <c r="F157" s="91"/>
      <c r="G157" s="92">
        <v>54171</v>
      </c>
      <c r="H157" s="93"/>
      <c r="I157" s="51"/>
      <c r="J157" s="49"/>
      <c r="K157" s="48"/>
      <c r="L157"/>
      <c r="M157"/>
    </row>
    <row r="158" spans="2:13" ht="17.25" customHeight="1">
      <c r="B158" s="90" t="s">
        <v>43</v>
      </c>
      <c r="C158" s="90"/>
      <c r="D158" s="90"/>
      <c r="E158" s="90"/>
      <c r="F158" s="91"/>
      <c r="G158" s="92">
        <v>37685</v>
      </c>
      <c r="H158" s="93"/>
      <c r="I158" s="51"/>
      <c r="J158" s="49"/>
      <c r="K158" s="48"/>
      <c r="L158"/>
      <c r="M158"/>
    </row>
    <row r="159" spans="2:13" ht="17.25" customHeight="1">
      <c r="B159" s="90" t="s">
        <v>46</v>
      </c>
      <c r="C159" s="90"/>
      <c r="D159" s="90"/>
      <c r="E159" s="90"/>
      <c r="F159" s="91"/>
      <c r="G159" s="92">
        <v>36521</v>
      </c>
      <c r="H159" s="93"/>
      <c r="I159" s="52"/>
      <c r="J159" s="49"/>
      <c r="K159" s="48"/>
      <c r="L159"/>
      <c r="M159"/>
    </row>
    <row r="160" spans="2:13" ht="17.25" customHeight="1">
      <c r="B160" s="90" t="s">
        <v>33</v>
      </c>
      <c r="C160" s="90"/>
      <c r="D160" s="90"/>
      <c r="E160" s="90"/>
      <c r="F160" s="91"/>
      <c r="G160" s="92">
        <v>35680</v>
      </c>
      <c r="H160" s="93"/>
      <c r="I160" s="51"/>
      <c r="J160" s="49"/>
      <c r="K160" s="48"/>
      <c r="L160"/>
      <c r="M160"/>
    </row>
    <row r="161" spans="2:13" ht="17.25" customHeight="1">
      <c r="B161" s="90" t="s">
        <v>39</v>
      </c>
      <c r="C161" s="90"/>
      <c r="D161" s="90"/>
      <c r="E161" s="90"/>
      <c r="F161" s="91"/>
      <c r="G161" s="92">
        <v>18185</v>
      </c>
      <c r="H161" s="93"/>
      <c r="I161" s="51"/>
      <c r="J161" s="49"/>
      <c r="K161" s="48"/>
      <c r="L161"/>
      <c r="M161"/>
    </row>
    <row r="162" spans="2:13" ht="17.25" customHeight="1">
      <c r="B162" s="90" t="s">
        <v>49</v>
      </c>
      <c r="C162" s="90"/>
      <c r="D162" s="90"/>
      <c r="E162" s="90"/>
      <c r="F162" s="91"/>
      <c r="G162" s="92">
        <v>13131</v>
      </c>
      <c r="H162" s="93"/>
      <c r="I162" s="51"/>
      <c r="J162" s="49"/>
      <c r="K162" s="48"/>
      <c r="L162"/>
      <c r="M162"/>
    </row>
    <row r="163" spans="2:13" ht="18" customHeight="1" thickBot="1">
      <c r="B163" s="94" t="s">
        <v>35</v>
      </c>
      <c r="C163" s="94"/>
      <c r="D163" s="94"/>
      <c r="E163" s="94"/>
      <c r="F163" s="95"/>
      <c r="G163" s="96">
        <v>6974</v>
      </c>
      <c r="H163" s="97"/>
      <c r="I163" s="51"/>
      <c r="J163" s="49"/>
      <c r="K163" s="48"/>
      <c r="L163"/>
      <c r="M163"/>
    </row>
    <row r="164" spans="2:13" ht="17.25">
      <c r="B164" s="39"/>
      <c r="C164" s="39"/>
      <c r="D164" s="39"/>
      <c r="E164" s="39"/>
      <c r="F164" s="39"/>
      <c r="G164" s="83"/>
      <c r="H164" s="83"/>
      <c r="I164" s="50"/>
      <c r="J164" s="50"/>
      <c r="L164"/>
      <c r="M164"/>
    </row>
    <row r="165" spans="2:13" ht="17.25">
      <c r="G165" s="40"/>
      <c r="H165" s="40"/>
      <c r="I165" s="2"/>
      <c r="J165" s="2"/>
    </row>
    <row r="166" spans="2:13" ht="17.25">
      <c r="B166" s="80" t="s">
        <v>7</v>
      </c>
      <c r="C166" s="37"/>
      <c r="D166" s="37"/>
      <c r="E166" s="37"/>
      <c r="F166" s="37"/>
      <c r="G166" s="37"/>
      <c r="H166" s="38" t="s">
        <v>13</v>
      </c>
      <c r="I166" s="2"/>
      <c r="J166" s="50"/>
      <c r="K166"/>
    </row>
    <row r="167" spans="2:13" ht="18" thickBot="1">
      <c r="B167" s="81" t="s">
        <v>26</v>
      </c>
      <c r="C167" s="37"/>
      <c r="D167" s="37"/>
      <c r="E167" s="37"/>
      <c r="F167" s="37"/>
      <c r="G167" s="37"/>
      <c r="H167" s="38"/>
      <c r="I167" s="2"/>
      <c r="J167" s="50"/>
      <c r="K167"/>
    </row>
    <row r="168" spans="2:13" ht="15" customHeight="1" thickBot="1">
      <c r="B168" s="98" t="s">
        <v>17</v>
      </c>
      <c r="C168" s="98"/>
      <c r="D168" s="98"/>
      <c r="E168" s="98"/>
      <c r="F168" s="99"/>
      <c r="G168" s="100" t="s">
        <v>8</v>
      </c>
      <c r="H168" s="101"/>
      <c r="I168" s="2"/>
      <c r="J168" s="2"/>
    </row>
    <row r="169" spans="2:13" ht="17.25" customHeight="1">
      <c r="B169" s="102" t="s">
        <v>50</v>
      </c>
      <c r="C169" s="102"/>
      <c r="D169" s="102"/>
      <c r="E169" s="102"/>
      <c r="F169" s="103"/>
      <c r="G169" s="104">
        <v>4144637441716.6016</v>
      </c>
      <c r="H169" s="105"/>
      <c r="I169" s="53"/>
      <c r="J169" s="54"/>
    </row>
    <row r="170" spans="2:13" ht="17.25" customHeight="1">
      <c r="B170" s="90" t="s">
        <v>28</v>
      </c>
      <c r="C170" s="90"/>
      <c r="D170" s="90"/>
      <c r="E170" s="90"/>
      <c r="F170" s="91"/>
      <c r="G170" s="92">
        <v>2741044242934.4653</v>
      </c>
      <c r="H170" s="93"/>
      <c r="I170" s="53"/>
      <c r="J170" s="54"/>
    </row>
    <row r="171" spans="2:13" ht="17.25" customHeight="1">
      <c r="B171" s="90" t="s">
        <v>45</v>
      </c>
      <c r="C171" s="90"/>
      <c r="D171" s="90"/>
      <c r="E171" s="90"/>
      <c r="F171" s="91"/>
      <c r="G171" s="92">
        <v>1125573367857.1479</v>
      </c>
      <c r="H171" s="93"/>
      <c r="I171" s="53"/>
      <c r="J171" s="54"/>
    </row>
    <row r="172" spans="2:13" ht="17.25" customHeight="1">
      <c r="B172" s="90" t="s">
        <v>42</v>
      </c>
      <c r="C172" s="90"/>
      <c r="D172" s="90"/>
      <c r="E172" s="90"/>
      <c r="F172" s="91"/>
      <c r="G172" s="92">
        <v>1066570097540.4498</v>
      </c>
      <c r="H172" s="93"/>
      <c r="I172" s="53"/>
      <c r="J172" s="54"/>
    </row>
    <row r="173" spans="2:13" ht="17.25" customHeight="1">
      <c r="B173" s="90" t="s">
        <v>43</v>
      </c>
      <c r="C173" s="90"/>
      <c r="D173" s="90"/>
      <c r="E173" s="90"/>
      <c r="F173" s="91"/>
      <c r="G173" s="92">
        <v>952515528650.26575</v>
      </c>
      <c r="H173" s="93"/>
      <c r="I173" s="55"/>
      <c r="J173" s="49"/>
    </row>
    <row r="174" spans="2:13" ht="17.25" customHeight="1">
      <c r="B174" s="90" t="s">
        <v>34</v>
      </c>
      <c r="C174" s="90"/>
      <c r="D174" s="90"/>
      <c r="E174" s="90"/>
      <c r="F174" s="91"/>
      <c r="G174" s="92">
        <v>873837957766.05457</v>
      </c>
      <c r="H174" s="93"/>
      <c r="I174" s="53"/>
      <c r="J174" s="54"/>
    </row>
    <row r="175" spans="2:13" ht="17.25" customHeight="1">
      <c r="B175" s="90" t="s">
        <v>47</v>
      </c>
      <c r="C175" s="90"/>
      <c r="D175" s="90"/>
      <c r="E175" s="90"/>
      <c r="F175" s="91"/>
      <c r="G175" s="92">
        <v>742519349991.81433</v>
      </c>
      <c r="H175" s="93"/>
      <c r="I175" s="53"/>
      <c r="J175" s="54"/>
    </row>
    <row r="176" spans="2:13" ht="17.25" customHeight="1">
      <c r="B176" s="90" t="s">
        <v>27</v>
      </c>
      <c r="C176" s="90"/>
      <c r="D176" s="90"/>
      <c r="E176" s="90"/>
      <c r="F176" s="91"/>
      <c r="G176" s="92">
        <v>730919036670.99927</v>
      </c>
      <c r="H176" s="93"/>
      <c r="I176" s="53"/>
      <c r="J176" s="54"/>
    </row>
    <row r="177" spans="2:10" ht="17.25" customHeight="1">
      <c r="B177" s="90" t="s">
        <v>40</v>
      </c>
      <c r="C177" s="90"/>
      <c r="D177" s="90"/>
      <c r="E177" s="90"/>
      <c r="F177" s="91"/>
      <c r="G177" s="92">
        <v>693929295732.18823</v>
      </c>
      <c r="H177" s="93"/>
      <c r="I177" s="53"/>
      <c r="J177" s="54"/>
    </row>
    <row r="178" spans="2:10" ht="18" customHeight="1" thickBot="1">
      <c r="B178" s="94" t="s">
        <v>48</v>
      </c>
      <c r="C178" s="94"/>
      <c r="D178" s="94"/>
      <c r="E178" s="94"/>
      <c r="F178" s="95"/>
      <c r="G178" s="96">
        <v>558615122032.5</v>
      </c>
      <c r="H178" s="97"/>
      <c r="I178" s="53"/>
      <c r="J178" s="54"/>
    </row>
    <row r="179" spans="2:10" ht="17.25">
      <c r="G179" s="40"/>
      <c r="H179" s="40"/>
      <c r="J179" s="47"/>
    </row>
    <row r="180" spans="2:10">
      <c r="B180" s="56"/>
      <c r="J180" s="47"/>
    </row>
  </sheetData>
  <dataConsolidate link="1"/>
  <mergeCells count="101">
    <mergeCell ref="B2:H2"/>
    <mergeCell ref="B3:H3"/>
    <mergeCell ref="I3:N3"/>
    <mergeCell ref="B11:D11"/>
    <mergeCell ref="B12:D12"/>
    <mergeCell ref="B13:D13"/>
    <mergeCell ref="B24:D24"/>
    <mergeCell ref="B25:D25"/>
    <mergeCell ref="B26:D26"/>
    <mergeCell ref="B27:D27"/>
    <mergeCell ref="B28:D28"/>
    <mergeCell ref="B33:D33"/>
    <mergeCell ref="B14:D14"/>
    <mergeCell ref="B15:D15"/>
    <mergeCell ref="B16:D16"/>
    <mergeCell ref="B17:D17"/>
    <mergeCell ref="B22:D22"/>
    <mergeCell ref="B23:D23"/>
    <mergeCell ref="H48:J48"/>
    <mergeCell ref="B49:D49"/>
    <mergeCell ref="B50:D50"/>
    <mergeCell ref="B51:D51"/>
    <mergeCell ref="B52:D52"/>
    <mergeCell ref="B53:D53"/>
    <mergeCell ref="B34:D34"/>
    <mergeCell ref="B35:D35"/>
    <mergeCell ref="B36:D36"/>
    <mergeCell ref="B37:D37"/>
    <mergeCell ref="B38:D38"/>
    <mergeCell ref="B39:D39"/>
    <mergeCell ref="B139:F139"/>
    <mergeCell ref="G139:H139"/>
    <mergeCell ref="B140:F140"/>
    <mergeCell ref="G140:H140"/>
    <mergeCell ref="B141:F141"/>
    <mergeCell ref="G141:H141"/>
    <mergeCell ref="B54:D54"/>
    <mergeCell ref="B128:F128"/>
    <mergeCell ref="G128:H128"/>
    <mergeCell ref="B129:F129"/>
    <mergeCell ref="G129:H129"/>
    <mergeCell ref="B138:F138"/>
    <mergeCell ref="G138:H138"/>
    <mergeCell ref="B145:F145"/>
    <mergeCell ref="G145:H145"/>
    <mergeCell ref="B146:F146"/>
    <mergeCell ref="G146:H146"/>
    <mergeCell ref="B147:F147"/>
    <mergeCell ref="G147:H147"/>
    <mergeCell ref="B142:F142"/>
    <mergeCell ref="G142:H142"/>
    <mergeCell ref="B143:F143"/>
    <mergeCell ref="G143:H143"/>
    <mergeCell ref="B144:F144"/>
    <mergeCell ref="G144:H144"/>
    <mergeCell ref="B155:F155"/>
    <mergeCell ref="G155:H155"/>
    <mergeCell ref="B156:F156"/>
    <mergeCell ref="G156:H156"/>
    <mergeCell ref="B157:F157"/>
    <mergeCell ref="G157:H157"/>
    <mergeCell ref="B148:F148"/>
    <mergeCell ref="G148:H148"/>
    <mergeCell ref="B153:F153"/>
    <mergeCell ref="G153:H153"/>
    <mergeCell ref="B154:F154"/>
    <mergeCell ref="G154:H154"/>
    <mergeCell ref="B161:F161"/>
    <mergeCell ref="G161:H161"/>
    <mergeCell ref="B162:F162"/>
    <mergeCell ref="G162:H162"/>
    <mergeCell ref="B163:F163"/>
    <mergeCell ref="G163:H163"/>
    <mergeCell ref="B158:F158"/>
    <mergeCell ref="G158:H158"/>
    <mergeCell ref="B159:F159"/>
    <mergeCell ref="G159:H159"/>
    <mergeCell ref="B160:F160"/>
    <mergeCell ref="G160:H160"/>
    <mergeCell ref="B171:F171"/>
    <mergeCell ref="G171:H171"/>
    <mergeCell ref="B172:F172"/>
    <mergeCell ref="G172:H172"/>
    <mergeCell ref="B173:F173"/>
    <mergeCell ref="G173:H173"/>
    <mergeCell ref="B168:F168"/>
    <mergeCell ref="G168:H168"/>
    <mergeCell ref="B169:F169"/>
    <mergeCell ref="G169:H169"/>
    <mergeCell ref="B170:F170"/>
    <mergeCell ref="G170:H170"/>
    <mergeCell ref="B177:F177"/>
    <mergeCell ref="G177:H177"/>
    <mergeCell ref="B178:F178"/>
    <mergeCell ref="G178:H178"/>
    <mergeCell ref="B174:F174"/>
    <mergeCell ref="G174:H174"/>
    <mergeCell ref="B175:F175"/>
    <mergeCell ref="G175:H175"/>
    <mergeCell ref="B176:F176"/>
    <mergeCell ref="G176:H176"/>
  </mergeCells>
  <pageMargins left="0.70866141732283472" right="0.70866141732283472" top="0.15748031496062992" bottom="0.15748031496062992" header="0.31496062992125984" footer="0.11811023622047245"/>
  <pageSetup paperSize="9" scale="47" fitToHeight="0" orientation="landscape" r:id="rId1"/>
  <headerFooter>
    <oddFooter>&amp;C&amp;P (&amp;N)</oddFooter>
  </headerFooter>
  <rowBreaks count="5" manualBreakCount="5">
    <brk id="41" max="16383" man="1"/>
    <brk id="80" max="16383" man="1"/>
    <brk id="121" max="16383" man="1"/>
    <brk id="149" max="16383" man="1"/>
    <brk id="19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2BCA2-B035-4B49-8021-B12C56D435B7}">
  <sheetPr>
    <pageSetUpPr fitToPage="1"/>
  </sheetPr>
  <dimension ref="B2:N180"/>
  <sheetViews>
    <sheetView tabSelected="1" topLeftCell="B1" zoomScaleNormal="100" workbookViewId="0">
      <selection activeCell="I5" sqref="I5"/>
    </sheetView>
  </sheetViews>
  <sheetFormatPr defaultRowHeight="13.5"/>
  <cols>
    <col min="1" max="1" width="3.42578125" style="68" customWidth="1"/>
    <col min="2" max="2" width="46.7109375" style="68" customWidth="1"/>
    <col min="3" max="4" width="18.42578125" style="68" customWidth="1"/>
    <col min="5" max="10" width="25.5703125" style="68" customWidth="1"/>
    <col min="11" max="11" width="14.85546875" style="68" bestFit="1" customWidth="1"/>
    <col min="12" max="12" width="9.140625" style="68"/>
    <col min="13" max="13" width="23.42578125" style="68" customWidth="1"/>
    <col min="14" max="16384" width="9.140625" style="68"/>
  </cols>
  <sheetData>
    <row r="2" spans="2:14" s="1" customFormat="1" ht="20.25">
      <c r="B2" s="137" t="s">
        <v>41</v>
      </c>
      <c r="C2" s="137"/>
      <c r="D2" s="137"/>
      <c r="E2" s="137"/>
      <c r="F2" s="137"/>
      <c r="G2" s="137"/>
      <c r="H2" s="137"/>
    </row>
    <row r="3" spans="2:14" s="1" customFormat="1" ht="21" thickBot="1">
      <c r="B3" s="138">
        <v>44286</v>
      </c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2:14" s="1" customFormat="1" ht="18" thickTop="1"/>
    <row r="5" spans="2:14" s="1" customFormat="1" ht="17.25">
      <c r="B5" s="17"/>
      <c r="C5" s="17"/>
      <c r="D5" s="17"/>
      <c r="E5" s="17"/>
      <c r="F5" s="17"/>
      <c r="G5" s="17"/>
      <c r="H5" s="17"/>
    </row>
    <row r="6" spans="2:14" s="1" customFormat="1" ht="17.25">
      <c r="B6" s="18" t="s">
        <v>18</v>
      </c>
      <c r="C6" s="61">
        <f>B3</f>
        <v>44286</v>
      </c>
      <c r="D6" s="17"/>
      <c r="E6" s="17"/>
      <c r="F6" s="17"/>
      <c r="G6" s="17"/>
      <c r="H6" s="17"/>
    </row>
    <row r="7" spans="2:14" s="1" customFormat="1" ht="18" thickBot="1">
      <c r="B7" s="21"/>
      <c r="C7" s="21"/>
      <c r="D7" s="21"/>
      <c r="E7" s="21"/>
      <c r="F7" s="21"/>
      <c r="G7" s="21"/>
      <c r="H7" s="21"/>
    </row>
    <row r="8" spans="2:14">
      <c r="B8" s="2"/>
      <c r="C8" s="2"/>
      <c r="D8" s="2"/>
      <c r="E8" s="2"/>
    </row>
    <row r="9" spans="2:14" s="4" customFormat="1" ht="12.75">
      <c r="C9" s="3"/>
      <c r="D9" s="3"/>
      <c r="E9" s="3"/>
      <c r="F9" s="3"/>
    </row>
    <row r="10" spans="2:14" ht="18" thickBot="1">
      <c r="B10" s="13" t="s">
        <v>29</v>
      </c>
      <c r="C10" s="14"/>
      <c r="D10" s="14"/>
      <c r="E10" s="14"/>
      <c r="F10" s="14"/>
      <c r="G10" s="14"/>
      <c r="H10" s="15" t="s">
        <v>12</v>
      </c>
    </row>
    <row r="11" spans="2:14" s="45" customFormat="1" ht="15.75" thickBot="1">
      <c r="B11" s="135" t="s">
        <v>16</v>
      </c>
      <c r="C11" s="135"/>
      <c r="D11" s="136"/>
      <c r="E11" s="66">
        <f>EDATE(F11,-1)</f>
        <v>44255</v>
      </c>
      <c r="F11" s="66">
        <f>B3</f>
        <v>44286</v>
      </c>
      <c r="G11" s="44" t="s">
        <v>9</v>
      </c>
      <c r="H11" s="44" t="s">
        <v>10</v>
      </c>
      <c r="J11" s="70"/>
    </row>
    <row r="12" spans="2:14" s="69" customFormat="1" ht="17.25">
      <c r="B12" s="125" t="s">
        <v>0</v>
      </c>
      <c r="C12" s="125"/>
      <c r="D12" s="126"/>
      <c r="E12" s="77">
        <v>16770309</v>
      </c>
      <c r="F12" s="77">
        <v>17986457</v>
      </c>
      <c r="G12" s="11">
        <f t="shared" ref="G12:G17" si="0">F12-E12</f>
        <v>1216148</v>
      </c>
      <c r="H12" s="57">
        <f t="shared" ref="H12:H18" si="1">F12/E12-1</f>
        <v>7.2517924386485744E-2</v>
      </c>
      <c r="I12" s="78"/>
      <c r="J12" s="79"/>
    </row>
    <row r="13" spans="2:14" s="69" customFormat="1" ht="17.25">
      <c r="B13" s="127" t="s">
        <v>1</v>
      </c>
      <c r="C13" s="127"/>
      <c r="D13" s="128"/>
      <c r="E13" s="77">
        <v>27602</v>
      </c>
      <c r="F13" s="77">
        <v>27789</v>
      </c>
      <c r="G13" s="11">
        <f t="shared" si="0"/>
        <v>187</v>
      </c>
      <c r="H13" s="57">
        <f t="shared" si="1"/>
        <v>6.7748713861315313E-3</v>
      </c>
      <c r="I13" s="78"/>
      <c r="J13" s="79"/>
    </row>
    <row r="14" spans="2:14" s="69" customFormat="1" ht="17.25">
      <c r="B14" s="127" t="s">
        <v>36</v>
      </c>
      <c r="C14" s="127"/>
      <c r="D14" s="128"/>
      <c r="E14" s="77">
        <v>23209</v>
      </c>
      <c r="F14" s="77">
        <v>27508</v>
      </c>
      <c r="G14" s="11">
        <f t="shared" si="0"/>
        <v>4299</v>
      </c>
      <c r="H14" s="57">
        <f t="shared" si="1"/>
        <v>0.18522986772372785</v>
      </c>
      <c r="I14" s="78"/>
      <c r="J14" s="79"/>
    </row>
    <row r="15" spans="2:14" s="69" customFormat="1" ht="17.25">
      <c r="B15" s="129" t="s">
        <v>37</v>
      </c>
      <c r="C15" s="129"/>
      <c r="D15" s="130"/>
      <c r="E15" s="77">
        <v>17732</v>
      </c>
      <c r="F15" s="77">
        <v>18321</v>
      </c>
      <c r="G15" s="11">
        <f t="shared" si="0"/>
        <v>589</v>
      </c>
      <c r="H15" s="57">
        <f t="shared" si="1"/>
        <v>3.3216783216783119E-2</v>
      </c>
      <c r="I15" s="78"/>
      <c r="J15" s="79"/>
    </row>
    <row r="16" spans="2:14" s="69" customFormat="1" ht="17.25">
      <c r="B16" s="131" t="s">
        <v>38</v>
      </c>
      <c r="C16" s="131"/>
      <c r="D16" s="132"/>
      <c r="E16" s="77">
        <v>5477</v>
      </c>
      <c r="F16" s="77">
        <v>9187</v>
      </c>
      <c r="G16" s="11">
        <f t="shared" si="0"/>
        <v>3710</v>
      </c>
      <c r="H16" s="57">
        <f t="shared" si="1"/>
        <v>0.67737812671170339</v>
      </c>
      <c r="I16" s="78"/>
      <c r="J16" s="79"/>
    </row>
    <row r="17" spans="2:10" s="69" customFormat="1" ht="18" customHeight="1" thickBot="1">
      <c r="B17" s="133" t="s">
        <v>2</v>
      </c>
      <c r="C17" s="133"/>
      <c r="D17" s="134"/>
      <c r="E17" s="77">
        <v>147465</v>
      </c>
      <c r="F17" s="77">
        <v>175985</v>
      </c>
      <c r="G17" s="11">
        <f t="shared" si="0"/>
        <v>28520</v>
      </c>
      <c r="H17" s="57">
        <f t="shared" si="1"/>
        <v>0.19340182416166551</v>
      </c>
      <c r="I17" s="78"/>
      <c r="J17" s="79"/>
    </row>
    <row r="18" spans="2:10" s="63" customFormat="1" ht="18" thickBot="1">
      <c r="B18" s="58" t="s">
        <v>3</v>
      </c>
      <c r="C18" s="58"/>
      <c r="D18" s="59"/>
      <c r="E18" s="65">
        <f>E12+E13+E14+E17</f>
        <v>16968585</v>
      </c>
      <c r="F18" s="65">
        <f>F12+F13+F14+F17</f>
        <v>18217739</v>
      </c>
      <c r="G18" s="65">
        <f t="shared" ref="G18" si="2">G12+G13+G14+G17</f>
        <v>1249154</v>
      </c>
      <c r="H18" s="62">
        <f t="shared" si="1"/>
        <v>7.3615684513470114E-2</v>
      </c>
      <c r="I18" s="78"/>
      <c r="J18" s="79"/>
    </row>
    <row r="19" spans="2:10" ht="15">
      <c r="B19" s="10"/>
      <c r="C19" s="2"/>
      <c r="D19" s="2"/>
      <c r="E19" s="2"/>
      <c r="F19" s="2"/>
      <c r="G19" s="2"/>
    </row>
    <row r="20" spans="2:10" ht="15">
      <c r="B20" s="10"/>
      <c r="C20" s="2"/>
      <c r="D20" s="2"/>
      <c r="E20" s="2"/>
      <c r="F20" s="2"/>
      <c r="G20" s="2"/>
    </row>
    <row r="21" spans="2:10" ht="18" thickBot="1">
      <c r="B21" s="13" t="s">
        <v>30</v>
      </c>
      <c r="C21" s="14"/>
      <c r="D21" s="14"/>
      <c r="E21" s="14"/>
      <c r="F21" s="14"/>
      <c r="G21" s="14"/>
      <c r="H21" s="15" t="s">
        <v>11</v>
      </c>
    </row>
    <row r="22" spans="2:10" s="69" customFormat="1" ht="15.75" thickBot="1">
      <c r="B22" s="135" t="s">
        <v>16</v>
      </c>
      <c r="C22" s="135"/>
      <c r="D22" s="136"/>
      <c r="E22" s="66">
        <f>E11</f>
        <v>44255</v>
      </c>
      <c r="F22" s="66">
        <f>F11</f>
        <v>44286</v>
      </c>
      <c r="G22" s="44" t="s">
        <v>9</v>
      </c>
      <c r="H22" s="44" t="s">
        <v>10</v>
      </c>
      <c r="J22" s="70"/>
    </row>
    <row r="23" spans="2:10" s="69" customFormat="1" ht="17.25">
      <c r="B23" s="125" t="s">
        <v>0</v>
      </c>
      <c r="C23" s="125"/>
      <c r="D23" s="126"/>
      <c r="E23" s="77">
        <v>10296032</v>
      </c>
      <c r="F23" s="77">
        <v>11050505</v>
      </c>
      <c r="G23" s="11">
        <f>F23-E23</f>
        <v>754473</v>
      </c>
      <c r="H23" s="57">
        <f>F23/E23-1</f>
        <v>7.3278035654900764E-2</v>
      </c>
      <c r="I23" s="79"/>
    </row>
    <row r="24" spans="2:10" s="69" customFormat="1" ht="17.25">
      <c r="B24" s="127" t="s">
        <v>1</v>
      </c>
      <c r="C24" s="127"/>
      <c r="D24" s="128"/>
      <c r="E24" s="77">
        <v>19173</v>
      </c>
      <c r="F24" s="77">
        <v>19312</v>
      </c>
      <c r="G24" s="11">
        <f>F24-E24</f>
        <v>139</v>
      </c>
      <c r="H24" s="57">
        <f>F24/E24-1</f>
        <v>7.2497783341156641E-3</v>
      </c>
      <c r="I24" s="79"/>
    </row>
    <row r="25" spans="2:10" s="69" customFormat="1" ht="17.25">
      <c r="B25" s="127" t="s">
        <v>36</v>
      </c>
      <c r="C25" s="127"/>
      <c r="D25" s="128"/>
      <c r="E25" s="77">
        <v>17445</v>
      </c>
      <c r="F25" s="77">
        <v>17990</v>
      </c>
      <c r="G25" s="11">
        <f>F25-E25</f>
        <v>545</v>
      </c>
      <c r="H25" s="57">
        <f>F25/E25-1</f>
        <v>3.1241043278876557E-2</v>
      </c>
      <c r="I25" s="79"/>
    </row>
    <row r="26" spans="2:10" s="69" customFormat="1" ht="17.25">
      <c r="B26" s="129" t="s">
        <v>37</v>
      </c>
      <c r="C26" s="129"/>
      <c r="D26" s="130"/>
      <c r="E26" s="77">
        <v>14651</v>
      </c>
      <c r="F26" s="77">
        <v>15185</v>
      </c>
      <c r="G26" s="11">
        <f t="shared" ref="G26:G28" si="3">F26-E26</f>
        <v>534</v>
      </c>
      <c r="H26" s="57">
        <f t="shared" ref="H26:H29" si="4">F26/E26-1</f>
        <v>3.6448024025663717E-2</v>
      </c>
      <c r="I26" s="79"/>
    </row>
    <row r="27" spans="2:10" s="69" customFormat="1" ht="17.25">
      <c r="B27" s="131" t="s">
        <v>38</v>
      </c>
      <c r="C27" s="131"/>
      <c r="D27" s="132"/>
      <c r="E27" s="77">
        <v>2794</v>
      </c>
      <c r="F27" s="77">
        <v>2805</v>
      </c>
      <c r="G27" s="11">
        <f t="shared" si="3"/>
        <v>11</v>
      </c>
      <c r="H27" s="57">
        <f t="shared" si="4"/>
        <v>3.937007874015741E-3</v>
      </c>
      <c r="I27" s="79"/>
    </row>
    <row r="28" spans="2:10" s="69" customFormat="1" ht="18" customHeight="1" thickBot="1">
      <c r="B28" s="133" t="s">
        <v>2</v>
      </c>
      <c r="C28" s="133"/>
      <c r="D28" s="134"/>
      <c r="E28" s="77">
        <v>86734</v>
      </c>
      <c r="F28" s="77">
        <v>110250</v>
      </c>
      <c r="G28" s="11">
        <f t="shared" si="3"/>
        <v>23516</v>
      </c>
      <c r="H28" s="57">
        <f t="shared" si="4"/>
        <v>0.27112781608135217</v>
      </c>
      <c r="I28" s="79"/>
    </row>
    <row r="29" spans="2:10" s="63" customFormat="1" ht="18" thickBot="1">
      <c r="B29" s="58" t="s">
        <v>3</v>
      </c>
      <c r="C29" s="58"/>
      <c r="D29" s="59"/>
      <c r="E29" s="65">
        <f>E23+E24+E25+E28</f>
        <v>10419384</v>
      </c>
      <c r="F29" s="65">
        <f>F23+F24+F25+F28</f>
        <v>11198057</v>
      </c>
      <c r="G29" s="65">
        <f t="shared" ref="G29" si="5">G23+G24+G25+G28</f>
        <v>778673</v>
      </c>
      <c r="H29" s="62">
        <f t="shared" si="4"/>
        <v>7.4733112821256942E-2</v>
      </c>
      <c r="I29" s="79"/>
    </row>
    <row r="30" spans="2:10" ht="15">
      <c r="B30" s="10"/>
      <c r="C30" s="2"/>
      <c r="D30" s="2"/>
      <c r="E30" s="2"/>
      <c r="F30" s="2"/>
      <c r="G30" s="2"/>
    </row>
    <row r="31" spans="2:10" ht="15">
      <c r="B31" s="10"/>
      <c r="C31" s="2"/>
      <c r="D31" s="2"/>
      <c r="E31" s="2"/>
      <c r="F31" s="2"/>
      <c r="G31" s="2"/>
    </row>
    <row r="32" spans="2:10" ht="18" thickBot="1">
      <c r="B32" s="13" t="s">
        <v>14</v>
      </c>
      <c r="C32" s="14"/>
      <c r="D32" s="14"/>
      <c r="E32" s="14"/>
      <c r="F32" s="14"/>
      <c r="G32" s="14"/>
      <c r="H32" s="15" t="s">
        <v>13</v>
      </c>
    </row>
    <row r="33" spans="2:10" ht="15.75" thickBot="1">
      <c r="B33" s="106" t="s">
        <v>16</v>
      </c>
      <c r="C33" s="106"/>
      <c r="D33" s="107"/>
      <c r="E33" s="66">
        <f>E11</f>
        <v>44255</v>
      </c>
      <c r="F33" s="66">
        <f>F11</f>
        <v>44286</v>
      </c>
      <c r="G33" s="16" t="s">
        <v>9</v>
      </c>
      <c r="H33" s="16" t="s">
        <v>10</v>
      </c>
    </row>
    <row r="34" spans="2:10" ht="17.25">
      <c r="B34" s="125" t="s">
        <v>0</v>
      </c>
      <c r="C34" s="125"/>
      <c r="D34" s="126"/>
      <c r="E34" s="71">
        <v>1618526</v>
      </c>
      <c r="F34" s="71">
        <v>1833943</v>
      </c>
      <c r="G34" s="11">
        <f t="shared" ref="G34:G39" si="6">F34-E34</f>
        <v>215417</v>
      </c>
      <c r="H34" s="57">
        <f t="shared" ref="H34:H40" si="7">F34/E34-1</f>
        <v>0.13309455640502521</v>
      </c>
      <c r="I34" s="56"/>
    </row>
    <row r="35" spans="2:10" ht="17.25">
      <c r="B35" s="127" t="s">
        <v>1</v>
      </c>
      <c r="C35" s="127"/>
      <c r="D35" s="128"/>
      <c r="E35" s="71">
        <v>1371</v>
      </c>
      <c r="F35" s="71">
        <v>1465</v>
      </c>
      <c r="G35" s="11">
        <f t="shared" si="6"/>
        <v>94</v>
      </c>
      <c r="H35" s="57">
        <f t="shared" si="7"/>
        <v>6.8563092633114442E-2</v>
      </c>
      <c r="I35" s="56"/>
    </row>
    <row r="36" spans="2:10" ht="17.25">
      <c r="B36" s="127" t="s">
        <v>36</v>
      </c>
      <c r="C36" s="127"/>
      <c r="D36" s="128"/>
      <c r="E36" s="71">
        <v>2902</v>
      </c>
      <c r="F36" s="71">
        <v>3062</v>
      </c>
      <c r="G36" s="11">
        <f t="shared" si="6"/>
        <v>160</v>
      </c>
      <c r="H36" s="57">
        <f t="shared" si="7"/>
        <v>5.5134390075809891E-2</v>
      </c>
      <c r="I36" s="56"/>
    </row>
    <row r="37" spans="2:10" ht="17.25">
      <c r="B37" s="129" t="s">
        <v>37</v>
      </c>
      <c r="C37" s="129"/>
      <c r="D37" s="130"/>
      <c r="E37" s="71">
        <v>2651</v>
      </c>
      <c r="F37" s="71">
        <v>2805</v>
      </c>
      <c r="G37" s="11">
        <f t="shared" si="6"/>
        <v>154</v>
      </c>
      <c r="H37" s="57">
        <f t="shared" si="7"/>
        <v>5.8091286307053958E-2</v>
      </c>
      <c r="I37" s="56"/>
    </row>
    <row r="38" spans="2:10" ht="17.25">
      <c r="B38" s="131" t="s">
        <v>38</v>
      </c>
      <c r="C38" s="131"/>
      <c r="D38" s="132"/>
      <c r="E38" s="71">
        <v>251</v>
      </c>
      <c r="F38" s="71">
        <v>257</v>
      </c>
      <c r="G38" s="11">
        <f t="shared" si="6"/>
        <v>6</v>
      </c>
      <c r="H38" s="57">
        <f t="shared" si="7"/>
        <v>2.3904382470119501E-2</v>
      </c>
      <c r="I38" s="56"/>
    </row>
    <row r="39" spans="2:10" ht="18" customHeight="1" thickBot="1">
      <c r="B39" s="133" t="s">
        <v>2</v>
      </c>
      <c r="C39" s="133"/>
      <c r="D39" s="134"/>
      <c r="E39" s="71">
        <v>22358</v>
      </c>
      <c r="F39" s="71">
        <v>22579</v>
      </c>
      <c r="G39" s="11">
        <f t="shared" si="6"/>
        <v>221</v>
      </c>
      <c r="H39" s="57">
        <f t="shared" si="7"/>
        <v>9.8846050630647664E-3</v>
      </c>
      <c r="I39" s="56"/>
    </row>
    <row r="40" spans="2:10" s="63" customFormat="1" ht="18" thickBot="1">
      <c r="B40" s="58" t="s">
        <v>3</v>
      </c>
      <c r="C40" s="58"/>
      <c r="D40" s="59"/>
      <c r="E40" s="65">
        <f>E34+E35+E36+E39</f>
        <v>1645157</v>
      </c>
      <c r="F40" s="65">
        <f t="shared" ref="F40:G40" si="8">F34+F35+F36+F39</f>
        <v>1861049</v>
      </c>
      <c r="G40" s="65">
        <f t="shared" si="8"/>
        <v>215892</v>
      </c>
      <c r="H40" s="62">
        <f t="shared" si="7"/>
        <v>0.13122881281239418</v>
      </c>
      <c r="I40" s="56"/>
    </row>
    <row r="41" spans="2:10" ht="15">
      <c r="B41" s="6"/>
      <c r="C41" s="6"/>
      <c r="D41" s="6"/>
      <c r="E41" s="41"/>
      <c r="F41" s="41"/>
      <c r="G41" s="42"/>
      <c r="H41" s="43"/>
    </row>
    <row r="42" spans="2:10" ht="15">
      <c r="B42" s="10"/>
      <c r="C42" s="2"/>
      <c r="D42" s="2"/>
      <c r="E42" s="2"/>
      <c r="F42" s="2"/>
      <c r="G42" s="2"/>
    </row>
    <row r="43" spans="2:10" ht="17.25">
      <c r="B43" s="19"/>
      <c r="C43" s="19"/>
      <c r="D43" s="19"/>
      <c r="E43" s="19"/>
      <c r="F43" s="19"/>
      <c r="G43" s="19"/>
      <c r="H43" s="19"/>
    </row>
    <row r="44" spans="2:10" ht="17.25">
      <c r="B44" s="20" t="s">
        <v>15</v>
      </c>
      <c r="C44" s="19"/>
      <c r="D44" s="19"/>
      <c r="E44" s="19"/>
      <c r="F44" s="19"/>
      <c r="G44" s="19"/>
      <c r="H44" s="19"/>
    </row>
    <row r="45" spans="2:10" ht="18" thickBot="1">
      <c r="B45" s="22"/>
      <c r="C45" s="22"/>
      <c r="D45" s="22"/>
      <c r="E45" s="22"/>
      <c r="F45" s="22"/>
      <c r="G45" s="22"/>
      <c r="H45" s="22"/>
    </row>
    <row r="47" spans="2:10">
      <c r="F47" s="5"/>
    </row>
    <row r="48" spans="2:10" ht="18" thickBot="1">
      <c r="B48" s="12" t="s">
        <v>31</v>
      </c>
      <c r="C48" s="23"/>
      <c r="D48" s="23"/>
      <c r="E48" s="23"/>
      <c r="F48" s="23"/>
      <c r="G48" s="23"/>
      <c r="H48" s="116" t="s">
        <v>12</v>
      </c>
      <c r="I48" s="116"/>
      <c r="J48" s="116"/>
    </row>
    <row r="49" spans="2:10" ht="15.75" thickBot="1">
      <c r="B49" s="106" t="s">
        <v>16</v>
      </c>
      <c r="C49" s="106"/>
      <c r="D49" s="107"/>
      <c r="E49" s="66">
        <v>42369</v>
      </c>
      <c r="F49" s="66">
        <v>42735</v>
      </c>
      <c r="G49" s="66">
        <v>43100</v>
      </c>
      <c r="H49" s="66">
        <v>43465</v>
      </c>
      <c r="I49" s="66">
        <v>43830</v>
      </c>
      <c r="J49" s="66">
        <v>44196</v>
      </c>
    </row>
    <row r="50" spans="2:10" ht="17.25">
      <c r="B50" s="117" t="s">
        <v>0</v>
      </c>
      <c r="C50" s="117"/>
      <c r="D50" s="118"/>
      <c r="E50" s="73">
        <v>1006751</v>
      </c>
      <c r="F50" s="73">
        <v>1102966</v>
      </c>
      <c r="G50" s="73">
        <v>1310295.9999999998</v>
      </c>
      <c r="H50" s="73">
        <v>1955118</v>
      </c>
      <c r="I50" s="73">
        <v>3859911</v>
      </c>
      <c r="J50" s="73">
        <v>9412672</v>
      </c>
    </row>
    <row r="51" spans="2:10" ht="17.25">
      <c r="B51" s="119" t="s">
        <v>1</v>
      </c>
      <c r="C51" s="119"/>
      <c r="D51" s="120"/>
      <c r="E51" s="74">
        <v>20753</v>
      </c>
      <c r="F51" s="74">
        <v>18622</v>
      </c>
      <c r="G51" s="74">
        <v>17766</v>
      </c>
      <c r="H51" s="74">
        <v>16631</v>
      </c>
      <c r="I51" s="74">
        <v>17695</v>
      </c>
      <c r="J51" s="74">
        <v>19074</v>
      </c>
    </row>
    <row r="52" spans="2:10" ht="17.25">
      <c r="B52" s="121" t="s">
        <v>36</v>
      </c>
      <c r="C52" s="121"/>
      <c r="D52" s="122"/>
      <c r="E52" s="76">
        <v>8729</v>
      </c>
      <c r="F52" s="76">
        <v>9215</v>
      </c>
      <c r="G52" s="76">
        <v>10211</v>
      </c>
      <c r="H52" s="76">
        <v>11453</v>
      </c>
      <c r="I52" s="76">
        <v>14011</v>
      </c>
      <c r="J52" s="76">
        <v>17041</v>
      </c>
    </row>
    <row r="53" spans="2:10" ht="18" thickBot="1">
      <c r="B53" s="123" t="s">
        <v>2</v>
      </c>
      <c r="C53" s="123"/>
      <c r="D53" s="124"/>
      <c r="E53" s="72">
        <v>3836</v>
      </c>
      <c r="F53" s="72">
        <v>10694</v>
      </c>
      <c r="G53" s="72">
        <v>22564.000000000004</v>
      </c>
      <c r="H53" s="72">
        <v>29262</v>
      </c>
      <c r="I53" s="72">
        <v>41535</v>
      </c>
      <c r="J53" s="72">
        <v>82193</v>
      </c>
    </row>
    <row r="54" spans="2:10" s="64" customFormat="1" ht="18" thickBot="1">
      <c r="B54" s="108" t="s">
        <v>3</v>
      </c>
      <c r="C54" s="108"/>
      <c r="D54" s="109"/>
      <c r="E54" s="75">
        <v>1040069</v>
      </c>
      <c r="F54" s="75">
        <v>1141497</v>
      </c>
      <c r="G54" s="75">
        <v>1360837</v>
      </c>
      <c r="H54" s="75">
        <v>2012464</v>
      </c>
      <c r="I54" s="75">
        <v>3933152</v>
      </c>
      <c r="J54" s="75">
        <v>9530980</v>
      </c>
    </row>
    <row r="55" spans="2:10" ht="15">
      <c r="B55" s="6"/>
      <c r="C55" s="7"/>
      <c r="D55" s="8"/>
      <c r="E55" s="8"/>
      <c r="F55" s="8"/>
      <c r="G55" s="8"/>
      <c r="H55" s="8"/>
    </row>
    <row r="56" spans="2:10" ht="15">
      <c r="B56" s="6"/>
      <c r="C56" s="7"/>
      <c r="D56" s="8"/>
      <c r="E56" s="8"/>
      <c r="F56" s="8"/>
      <c r="G56" s="8"/>
      <c r="H56" s="8"/>
    </row>
    <row r="57" spans="2:10" ht="15">
      <c r="B57" s="6"/>
      <c r="C57" s="7"/>
      <c r="D57" s="8"/>
      <c r="E57" s="8"/>
      <c r="F57" s="8"/>
      <c r="G57" s="8"/>
      <c r="H57" s="8"/>
    </row>
    <row r="58" spans="2:10" ht="15">
      <c r="B58" s="6"/>
      <c r="C58" s="7"/>
      <c r="D58" s="8"/>
      <c r="E58" s="8"/>
      <c r="F58" s="8"/>
      <c r="G58" s="8"/>
      <c r="H58" s="8"/>
    </row>
    <row r="59" spans="2:10" ht="15">
      <c r="B59" s="6"/>
      <c r="C59" s="7"/>
      <c r="D59" s="8"/>
      <c r="E59" s="8"/>
      <c r="F59" s="8"/>
      <c r="G59" s="8"/>
      <c r="H59" s="8"/>
    </row>
    <row r="60" spans="2:10" ht="15">
      <c r="B60" s="6"/>
      <c r="C60" s="7"/>
      <c r="D60" s="8"/>
      <c r="E60" s="8"/>
      <c r="F60" s="8"/>
      <c r="G60" s="8"/>
      <c r="H60" s="8"/>
    </row>
    <row r="61" spans="2:10" ht="15">
      <c r="B61" s="6"/>
      <c r="C61" s="7"/>
      <c r="D61" s="8"/>
      <c r="E61" s="8"/>
      <c r="F61" s="8"/>
      <c r="G61" s="8"/>
      <c r="H61" s="8"/>
    </row>
    <row r="62" spans="2:10" ht="15">
      <c r="B62" s="6"/>
      <c r="C62" s="7"/>
      <c r="D62" s="8"/>
      <c r="E62" s="8"/>
      <c r="F62" s="8"/>
      <c r="G62" s="8"/>
      <c r="H62" s="8"/>
    </row>
    <row r="63" spans="2:10" ht="15">
      <c r="B63" s="6"/>
      <c r="C63" s="7"/>
      <c r="D63" s="8"/>
      <c r="E63" s="8"/>
      <c r="F63" s="8"/>
      <c r="G63" s="8"/>
      <c r="H63" s="8"/>
    </row>
    <row r="64" spans="2:10" ht="15">
      <c r="B64" s="6"/>
      <c r="C64" s="7"/>
      <c r="D64" s="8"/>
      <c r="E64" s="8"/>
      <c r="F64" s="8"/>
      <c r="G64" s="8"/>
      <c r="H64" s="8"/>
    </row>
    <row r="65" spans="2:8" ht="15">
      <c r="B65" s="6"/>
      <c r="C65" s="7"/>
      <c r="D65" s="8"/>
      <c r="E65" s="8"/>
      <c r="F65" s="8"/>
      <c r="G65" s="8"/>
      <c r="H65" s="8"/>
    </row>
    <row r="66" spans="2:8" ht="15">
      <c r="B66" s="6"/>
      <c r="C66" s="7"/>
      <c r="D66" s="8"/>
      <c r="E66" s="8"/>
      <c r="F66" s="8"/>
      <c r="G66" s="8"/>
      <c r="H66" s="8"/>
    </row>
    <row r="67" spans="2:8" ht="15">
      <c r="B67" s="6"/>
      <c r="C67" s="7"/>
      <c r="D67" s="8"/>
      <c r="E67" s="8"/>
      <c r="F67" s="8"/>
      <c r="G67" s="8"/>
      <c r="H67" s="8"/>
    </row>
    <row r="68" spans="2:8" ht="15">
      <c r="B68" s="6"/>
      <c r="C68" s="7"/>
      <c r="D68" s="8"/>
      <c r="E68" s="8"/>
      <c r="F68" s="8"/>
      <c r="G68" s="8"/>
      <c r="H68" s="8"/>
    </row>
    <row r="69" spans="2:8" ht="15">
      <c r="B69" s="6"/>
      <c r="C69" s="7"/>
      <c r="D69" s="8"/>
      <c r="E69" s="8"/>
      <c r="F69" s="8"/>
      <c r="G69" s="8"/>
      <c r="H69" s="8"/>
    </row>
    <row r="70" spans="2:8" ht="15">
      <c r="B70" s="6"/>
      <c r="C70" s="7"/>
      <c r="D70" s="8"/>
      <c r="E70" s="8"/>
      <c r="F70" s="5"/>
      <c r="G70" s="8"/>
      <c r="H70" s="8"/>
    </row>
    <row r="71" spans="2:8" ht="15">
      <c r="B71" s="6"/>
      <c r="C71" s="7"/>
      <c r="D71" s="8"/>
      <c r="E71" s="8"/>
      <c r="F71" s="5"/>
      <c r="G71" s="8"/>
      <c r="H71" s="8"/>
    </row>
    <row r="72" spans="2:8" ht="15">
      <c r="B72" s="6"/>
      <c r="C72" s="7"/>
      <c r="D72" s="8"/>
      <c r="E72" s="8"/>
      <c r="F72" s="5"/>
      <c r="G72" s="8"/>
      <c r="H72" s="8"/>
    </row>
    <row r="73" spans="2:8" ht="15">
      <c r="B73" s="6"/>
      <c r="C73" s="7"/>
      <c r="D73" s="8"/>
      <c r="E73" s="8"/>
      <c r="F73" s="5"/>
      <c r="G73" s="8"/>
      <c r="H73" s="8"/>
    </row>
    <row r="74" spans="2:8" ht="15">
      <c r="B74" s="6"/>
      <c r="C74" s="7"/>
      <c r="D74" s="8"/>
      <c r="E74" s="8"/>
      <c r="F74" s="5"/>
      <c r="G74" s="8"/>
      <c r="H74" s="8"/>
    </row>
    <row r="75" spans="2:8" ht="15">
      <c r="B75" s="6"/>
      <c r="C75" s="7"/>
      <c r="D75" s="8"/>
      <c r="E75" s="8"/>
      <c r="F75" s="5"/>
      <c r="G75" s="8"/>
      <c r="H75" s="8"/>
    </row>
    <row r="76" spans="2:8" ht="15">
      <c r="B76" s="6"/>
      <c r="C76" s="7"/>
      <c r="D76" s="8"/>
      <c r="E76" s="8"/>
      <c r="F76" s="5"/>
      <c r="G76" s="8"/>
      <c r="H76" s="8"/>
    </row>
    <row r="77" spans="2:8" ht="15">
      <c r="B77" s="6"/>
      <c r="C77" s="7"/>
      <c r="D77" s="8"/>
      <c r="E77" s="8"/>
      <c r="F77" s="5"/>
      <c r="G77" s="8"/>
      <c r="H77" s="8"/>
    </row>
    <row r="78" spans="2:8" ht="15">
      <c r="B78" s="6"/>
      <c r="C78" s="7"/>
      <c r="D78" s="8"/>
      <c r="E78" s="8"/>
      <c r="F78" s="5"/>
      <c r="G78" s="8"/>
      <c r="H78" s="8"/>
    </row>
    <row r="79" spans="2:8" ht="15">
      <c r="B79" s="6"/>
      <c r="C79" s="7"/>
      <c r="D79" s="8"/>
      <c r="E79" s="8"/>
      <c r="F79" s="5"/>
      <c r="G79" s="8"/>
      <c r="H79" s="8"/>
    </row>
    <row r="80" spans="2:8" ht="15">
      <c r="B80" s="6"/>
      <c r="C80" s="7"/>
      <c r="D80" s="8"/>
      <c r="E80" s="8"/>
      <c r="F80" s="5"/>
      <c r="G80" s="8"/>
      <c r="H80" s="8"/>
    </row>
    <row r="81" spans="2:11" ht="15">
      <c r="B81" s="6"/>
      <c r="C81" s="7"/>
      <c r="D81" s="8"/>
      <c r="E81" s="8"/>
      <c r="F81" s="5"/>
      <c r="G81" s="8"/>
      <c r="H81" s="8"/>
      <c r="I81"/>
      <c r="J81"/>
      <c r="K81"/>
    </row>
    <row r="82" spans="2:11" ht="18" thickBot="1">
      <c r="B82" s="12" t="s">
        <v>32</v>
      </c>
      <c r="C82" s="23"/>
      <c r="D82" s="23"/>
      <c r="E82" s="23"/>
      <c r="F82" s="23"/>
      <c r="G82" s="23"/>
      <c r="H82" s="86" t="s">
        <v>11</v>
      </c>
      <c r="I82"/>
      <c r="J82"/>
      <c r="K82"/>
    </row>
    <row r="83" spans="2:11" ht="15.75" thickBot="1">
      <c r="B83" s="31" t="s">
        <v>16</v>
      </c>
      <c r="C83" s="66">
        <f t="shared" ref="C83:F83" si="9">EDATE(D83,-1)</f>
        <v>44132</v>
      </c>
      <c r="D83" s="66">
        <f t="shared" si="9"/>
        <v>44163</v>
      </c>
      <c r="E83" s="66">
        <f t="shared" si="9"/>
        <v>44193</v>
      </c>
      <c r="F83" s="66">
        <f t="shared" si="9"/>
        <v>44224</v>
      </c>
      <c r="G83" s="66">
        <f>EDATE(H83,-1)</f>
        <v>44255</v>
      </c>
      <c r="H83" s="66">
        <f>B3</f>
        <v>44286</v>
      </c>
      <c r="I83"/>
      <c r="J83"/>
    </row>
    <row r="84" spans="2:11" ht="16.5" customHeight="1">
      <c r="B84" s="24" t="s">
        <v>0</v>
      </c>
      <c r="C84" s="73">
        <v>7515934</v>
      </c>
      <c r="D84" s="73">
        <v>8083085</v>
      </c>
      <c r="E84" s="73">
        <v>8787077</v>
      </c>
      <c r="F84" s="73">
        <v>9412672</v>
      </c>
      <c r="G84" s="73">
        <v>10296032</v>
      </c>
      <c r="H84" s="73">
        <v>11050505</v>
      </c>
    </row>
    <row r="85" spans="2:11" ht="16.5" customHeight="1">
      <c r="B85" s="25" t="s">
        <v>1</v>
      </c>
      <c r="C85" s="74">
        <v>18680</v>
      </c>
      <c r="D85" s="74">
        <v>18780</v>
      </c>
      <c r="E85" s="74">
        <v>19014</v>
      </c>
      <c r="F85" s="74">
        <v>19074</v>
      </c>
      <c r="G85" s="74">
        <v>19173</v>
      </c>
      <c r="H85" s="74">
        <v>19312</v>
      </c>
    </row>
    <row r="86" spans="2:11" ht="16.5" customHeight="1">
      <c r="B86" s="26" t="s">
        <v>36</v>
      </c>
      <c r="C86" s="76">
        <v>16861</v>
      </c>
      <c r="D86" s="76">
        <v>17081</v>
      </c>
      <c r="E86" s="76">
        <v>17268</v>
      </c>
      <c r="F86" s="76">
        <v>17041</v>
      </c>
      <c r="G86" s="76">
        <v>17445</v>
      </c>
      <c r="H86" s="76">
        <v>17990</v>
      </c>
    </row>
    <row r="87" spans="2:11" ht="16.5" customHeight="1" thickBot="1">
      <c r="B87" s="27" t="s">
        <v>2</v>
      </c>
      <c r="C87" s="72">
        <v>67792</v>
      </c>
      <c r="D87" s="72">
        <v>73469</v>
      </c>
      <c r="E87" s="72">
        <v>79270</v>
      </c>
      <c r="F87" s="72">
        <v>82193</v>
      </c>
      <c r="G87" s="72">
        <v>86734</v>
      </c>
      <c r="H87" s="72">
        <v>110250</v>
      </c>
    </row>
    <row r="88" spans="2:11" s="64" customFormat="1" ht="18" thickBot="1">
      <c r="B88" s="89" t="s">
        <v>3</v>
      </c>
      <c r="C88" s="75">
        <f>C84+C85+C86+C87</f>
        <v>7619267</v>
      </c>
      <c r="D88" s="75">
        <f t="shared" ref="D88:H88" si="10">D84+D85+D86+D87</f>
        <v>8192415</v>
      </c>
      <c r="E88" s="75">
        <f t="shared" si="10"/>
        <v>8902629</v>
      </c>
      <c r="F88" s="75">
        <f t="shared" si="10"/>
        <v>9530980</v>
      </c>
      <c r="G88" s="75">
        <f t="shared" si="10"/>
        <v>10419384</v>
      </c>
      <c r="H88" s="75">
        <f t="shared" si="10"/>
        <v>11198057</v>
      </c>
      <c r="I88" s="56"/>
    </row>
    <row r="89" spans="2:11">
      <c r="J89"/>
    </row>
    <row r="90" spans="2:11">
      <c r="J90"/>
    </row>
    <row r="91" spans="2:11">
      <c r="B91" s="2"/>
      <c r="F91" s="2"/>
      <c r="G91" s="2"/>
      <c r="H91" s="2"/>
      <c r="I91"/>
      <c r="J91"/>
      <c r="K91"/>
    </row>
    <row r="92" spans="2:11">
      <c r="B92" s="2"/>
      <c r="F92" s="2"/>
      <c r="G92" s="2"/>
      <c r="H92" s="2"/>
      <c r="I92"/>
      <c r="J92"/>
      <c r="K92"/>
    </row>
    <row r="93" spans="2:11" ht="15">
      <c r="B93" s="10"/>
      <c r="C93" s="2"/>
      <c r="D93" s="2"/>
      <c r="E93" s="2"/>
      <c r="G93" s="2"/>
      <c r="H93" s="2"/>
      <c r="I93"/>
      <c r="J93"/>
      <c r="K93"/>
    </row>
    <row r="94" spans="2:11" s="4" customFormat="1" ht="12.75">
      <c r="B94" s="3"/>
      <c r="C94" s="3"/>
      <c r="D94" s="3"/>
      <c r="E94" s="3"/>
      <c r="F94" s="3"/>
      <c r="G94" s="3"/>
      <c r="H94" s="3"/>
    </row>
    <row r="95" spans="2:11" ht="15">
      <c r="B95" s="9"/>
      <c r="C95" s="2"/>
      <c r="D95" s="2"/>
      <c r="E95" s="2"/>
      <c r="F95" s="2"/>
      <c r="G95" s="2"/>
      <c r="H95" s="2"/>
    </row>
    <row r="96" spans="2:11">
      <c r="B96" s="2"/>
      <c r="F96" s="2"/>
      <c r="G96" s="2"/>
      <c r="H96" s="2"/>
    </row>
    <row r="97" spans="6:8">
      <c r="F97" s="2"/>
      <c r="G97" s="2"/>
      <c r="H97" s="2"/>
    </row>
    <row r="98" spans="6:8">
      <c r="F98" s="2"/>
      <c r="G98" s="2"/>
      <c r="H98" s="2"/>
    </row>
    <row r="123" spans="2:8" ht="17.25">
      <c r="B123" s="28"/>
      <c r="C123" s="28"/>
      <c r="D123" s="28"/>
      <c r="E123" s="28"/>
      <c r="F123" s="28"/>
      <c r="G123" s="28"/>
      <c r="H123" s="28"/>
    </row>
    <row r="124" spans="2:8" ht="17.25">
      <c r="B124" s="29" t="s">
        <v>21</v>
      </c>
      <c r="C124" s="82">
        <f>B3</f>
        <v>44286</v>
      </c>
      <c r="D124" s="28"/>
      <c r="E124" s="28"/>
      <c r="F124" s="28"/>
      <c r="G124" s="28"/>
      <c r="H124" s="28"/>
    </row>
    <row r="125" spans="2:8" ht="18" thickBot="1">
      <c r="B125" s="30"/>
      <c r="C125" s="30"/>
      <c r="D125" s="30"/>
      <c r="E125" s="30"/>
      <c r="F125" s="30"/>
      <c r="G125" s="30"/>
      <c r="H125" s="30"/>
    </row>
    <row r="127" spans="2:8" ht="18" thickBot="1">
      <c r="B127" s="60"/>
      <c r="C127" s="67"/>
      <c r="D127" s="35"/>
      <c r="E127" s="35"/>
      <c r="F127" s="35"/>
      <c r="G127" s="35"/>
      <c r="H127" s="36" t="s">
        <v>12</v>
      </c>
    </row>
    <row r="128" spans="2:8" ht="30.75" customHeight="1" thickBot="1">
      <c r="B128" s="107" t="s">
        <v>22</v>
      </c>
      <c r="C128" s="110"/>
      <c r="D128" s="110"/>
      <c r="E128" s="110"/>
      <c r="F128" s="110"/>
      <c r="G128" s="111" t="s">
        <v>4</v>
      </c>
      <c r="H128" s="112"/>
    </row>
    <row r="129" spans="2:10" ht="18" customHeight="1" thickBot="1">
      <c r="B129" s="95" t="s">
        <v>20</v>
      </c>
      <c r="C129" s="113"/>
      <c r="D129" s="113"/>
      <c r="E129" s="113"/>
      <c r="F129" s="113"/>
      <c r="G129" s="114">
        <v>255</v>
      </c>
      <c r="H129" s="115"/>
    </row>
    <row r="132" spans="2:10" ht="17.25">
      <c r="B132" s="32"/>
      <c r="C132" s="32"/>
      <c r="D132" s="32"/>
      <c r="E132" s="32"/>
      <c r="F132" s="32"/>
      <c r="G132" s="32"/>
      <c r="H132" s="32"/>
    </row>
    <row r="133" spans="2:10" ht="17.25">
      <c r="B133" s="33" t="s">
        <v>19</v>
      </c>
      <c r="C133" s="32"/>
      <c r="D133" s="32"/>
      <c r="E133" s="33"/>
      <c r="F133" s="84">
        <f>C6</f>
        <v>44286</v>
      </c>
      <c r="G133" s="32"/>
      <c r="H133" s="32"/>
    </row>
    <row r="134" spans="2:10" ht="18" thickBot="1">
      <c r="B134" s="34"/>
      <c r="C134" s="34"/>
      <c r="D134" s="34"/>
      <c r="E134" s="34"/>
      <c r="F134" s="34"/>
      <c r="G134" s="34"/>
      <c r="H134" s="34"/>
    </row>
    <row r="136" spans="2:10" ht="17.25">
      <c r="B136" s="80" t="s">
        <v>23</v>
      </c>
      <c r="C136" s="37"/>
      <c r="D136" s="37"/>
      <c r="E136" s="37"/>
      <c r="F136" s="37"/>
      <c r="G136" s="37"/>
      <c r="H136" s="38" t="s">
        <v>12</v>
      </c>
    </row>
    <row r="137" spans="2:10" ht="18" thickBot="1">
      <c r="B137" s="81" t="s">
        <v>24</v>
      </c>
      <c r="C137" s="37"/>
      <c r="D137" s="37"/>
      <c r="E137" s="37"/>
      <c r="F137" s="37"/>
      <c r="G137" s="37"/>
      <c r="H137" s="38"/>
    </row>
    <row r="138" spans="2:10" ht="15.75" customHeight="1" thickBot="1">
      <c r="B138" s="98" t="s">
        <v>17</v>
      </c>
      <c r="C138" s="98"/>
      <c r="D138" s="98"/>
      <c r="E138" s="98"/>
      <c r="F138" s="99"/>
      <c r="G138" s="100" t="s">
        <v>5</v>
      </c>
      <c r="H138" s="101"/>
      <c r="I138"/>
    </row>
    <row r="139" spans="2:10" ht="17.25" customHeight="1">
      <c r="B139" s="102" t="s">
        <v>44</v>
      </c>
      <c r="C139" s="102"/>
      <c r="D139" s="102"/>
      <c r="E139" s="102"/>
      <c r="F139" s="103"/>
      <c r="G139" s="104">
        <v>4780790</v>
      </c>
      <c r="H139" s="105"/>
      <c r="I139" s="46"/>
      <c r="J139" s="49"/>
    </row>
    <row r="140" spans="2:10" ht="17.25" customHeight="1">
      <c r="B140" s="90" t="s">
        <v>27</v>
      </c>
      <c r="C140" s="90"/>
      <c r="D140" s="90"/>
      <c r="E140" s="90"/>
      <c r="F140" s="91"/>
      <c r="G140" s="92">
        <v>4500456</v>
      </c>
      <c r="H140" s="93"/>
      <c r="I140" s="46"/>
      <c r="J140" s="49"/>
    </row>
    <row r="141" spans="2:10" ht="17.25" customHeight="1">
      <c r="B141" s="90" t="s">
        <v>42</v>
      </c>
      <c r="C141" s="90"/>
      <c r="D141" s="90"/>
      <c r="E141" s="90"/>
      <c r="F141" s="91"/>
      <c r="G141" s="92">
        <v>1312971</v>
      </c>
      <c r="H141" s="93"/>
      <c r="I141" s="46"/>
      <c r="J141" s="49"/>
    </row>
    <row r="142" spans="2:10" ht="17.25" customHeight="1">
      <c r="B142" s="90" t="s">
        <v>28</v>
      </c>
      <c r="C142" s="90"/>
      <c r="D142" s="90"/>
      <c r="E142" s="90"/>
      <c r="F142" s="91"/>
      <c r="G142" s="92">
        <v>656345</v>
      </c>
      <c r="H142" s="93"/>
      <c r="I142" s="46"/>
      <c r="J142" s="49"/>
    </row>
    <row r="143" spans="2:10" ht="17.25" customHeight="1">
      <c r="B143" s="90" t="s">
        <v>33</v>
      </c>
      <c r="C143" s="90"/>
      <c r="D143" s="90"/>
      <c r="E143" s="90"/>
      <c r="F143" s="91"/>
      <c r="G143" s="92">
        <v>649642</v>
      </c>
      <c r="H143" s="93"/>
      <c r="I143" s="46"/>
      <c r="J143" s="49"/>
    </row>
    <row r="144" spans="2:10" ht="17.25" customHeight="1">
      <c r="B144" s="90" t="s">
        <v>43</v>
      </c>
      <c r="C144" s="90"/>
      <c r="D144" s="90"/>
      <c r="E144" s="90"/>
      <c r="F144" s="91"/>
      <c r="G144" s="92">
        <v>318616</v>
      </c>
      <c r="H144" s="93"/>
      <c r="I144" s="85"/>
      <c r="J144" s="49"/>
    </row>
    <row r="145" spans="2:13" ht="17.25" customHeight="1">
      <c r="B145" s="90" t="s">
        <v>46</v>
      </c>
      <c r="C145" s="90"/>
      <c r="D145" s="90"/>
      <c r="E145" s="90"/>
      <c r="F145" s="91"/>
      <c r="G145" s="92">
        <v>285522</v>
      </c>
      <c r="H145" s="93"/>
      <c r="I145" s="46"/>
      <c r="J145" s="49"/>
    </row>
    <row r="146" spans="2:13" ht="17.25" customHeight="1">
      <c r="B146" s="90" t="s">
        <v>49</v>
      </c>
      <c r="C146" s="90"/>
      <c r="D146" s="90"/>
      <c r="E146" s="90"/>
      <c r="F146" s="91"/>
      <c r="G146" s="92">
        <v>113868</v>
      </c>
      <c r="H146" s="93"/>
      <c r="I146" s="46"/>
      <c r="J146" s="49"/>
    </row>
    <row r="147" spans="2:13" ht="17.25" customHeight="1">
      <c r="B147" s="90" t="s">
        <v>39</v>
      </c>
      <c r="C147" s="90"/>
      <c r="D147" s="90"/>
      <c r="E147" s="90"/>
      <c r="F147" s="91"/>
      <c r="G147" s="92">
        <v>100346</v>
      </c>
      <c r="H147" s="93"/>
      <c r="I147" s="46"/>
      <c r="J147" s="49"/>
      <c r="L147"/>
    </row>
    <row r="148" spans="2:13" ht="17.25" customHeight="1" thickBot="1">
      <c r="B148" s="94" t="s">
        <v>51</v>
      </c>
      <c r="C148" s="94"/>
      <c r="D148" s="94"/>
      <c r="E148" s="94"/>
      <c r="F148" s="95"/>
      <c r="G148" s="96">
        <v>68229</v>
      </c>
      <c r="H148" s="97"/>
      <c r="I148" s="46"/>
      <c r="J148" s="49"/>
      <c r="L148"/>
    </row>
    <row r="149" spans="2:13" ht="17.25">
      <c r="G149" s="40"/>
      <c r="H149" s="40"/>
      <c r="I149" s="50"/>
      <c r="J149" s="50"/>
    </row>
    <row r="150" spans="2:13" ht="17.25">
      <c r="B150" s="39"/>
      <c r="C150" s="39"/>
      <c r="D150" s="39"/>
      <c r="E150" s="39"/>
      <c r="F150" s="39"/>
      <c r="G150" s="40"/>
      <c r="H150" s="40"/>
      <c r="I150" s="50"/>
      <c r="J150" s="50"/>
    </row>
    <row r="151" spans="2:13" ht="17.25">
      <c r="B151" s="80" t="s">
        <v>6</v>
      </c>
      <c r="C151" s="37"/>
      <c r="D151" s="37"/>
      <c r="E151" s="37"/>
      <c r="F151" s="37"/>
      <c r="G151" s="37"/>
      <c r="H151" s="38" t="s">
        <v>11</v>
      </c>
      <c r="I151" s="50"/>
      <c r="J151" s="50"/>
    </row>
    <row r="152" spans="2:13" ht="18" thickBot="1">
      <c r="B152" s="81" t="s">
        <v>25</v>
      </c>
      <c r="C152" s="37"/>
      <c r="D152" s="37"/>
      <c r="E152" s="37"/>
      <c r="F152" s="37"/>
      <c r="G152" s="37"/>
      <c r="H152" s="38"/>
      <c r="I152" s="50"/>
      <c r="J152" s="50"/>
    </row>
    <row r="153" spans="2:13" ht="15.75" thickBot="1">
      <c r="B153" s="106" t="s">
        <v>17</v>
      </c>
      <c r="C153" s="106"/>
      <c r="D153" s="106"/>
      <c r="E153" s="106"/>
      <c r="F153" s="107"/>
      <c r="G153" s="101" t="s">
        <v>5</v>
      </c>
      <c r="H153" s="101"/>
      <c r="I153" s="50"/>
      <c r="J153" s="50"/>
      <c r="K153"/>
      <c r="L153"/>
      <c r="M153"/>
    </row>
    <row r="154" spans="2:13" ht="17.25" customHeight="1">
      <c r="B154" s="102" t="s">
        <v>44</v>
      </c>
      <c r="C154" s="102"/>
      <c r="D154" s="102"/>
      <c r="E154" s="102"/>
      <c r="F154" s="103"/>
      <c r="G154" s="104">
        <v>1228493</v>
      </c>
      <c r="H154" s="105"/>
      <c r="I154" s="51"/>
      <c r="J154" s="49"/>
      <c r="K154" s="48"/>
      <c r="L154"/>
      <c r="M154"/>
    </row>
    <row r="155" spans="2:13" ht="17.25" customHeight="1">
      <c r="B155" s="90" t="s">
        <v>27</v>
      </c>
      <c r="C155" s="90"/>
      <c r="D155" s="90"/>
      <c r="E155" s="90"/>
      <c r="F155" s="91"/>
      <c r="G155" s="92">
        <v>260546</v>
      </c>
      <c r="H155" s="93"/>
      <c r="I155" s="51"/>
      <c r="J155" s="49"/>
      <c r="K155" s="48"/>
      <c r="L155"/>
      <c r="M155"/>
    </row>
    <row r="156" spans="2:13" ht="17.25" customHeight="1">
      <c r="B156" s="90" t="s">
        <v>42</v>
      </c>
      <c r="C156" s="90"/>
      <c r="D156" s="90"/>
      <c r="E156" s="90"/>
      <c r="F156" s="91"/>
      <c r="G156" s="92">
        <v>255631</v>
      </c>
      <c r="H156" s="93"/>
      <c r="I156" s="51"/>
      <c r="J156" s="49"/>
      <c r="K156" s="48"/>
      <c r="L156"/>
      <c r="M156"/>
    </row>
    <row r="157" spans="2:13" ht="17.25" customHeight="1">
      <c r="B157" s="90" t="s">
        <v>28</v>
      </c>
      <c r="C157" s="90"/>
      <c r="D157" s="90"/>
      <c r="E157" s="90"/>
      <c r="F157" s="91"/>
      <c r="G157" s="92">
        <v>57947</v>
      </c>
      <c r="H157" s="93"/>
      <c r="I157" s="51"/>
      <c r="J157" s="49"/>
      <c r="K157" s="48"/>
      <c r="L157"/>
      <c r="M157"/>
    </row>
    <row r="158" spans="2:13" ht="17.25" customHeight="1">
      <c r="B158" s="90" t="s">
        <v>43</v>
      </c>
      <c r="C158" s="90"/>
      <c r="D158" s="90"/>
      <c r="E158" s="90"/>
      <c r="F158" s="91"/>
      <c r="G158" s="92">
        <v>40286</v>
      </c>
      <c r="H158" s="93"/>
      <c r="I158" s="51"/>
      <c r="J158" s="49"/>
      <c r="K158" s="48"/>
      <c r="L158"/>
      <c r="M158"/>
    </row>
    <row r="159" spans="2:13" ht="17.25" customHeight="1">
      <c r="B159" s="90" t="s">
        <v>46</v>
      </c>
      <c r="C159" s="90"/>
      <c r="D159" s="90"/>
      <c r="E159" s="90"/>
      <c r="F159" s="91"/>
      <c r="G159" s="92">
        <v>39623</v>
      </c>
      <c r="H159" s="93"/>
      <c r="I159" s="52"/>
      <c r="J159" s="49"/>
      <c r="K159" s="48"/>
      <c r="L159"/>
      <c r="M159"/>
    </row>
    <row r="160" spans="2:13" ht="17.25" customHeight="1">
      <c r="B160" s="90" t="s">
        <v>33</v>
      </c>
      <c r="C160" s="90"/>
      <c r="D160" s="90"/>
      <c r="E160" s="90"/>
      <c r="F160" s="91"/>
      <c r="G160" s="92">
        <v>37872</v>
      </c>
      <c r="H160" s="93"/>
      <c r="I160" s="51"/>
      <c r="J160" s="49"/>
      <c r="K160" s="48"/>
      <c r="L160"/>
      <c r="M160"/>
    </row>
    <row r="161" spans="2:13" ht="17.25" customHeight="1">
      <c r="B161" s="90" t="s">
        <v>39</v>
      </c>
      <c r="C161" s="90"/>
      <c r="D161" s="90"/>
      <c r="E161" s="90"/>
      <c r="F161" s="91"/>
      <c r="G161" s="92">
        <v>19042</v>
      </c>
      <c r="H161" s="93"/>
      <c r="I161" s="51"/>
      <c r="J161" s="49"/>
      <c r="K161" s="48"/>
      <c r="L161"/>
      <c r="M161"/>
    </row>
    <row r="162" spans="2:13" ht="17.25" customHeight="1">
      <c r="B162" s="90" t="s">
        <v>49</v>
      </c>
      <c r="C162" s="90"/>
      <c r="D162" s="90"/>
      <c r="E162" s="90"/>
      <c r="F162" s="91"/>
      <c r="G162" s="92">
        <v>12497</v>
      </c>
      <c r="H162" s="93"/>
      <c r="I162" s="51"/>
      <c r="J162" s="49"/>
      <c r="K162" s="48"/>
      <c r="L162"/>
      <c r="M162"/>
    </row>
    <row r="163" spans="2:13" ht="18" customHeight="1" thickBot="1">
      <c r="B163" s="94" t="s">
        <v>35</v>
      </c>
      <c r="C163" s="94"/>
      <c r="D163" s="94"/>
      <c r="E163" s="94"/>
      <c r="F163" s="95"/>
      <c r="G163" s="96">
        <v>7131</v>
      </c>
      <c r="H163" s="97"/>
      <c r="I163" s="51"/>
      <c r="J163" s="49"/>
      <c r="K163" s="48"/>
      <c r="L163"/>
      <c r="M163"/>
    </row>
    <row r="164" spans="2:13" ht="17.25">
      <c r="B164" s="39"/>
      <c r="C164" s="39"/>
      <c r="D164" s="39"/>
      <c r="E164" s="39"/>
      <c r="F164" s="39"/>
      <c r="G164" s="83"/>
      <c r="H164" s="83"/>
      <c r="I164" s="50"/>
      <c r="J164" s="50"/>
      <c r="L164"/>
      <c r="M164"/>
    </row>
    <row r="165" spans="2:13" ht="17.25">
      <c r="G165" s="40"/>
      <c r="H165" s="40"/>
      <c r="I165" s="2"/>
      <c r="J165" s="2"/>
    </row>
    <row r="166" spans="2:13" ht="17.25">
      <c r="B166" s="80" t="s">
        <v>7</v>
      </c>
      <c r="C166" s="37"/>
      <c r="D166" s="37"/>
      <c r="E166" s="37"/>
      <c r="F166" s="37"/>
      <c r="G166" s="37"/>
      <c r="H166" s="38" t="s">
        <v>13</v>
      </c>
      <c r="I166" s="2"/>
      <c r="J166" s="50"/>
      <c r="K166"/>
    </row>
    <row r="167" spans="2:13" ht="18" thickBot="1">
      <c r="B167" s="81" t="s">
        <v>26</v>
      </c>
      <c r="C167" s="37"/>
      <c r="D167" s="37"/>
      <c r="E167" s="37"/>
      <c r="F167" s="37"/>
      <c r="G167" s="37"/>
      <c r="H167" s="38"/>
      <c r="I167" s="2"/>
      <c r="J167" s="50"/>
      <c r="K167"/>
    </row>
    <row r="168" spans="2:13" ht="15" customHeight="1" thickBot="1">
      <c r="B168" s="98" t="s">
        <v>17</v>
      </c>
      <c r="C168" s="98"/>
      <c r="D168" s="98"/>
      <c r="E168" s="98"/>
      <c r="F168" s="99"/>
      <c r="G168" s="100" t="s">
        <v>8</v>
      </c>
      <c r="H168" s="101"/>
      <c r="I168" s="2"/>
      <c r="J168" s="2"/>
    </row>
    <row r="169" spans="2:13" ht="17.25" customHeight="1">
      <c r="B169" s="102" t="s">
        <v>50</v>
      </c>
      <c r="C169" s="102"/>
      <c r="D169" s="102"/>
      <c r="E169" s="102"/>
      <c r="F169" s="103"/>
      <c r="G169" s="104">
        <v>5280994932549.792</v>
      </c>
      <c r="H169" s="105"/>
      <c r="I169" s="53"/>
      <c r="J169" s="54"/>
    </row>
    <row r="170" spans="2:13" ht="17.25" customHeight="1">
      <c r="B170" s="90" t="s">
        <v>28</v>
      </c>
      <c r="C170" s="90"/>
      <c r="D170" s="90"/>
      <c r="E170" s="90"/>
      <c r="F170" s="91"/>
      <c r="G170" s="92">
        <v>3080396117562.6309</v>
      </c>
      <c r="H170" s="93"/>
      <c r="I170" s="53"/>
      <c r="J170" s="54"/>
    </row>
    <row r="171" spans="2:13" ht="17.25" customHeight="1">
      <c r="B171" s="90" t="s">
        <v>45</v>
      </c>
      <c r="C171" s="90"/>
      <c r="D171" s="90"/>
      <c r="E171" s="90"/>
      <c r="F171" s="91"/>
      <c r="G171" s="92">
        <v>1429875227259.0791</v>
      </c>
      <c r="H171" s="93"/>
      <c r="I171" s="53"/>
      <c r="J171" s="54"/>
    </row>
    <row r="172" spans="2:13" ht="17.25" customHeight="1">
      <c r="B172" s="90" t="s">
        <v>42</v>
      </c>
      <c r="C172" s="90"/>
      <c r="D172" s="90"/>
      <c r="E172" s="90"/>
      <c r="F172" s="91"/>
      <c r="G172" s="92">
        <v>1268178177558.2861</v>
      </c>
      <c r="H172" s="93"/>
      <c r="I172" s="53"/>
      <c r="J172" s="54"/>
    </row>
    <row r="173" spans="2:13" ht="17.25" customHeight="1">
      <c r="B173" s="90" t="s">
        <v>47</v>
      </c>
      <c r="C173" s="90"/>
      <c r="D173" s="90"/>
      <c r="E173" s="90"/>
      <c r="F173" s="91"/>
      <c r="G173" s="92">
        <v>1058674997162.4843</v>
      </c>
      <c r="H173" s="93"/>
      <c r="I173" s="55"/>
      <c r="J173" s="49"/>
    </row>
    <row r="174" spans="2:13" ht="17.25" customHeight="1">
      <c r="B174" s="90" t="s">
        <v>34</v>
      </c>
      <c r="C174" s="90"/>
      <c r="D174" s="90"/>
      <c r="E174" s="90"/>
      <c r="F174" s="91"/>
      <c r="G174" s="92">
        <v>1041672957312.8545</v>
      </c>
      <c r="H174" s="93"/>
      <c r="I174" s="53"/>
      <c r="J174" s="54"/>
    </row>
    <row r="175" spans="2:13" ht="17.25" customHeight="1">
      <c r="B175" s="90" t="s">
        <v>48</v>
      </c>
      <c r="C175" s="90"/>
      <c r="D175" s="90"/>
      <c r="E175" s="90"/>
      <c r="F175" s="91"/>
      <c r="G175" s="92">
        <v>1035659209290.33</v>
      </c>
      <c r="H175" s="93"/>
      <c r="I175" s="53"/>
      <c r="J175" s="54"/>
    </row>
    <row r="176" spans="2:13" ht="17.25" customHeight="1">
      <c r="B176" s="90" t="s">
        <v>43</v>
      </c>
      <c r="C176" s="90"/>
      <c r="D176" s="90"/>
      <c r="E176" s="90"/>
      <c r="F176" s="91"/>
      <c r="G176" s="92">
        <v>1032275667278.6418</v>
      </c>
      <c r="H176" s="93"/>
      <c r="I176" s="53"/>
      <c r="J176" s="54"/>
    </row>
    <row r="177" spans="2:10" ht="17.25" customHeight="1">
      <c r="B177" s="90" t="s">
        <v>27</v>
      </c>
      <c r="C177" s="90"/>
      <c r="D177" s="90"/>
      <c r="E177" s="90"/>
      <c r="F177" s="91"/>
      <c r="G177" s="92">
        <v>950795566674.36047</v>
      </c>
      <c r="H177" s="93"/>
      <c r="I177" s="53"/>
      <c r="J177" s="54"/>
    </row>
    <row r="178" spans="2:10" ht="18" customHeight="1" thickBot="1">
      <c r="B178" s="94" t="s">
        <v>40</v>
      </c>
      <c r="C178" s="94"/>
      <c r="D178" s="94"/>
      <c r="E178" s="94"/>
      <c r="F178" s="95"/>
      <c r="G178" s="96">
        <v>874647957889.50061</v>
      </c>
      <c r="H178" s="97"/>
      <c r="I178" s="53"/>
      <c r="J178" s="54"/>
    </row>
    <row r="179" spans="2:10" ht="17.25">
      <c r="G179" s="40"/>
      <c r="H179" s="40"/>
      <c r="J179" s="47"/>
    </row>
    <row r="180" spans="2:10">
      <c r="B180" s="56"/>
      <c r="J180" s="47"/>
    </row>
  </sheetData>
  <dataConsolidate link="1"/>
  <mergeCells count="101">
    <mergeCell ref="B177:F177"/>
    <mergeCell ref="G177:H177"/>
    <mergeCell ref="B178:F178"/>
    <mergeCell ref="G178:H178"/>
    <mergeCell ref="B174:F174"/>
    <mergeCell ref="G174:H174"/>
    <mergeCell ref="B175:F175"/>
    <mergeCell ref="G175:H175"/>
    <mergeCell ref="B176:F176"/>
    <mergeCell ref="G176:H176"/>
    <mergeCell ref="B171:F171"/>
    <mergeCell ref="G171:H171"/>
    <mergeCell ref="B172:F172"/>
    <mergeCell ref="G172:H172"/>
    <mergeCell ref="B173:F173"/>
    <mergeCell ref="G173:H173"/>
    <mergeCell ref="B168:F168"/>
    <mergeCell ref="G168:H168"/>
    <mergeCell ref="B169:F169"/>
    <mergeCell ref="G169:H169"/>
    <mergeCell ref="B170:F170"/>
    <mergeCell ref="G170:H170"/>
    <mergeCell ref="B161:F161"/>
    <mergeCell ref="G161:H161"/>
    <mergeCell ref="B162:F162"/>
    <mergeCell ref="G162:H162"/>
    <mergeCell ref="B163:F163"/>
    <mergeCell ref="G163:H163"/>
    <mergeCell ref="B158:F158"/>
    <mergeCell ref="G158:H158"/>
    <mergeCell ref="B159:F159"/>
    <mergeCell ref="G159:H159"/>
    <mergeCell ref="B160:F160"/>
    <mergeCell ref="G160:H160"/>
    <mergeCell ref="B155:F155"/>
    <mergeCell ref="G155:H155"/>
    <mergeCell ref="B156:F156"/>
    <mergeCell ref="G156:H156"/>
    <mergeCell ref="B157:F157"/>
    <mergeCell ref="G157:H157"/>
    <mergeCell ref="B148:F148"/>
    <mergeCell ref="G148:H148"/>
    <mergeCell ref="B153:F153"/>
    <mergeCell ref="G153:H153"/>
    <mergeCell ref="B154:F154"/>
    <mergeCell ref="G154:H154"/>
    <mergeCell ref="B145:F145"/>
    <mergeCell ref="G145:H145"/>
    <mergeCell ref="B146:F146"/>
    <mergeCell ref="G146:H146"/>
    <mergeCell ref="B147:F147"/>
    <mergeCell ref="G147:H147"/>
    <mergeCell ref="B142:F142"/>
    <mergeCell ref="G142:H142"/>
    <mergeCell ref="B143:F143"/>
    <mergeCell ref="G143:H143"/>
    <mergeCell ref="B144:F144"/>
    <mergeCell ref="G144:H144"/>
    <mergeCell ref="B139:F139"/>
    <mergeCell ref="G139:H139"/>
    <mergeCell ref="B140:F140"/>
    <mergeCell ref="G140:H140"/>
    <mergeCell ref="B141:F141"/>
    <mergeCell ref="G141:H141"/>
    <mergeCell ref="B54:D54"/>
    <mergeCell ref="B128:F128"/>
    <mergeCell ref="G128:H128"/>
    <mergeCell ref="B129:F129"/>
    <mergeCell ref="G129:H129"/>
    <mergeCell ref="B138:F138"/>
    <mergeCell ref="G138:H138"/>
    <mergeCell ref="H48:J48"/>
    <mergeCell ref="B49:D49"/>
    <mergeCell ref="B50:D50"/>
    <mergeCell ref="B51:D51"/>
    <mergeCell ref="B52:D52"/>
    <mergeCell ref="B53:D53"/>
    <mergeCell ref="B34:D34"/>
    <mergeCell ref="B35:D35"/>
    <mergeCell ref="B36:D36"/>
    <mergeCell ref="B37:D37"/>
    <mergeCell ref="B38:D38"/>
    <mergeCell ref="B39:D39"/>
    <mergeCell ref="B24:D24"/>
    <mergeCell ref="B25:D25"/>
    <mergeCell ref="B26:D26"/>
    <mergeCell ref="B27:D27"/>
    <mergeCell ref="B28:D28"/>
    <mergeCell ref="B33:D33"/>
    <mergeCell ref="B14:D14"/>
    <mergeCell ref="B15:D15"/>
    <mergeCell ref="B16:D16"/>
    <mergeCell ref="B17:D17"/>
    <mergeCell ref="B22:D22"/>
    <mergeCell ref="B23:D23"/>
    <mergeCell ref="B2:H2"/>
    <mergeCell ref="B3:H3"/>
    <mergeCell ref="I3:N3"/>
    <mergeCell ref="B11:D11"/>
    <mergeCell ref="B12:D12"/>
    <mergeCell ref="B13:D13"/>
  </mergeCells>
  <pageMargins left="0.70866141732283472" right="0.70866141732283472" top="0.15748031496062992" bottom="0.15748031496062992" header="0.31496062992125984" footer="0.11811023622047245"/>
  <pageSetup paperSize="9" scale="47" fitToHeight="0" orientation="landscape" r:id="rId1"/>
  <headerFooter>
    <oddFooter>&amp;C&amp;P (&amp;N)</oddFooter>
  </headerFooter>
  <rowBreaks count="5" manualBreakCount="5">
    <brk id="41" max="16383" man="1"/>
    <brk id="80" max="16383" man="1"/>
    <brk id="121" max="16383" man="1"/>
    <brk id="149" max="16383" man="1"/>
    <brk id="19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January</vt:lpstr>
      <vt:lpstr>February</vt:lpstr>
      <vt:lpstr>March</vt:lpstr>
    </vt:vector>
  </TitlesOfParts>
  <Company>MICEX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Zakharova_ia</dc:creator>
  <cp:lastModifiedBy>Кузьменков Дмитрий Андреевич</cp:lastModifiedBy>
  <cp:lastPrinted>2017-10-03T07:02:17Z</cp:lastPrinted>
  <dcterms:created xsi:type="dcterms:W3CDTF">2007-06-25T14:16:27Z</dcterms:created>
  <dcterms:modified xsi:type="dcterms:W3CDTF">2021-04-01T10:26:53Z</dcterms:modified>
</cp:coreProperties>
</file>