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2C Addresses" sheetId="1" r:id="rId3"/>
    <sheet state="visible" name="INA219 Sheet" sheetId="2" r:id="rId4"/>
    <sheet state="visible" name="BOM" sheetId="3" r:id="rId5"/>
  </sheets>
  <definedNames/>
  <calcPr/>
</workbook>
</file>

<file path=xl/sharedStrings.xml><?xml version="1.0" encoding="utf-8"?>
<sst xmlns="http://schemas.openxmlformats.org/spreadsheetml/2006/main" count="80" uniqueCount="42">
  <si>
    <t>A1</t>
  </si>
  <si>
    <t>A0</t>
  </si>
  <si>
    <t>ADDRESS</t>
  </si>
  <si>
    <t>Rshunt CALCULATIONS AND IC PROGRAMMING</t>
  </si>
  <si>
    <t>GND</t>
  </si>
  <si>
    <t>Address</t>
  </si>
  <si>
    <t>Device</t>
  </si>
  <si>
    <t>Designator</t>
  </si>
  <si>
    <t>All available addresses</t>
  </si>
  <si>
    <t xml:space="preserve">
https://docs.google.com/a/spaceconcordia.ca/spreadsheets/d/1U1xCq4XOht2BvLV0Nj3WVBj3vr-w16HBE9G5WGe6P6k/edit?usp=sharing</t>
  </si>
  <si>
    <t>BMP280</t>
  </si>
  <si>
    <t>1110110, 1110111</t>
  </si>
  <si>
    <t>DS1624</t>
  </si>
  <si>
    <t>1001000, 1001001, 1001010, 1001011, 1001100, 1001101, 1001110, 1001111</t>
  </si>
  <si>
    <t>INA219</t>
  </si>
  <si>
    <t>INA219 Sheet</t>
  </si>
  <si>
    <t>&lt;- Power Budget</t>
  </si>
  <si>
    <t>VS+</t>
  </si>
  <si>
    <t>Components</t>
  </si>
  <si>
    <t>Current</t>
  </si>
  <si>
    <t>DS3232</t>
  </si>
  <si>
    <t>Max Vshunt:</t>
  </si>
  <si>
    <t>SDA</t>
  </si>
  <si>
    <t>Battery Heaters (4)</t>
  </si>
  <si>
    <t>Rshunt</t>
  </si>
  <si>
    <t>SCL</t>
  </si>
  <si>
    <t>Thermistors</t>
  </si>
  <si>
    <t>OBC</t>
  </si>
  <si>
    <t>Power Sensors (4)</t>
  </si>
  <si>
    <t>Total Cal:</t>
  </si>
  <si>
    <t>=0x68DB</t>
  </si>
  <si>
    <t>RTC</t>
  </si>
  <si>
    <t>3V3 Cal:</t>
  </si>
  <si>
    <t>=0xBC70</t>
  </si>
  <si>
    <t>Pressure Sensors(2)</t>
  </si>
  <si>
    <t>Temp Sensors (2)</t>
  </si>
  <si>
    <t>Comparator</t>
  </si>
  <si>
    <t>USB2 Max Current (3)</t>
  </si>
  <si>
    <t>Total Current:</t>
  </si>
  <si>
    <t>Power Current_LSB</t>
  </si>
  <si>
    <t>3V3 Max I:</t>
  </si>
  <si>
    <t>3V3 Current_LSB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</si>
</sst>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</font>
    <font>
      <b/>
      <sz val="10.0"/>
      <color rgb="FF000000"/>
      <name val="Arial"/>
    </font>
    <font/>
    <font>
      <b/>
    </font>
    <font>
      <u/>
      <color rgb="FF0000FF"/>
    </font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2" numFmtId="0" xfId="0" applyBorder="1" applyFont="1"/>
    <xf borderId="0" fillId="0" fontId="3" numFmtId="0" xfId="0" applyAlignment="1" applyFont="1">
      <alignment/>
    </xf>
    <xf borderId="1" fillId="0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4" numFmtId="0" xfId="0" applyAlignment="1" applyFont="1">
      <alignment/>
    </xf>
    <xf borderId="0" fillId="2" fontId="5" numFmtId="0" xfId="0" applyAlignment="1" applyFill="1" applyFont="1">
      <alignment horizontal="left"/>
    </xf>
    <xf borderId="2" fillId="0" fontId="3" numFmtId="0" xfId="0" applyAlignment="1" applyBorder="1" applyFont="1">
      <alignment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/>
    </xf>
    <xf borderId="0" fillId="0" fontId="2" numFmtId="164" xfId="0" applyFont="1" applyNumberFormat="1"/>
    <xf borderId="3" fillId="0" fontId="2" numFmtId="0" xfId="0" applyAlignment="1" applyBorder="1" applyFont="1">
      <alignment/>
    </xf>
    <xf borderId="4" fillId="0" fontId="2" numFmtId="0" xfId="0" applyBorder="1" applyFont="1"/>
    <xf borderId="5" fillId="0" fontId="6" numFmtId="0" xfId="0" applyBorder="1" applyFont="1"/>
    <xf borderId="6" fillId="0" fontId="2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152400</xdr:colOff>
      <xdr:row>0</xdr:row>
      <xdr:rowOff>152400</xdr:rowOff>
    </xdr:from>
    <xdr:to>
      <xdr:col>12</xdr:col>
      <xdr:colOff>723900</xdr:colOff>
      <xdr:row>20</xdr:row>
      <xdr:rowOff>123825</xdr:rowOff>
    </xdr:to>
    <xdr:grpSp>
      <xdr:nvGrpSpPr>
        <xdr:cNvPr id="2" name="Shape 2" title="Drawing"/>
        <xdr:cNvGrpSpPr/>
      </xdr:nvGrpSpPr>
      <xdr:grpSpPr>
        <a:xfrm>
          <a:off x="152400" y="152400"/>
          <a:ext cx="4400550" cy="3952875"/>
          <a:chOff x="152400" y="152400"/>
          <a:chExt cx="4400550" cy="395287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4400550" cy="39528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a/spaceconcordia.ca/spreadsheets/d/1U1xCq4XOht2BvLV0Nj3WVBj3vr-w16HBE9G5WGe6P6k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6</v>
      </c>
      <c r="C1" s="3" t="s">
        <v>7</v>
      </c>
      <c r="D1" s="3" t="s">
        <v>8</v>
      </c>
      <c r="I1" s="5"/>
    </row>
    <row r="2">
      <c r="A2" s="5">
        <v>1110110.0</v>
      </c>
      <c r="B2" s="5" t="s">
        <v>10</v>
      </c>
      <c r="D2" s="5" t="s">
        <v>11</v>
      </c>
    </row>
    <row r="3">
      <c r="A3" s="5">
        <v>1110111.0</v>
      </c>
      <c r="B3" s="5" t="s">
        <v>10</v>
      </c>
      <c r="D3" s="5" t="s">
        <v>11</v>
      </c>
    </row>
    <row r="4">
      <c r="A4" s="5">
        <v>1001000.0</v>
      </c>
      <c r="B4" s="5" t="s">
        <v>12</v>
      </c>
      <c r="D4" s="6" t="s">
        <v>13</v>
      </c>
      <c r="E4" s="6"/>
      <c r="F4" s="6"/>
      <c r="G4" s="6"/>
      <c r="H4" s="6"/>
      <c r="I4" s="6"/>
    </row>
    <row r="5">
      <c r="A5" s="5">
        <v>1001001.0</v>
      </c>
      <c r="B5" s="5" t="s">
        <v>12</v>
      </c>
      <c r="D5" s="6" t="s">
        <v>13</v>
      </c>
    </row>
    <row r="6">
      <c r="A6" s="5">
        <v>1000000.0</v>
      </c>
      <c r="B6" s="5" t="s">
        <v>14</v>
      </c>
      <c r="D6" s="5" t="s">
        <v>15</v>
      </c>
    </row>
    <row r="7">
      <c r="A7" s="5">
        <v>1000001.0</v>
      </c>
      <c r="B7" s="8" t="s">
        <v>14</v>
      </c>
      <c r="D7" s="5" t="s">
        <v>15</v>
      </c>
    </row>
    <row r="8">
      <c r="A8" s="5">
        <v>1000100.0</v>
      </c>
      <c r="B8" s="8" t="s">
        <v>14</v>
      </c>
      <c r="D8" s="5" t="s">
        <v>15</v>
      </c>
    </row>
    <row r="9">
      <c r="A9" s="5">
        <v>1000101.0</v>
      </c>
      <c r="B9" s="8" t="s">
        <v>14</v>
      </c>
      <c r="D9" s="5" t="s">
        <v>15</v>
      </c>
    </row>
    <row r="10">
      <c r="A10" s="5">
        <v>1101000.0</v>
      </c>
      <c r="B10" s="5" t="s">
        <v>20</v>
      </c>
      <c r="D10" s="10">
        <v>1101000.0</v>
      </c>
    </row>
    <row r="11">
      <c r="B1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F1" s="3" t="s">
        <v>3</v>
      </c>
    </row>
    <row r="2">
      <c r="A2" s="4" t="s">
        <v>4</v>
      </c>
      <c r="B2" s="4" t="s">
        <v>4</v>
      </c>
      <c r="C2" s="4">
        <v>1000000.0</v>
      </c>
      <c r="D2" s="2"/>
      <c r="E2" s="7" t="s">
        <v>9</v>
      </c>
      <c r="F2" s="5" t="s">
        <v>16</v>
      </c>
    </row>
    <row r="3">
      <c r="A3" s="4" t="s">
        <v>4</v>
      </c>
      <c r="B3" s="4" t="s">
        <v>17</v>
      </c>
      <c r="C3" s="4">
        <v>1000001.0</v>
      </c>
      <c r="D3" s="2"/>
      <c r="E3" s="3" t="s">
        <v>18</v>
      </c>
      <c r="G3" s="9" t="s">
        <v>19</v>
      </c>
      <c r="H3" s="5" t="s">
        <v>21</v>
      </c>
      <c r="I3" s="5">
        <v>0.05</v>
      </c>
    </row>
    <row r="4">
      <c r="A4" s="4" t="s">
        <v>4</v>
      </c>
      <c r="B4" s="4" t="s">
        <v>22</v>
      </c>
      <c r="C4" s="4">
        <v>1000010.0</v>
      </c>
      <c r="D4" s="2"/>
      <c r="E4" s="5" t="s">
        <v>23</v>
      </c>
      <c r="G4" s="11">
        <v>0.5862</v>
      </c>
      <c r="H4" s="5" t="s">
        <v>24</v>
      </c>
      <c r="I4" s="12">
        <f>I3/G13</f>
        <v>0.02318565954</v>
      </c>
    </row>
    <row r="5">
      <c r="A5" s="4" t="s">
        <v>4</v>
      </c>
      <c r="B5" s="4" t="s">
        <v>25</v>
      </c>
      <c r="C5" s="4">
        <v>1000011.0</v>
      </c>
      <c r="D5" s="2"/>
      <c r="E5" s="5" t="s">
        <v>26</v>
      </c>
      <c r="G5" s="11">
        <v>0.001</v>
      </c>
    </row>
    <row r="6">
      <c r="A6" s="4" t="s">
        <v>17</v>
      </c>
      <c r="B6" s="4" t="s">
        <v>4</v>
      </c>
      <c r="C6" s="4">
        <v>1000100.0</v>
      </c>
      <c r="D6" s="2"/>
      <c r="E6" s="5" t="s">
        <v>27</v>
      </c>
      <c r="G6" s="11">
        <v>0.0634</v>
      </c>
    </row>
    <row r="7">
      <c r="A7" s="4" t="s">
        <v>17</v>
      </c>
      <c r="B7" s="4" t="s">
        <v>17</v>
      </c>
      <c r="C7" s="4">
        <v>1000101.0</v>
      </c>
      <c r="D7" s="2"/>
      <c r="E7" s="5" t="s">
        <v>28</v>
      </c>
      <c r="G7" s="11">
        <v>0.0028</v>
      </c>
      <c r="H7" s="5" t="s">
        <v>29</v>
      </c>
      <c r="I7">
        <f>TRUNC(0.04096/(G14*I4))</f>
        <v>26843</v>
      </c>
      <c r="J7" s="5" t="s">
        <v>30</v>
      </c>
    </row>
    <row r="8">
      <c r="A8" s="4" t="s">
        <v>17</v>
      </c>
      <c r="B8" s="4" t="s">
        <v>22</v>
      </c>
      <c r="C8" s="4">
        <v>1000110.0</v>
      </c>
      <c r="D8" s="2"/>
      <c r="E8" s="5" t="s">
        <v>31</v>
      </c>
      <c r="G8" s="11">
        <v>2.0E-4</v>
      </c>
      <c r="H8" s="5" t="s">
        <v>32</v>
      </c>
      <c r="I8">
        <f>TRUNC(0.04096/(G17*I4))</f>
        <v>48240</v>
      </c>
      <c r="J8" s="5" t="s">
        <v>33</v>
      </c>
    </row>
    <row r="9">
      <c r="A9" s="4" t="s">
        <v>17</v>
      </c>
      <c r="B9" s="4" t="s">
        <v>25</v>
      </c>
      <c r="C9" s="4">
        <v>1000111.0</v>
      </c>
      <c r="D9" s="2"/>
      <c r="E9" s="5" t="s">
        <v>34</v>
      </c>
      <c r="G9" s="11">
        <v>5.4E-6</v>
      </c>
    </row>
    <row r="10">
      <c r="A10" s="4" t="s">
        <v>22</v>
      </c>
      <c r="B10" s="4" t="s">
        <v>4</v>
      </c>
      <c r="C10" s="4">
        <v>1001000.0</v>
      </c>
      <c r="D10" s="2"/>
      <c r="E10" s="5" t="s">
        <v>35</v>
      </c>
      <c r="G10" s="11">
        <v>0.0025</v>
      </c>
    </row>
    <row r="11">
      <c r="A11" s="4" t="s">
        <v>22</v>
      </c>
      <c r="B11" s="4" t="s">
        <v>17</v>
      </c>
      <c r="C11" s="4">
        <v>1001001.0</v>
      </c>
      <c r="D11" s="2"/>
      <c r="E11" s="5" t="s">
        <v>36</v>
      </c>
      <c r="G11" s="11">
        <v>4.0E-4</v>
      </c>
    </row>
    <row r="12">
      <c r="A12" s="4" t="s">
        <v>22</v>
      </c>
      <c r="B12" s="4" t="s">
        <v>22</v>
      </c>
      <c r="C12" s="4">
        <v>1001010.0</v>
      </c>
      <c r="D12" s="2"/>
      <c r="E12" s="5" t="s">
        <v>37</v>
      </c>
      <c r="G12" s="11">
        <v>1.5</v>
      </c>
    </row>
    <row r="13">
      <c r="A13" s="4" t="s">
        <v>22</v>
      </c>
      <c r="B13" s="4" t="s">
        <v>25</v>
      </c>
      <c r="C13" s="4">
        <v>1001011.0</v>
      </c>
      <c r="D13" s="2"/>
      <c r="F13" s="13" t="s">
        <v>38</v>
      </c>
      <c r="G13" s="14">
        <f>SUM(G4:G12)</f>
        <v>2.1565054</v>
      </c>
    </row>
    <row r="14">
      <c r="A14" s="4" t="s">
        <v>25</v>
      </c>
      <c r="B14" s="4" t="s">
        <v>4</v>
      </c>
      <c r="C14" s="4">
        <v>1001100.0</v>
      </c>
      <c r="D14" s="2"/>
      <c r="F14" s="5" t="s">
        <v>39</v>
      </c>
      <c r="G14" s="2">
        <f>G13/2^15</f>
        <v>0.00006581132202</v>
      </c>
    </row>
    <row r="15">
      <c r="A15" s="4" t="s">
        <v>25</v>
      </c>
      <c r="B15" s="4" t="s">
        <v>17</v>
      </c>
      <c r="C15" s="4">
        <v>1001101.0</v>
      </c>
      <c r="D15" s="2"/>
    </row>
    <row r="16">
      <c r="A16" s="4" t="s">
        <v>25</v>
      </c>
      <c r="B16" s="4" t="s">
        <v>22</v>
      </c>
      <c r="C16" s="4">
        <v>1001110.0</v>
      </c>
      <c r="D16" s="2"/>
      <c r="F16" s="5" t="s">
        <v>40</v>
      </c>
      <c r="G16" s="5">
        <v>1.2</v>
      </c>
    </row>
    <row r="17">
      <c r="A17" s="4" t="s">
        <v>25</v>
      </c>
      <c r="B17" s="4" t="s">
        <v>25</v>
      </c>
      <c r="C17" s="4">
        <v>1001111.0</v>
      </c>
      <c r="D17" s="2"/>
      <c r="F17" s="5" t="s">
        <v>41</v>
      </c>
      <c r="G17">
        <f>G16/2^15</f>
        <v>0.00003662109375</v>
      </c>
    </row>
    <row r="18">
      <c r="A18" s="15"/>
      <c r="B18" s="15"/>
      <c r="C18" s="15"/>
      <c r="D18" s="16"/>
    </row>
    <row r="19">
      <c r="A19" s="17"/>
      <c r="B19" s="17"/>
      <c r="C19" s="17"/>
    </row>
  </sheetData>
  <mergeCells count="1">
    <mergeCell ref="E3:F3"/>
  </mergeCells>
  <hyperlinks>
    <hyperlink r:id="rId1" ref="E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