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nitized" sheetId="1" r:id="rId4"/>
    <sheet name="Spoilage" sheetId="2" r:id="rId5"/>
    <sheet name="Compact" sheetId="3" r:id="rId6"/>
  </sheets>
</workbook>
</file>

<file path=xl/sharedStrings.xml><?xml version="1.0" encoding="utf-8"?>
<sst xmlns="http://schemas.openxmlformats.org/spreadsheetml/2006/main" uniqueCount="110">
  <si>
    <t>Table 1</t>
  </si>
  <si>
    <t>Response</t>
  </si>
  <si>
    <t>Timestamp</t>
  </si>
  <si>
    <t>Date &amp; Time</t>
  </si>
  <si>
    <t>1 Assessment Code (Auto-filled)</t>
  </si>
  <si>
    <t>1 Checksum</t>
  </si>
  <si>
    <t>1 Framerate</t>
  </si>
  <si>
    <t>2 The gameplay, controls  and objective of the game were clear to me.</t>
  </si>
  <si>
    <t>2 val</t>
  </si>
  <si>
    <t>3 I understood what made characters visible and invisible.</t>
  </si>
  <si>
    <t>3 val</t>
  </si>
  <si>
    <t>4 Frustrating.</t>
  </si>
  <si>
    <t>4 val</t>
  </si>
  <si>
    <t>5 Fair.</t>
  </si>
  <si>
    <t>5 val</t>
  </si>
  <si>
    <t>6 Seemed to provide feedback about the direction to the nearest enemy, even when invisible.</t>
  </si>
  <si>
    <t>6 val</t>
  </si>
  <si>
    <t>7 Seemed to provide feedback when an enemy was nearby, even when invisible.</t>
  </si>
  <si>
    <t>7 val</t>
  </si>
  <si>
    <t>8 Detect invisible enemies.</t>
  </si>
  <si>
    <t>8 val</t>
  </si>
  <si>
    <t>9 Avoid invisible enemies.</t>
  </si>
  <si>
    <t>9 val</t>
  </si>
  <si>
    <t>10 How many minutes did you play the game?</t>
  </si>
  <si>
    <t>10 val</t>
  </si>
  <si>
    <t>11 How many hours per week do you play videogames on average? (Including computer, smartphone and console.)</t>
  </si>
  <si>
    <t>11 val</t>
  </si>
  <si>
    <t>12 What is your age?</t>
  </si>
  <si>
    <t>12 val</t>
  </si>
  <si>
    <t>13 If you would like to participate in the raffle, please enter your Steam profile name. (See terms below.)</t>
  </si>
  <si>
    <t>14 Additional comments?</t>
  </si>
  <si>
    <t>2021/06/06 1:56:27 PM GMT+2</t>
  </si>
  <si>
    <t>Pass</t>
  </si>
  <si>
    <t>Somewhat Agree</t>
  </si>
  <si>
    <t>Strongly Agree</t>
  </si>
  <si>
    <t>Somewhat Disagree</t>
  </si>
  <si>
    <t>4-10 hours</t>
  </si>
  <si>
    <t>18-30</t>
  </si>
  <si>
    <t>Omitted for privacy-No dupes</t>
  </si>
  <si>
    <t>Omitted for privacy</t>
  </si>
  <si>
    <t>2021/06/07 1:05:22 AM GMT+2</t>
  </si>
  <si>
    <t>11-20</t>
  </si>
  <si>
    <t>1-4 hours</t>
  </si>
  <si>
    <t>30-45</t>
  </si>
  <si>
    <t>2021/06/07 1:35:44 PM GMT+2</t>
  </si>
  <si>
    <t>More than 10 hours</t>
  </si>
  <si>
    <t>Over 45</t>
  </si>
  <si>
    <t>2021/06/07 12:38:52 AM GMT+2</t>
  </si>
  <si>
    <t>Strongly Disagree</t>
  </si>
  <si>
    <t>2021/06/07 2:03:09 PM GMT+2</t>
  </si>
  <si>
    <t>2021/06/07 6:19:18 PM GMT+2</t>
  </si>
  <si>
    <t>2021/06/07 6:31:32 PM GMT+2</t>
  </si>
  <si>
    <t>2021/06/07 6:36:19 PM GMT+2</t>
  </si>
  <si>
    <t>2021/06/08 1:36:26 PM GMT+2</t>
  </si>
  <si>
    <t>2021/06/08 10:08:24 PM GMT+2</t>
  </si>
  <si>
    <t>2021/06/08 12:28:07 PM GMT+2</t>
  </si>
  <si>
    <t>2021/06/08 12:34:22 PM GMT+2</t>
  </si>
  <si>
    <t>2021/06/08 2:43:41 AM GMT+2</t>
  </si>
  <si>
    <t>2021/06/08 3:06:01 PM GMT+2</t>
  </si>
  <si>
    <t>2021/06/08 3:23:05 PM GMT+2</t>
  </si>
  <si>
    <t>2021/06/08 4:23:04 PM GMT+2</t>
  </si>
  <si>
    <t>Less than an hour</t>
  </si>
  <si>
    <t>Omitted for privacy-no dupes</t>
  </si>
  <si>
    <t>2021/06/08 4:32:51 PM GMT+2</t>
  </si>
  <si>
    <t>21-30</t>
  </si>
  <si>
    <t>2021/06/08 4:50:51 PM GMT+2</t>
  </si>
  <si>
    <t>2021/06/08 4:55:41 PM GMT+2</t>
  </si>
  <si>
    <t>2021/06/08 4:55:54 PM GMT+2</t>
  </si>
  <si>
    <t>2021/06/08 8:52:31 PM GMT+2</t>
  </si>
  <si>
    <t>2021/06/08 9:57:23 PM GMT+2</t>
  </si>
  <si>
    <t>Mean</t>
  </si>
  <si>
    <t>Mode</t>
  </si>
  <si>
    <t>-</t>
  </si>
  <si>
    <t>Mode %</t>
  </si>
  <si>
    <t>Raw Distribution</t>
  </si>
  <si>
    <t>13 7 2 0</t>
  </si>
  <si>
    <t>14 5 2 1</t>
  </si>
  <si>
    <t>5 5 10 2</t>
  </si>
  <si>
    <t>5 11 3 3</t>
  </si>
  <si>
    <t>12 9 0 1</t>
  </si>
  <si>
    <t>6 6 8 2</t>
  </si>
  <si>
    <t>2 8 5 7</t>
  </si>
  <si>
    <t>1 11 5 5</t>
  </si>
  <si>
    <t>13 8 1 0</t>
  </si>
  <si>
    <t>2 5 8 7</t>
  </si>
  <si>
    <t>0 12 9 1</t>
  </si>
  <si>
    <t>Variance</t>
  </si>
  <si>
    <t>Correlation w/7</t>
  </si>
  <si>
    <t>Correlation w/8</t>
  </si>
  <si>
    <t>p w/7</t>
  </si>
  <si>
    <t>p w/8</t>
  </si>
  <si>
    <t>Correlation w/9</t>
  </si>
  <si>
    <t>p w/9</t>
  </si>
  <si>
    <t>2021/06/07 5:53:32 PM GMT+2</t>
  </si>
  <si>
    <t>Fail</t>
  </si>
  <si>
    <t>#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</si>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</sst>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m/d/yy h:mm AM/PM"/>
    <numFmt numFmtId="60" formatCode="0.0%"/>
    <numFmt numFmtId="61" formatCode="0.000"/>
  </numFmts>
  <fonts count="8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sz val="10"/>
      <color indexed="9"/>
      <name val="Andale Mono"/>
    </font>
    <font>
      <b val="1"/>
      <sz val="10"/>
      <color indexed="8"/>
      <name val="Helvetica Neue"/>
    </font>
    <font>
      <sz val="10"/>
      <color indexed="8"/>
      <name val="Andale Mono"/>
    </font>
    <font>
      <sz val="12"/>
      <color indexed="9"/>
      <name val="Helvetica Neue"/>
    </font>
    <font>
      <sz val="10"/>
      <color indexed="9"/>
      <name val="Helvetica Neue"/>
    </font>
  </fonts>
  <fills count="12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3" fillId="2" borderId="1" applyNumberFormat="1" applyFont="1" applyFill="1" applyBorder="1" applyAlignment="1" applyProtection="0">
      <alignment vertical="top"/>
    </xf>
    <xf numFmtId="0" fontId="4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5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4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5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4" fillId="4" borderId="5" applyNumberFormat="1" applyFont="1" applyFill="1" applyBorder="1" applyAlignment="1" applyProtection="0">
      <alignment vertical="top"/>
    </xf>
    <xf numFmtId="59" fontId="5" fillId="4" borderId="6" applyNumberFormat="1" applyFont="1" applyFill="1" applyBorder="1" applyAlignment="1" applyProtection="0">
      <alignment vertical="top"/>
    </xf>
    <xf numFmtId="59" fontId="5" fillId="4" borderId="7" applyNumberFormat="1" applyFont="1" applyFill="1" applyBorder="1" applyAlignment="1" applyProtection="0">
      <alignment vertical="top"/>
    </xf>
    <xf numFmtId="0" fontId="5" fillId="4" borderId="7" applyNumberFormat="0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2" fontId="0" fillId="4" borderId="7" applyNumberFormat="1" applyFont="1" applyFill="1" applyBorder="1" applyAlignment="1" applyProtection="0">
      <alignment vertical="top"/>
    </xf>
    <xf numFmtId="49" fontId="4" fillId="5" borderId="5" applyNumberFormat="1" applyFont="1" applyFill="1" applyBorder="1" applyAlignment="1" applyProtection="0">
      <alignment vertical="top"/>
    </xf>
    <xf numFmtId="59" fontId="5" fillId="5" borderId="6" applyNumberFormat="1" applyFont="1" applyFill="1" applyBorder="1" applyAlignment="1" applyProtection="0">
      <alignment vertical="top"/>
    </xf>
    <xf numFmtId="49" fontId="5" fillId="5" borderId="7" applyNumberFormat="1" applyFont="1" applyFill="1" applyBorder="1" applyAlignment="1" applyProtection="0">
      <alignment vertical="top"/>
    </xf>
    <xf numFmtId="0" fontId="5" fillId="5" borderId="7" applyNumberFormat="0" applyFont="1" applyFill="1" applyBorder="1" applyAlignment="1" applyProtection="0">
      <alignment vertical="top"/>
    </xf>
    <xf numFmtId="0" fontId="0" fillId="5" borderId="7" applyNumberFormat="0" applyFont="1" applyFill="1" applyBorder="1" applyAlignment="1" applyProtection="0">
      <alignment vertical="top"/>
    </xf>
    <xf numFmtId="0" fontId="5" fillId="5" borderId="7" applyNumberFormat="1" applyFont="1" applyFill="1" applyBorder="1" applyAlignment="1" applyProtection="0">
      <alignment vertical="top"/>
    </xf>
    <xf numFmtId="49" fontId="4" fillId="6" borderId="5" applyNumberFormat="1" applyFont="1" applyFill="1" applyBorder="1" applyAlignment="1" applyProtection="0">
      <alignment vertical="top"/>
    </xf>
    <xf numFmtId="60" fontId="5" fillId="6" borderId="6" applyNumberFormat="1" applyFont="1" applyFill="1" applyBorder="1" applyAlignment="1" applyProtection="0">
      <alignment vertical="top"/>
    </xf>
    <xf numFmtId="60" fontId="5" fillId="6" borderId="7" applyNumberFormat="1" applyFont="1" applyFill="1" applyBorder="1" applyAlignment="1" applyProtection="0">
      <alignment vertical="top"/>
    </xf>
    <xf numFmtId="60" fontId="0" fillId="6" borderId="7" applyNumberFormat="1" applyFont="1" applyFill="1" applyBorder="1" applyAlignment="1" applyProtection="0">
      <alignment vertical="top"/>
    </xf>
    <xf numFmtId="49" fontId="4" fillId="7" borderId="5" applyNumberFormat="1" applyFont="1" applyFill="1" applyBorder="1" applyAlignment="1" applyProtection="0">
      <alignment vertical="top"/>
    </xf>
    <xf numFmtId="59" fontId="5" fillId="7" borderId="6" applyNumberFormat="1" applyFont="1" applyFill="1" applyBorder="1" applyAlignment="1" applyProtection="0">
      <alignment vertical="top"/>
    </xf>
    <xf numFmtId="0" fontId="5" fillId="7" borderId="7" applyNumberFormat="0" applyFont="1" applyFill="1" applyBorder="1" applyAlignment="1" applyProtection="0">
      <alignment vertical="top"/>
    </xf>
    <xf numFmtId="0" fontId="0" fillId="7" borderId="7" applyNumberFormat="0" applyFont="1" applyFill="1" applyBorder="1" applyAlignment="1" applyProtection="0">
      <alignment vertical="top"/>
    </xf>
    <xf numFmtId="49" fontId="0" fillId="7" borderId="7" applyNumberFormat="1" applyFont="1" applyFill="1" applyBorder="1" applyAlignment="1" applyProtection="0">
      <alignment vertical="top"/>
    </xf>
    <xf numFmtId="49" fontId="4" fillId="8" borderId="5" applyNumberFormat="1" applyFont="1" applyFill="1" applyBorder="1" applyAlignment="1" applyProtection="0">
      <alignment vertical="top"/>
    </xf>
    <xf numFmtId="59" fontId="5" fillId="8" borderId="6" applyNumberFormat="1" applyFont="1" applyFill="1" applyBorder="1" applyAlignment="1" applyProtection="0">
      <alignment vertical="top"/>
    </xf>
    <xf numFmtId="0" fontId="5" fillId="8" borderId="7" applyNumberFormat="0" applyFont="1" applyFill="1" applyBorder="1" applyAlignment="1" applyProtection="0">
      <alignment vertical="top"/>
    </xf>
    <xf numFmtId="0" fontId="0" fillId="8" borderId="7" applyNumberFormat="0" applyFont="1" applyFill="1" applyBorder="1" applyAlignment="1" applyProtection="0">
      <alignment vertical="top"/>
    </xf>
    <xf numFmtId="61" fontId="0" fillId="8" borderId="7" applyNumberFormat="1" applyFont="1" applyFill="1" applyBorder="1" applyAlignment="1" applyProtection="0">
      <alignment vertical="top"/>
    </xf>
    <xf numFmtId="0" fontId="4" fillId="3" borderId="5" applyNumberFormat="0" applyFont="1" applyFill="1" applyBorder="1" applyAlignment="1" applyProtection="0">
      <alignment vertical="top"/>
    </xf>
    <xf numFmtId="59" fontId="5" borderId="6" applyNumberFormat="1" applyFont="1" applyFill="0" applyBorder="1" applyAlignment="1" applyProtection="0">
      <alignment vertical="top"/>
    </xf>
    <xf numFmtId="0" fontId="5" borderId="7" applyNumberFormat="0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61" fontId="0" fillId="9" borderId="7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49" fontId="7" fillId="10" borderId="4" applyNumberFormat="1" applyFont="1" applyFill="1" applyBorder="1" applyAlignment="1" applyProtection="0">
      <alignment vertical="top"/>
    </xf>
    <xf numFmtId="0" fontId="4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  <xf numFmtId="0" fontId="5" fillId="11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5a292a"/>
      <rgbColor rgb="ffa5a5a5"/>
      <rgbColor rgb="ff3f3f3f"/>
      <rgbColor rgb="ffdbdbdb"/>
      <rgbColor rgb="ffa8dbcd"/>
      <rgbColor rgb="ffe6f7d9"/>
      <rgbColor rgb="ffc0e3ce"/>
      <rgbColor rgb="ffb8dfe3"/>
      <rgbColor rgb="ffc2dbe8"/>
      <rgbColor rgb="fffff056"/>
      <rgbColor rgb="ffb8b8b8"/>
      <rgbColor rgb="ffed220b"/>
      <rgbColor rgb="ffff968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215229"/>
          <c:y val="0.12368"/>
          <c:w val="0.709686"/>
          <c:h val="0.810337"/>
        </c:manualLayout>
      </c:layout>
      <c:scatterChart>
        <c:scatterStyle val="lineMarker"/>
        <c:varyColors val="0"/>
        <c:ser>
          <c:idx val="0"/>
          <c:order val="0"/>
          <c:tx>
            <c:v>Date &amp; Time</c:v>
          </c:tx>
          <c:spPr>
            <a:noFill/>
            <a:ln w="38100" cap="flat">
              <a:noFill/>
              <a:prstDash val="solid"/>
              <a:miter lim="400000"/>
            </a:ln>
            <a:effectLst/>
          </c:spPr>
          <c:marker>
            <c:symbol val="circle"/>
            <c:size val="11"/>
            <c:spPr>
              <a:solidFill>
                <a:schemeClr val="accent1"/>
              </a:solidFill>
              <a:ln w="38100" cap="flat">
                <a:solidFill>
                  <a:schemeClr val="accent1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'Sanitized'!$C$3:$C$24</c:f>
              <c:numCache>
                <c:ptCount val="22"/>
                <c:pt idx="0">
                  <c:v>44353.580868</c:v>
                </c:pt>
                <c:pt idx="1">
                  <c:v>44354.045394</c:v>
                </c:pt>
                <c:pt idx="2">
                  <c:v>44354.566481</c:v>
                </c:pt>
                <c:pt idx="3">
                  <c:v>44354.026991</c:v>
                </c:pt>
                <c:pt idx="4">
                  <c:v>44354.585521</c:v>
                </c:pt>
                <c:pt idx="5">
                  <c:v>44354.763403</c:v>
                </c:pt>
                <c:pt idx="6">
                  <c:v>44354.771898</c:v>
                </c:pt>
                <c:pt idx="7">
                  <c:v>44354.775220</c:v>
                </c:pt>
                <c:pt idx="8">
                  <c:v>44355.566968</c:v>
                </c:pt>
                <c:pt idx="9">
                  <c:v>44355.922500</c:v>
                </c:pt>
                <c:pt idx="10">
                  <c:v>44355.519525</c:v>
                </c:pt>
                <c:pt idx="11">
                  <c:v>44355.523866</c:v>
                </c:pt>
                <c:pt idx="12">
                  <c:v>44355.113669</c:v>
                </c:pt>
                <c:pt idx="13">
                  <c:v>44355.629178</c:v>
                </c:pt>
                <c:pt idx="14">
                  <c:v>44355.641030</c:v>
                </c:pt>
                <c:pt idx="15">
                  <c:v>44355.682685</c:v>
                </c:pt>
                <c:pt idx="16">
                  <c:v>44355.689479</c:v>
                </c:pt>
                <c:pt idx="17">
                  <c:v>44355.701979</c:v>
                </c:pt>
                <c:pt idx="18">
                  <c:v>44355.705336</c:v>
                </c:pt>
                <c:pt idx="19">
                  <c:v>44355.705486</c:v>
                </c:pt>
                <c:pt idx="20">
                  <c:v>44355.869803</c:v>
                </c:pt>
                <c:pt idx="21">
                  <c:v>44355.914850</c:v>
                </c:pt>
              </c:numCache>
            </c:numRef>
          </c:xVal>
          <c:yVal>
            <c:numLit>
              <c:ptCount val="22"/>
              <c:pt idx="0">
                <c:v>44353.580868</c:v>
              </c:pt>
              <c:pt idx="1">
                <c:v>44354.045394</c:v>
              </c:pt>
              <c:pt idx="2">
                <c:v>44354.566481</c:v>
              </c:pt>
              <c:pt idx="3">
                <c:v>44354.026991</c:v>
              </c:pt>
              <c:pt idx="4">
                <c:v>44354.585521</c:v>
              </c:pt>
              <c:pt idx="5">
                <c:v>44354.763403</c:v>
              </c:pt>
              <c:pt idx="6">
                <c:v>44354.771898</c:v>
              </c:pt>
              <c:pt idx="7">
                <c:v>44354.775220</c:v>
              </c:pt>
              <c:pt idx="8">
                <c:v>44355.566968</c:v>
              </c:pt>
              <c:pt idx="9">
                <c:v>44355.922500</c:v>
              </c:pt>
              <c:pt idx="10">
                <c:v>44355.519525</c:v>
              </c:pt>
              <c:pt idx="11">
                <c:v>44355.523866</c:v>
              </c:pt>
              <c:pt idx="12">
                <c:v>44355.113669</c:v>
              </c:pt>
              <c:pt idx="13">
                <c:v>44355.629178</c:v>
              </c:pt>
              <c:pt idx="14">
                <c:v>44355.641030</c:v>
              </c:pt>
              <c:pt idx="15">
                <c:v>44355.682685</c:v>
              </c:pt>
              <c:pt idx="16">
                <c:v>44355.689479</c:v>
              </c:pt>
              <c:pt idx="17">
                <c:v>44355.701979</c:v>
              </c:pt>
              <c:pt idx="18">
                <c:v>44355.705336</c:v>
              </c:pt>
              <c:pt idx="19">
                <c:v>44355.705486</c:v>
              </c:pt>
              <c:pt idx="20">
                <c:v>44355.869803</c:v>
              </c:pt>
              <c:pt idx="21">
                <c:v>44355.914850</c:v>
              </c:pt>
            </c:numLit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</c:scaling>
        <c:delete val="0"/>
        <c:axPos val="b"/>
        <c:numFmt formatCode="m/d/yy h:mm AM/PM" sourceLinked="1"/>
        <c:majorTickMark val="none"/>
        <c:minorTickMark val="none"/>
        <c:tickLblPos val="nextTo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crossBetween val="between"/>
      </c:val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m/d/yy h:mm AM/PM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104199"/>
          <c:y val="0"/>
          <c:w val="0.895801"/>
          <c:h val="0.0640667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39</xdr:row>
      <xdr:rowOff>143001</xdr:rowOff>
    </xdr:from>
    <xdr:to>
      <xdr:col>3</xdr:col>
      <xdr:colOff>747712</xdr:colOff>
      <xdr:row>54</xdr:row>
      <xdr:rowOff>162051</xdr:rowOff>
    </xdr:to>
    <xdr:graphicFrame>
      <xdr:nvGraphicFramePr>
        <xdr:cNvPr id="2" name="Scatter Chart"/>
        <xdr:cNvGraphicFramePr/>
      </xdr:nvGraphicFramePr>
      <xdr:xfrm>
        <a:off x="-11907" y="10171556"/>
        <a:ext cx="5103814" cy="381000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D3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4.6719" style="1" customWidth="1"/>
    <col min="2" max="2" width="26.1172" style="1" customWidth="1"/>
    <col min="3" max="4" width="16.3516" style="1" customWidth="1"/>
    <col min="5" max="5" width="11.8125" style="1" customWidth="1"/>
    <col min="6" max="16" width="16.3516" style="1" customWidth="1"/>
    <col min="17" max="17" width="17.5938" style="1" customWidth="1"/>
    <col min="18" max="28" width="16.3516" style="1" customWidth="1"/>
    <col min="29" max="29" width="23.6875" style="1" customWidth="1"/>
    <col min="30" max="30" width="16.3516" style="1" customWidth="1"/>
    <col min="3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20.25" customHeight="1">
      <c r="A2" t="s" s="3">
        <v>1</v>
      </c>
      <c r="B2" t="s" s="3">
        <v>2</v>
      </c>
      <c r="C2" t="s" s="3">
        <v>3</v>
      </c>
      <c r="D2" t="s" s="4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</row>
    <row r="3" ht="20.25" customHeight="1">
      <c r="A3" s="5">
        <v>1</v>
      </c>
      <c r="B3" t="s" s="6">
        <v>31</v>
      </c>
      <c r="C3" s="7">
        <v>44353.580868055556</v>
      </c>
      <c r="D3" s="8">
        <v>916537316</v>
      </c>
      <c r="E3" t="s" s="9">
        <v>32</v>
      </c>
      <c r="F3" t="s" s="9">
        <v>32</v>
      </c>
      <c r="G3" t="s" s="9">
        <v>33</v>
      </c>
      <c r="H3" s="10">
        <f>IF(G3="Strongly Agree",1,0)+IF(G3="Somewhat Agree",2,0)+IF(G3="Somewhat Disagree",3,0)+IF(G3="Strongly Disagree",4,0)</f>
        <v>2</v>
      </c>
      <c r="I3" t="s" s="9">
        <v>34</v>
      </c>
      <c r="J3" s="10">
        <f>IF(I3="Strongly Agree",1,0)+IF(I3="Somewhat Agree",2,0)+IF(I3="Somewhat Disagree",3,0)+IF(I3="Strongly Disagree",4,0)</f>
        <v>1</v>
      </c>
      <c r="K3" t="s" s="9">
        <v>35</v>
      </c>
      <c r="L3" s="10">
        <f>IF(K3="Strongly Agree",1,0)+IF(K3="Somewhat Agree",2,0)+IF(K3="Somewhat Disagree",3,0)+IF(K3="Strongly Disagree",4,0)</f>
        <v>3</v>
      </c>
      <c r="M3" t="s" s="9">
        <v>33</v>
      </c>
      <c r="N3" s="10">
        <f>IF(M3="Strongly Agree",1,0)+IF(M3="Somewhat Agree",2,0)+IF(M3="Somewhat Disagree",3,0)+IF(M3="Strongly Disagree",4,0)</f>
        <v>2</v>
      </c>
      <c r="O3" t="s" s="9">
        <v>34</v>
      </c>
      <c r="P3" s="10">
        <f>IF(O3="Strongly Agree",1,0)+IF(O3="Somewhat Agree",2,0)+IF(O3="Somewhat Disagree",3,0)+IF(O3="Strongly Disagree",4,0)</f>
        <v>1</v>
      </c>
      <c r="Q3" t="s" s="9">
        <v>33</v>
      </c>
      <c r="R3" s="10">
        <f>IF(Q3="Strongly Agree",1,0)+IF(Q3="Somewhat Agree",2,0)+IF(Q3="Somewhat Disagree",3,0)+IF(Q3="Strongly Disagree",4,0)</f>
        <v>2</v>
      </c>
      <c r="S3" t="s" s="9">
        <v>33</v>
      </c>
      <c r="T3" s="10">
        <f>IF(S3="Strongly Agree",1,0)+IF(S3="Somewhat Agree",2,0)+IF(S3="Somewhat Disagree",3,0)+IF(S3="Strongly Disagree",4,0)</f>
        <v>2</v>
      </c>
      <c r="U3" t="s" s="9">
        <v>35</v>
      </c>
      <c r="V3" s="10">
        <f>IF(U3="Strongly Agree",1,0)+IF(U3="Somewhat Agree",2,0)+IF(U3="Somewhat Disagree",3,0)+IF(U3="Strongly Disagree",4,0)</f>
        <v>3</v>
      </c>
      <c r="W3" s="10">
        <v>10</v>
      </c>
      <c r="X3" s="10">
        <f>IF(W3=10,1,0)+IF(W3="11-20",2,0)+IF(W3="21-30",3,0)+IF(W3="More than half an hour",4,0)</f>
        <v>1</v>
      </c>
      <c r="Y3" t="s" s="9">
        <v>36</v>
      </c>
      <c r="Z3" s="10">
        <f>IF(Y3="Less than an hour",1,0)+IF(Y3="1-4 hours",2,0)+IF(Y3="4-10 hours",3,0)+IF(Y3="More than 10 hours",4,0)</f>
        <v>3</v>
      </c>
      <c r="AA3" t="s" s="9">
        <v>37</v>
      </c>
      <c r="AB3" s="10">
        <f>IF(AA3="Under 18",1,0)+IF(AA3="18-30",2,0)+IF(AA3="30-45",3,0)+IF(AA3="Over 45",4,0)</f>
        <v>2</v>
      </c>
      <c r="AC3" t="s" s="9">
        <v>38</v>
      </c>
      <c r="AD3" t="s" s="9">
        <v>39</v>
      </c>
    </row>
    <row r="4" ht="20.05" customHeight="1">
      <c r="A4" s="11">
        <v>2</v>
      </c>
      <c r="B4" t="s" s="12">
        <v>40</v>
      </c>
      <c r="C4" s="13">
        <v>44354.045393518521</v>
      </c>
      <c r="D4" s="14">
        <v>635033688</v>
      </c>
      <c r="E4" t="s" s="15">
        <v>32</v>
      </c>
      <c r="F4" t="s" s="15">
        <v>32</v>
      </c>
      <c r="G4" t="s" s="15">
        <v>34</v>
      </c>
      <c r="H4" s="16">
        <f>IF(G4="Strongly Agree",1,0)+IF(G4="Somewhat Agree",2,0)+IF(G4="Somewhat Disagree",3,0)+IF(G4="Strongly Disagree",4,0)</f>
        <v>1</v>
      </c>
      <c r="I4" t="s" s="15">
        <v>34</v>
      </c>
      <c r="J4" s="16">
        <f>IF(I4="Strongly Agree",1,0)+IF(I4="Somewhat Agree",2,0)+IF(I4="Somewhat Disagree",3,0)+IF(I4="Strongly Disagree",4,0)</f>
        <v>1</v>
      </c>
      <c r="K4" t="s" s="15">
        <v>33</v>
      </c>
      <c r="L4" s="16">
        <f>IF(K4="Strongly Agree",1,0)+IF(K4="Somewhat Agree",2,0)+IF(K4="Somewhat Disagree",3,0)+IF(K4="Strongly Disagree",4,0)</f>
        <v>2</v>
      </c>
      <c r="M4" t="s" s="15">
        <v>33</v>
      </c>
      <c r="N4" s="16">
        <f>IF(M4="Strongly Agree",1,0)+IF(M4="Somewhat Agree",2,0)+IF(M4="Somewhat Disagree",3,0)+IF(M4="Strongly Disagree",4,0)</f>
        <v>2</v>
      </c>
      <c r="O4" t="s" s="15">
        <v>34</v>
      </c>
      <c r="P4" s="16">
        <f>IF(O4="Strongly Agree",1,0)+IF(O4="Somewhat Agree",2,0)+IF(O4="Somewhat Disagree",3,0)+IF(O4="Strongly Disagree",4,0)</f>
        <v>1</v>
      </c>
      <c r="Q4" t="s" s="15">
        <v>34</v>
      </c>
      <c r="R4" s="16">
        <f>IF(Q4="Strongly Agree",1,0)+IF(Q4="Somewhat Agree",2,0)+IF(Q4="Somewhat Disagree",3,0)+IF(Q4="Strongly Disagree",4,0)</f>
        <v>1</v>
      </c>
      <c r="S4" t="s" s="15">
        <v>33</v>
      </c>
      <c r="T4" s="16">
        <f>IF(S4="Strongly Agree",1,0)+IF(S4="Somewhat Agree",2,0)+IF(S4="Somewhat Disagree",3,0)+IF(S4="Strongly Disagree",4,0)</f>
        <v>2</v>
      </c>
      <c r="U4" t="s" s="15">
        <v>33</v>
      </c>
      <c r="V4" s="16">
        <f>IF(U4="Strongly Agree",1,0)+IF(U4="Somewhat Agree",2,0)+IF(U4="Somewhat Disagree",3,0)+IF(U4="Strongly Disagree",4,0)</f>
        <v>2</v>
      </c>
      <c r="W4" t="s" s="15">
        <v>41</v>
      </c>
      <c r="X4" s="16">
        <f>IF(W4=10,1,0)+IF(W4="11-20",2,0)+IF(W4="21-30",3,0)+IF(W4="More than half an hour",4,0)</f>
        <v>2</v>
      </c>
      <c r="Y4" t="s" s="15">
        <v>42</v>
      </c>
      <c r="Z4" s="16">
        <f>IF(Y4="Less than an hour",1,0)+IF(Y4="1-4 hours",2,0)+IF(Y4="4-10 hours",3,0)+IF(Y4="More than 10 hours",4,0)</f>
        <v>2</v>
      </c>
      <c r="AA4" t="s" s="15">
        <v>43</v>
      </c>
      <c r="AB4" s="16">
        <f>IF(AA4="Under 18",1,0)+IF(AA4="18-30",2,0)+IF(AA4="30-45",3,0)+IF(AA4="Over 45",4,0)</f>
        <v>3</v>
      </c>
      <c r="AC4" s="17"/>
      <c r="AD4" t="s" s="15">
        <v>39</v>
      </c>
    </row>
    <row r="5" ht="20.05" customHeight="1">
      <c r="A5" s="11">
        <v>3</v>
      </c>
      <c r="B5" t="s" s="12">
        <v>44</v>
      </c>
      <c r="C5" s="13">
        <v>44354.566481481481</v>
      </c>
      <c r="D5" s="14">
        <v>636058365</v>
      </c>
      <c r="E5" t="s" s="15">
        <v>32</v>
      </c>
      <c r="F5" t="s" s="15">
        <v>32</v>
      </c>
      <c r="G5" t="s" s="15">
        <v>33</v>
      </c>
      <c r="H5" s="16">
        <f>IF(G5="Strongly Agree",1,0)+IF(G5="Somewhat Agree",2,0)+IF(G5="Somewhat Disagree",3,0)+IF(G5="Strongly Disagree",4,0)</f>
        <v>2</v>
      </c>
      <c r="I5" t="s" s="15">
        <v>34</v>
      </c>
      <c r="J5" s="16">
        <f>IF(I5="Strongly Agree",1,0)+IF(I5="Somewhat Agree",2,0)+IF(I5="Somewhat Disagree",3,0)+IF(I5="Strongly Disagree",4,0)</f>
        <v>1</v>
      </c>
      <c r="K5" t="s" s="15">
        <v>35</v>
      </c>
      <c r="L5" s="16">
        <f>IF(K5="Strongly Agree",1,0)+IF(K5="Somewhat Agree",2,0)+IF(K5="Somewhat Disagree",3,0)+IF(K5="Strongly Disagree",4,0)</f>
        <v>3</v>
      </c>
      <c r="M5" t="s" s="15">
        <v>33</v>
      </c>
      <c r="N5" s="16">
        <f>IF(M5="Strongly Agree",1,0)+IF(M5="Somewhat Agree",2,0)+IF(M5="Somewhat Disagree",3,0)+IF(M5="Strongly Disagree",4,0)</f>
        <v>2</v>
      </c>
      <c r="O5" t="s" s="15">
        <v>33</v>
      </c>
      <c r="P5" s="16">
        <f>IF(O5="Strongly Agree",1,0)+IF(O5="Somewhat Agree",2,0)+IF(O5="Somewhat Disagree",3,0)+IF(O5="Strongly Disagree",4,0)</f>
        <v>2</v>
      </c>
      <c r="Q5" t="s" s="15">
        <v>33</v>
      </c>
      <c r="R5" s="16">
        <f>IF(Q5="Strongly Agree",1,0)+IF(Q5="Somewhat Agree",2,0)+IF(Q5="Somewhat Disagree",3,0)+IF(Q5="Strongly Disagree",4,0)</f>
        <v>2</v>
      </c>
      <c r="S5" t="s" s="15">
        <v>35</v>
      </c>
      <c r="T5" s="16">
        <f>IF(S5="Strongly Agree",1,0)+IF(S5="Somewhat Agree",2,0)+IF(S5="Somewhat Disagree",3,0)+IF(S5="Strongly Disagree",4,0)</f>
        <v>3</v>
      </c>
      <c r="U5" t="s" s="15">
        <v>35</v>
      </c>
      <c r="V5" s="16">
        <f>IF(U5="Strongly Agree",1,0)+IF(U5="Somewhat Agree",2,0)+IF(U5="Somewhat Disagree",3,0)+IF(U5="Strongly Disagree",4,0)</f>
        <v>3</v>
      </c>
      <c r="W5" t="s" s="15">
        <v>41</v>
      </c>
      <c r="X5" s="16">
        <f>IF(W5=10,1,0)+IF(W5="11-20",2,0)+IF(W5="21-30",3,0)+IF(W5="More than half an hour",4,0)</f>
        <v>2</v>
      </c>
      <c r="Y5" t="s" s="15">
        <v>45</v>
      </c>
      <c r="Z5" s="16">
        <f>IF(Y5="Less than an hour",1,0)+IF(Y5="1-4 hours",2,0)+IF(Y5="4-10 hours",3,0)+IF(Y5="More than 10 hours",4,0)</f>
        <v>4</v>
      </c>
      <c r="AA5" t="s" s="15">
        <v>46</v>
      </c>
      <c r="AB5" s="16">
        <f>IF(AA5="Under 18",1,0)+IF(AA5="18-30",2,0)+IF(AA5="30-45",3,0)+IF(AA5="Over 45",4,0)</f>
        <v>4</v>
      </c>
      <c r="AC5" t="s" s="15">
        <v>38</v>
      </c>
      <c r="AD5" s="17"/>
    </row>
    <row r="6" ht="20.05" customHeight="1">
      <c r="A6" s="11">
        <v>4</v>
      </c>
      <c r="B6" t="s" s="12">
        <v>47</v>
      </c>
      <c r="C6" s="13">
        <v>44354.026990740742</v>
      </c>
      <c r="D6" s="14">
        <v>735209025</v>
      </c>
      <c r="E6" t="s" s="15">
        <v>32</v>
      </c>
      <c r="F6" t="s" s="15">
        <v>32</v>
      </c>
      <c r="G6" t="s" s="15">
        <v>34</v>
      </c>
      <c r="H6" s="16">
        <f>IF(G6="Strongly Agree",1,0)+IF(G6="Somewhat Agree",2,0)+IF(G6="Somewhat Disagree",3,0)+IF(G6="Strongly Disagree",4,0)</f>
        <v>1</v>
      </c>
      <c r="I6" t="s" s="15">
        <v>48</v>
      </c>
      <c r="J6" s="16">
        <f>IF(I6="Strongly Agree",1,0)+IF(I6="Somewhat Agree",2,0)+IF(I6="Somewhat Disagree",3,0)+IF(I6="Strongly Disagree",4,0)</f>
        <v>4</v>
      </c>
      <c r="K6" t="s" s="15">
        <v>33</v>
      </c>
      <c r="L6" s="16">
        <f>IF(K6="Strongly Agree",1,0)+IF(K6="Somewhat Agree",2,0)+IF(K6="Somewhat Disagree",3,0)+IF(K6="Strongly Disagree",4,0)</f>
        <v>2</v>
      </c>
      <c r="M6" t="s" s="15">
        <v>33</v>
      </c>
      <c r="N6" s="16">
        <f>IF(M6="Strongly Agree",1,0)+IF(M6="Somewhat Agree",2,0)+IF(M6="Somewhat Disagree",3,0)+IF(M6="Strongly Disagree",4,0)</f>
        <v>2</v>
      </c>
      <c r="O6" t="s" s="15">
        <v>34</v>
      </c>
      <c r="P6" s="16">
        <f>IF(O6="Strongly Agree",1,0)+IF(O6="Somewhat Agree",2,0)+IF(O6="Somewhat Disagree",3,0)+IF(O6="Strongly Disagree",4,0)</f>
        <v>1</v>
      </c>
      <c r="Q6" t="s" s="15">
        <v>35</v>
      </c>
      <c r="R6" s="16">
        <f>IF(Q6="Strongly Agree",1,0)+IF(Q6="Somewhat Agree",2,0)+IF(Q6="Somewhat Disagree",3,0)+IF(Q6="Strongly Disagree",4,0)</f>
        <v>3</v>
      </c>
      <c r="S6" t="s" s="15">
        <v>35</v>
      </c>
      <c r="T6" s="16">
        <f>IF(S6="Strongly Agree",1,0)+IF(S6="Somewhat Agree",2,0)+IF(S6="Somewhat Disagree",3,0)+IF(S6="Strongly Disagree",4,0)</f>
        <v>3</v>
      </c>
      <c r="U6" t="s" s="15">
        <v>35</v>
      </c>
      <c r="V6" s="16">
        <f>IF(U6="Strongly Agree",1,0)+IF(U6="Somewhat Agree",2,0)+IF(U6="Somewhat Disagree",3,0)+IF(U6="Strongly Disagree",4,0)</f>
        <v>3</v>
      </c>
      <c r="W6" s="16">
        <v>10</v>
      </c>
      <c r="X6" s="16">
        <f>IF(W6=10,1,0)+IF(W6="11-20",2,0)+IF(W6="21-30",3,0)+IF(W6="More than half an hour",4,0)</f>
        <v>1</v>
      </c>
      <c r="Y6" t="s" s="15">
        <v>42</v>
      </c>
      <c r="Z6" s="16">
        <f>IF(Y6="Less than an hour",1,0)+IF(Y6="1-4 hours",2,0)+IF(Y6="4-10 hours",3,0)+IF(Y6="More than 10 hours",4,0)</f>
        <v>2</v>
      </c>
      <c r="AA6" t="s" s="15">
        <v>43</v>
      </c>
      <c r="AB6" s="16">
        <f>IF(AA6="Under 18",1,0)+IF(AA6="18-30",2,0)+IF(AA6="30-45",3,0)+IF(AA6="Over 45",4,0)</f>
        <v>3</v>
      </c>
      <c r="AC6" s="17"/>
      <c r="AD6" t="s" s="15">
        <v>39</v>
      </c>
    </row>
    <row r="7" ht="20.05" customHeight="1">
      <c r="A7" s="11">
        <v>5</v>
      </c>
      <c r="B7" t="s" s="12">
        <v>49</v>
      </c>
      <c r="C7" s="13">
        <v>44354.585520833331</v>
      </c>
      <c r="D7" s="14">
        <v>123825347</v>
      </c>
      <c r="E7" t="s" s="15">
        <v>32</v>
      </c>
      <c r="F7" t="s" s="15">
        <v>32</v>
      </c>
      <c r="G7" t="s" s="15">
        <v>34</v>
      </c>
      <c r="H7" s="16">
        <f>IF(G7="Strongly Agree",1,0)+IF(G7="Somewhat Agree",2,0)+IF(G7="Somewhat Disagree",3,0)+IF(G7="Strongly Disagree",4,0)</f>
        <v>1</v>
      </c>
      <c r="I7" t="s" s="15">
        <v>34</v>
      </c>
      <c r="J7" s="16">
        <f>IF(I7="Strongly Agree",1,0)+IF(I7="Somewhat Agree",2,0)+IF(I7="Somewhat Disagree",3,0)+IF(I7="Strongly Disagree",4,0)</f>
        <v>1</v>
      </c>
      <c r="K7" t="s" s="15">
        <v>35</v>
      </c>
      <c r="L7" s="16">
        <f>IF(K7="Strongly Agree",1,0)+IF(K7="Somewhat Agree",2,0)+IF(K7="Somewhat Disagree",3,0)+IF(K7="Strongly Disagree",4,0)</f>
        <v>3</v>
      </c>
      <c r="M7" t="s" s="15">
        <v>34</v>
      </c>
      <c r="N7" s="16">
        <f>IF(M7="Strongly Agree",1,0)+IF(M7="Somewhat Agree",2,0)+IF(M7="Somewhat Disagree",3,0)+IF(M7="Strongly Disagree",4,0)</f>
        <v>1</v>
      </c>
      <c r="O7" t="s" s="15">
        <v>34</v>
      </c>
      <c r="P7" s="16">
        <f>IF(O7="Strongly Agree",1,0)+IF(O7="Somewhat Agree",2,0)+IF(O7="Somewhat Disagree",3,0)+IF(O7="Strongly Disagree",4,0)</f>
        <v>1</v>
      </c>
      <c r="Q7" t="s" s="15">
        <v>34</v>
      </c>
      <c r="R7" s="16">
        <f>IF(Q7="Strongly Agree",1,0)+IF(Q7="Somewhat Agree",2,0)+IF(Q7="Somewhat Disagree",3,0)+IF(Q7="Strongly Disagree",4,0)</f>
        <v>1</v>
      </c>
      <c r="S7" t="s" s="15">
        <v>33</v>
      </c>
      <c r="T7" s="16">
        <f>IF(S7="Strongly Agree",1,0)+IF(S7="Somewhat Agree",2,0)+IF(S7="Somewhat Disagree",3,0)+IF(S7="Strongly Disagree",4,0)</f>
        <v>2</v>
      </c>
      <c r="U7" t="s" s="15">
        <v>33</v>
      </c>
      <c r="V7" s="16">
        <f>IF(U7="Strongly Agree",1,0)+IF(U7="Somewhat Agree",2,0)+IF(U7="Somewhat Disagree",3,0)+IF(U7="Strongly Disagree",4,0)</f>
        <v>2</v>
      </c>
      <c r="W7" s="16">
        <v>10</v>
      </c>
      <c r="X7" s="16">
        <f>IF(W7=10,1,0)+IF(W7="11-20",2,0)+IF(W7="21-30",3,0)+IF(W7="More than half an hour",4,0)</f>
        <v>1</v>
      </c>
      <c r="Y7" t="s" s="15">
        <v>42</v>
      </c>
      <c r="Z7" s="16">
        <f>IF(Y7="Less than an hour",1,0)+IF(Y7="1-4 hours",2,0)+IF(Y7="4-10 hours",3,0)+IF(Y7="More than 10 hours",4,0)</f>
        <v>2</v>
      </c>
      <c r="AA7" t="s" s="15">
        <v>43</v>
      </c>
      <c r="AB7" s="16">
        <f>IF(AA7="Under 18",1,0)+IF(AA7="18-30",2,0)+IF(AA7="30-45",3,0)+IF(AA7="Over 45",4,0)</f>
        <v>3</v>
      </c>
      <c r="AC7" s="17"/>
      <c r="AD7" s="17"/>
    </row>
    <row r="8" ht="20.05" customHeight="1">
      <c r="A8" s="11">
        <v>7</v>
      </c>
      <c r="B8" t="s" s="12">
        <v>50</v>
      </c>
      <c r="C8" s="13">
        <v>44354.763402777775</v>
      </c>
      <c r="D8" s="14">
        <v>326416717</v>
      </c>
      <c r="E8" t="s" s="15">
        <v>32</v>
      </c>
      <c r="F8" t="s" s="15">
        <v>32</v>
      </c>
      <c r="G8" t="s" s="15">
        <v>34</v>
      </c>
      <c r="H8" s="16">
        <f>IF(G8="Strongly Agree",1,0)+IF(G8="Somewhat Agree",2,0)+IF(G8="Somewhat Disagree",3,0)+IF(G8="Strongly Disagree",4,0)</f>
        <v>1</v>
      </c>
      <c r="I8" t="s" s="15">
        <v>34</v>
      </c>
      <c r="J8" s="16">
        <f>IF(I8="Strongly Agree",1,0)+IF(I8="Somewhat Agree",2,0)+IF(I8="Somewhat Disagree",3,0)+IF(I8="Strongly Disagree",4,0)</f>
        <v>1</v>
      </c>
      <c r="K8" t="s" s="15">
        <v>34</v>
      </c>
      <c r="L8" s="16">
        <f>IF(K8="Strongly Agree",1,0)+IF(K8="Somewhat Agree",2,0)+IF(K8="Somewhat Disagree",3,0)+IF(K8="Strongly Disagree",4,0)</f>
        <v>1</v>
      </c>
      <c r="M8" t="s" s="15">
        <v>33</v>
      </c>
      <c r="N8" s="16">
        <f>IF(M8="Strongly Agree",1,0)+IF(M8="Somewhat Agree",2,0)+IF(M8="Somewhat Disagree",3,0)+IF(M8="Strongly Disagree",4,0)</f>
        <v>2</v>
      </c>
      <c r="O8" t="s" s="15">
        <v>34</v>
      </c>
      <c r="P8" s="16">
        <f>IF(O8="Strongly Agree",1,0)+IF(O8="Somewhat Agree",2,0)+IF(O8="Somewhat Disagree",3,0)+IF(O8="Strongly Disagree",4,0)</f>
        <v>1</v>
      </c>
      <c r="Q8" t="s" s="15">
        <v>34</v>
      </c>
      <c r="R8" s="16">
        <f>IF(Q8="Strongly Agree",1,0)+IF(Q8="Somewhat Agree",2,0)+IF(Q8="Somewhat Disagree",3,0)+IF(Q8="Strongly Disagree",4,0)</f>
        <v>1</v>
      </c>
      <c r="S8" t="s" s="15">
        <v>33</v>
      </c>
      <c r="T8" s="16">
        <f>IF(S8="Strongly Agree",1,0)+IF(S8="Somewhat Agree",2,0)+IF(S8="Somewhat Disagree",3,0)+IF(S8="Strongly Disagree",4,0)</f>
        <v>2</v>
      </c>
      <c r="U8" t="s" s="15">
        <v>33</v>
      </c>
      <c r="V8" s="16">
        <f>IF(U8="Strongly Agree",1,0)+IF(U8="Somewhat Agree",2,0)+IF(U8="Somewhat Disagree",3,0)+IF(U8="Strongly Disagree",4,0)</f>
        <v>2</v>
      </c>
      <c r="W8" s="16">
        <v>10</v>
      </c>
      <c r="X8" s="16">
        <f>IF(W8=10,1,0)+IF(W8="11-20",2,0)+IF(W8="21-30",3,0)+IF(W8="More than half an hour",4,0)</f>
        <v>1</v>
      </c>
      <c r="Y8" t="s" s="15">
        <v>45</v>
      </c>
      <c r="Z8" s="16">
        <f>IF(Y8="Less than an hour",1,0)+IF(Y8="1-4 hours",2,0)+IF(Y8="4-10 hours",3,0)+IF(Y8="More than 10 hours",4,0)</f>
        <v>4</v>
      </c>
      <c r="AA8" t="s" s="15">
        <v>37</v>
      </c>
      <c r="AB8" s="16">
        <f>IF(AA8="Under 18",1,0)+IF(AA8="18-30",2,0)+IF(AA8="30-45",3,0)+IF(AA8="Over 45",4,0)</f>
        <v>2</v>
      </c>
      <c r="AC8" t="s" s="15">
        <v>38</v>
      </c>
      <c r="AD8" t="s" s="15">
        <v>39</v>
      </c>
    </row>
    <row r="9" ht="20.05" customHeight="1">
      <c r="A9" s="11">
        <v>8</v>
      </c>
      <c r="B9" t="s" s="12">
        <v>51</v>
      </c>
      <c r="C9" s="13">
        <v>44354.771898148145</v>
      </c>
      <c r="D9" s="14">
        <v>920704821</v>
      </c>
      <c r="E9" t="s" s="15">
        <v>32</v>
      </c>
      <c r="F9" t="s" s="15">
        <v>32</v>
      </c>
      <c r="G9" t="s" s="15">
        <v>34</v>
      </c>
      <c r="H9" s="16">
        <f>IF(G9="Strongly Agree",1,0)+IF(G9="Somewhat Agree",2,0)+IF(G9="Somewhat Disagree",3,0)+IF(G9="Strongly Disagree",4,0)</f>
        <v>1</v>
      </c>
      <c r="I9" t="s" s="15">
        <v>34</v>
      </c>
      <c r="J9" s="16">
        <f>IF(I9="Strongly Agree",1,0)+IF(I9="Somewhat Agree",2,0)+IF(I9="Somewhat Disagree",3,0)+IF(I9="Strongly Disagree",4,0)</f>
        <v>1</v>
      </c>
      <c r="K9" t="s" s="15">
        <v>33</v>
      </c>
      <c r="L9" s="16">
        <f>IF(K9="Strongly Agree",1,0)+IF(K9="Somewhat Agree",2,0)+IF(K9="Somewhat Disagree",3,0)+IF(K9="Strongly Disagree",4,0)</f>
        <v>2</v>
      </c>
      <c r="M9" t="s" s="15">
        <v>33</v>
      </c>
      <c r="N9" s="16">
        <f>IF(M9="Strongly Agree",1,0)+IF(M9="Somewhat Agree",2,0)+IF(M9="Somewhat Disagree",3,0)+IF(M9="Strongly Disagree",4,0)</f>
        <v>2</v>
      </c>
      <c r="O9" t="s" s="15">
        <v>33</v>
      </c>
      <c r="P9" s="16">
        <f>IF(O9="Strongly Agree",1,0)+IF(O9="Somewhat Agree",2,0)+IF(O9="Somewhat Disagree",3,0)+IF(O9="Strongly Disagree",4,0)</f>
        <v>2</v>
      </c>
      <c r="Q9" t="s" s="15">
        <v>35</v>
      </c>
      <c r="R9" s="16">
        <f>IF(Q9="Strongly Agree",1,0)+IF(Q9="Somewhat Agree",2,0)+IF(Q9="Somewhat Disagree",3,0)+IF(Q9="Strongly Disagree",4,0)</f>
        <v>3</v>
      </c>
      <c r="S9" t="s" s="15">
        <v>35</v>
      </c>
      <c r="T9" s="16">
        <f>IF(S9="Strongly Agree",1,0)+IF(S9="Somewhat Agree",2,0)+IF(S9="Somewhat Disagree",3,0)+IF(S9="Strongly Disagree",4,0)</f>
        <v>3</v>
      </c>
      <c r="U9" t="s" s="15">
        <v>34</v>
      </c>
      <c r="V9" s="16">
        <f>IF(U9="Strongly Agree",1,0)+IF(U9="Somewhat Agree",2,0)+IF(U9="Somewhat Disagree",3,0)+IF(U9="Strongly Disagree",4,0)</f>
        <v>1</v>
      </c>
      <c r="W9" s="16">
        <v>10</v>
      </c>
      <c r="X9" s="16">
        <f>IF(W9=10,1,0)+IF(W9="11-20",2,0)+IF(W9="21-30",3,0)+IF(W9="More than half an hour",4,0)</f>
        <v>1</v>
      </c>
      <c r="Y9" t="s" s="15">
        <v>45</v>
      </c>
      <c r="Z9" s="16">
        <f>IF(Y9="Less than an hour",1,0)+IF(Y9="1-4 hours",2,0)+IF(Y9="4-10 hours",3,0)+IF(Y9="More than 10 hours",4,0)</f>
        <v>4</v>
      </c>
      <c r="AA9" t="s" s="15">
        <v>37</v>
      </c>
      <c r="AB9" s="16">
        <f>IF(AA9="Under 18",1,0)+IF(AA9="18-30",2,0)+IF(AA9="30-45",3,0)+IF(AA9="Over 45",4,0)</f>
        <v>2</v>
      </c>
      <c r="AC9" t="s" s="15">
        <v>38</v>
      </c>
      <c r="AD9" t="s" s="15">
        <v>39</v>
      </c>
    </row>
    <row r="10" ht="20.05" customHeight="1">
      <c r="A10" s="11">
        <v>9</v>
      </c>
      <c r="B10" t="s" s="12">
        <v>52</v>
      </c>
      <c r="C10" s="13">
        <v>44354.775219907409</v>
      </c>
      <c r="D10" s="14">
        <v>557604468</v>
      </c>
      <c r="E10" t="s" s="15">
        <v>32</v>
      </c>
      <c r="F10" t="s" s="15">
        <v>32</v>
      </c>
      <c r="G10" t="s" s="15">
        <v>35</v>
      </c>
      <c r="H10" s="16">
        <f>IF(G10="Strongly Agree",1,0)+IF(G10="Somewhat Agree",2,0)+IF(G10="Somewhat Disagree",3,0)+IF(G10="Strongly Disagree",4,0)</f>
        <v>3</v>
      </c>
      <c r="I10" t="s" s="15">
        <v>33</v>
      </c>
      <c r="J10" s="16">
        <f>IF(I10="Strongly Agree",1,0)+IF(I10="Somewhat Agree",2,0)+IF(I10="Somewhat Disagree",3,0)+IF(I10="Strongly Disagree",4,0)</f>
        <v>2</v>
      </c>
      <c r="K10" t="s" s="15">
        <v>34</v>
      </c>
      <c r="L10" s="16">
        <f>IF(K10="Strongly Agree",1,0)+IF(K10="Somewhat Agree",2,0)+IF(K10="Somewhat Disagree",3,0)+IF(K10="Strongly Disagree",4,0)</f>
        <v>1</v>
      </c>
      <c r="M10" t="s" s="15">
        <v>48</v>
      </c>
      <c r="N10" s="16">
        <f>IF(M10="Strongly Agree",1,0)+IF(M10="Somewhat Agree",2,0)+IF(M10="Somewhat Disagree",3,0)+IF(M10="Strongly Disagree",4,0)</f>
        <v>4</v>
      </c>
      <c r="O10" t="s" s="15">
        <v>34</v>
      </c>
      <c r="P10" s="16">
        <f>IF(O10="Strongly Agree",1,0)+IF(O10="Somewhat Agree",2,0)+IF(O10="Somewhat Disagree",3,0)+IF(O10="Strongly Disagree",4,0)</f>
        <v>1</v>
      </c>
      <c r="Q10" t="s" s="15">
        <v>33</v>
      </c>
      <c r="R10" s="16">
        <f>IF(Q10="Strongly Agree",1,0)+IF(Q10="Somewhat Agree",2,0)+IF(Q10="Somewhat Disagree",3,0)+IF(Q10="Strongly Disagree",4,0)</f>
        <v>2</v>
      </c>
      <c r="S10" t="s" s="15">
        <v>48</v>
      </c>
      <c r="T10" s="16">
        <f>IF(S10="Strongly Agree",1,0)+IF(S10="Somewhat Agree",2,0)+IF(S10="Somewhat Disagree",3,0)+IF(S10="Strongly Disagree",4,0)</f>
        <v>4</v>
      </c>
      <c r="U10" t="s" s="15">
        <v>48</v>
      </c>
      <c r="V10" s="16">
        <f>IF(U10="Strongly Agree",1,0)+IF(U10="Somewhat Agree",2,0)+IF(U10="Somewhat Disagree",3,0)+IF(U10="Strongly Disagree",4,0)</f>
        <v>4</v>
      </c>
      <c r="W10" s="16">
        <v>10</v>
      </c>
      <c r="X10" s="16">
        <f>IF(W10=10,1,0)+IF(W10="11-20",2,0)+IF(W10="21-30",3,0)+IF(W10="More than half an hour",4,0)</f>
        <v>1</v>
      </c>
      <c r="Y10" t="s" s="15">
        <v>36</v>
      </c>
      <c r="Z10" s="16">
        <f>IF(Y10="Less than an hour",1,0)+IF(Y10="1-4 hours",2,0)+IF(Y10="4-10 hours",3,0)+IF(Y10="More than 10 hours",4,0)</f>
        <v>3</v>
      </c>
      <c r="AA10" t="s" s="15">
        <v>43</v>
      </c>
      <c r="AB10" s="16">
        <f>IF(AA10="Under 18",1,0)+IF(AA10="18-30",2,0)+IF(AA10="30-45",3,0)+IF(AA10="Over 45",4,0)</f>
        <v>3</v>
      </c>
      <c r="AC10" t="s" s="15">
        <v>38</v>
      </c>
      <c r="AD10" t="s" s="15">
        <v>39</v>
      </c>
    </row>
    <row r="11" ht="20.05" customHeight="1">
      <c r="A11" s="11">
        <v>10</v>
      </c>
      <c r="B11" t="s" s="12">
        <v>53</v>
      </c>
      <c r="C11" s="13">
        <v>44355.566967592589</v>
      </c>
      <c r="D11" s="14">
        <v>855684444</v>
      </c>
      <c r="E11" t="s" s="15">
        <v>32</v>
      </c>
      <c r="F11" t="s" s="15">
        <v>32</v>
      </c>
      <c r="G11" t="s" s="15">
        <v>33</v>
      </c>
      <c r="H11" s="16">
        <f>IF(G11="Strongly Agree",1,0)+IF(G11="Somewhat Agree",2,0)+IF(G11="Somewhat Disagree",3,0)+IF(G11="Strongly Disagree",4,0)</f>
        <v>2</v>
      </c>
      <c r="I11" t="s" s="15">
        <v>34</v>
      </c>
      <c r="J11" s="16">
        <f>IF(I11="Strongly Agree",1,0)+IF(I11="Somewhat Agree",2,0)+IF(I11="Somewhat Disagree",3,0)+IF(I11="Strongly Disagree",4,0)</f>
        <v>1</v>
      </c>
      <c r="K11" t="s" s="15">
        <v>35</v>
      </c>
      <c r="L11" s="16">
        <f>IF(K11="Strongly Agree",1,0)+IF(K11="Somewhat Agree",2,0)+IF(K11="Somewhat Disagree",3,0)+IF(K11="Strongly Disagree",4,0)</f>
        <v>3</v>
      </c>
      <c r="M11" t="s" s="15">
        <v>33</v>
      </c>
      <c r="N11" s="16">
        <f>IF(M11="Strongly Agree",1,0)+IF(M11="Somewhat Agree",2,0)+IF(M11="Somewhat Disagree",3,0)+IF(M11="Strongly Disagree",4,0)</f>
        <v>2</v>
      </c>
      <c r="O11" t="s" s="15">
        <v>34</v>
      </c>
      <c r="P11" s="16">
        <f>IF(O11="Strongly Agree",1,0)+IF(O11="Somewhat Agree",2,0)+IF(O11="Somewhat Disagree",3,0)+IF(O11="Strongly Disagree",4,0)</f>
        <v>1</v>
      </c>
      <c r="Q11" t="s" s="15">
        <v>35</v>
      </c>
      <c r="R11" s="16">
        <f>IF(Q11="Strongly Agree",1,0)+IF(Q11="Somewhat Agree",2,0)+IF(Q11="Somewhat Disagree",3,0)+IF(Q11="Strongly Disagree",4,0)</f>
        <v>3</v>
      </c>
      <c r="S11" t="s" s="15">
        <v>34</v>
      </c>
      <c r="T11" s="16">
        <f>IF(S11="Strongly Agree",1,0)+IF(S11="Somewhat Agree",2,0)+IF(S11="Somewhat Disagree",3,0)+IF(S11="Strongly Disagree",4,0)</f>
        <v>1</v>
      </c>
      <c r="U11" t="s" s="15">
        <v>33</v>
      </c>
      <c r="V11" s="16">
        <f>IF(U11="Strongly Agree",1,0)+IF(U11="Somewhat Agree",2,0)+IF(U11="Somewhat Disagree",3,0)+IF(U11="Strongly Disagree",4,0)</f>
        <v>2</v>
      </c>
      <c r="W11" s="16">
        <v>10</v>
      </c>
      <c r="X11" s="16">
        <f>IF(W11=10,1,0)+IF(W11="11-20",2,0)+IF(W11="21-30",3,0)+IF(W11="More than half an hour",4,0)</f>
        <v>1</v>
      </c>
      <c r="Y11" t="s" s="15">
        <v>36</v>
      </c>
      <c r="Z11" s="16">
        <f>IF(Y11="Less than an hour",1,0)+IF(Y11="1-4 hours",2,0)+IF(Y11="4-10 hours",3,0)+IF(Y11="More than 10 hours",4,0)</f>
        <v>3</v>
      </c>
      <c r="AA11" t="s" s="15">
        <v>37</v>
      </c>
      <c r="AB11" s="16">
        <f>IF(AA11="Under 18",1,0)+IF(AA11="18-30",2,0)+IF(AA11="30-45",3,0)+IF(AA11="Over 45",4,0)</f>
        <v>2</v>
      </c>
      <c r="AC11" t="s" s="15">
        <v>38</v>
      </c>
      <c r="AD11" s="17"/>
    </row>
    <row r="12" ht="20.05" customHeight="1">
      <c r="A12" s="11">
        <v>11</v>
      </c>
      <c r="B12" t="s" s="12">
        <v>54</v>
      </c>
      <c r="C12" s="13">
        <v>44355.9225</v>
      </c>
      <c r="D12" s="14">
        <v>561807280</v>
      </c>
      <c r="E12" t="s" s="15">
        <v>32</v>
      </c>
      <c r="F12" t="s" s="15">
        <v>32</v>
      </c>
      <c r="G12" t="s" s="15">
        <v>34</v>
      </c>
      <c r="H12" s="16">
        <f>IF(G12="Strongly Agree",1,0)+IF(G12="Somewhat Agree",2,0)+IF(G12="Somewhat Disagree",3,0)+IF(G12="Strongly Disagree",4,0)</f>
        <v>1</v>
      </c>
      <c r="I12" t="s" s="15">
        <v>35</v>
      </c>
      <c r="J12" s="16">
        <f>IF(I12="Strongly Agree",1,0)+IF(I12="Somewhat Agree",2,0)+IF(I12="Somewhat Disagree",3,0)+IF(I12="Strongly Disagree",4,0)</f>
        <v>3</v>
      </c>
      <c r="K12" t="s" s="15">
        <v>35</v>
      </c>
      <c r="L12" s="16">
        <f>IF(K12="Strongly Agree",1,0)+IF(K12="Somewhat Agree",2,0)+IF(K12="Somewhat Disagree",3,0)+IF(K12="Strongly Disagree",4,0)</f>
        <v>3</v>
      </c>
      <c r="M12" t="s" s="15">
        <v>35</v>
      </c>
      <c r="N12" s="16">
        <f>IF(M12="Strongly Agree",1,0)+IF(M12="Somewhat Agree",2,0)+IF(M12="Somewhat Disagree",3,0)+IF(M12="Strongly Disagree",4,0)</f>
        <v>3</v>
      </c>
      <c r="O12" t="s" s="15">
        <v>33</v>
      </c>
      <c r="P12" s="16">
        <f>IF(O12="Strongly Agree",1,0)+IF(O12="Somewhat Agree",2,0)+IF(O12="Somewhat Disagree",3,0)+IF(O12="Strongly Disagree",4,0)</f>
        <v>2</v>
      </c>
      <c r="Q12" t="s" s="15">
        <v>33</v>
      </c>
      <c r="R12" s="16">
        <f>IF(Q12="Strongly Agree",1,0)+IF(Q12="Somewhat Agree",2,0)+IF(Q12="Somewhat Disagree",3,0)+IF(Q12="Strongly Disagree",4,0)</f>
        <v>2</v>
      </c>
      <c r="S12" t="s" s="15">
        <v>48</v>
      </c>
      <c r="T12" s="16">
        <f>IF(S12="Strongly Agree",1,0)+IF(S12="Somewhat Agree",2,0)+IF(S12="Somewhat Disagree",3,0)+IF(S12="Strongly Disagree",4,0)</f>
        <v>4</v>
      </c>
      <c r="U12" t="s" s="15">
        <v>48</v>
      </c>
      <c r="V12" s="16">
        <f>IF(U12="Strongly Agree",1,0)+IF(U12="Somewhat Agree",2,0)+IF(U12="Somewhat Disagree",3,0)+IF(U12="Strongly Disagree",4,0)</f>
        <v>4</v>
      </c>
      <c r="W12" s="16">
        <v>10</v>
      </c>
      <c r="X12" s="16">
        <f>IF(W12=10,1,0)+IF(W12="11-20",2,0)+IF(W12="21-30",3,0)+IF(W12="More than half an hour",4,0)</f>
        <v>1</v>
      </c>
      <c r="Y12" t="s" s="15">
        <v>45</v>
      </c>
      <c r="Z12" s="16">
        <f>IF(Y12="Less than an hour",1,0)+IF(Y12="1-4 hours",2,0)+IF(Y12="4-10 hours",3,0)+IF(Y12="More than 10 hours",4,0)</f>
        <v>4</v>
      </c>
      <c r="AA12" t="s" s="15">
        <v>43</v>
      </c>
      <c r="AB12" s="16">
        <f>IF(AA12="Under 18",1,0)+IF(AA12="18-30",2,0)+IF(AA12="30-45",3,0)+IF(AA12="Over 45",4,0)</f>
        <v>3</v>
      </c>
      <c r="AC12" s="17"/>
      <c r="AD12" s="17"/>
    </row>
    <row r="13" ht="20.05" customHeight="1">
      <c r="A13" s="11">
        <v>12</v>
      </c>
      <c r="B13" t="s" s="12">
        <v>55</v>
      </c>
      <c r="C13" s="13">
        <v>44355.519525462965</v>
      </c>
      <c r="D13" s="14">
        <v>885941117</v>
      </c>
      <c r="E13" t="s" s="15">
        <v>32</v>
      </c>
      <c r="F13" t="s" s="15">
        <v>32</v>
      </c>
      <c r="G13" t="s" s="15">
        <v>34</v>
      </c>
      <c r="H13" s="16">
        <f>IF(G13="Strongly Agree",1,0)+IF(G13="Somewhat Agree",2,0)+IF(G13="Somewhat Disagree",3,0)+IF(G13="Strongly Disagree",4,0)</f>
        <v>1</v>
      </c>
      <c r="I13" t="s" s="15">
        <v>34</v>
      </c>
      <c r="J13" s="16">
        <f>IF(I13="Strongly Agree",1,0)+IF(I13="Somewhat Agree",2,0)+IF(I13="Somewhat Disagree",3,0)+IF(I13="Strongly Disagree",4,0)</f>
        <v>1</v>
      </c>
      <c r="K13" t="s" s="15">
        <v>35</v>
      </c>
      <c r="L13" s="16">
        <f>IF(K13="Strongly Agree",1,0)+IF(K13="Somewhat Agree",2,0)+IF(K13="Somewhat Disagree",3,0)+IF(K13="Strongly Disagree",4,0)</f>
        <v>3</v>
      </c>
      <c r="M13" t="s" s="15">
        <v>34</v>
      </c>
      <c r="N13" s="16">
        <f>IF(M13="Strongly Agree",1,0)+IF(M13="Somewhat Agree",2,0)+IF(M13="Somewhat Disagree",3,0)+IF(M13="Strongly Disagree",4,0)</f>
        <v>1</v>
      </c>
      <c r="O13" t="s" s="15">
        <v>34</v>
      </c>
      <c r="P13" s="16">
        <f>IF(O13="Strongly Agree",1,0)+IF(O13="Somewhat Agree",2,0)+IF(O13="Somewhat Disagree",3,0)+IF(O13="Strongly Disagree",4,0)</f>
        <v>1</v>
      </c>
      <c r="Q13" t="s" s="15">
        <v>34</v>
      </c>
      <c r="R13" s="16">
        <f>IF(Q13="Strongly Agree",1,0)+IF(Q13="Somewhat Agree",2,0)+IF(Q13="Somewhat Disagree",3,0)+IF(Q13="Strongly Disagree",4,0)</f>
        <v>1</v>
      </c>
      <c r="S13" t="s" s="15">
        <v>33</v>
      </c>
      <c r="T13" s="16">
        <f>IF(S13="Strongly Agree",1,0)+IF(S13="Somewhat Agree",2,0)+IF(S13="Somewhat Disagree",3,0)+IF(S13="Strongly Disagree",4,0)</f>
        <v>2</v>
      </c>
      <c r="U13" t="s" s="15">
        <v>33</v>
      </c>
      <c r="V13" s="16">
        <f>IF(U13="Strongly Agree",1,0)+IF(U13="Somewhat Agree",2,0)+IF(U13="Somewhat Disagree",3,0)+IF(U13="Strongly Disagree",4,0)</f>
        <v>2</v>
      </c>
      <c r="W13" t="s" s="15">
        <v>41</v>
      </c>
      <c r="X13" s="16">
        <f>IF(W13=10,1,0)+IF(W13="11-20",2,0)+IF(W13="21-30",3,0)+IF(W13="More than half an hour",4,0)</f>
        <v>2</v>
      </c>
      <c r="Y13" t="s" s="15">
        <v>45</v>
      </c>
      <c r="Z13" s="16">
        <f>IF(Y13="Less than an hour",1,0)+IF(Y13="1-4 hours",2,0)+IF(Y13="4-10 hours",3,0)+IF(Y13="More than 10 hours",4,0)</f>
        <v>4</v>
      </c>
      <c r="AA13" t="s" s="15">
        <v>37</v>
      </c>
      <c r="AB13" s="16">
        <f>IF(AA13="Under 18",1,0)+IF(AA13="18-30",2,0)+IF(AA13="30-45",3,0)+IF(AA13="Over 45",4,0)</f>
        <v>2</v>
      </c>
      <c r="AC13" t="s" s="15">
        <v>38</v>
      </c>
      <c r="AD13" s="17"/>
    </row>
    <row r="14" ht="20.05" customHeight="1">
      <c r="A14" s="11">
        <v>13</v>
      </c>
      <c r="B14" t="s" s="12">
        <v>56</v>
      </c>
      <c r="C14" s="13">
        <v>44355.523865740739</v>
      </c>
      <c r="D14" s="14">
        <v>367008443</v>
      </c>
      <c r="E14" t="s" s="15">
        <v>32</v>
      </c>
      <c r="F14" t="s" s="15">
        <v>32</v>
      </c>
      <c r="G14" t="s" s="15">
        <v>34</v>
      </c>
      <c r="H14" s="16">
        <f>IF(G14="Strongly Agree",1,0)+IF(G14="Somewhat Agree",2,0)+IF(G14="Somewhat Disagree",3,0)+IF(G14="Strongly Disagree",4,0)</f>
        <v>1</v>
      </c>
      <c r="I14" t="s" s="15">
        <v>33</v>
      </c>
      <c r="J14" s="16">
        <f>IF(I14="Strongly Agree",1,0)+IF(I14="Somewhat Agree",2,0)+IF(I14="Somewhat Disagree",3,0)+IF(I14="Strongly Disagree",4,0)</f>
        <v>2</v>
      </c>
      <c r="K14" t="s" s="15">
        <v>35</v>
      </c>
      <c r="L14" s="16">
        <f>IF(K14="Strongly Agree",1,0)+IF(K14="Somewhat Agree",2,0)+IF(K14="Somewhat Disagree",3,0)+IF(K14="Strongly Disagree",4,0)</f>
        <v>3</v>
      </c>
      <c r="M14" t="s" s="15">
        <v>33</v>
      </c>
      <c r="N14" s="16">
        <f>IF(M14="Strongly Agree",1,0)+IF(M14="Somewhat Agree",2,0)+IF(M14="Somewhat Disagree",3,0)+IF(M14="Strongly Disagree",4,0)</f>
        <v>2</v>
      </c>
      <c r="O14" t="s" s="15">
        <v>33</v>
      </c>
      <c r="P14" s="16">
        <f>IF(O14="Strongly Agree",1,0)+IF(O14="Somewhat Agree",2,0)+IF(O14="Somewhat Disagree",3,0)+IF(O14="Strongly Disagree",4,0)</f>
        <v>2</v>
      </c>
      <c r="Q14" t="s" s="15">
        <v>35</v>
      </c>
      <c r="R14" s="16">
        <f>IF(Q14="Strongly Agree",1,0)+IF(Q14="Somewhat Agree",2,0)+IF(Q14="Somewhat Disagree",3,0)+IF(Q14="Strongly Disagree",4,0)</f>
        <v>3</v>
      </c>
      <c r="S14" t="s" s="15">
        <v>48</v>
      </c>
      <c r="T14" s="16">
        <f>IF(S14="Strongly Agree",1,0)+IF(S14="Somewhat Agree",2,0)+IF(S14="Somewhat Disagree",3,0)+IF(S14="Strongly Disagree",4,0)</f>
        <v>4</v>
      </c>
      <c r="U14" t="s" s="15">
        <v>48</v>
      </c>
      <c r="V14" s="16">
        <f>IF(U14="Strongly Agree",1,0)+IF(U14="Somewhat Agree",2,0)+IF(U14="Somewhat Disagree",3,0)+IF(U14="Strongly Disagree",4,0)</f>
        <v>4</v>
      </c>
      <c r="W14" t="s" s="15">
        <v>41</v>
      </c>
      <c r="X14" s="16">
        <f>IF(W14=10,1,0)+IF(W14="11-20",2,0)+IF(W14="21-30",3,0)+IF(W14="More than half an hour",4,0)</f>
        <v>2</v>
      </c>
      <c r="Y14" t="s" s="15">
        <v>36</v>
      </c>
      <c r="Z14" s="16">
        <f>IF(Y14="Less than an hour",1,0)+IF(Y14="1-4 hours",2,0)+IF(Y14="4-10 hours",3,0)+IF(Y14="More than 10 hours",4,0)</f>
        <v>3</v>
      </c>
      <c r="AA14" t="s" s="15">
        <v>43</v>
      </c>
      <c r="AB14" s="16">
        <f>IF(AA14="Under 18",1,0)+IF(AA14="18-30",2,0)+IF(AA14="30-45",3,0)+IF(AA14="Over 45",4,0)</f>
        <v>3</v>
      </c>
      <c r="AC14" s="17"/>
      <c r="AD14" t="s" s="15">
        <v>39</v>
      </c>
    </row>
    <row r="15" ht="20.05" customHeight="1">
      <c r="A15" s="11">
        <v>14</v>
      </c>
      <c r="B15" t="s" s="12">
        <v>57</v>
      </c>
      <c r="C15" s="13">
        <v>44355.113668981481</v>
      </c>
      <c r="D15" s="14">
        <v>638166840</v>
      </c>
      <c r="E15" t="s" s="15">
        <v>32</v>
      </c>
      <c r="F15" t="s" s="15">
        <v>32</v>
      </c>
      <c r="G15" t="s" s="15">
        <v>33</v>
      </c>
      <c r="H15" s="16">
        <f>IF(G15="Strongly Agree",1,0)+IF(G15="Somewhat Agree",2,0)+IF(G15="Somewhat Disagree",3,0)+IF(G15="Strongly Disagree",4,0)</f>
        <v>2</v>
      </c>
      <c r="I15" t="s" s="15">
        <v>34</v>
      </c>
      <c r="J15" s="16">
        <f>IF(I15="Strongly Agree",1,0)+IF(I15="Somewhat Agree",2,0)+IF(I15="Somewhat Disagree",3,0)+IF(I15="Strongly Disagree",4,0)</f>
        <v>1</v>
      </c>
      <c r="K15" t="s" s="15">
        <v>33</v>
      </c>
      <c r="L15" s="16">
        <f>IF(K15="Strongly Agree",1,0)+IF(K15="Somewhat Agree",2,0)+IF(K15="Somewhat Disagree",3,0)+IF(K15="Strongly Disagree",4,0)</f>
        <v>2</v>
      </c>
      <c r="M15" t="s" s="15">
        <v>33</v>
      </c>
      <c r="N15" s="16">
        <f>IF(M15="Strongly Agree",1,0)+IF(M15="Somewhat Agree",2,0)+IF(M15="Somewhat Disagree",3,0)+IF(M15="Strongly Disagree",4,0)</f>
        <v>2</v>
      </c>
      <c r="O15" t="s" s="15">
        <v>33</v>
      </c>
      <c r="P15" s="16">
        <f>IF(O15="Strongly Agree",1,0)+IF(O15="Somewhat Agree",2,0)+IF(O15="Somewhat Disagree",3,0)+IF(O15="Strongly Disagree",4,0)</f>
        <v>2</v>
      </c>
      <c r="Q15" t="s" s="15">
        <v>35</v>
      </c>
      <c r="R15" s="16">
        <f>IF(Q15="Strongly Agree",1,0)+IF(Q15="Somewhat Agree",2,0)+IF(Q15="Somewhat Disagree",3,0)+IF(Q15="Strongly Disagree",4,0)</f>
        <v>3</v>
      </c>
      <c r="S15" t="s" s="15">
        <v>35</v>
      </c>
      <c r="T15" s="16">
        <f>IF(S15="Strongly Agree",1,0)+IF(S15="Somewhat Agree",2,0)+IF(S15="Somewhat Disagree",3,0)+IF(S15="Strongly Disagree",4,0)</f>
        <v>3</v>
      </c>
      <c r="U15" t="s" s="15">
        <v>33</v>
      </c>
      <c r="V15" s="16">
        <f>IF(U15="Strongly Agree",1,0)+IF(U15="Somewhat Agree",2,0)+IF(U15="Somewhat Disagree",3,0)+IF(U15="Strongly Disagree",4,0)</f>
        <v>2</v>
      </c>
      <c r="W15" s="16">
        <v>10</v>
      </c>
      <c r="X15" s="16">
        <f>IF(W15=10,1,0)+IF(W15="11-20",2,0)+IF(W15="21-30",3,0)+IF(W15="More than half an hour",4,0)</f>
        <v>1</v>
      </c>
      <c r="Y15" t="s" s="15">
        <v>36</v>
      </c>
      <c r="Z15" s="16">
        <f>IF(Y15="Less than an hour",1,0)+IF(Y15="1-4 hours",2,0)+IF(Y15="4-10 hours",3,0)+IF(Y15="More than 10 hours",4,0)</f>
        <v>3</v>
      </c>
      <c r="AA15" t="s" s="15">
        <v>43</v>
      </c>
      <c r="AB15" s="16">
        <f>IF(AA15="Under 18",1,0)+IF(AA15="18-30",2,0)+IF(AA15="30-45",3,0)+IF(AA15="Over 45",4,0)</f>
        <v>3</v>
      </c>
      <c r="AC15" t="s" s="15">
        <v>38</v>
      </c>
      <c r="AD15" s="17"/>
    </row>
    <row r="16" ht="20.05" customHeight="1">
      <c r="A16" s="11">
        <v>15</v>
      </c>
      <c r="B16" t="s" s="12">
        <v>58</v>
      </c>
      <c r="C16" s="13">
        <v>44355.629178240742</v>
      </c>
      <c r="D16" s="14">
        <v>398060780</v>
      </c>
      <c r="E16" t="s" s="15">
        <v>32</v>
      </c>
      <c r="F16" t="s" s="15">
        <v>32</v>
      </c>
      <c r="G16" t="s" s="15">
        <v>33</v>
      </c>
      <c r="H16" s="16">
        <f>IF(G16="Strongly Agree",1,0)+IF(G16="Somewhat Agree",2,0)+IF(G16="Somewhat Disagree",3,0)+IF(G16="Strongly Disagree",4,0)</f>
        <v>2</v>
      </c>
      <c r="I16" t="s" s="15">
        <v>35</v>
      </c>
      <c r="J16" s="16">
        <f>IF(I16="Strongly Agree",1,0)+IF(I16="Somewhat Agree",2,0)+IF(I16="Somewhat Disagree",3,0)+IF(I16="Strongly Disagree",4,0)</f>
        <v>3</v>
      </c>
      <c r="K16" t="s" s="15">
        <v>35</v>
      </c>
      <c r="L16" s="16">
        <f>IF(K16="Strongly Agree",1,0)+IF(K16="Somewhat Agree",2,0)+IF(K16="Somewhat Disagree",3,0)+IF(K16="Strongly Disagree",4,0)</f>
        <v>3</v>
      </c>
      <c r="M16" t="s" s="15">
        <v>33</v>
      </c>
      <c r="N16" s="16">
        <f>IF(M16="Strongly Agree",1,0)+IF(M16="Somewhat Agree",2,0)+IF(M16="Somewhat Disagree",3,0)+IF(M16="Strongly Disagree",4,0)</f>
        <v>2</v>
      </c>
      <c r="O16" t="s" s="15">
        <v>48</v>
      </c>
      <c r="P16" s="16">
        <f>IF(O16="Strongly Agree",1,0)+IF(O16="Somewhat Agree",2,0)+IF(O16="Somewhat Disagree",3,0)+IF(O16="Strongly Disagree",4,0)</f>
        <v>4</v>
      </c>
      <c r="Q16" t="s" s="15">
        <v>48</v>
      </c>
      <c r="R16" s="16">
        <f>IF(Q16="Strongly Agree",1,0)+IF(Q16="Somewhat Agree",2,0)+IF(Q16="Somewhat Disagree",3,0)+IF(Q16="Strongly Disagree",4,0)</f>
        <v>4</v>
      </c>
      <c r="S16" t="s" s="15">
        <v>48</v>
      </c>
      <c r="T16" s="16">
        <f>IF(S16="Strongly Agree",1,0)+IF(S16="Somewhat Agree",2,0)+IF(S16="Somewhat Disagree",3,0)+IF(S16="Strongly Disagree",4,0)</f>
        <v>4</v>
      </c>
      <c r="U16" t="s" s="15">
        <v>48</v>
      </c>
      <c r="V16" s="16">
        <f>IF(U16="Strongly Agree",1,0)+IF(U16="Somewhat Agree",2,0)+IF(U16="Somewhat Disagree",3,0)+IF(U16="Strongly Disagree",4,0)</f>
        <v>4</v>
      </c>
      <c r="W16" t="s" s="15">
        <v>41</v>
      </c>
      <c r="X16" s="16">
        <f>IF(W16=10,1,0)+IF(W16="11-20",2,0)+IF(W16="21-30",3,0)+IF(W16="More than half an hour",4,0)</f>
        <v>2</v>
      </c>
      <c r="Y16" t="s" s="15">
        <v>42</v>
      </c>
      <c r="Z16" s="16">
        <f>IF(Y16="Less than an hour",1,0)+IF(Y16="1-4 hours",2,0)+IF(Y16="4-10 hours",3,0)+IF(Y16="More than 10 hours",4,0)</f>
        <v>2</v>
      </c>
      <c r="AA16" t="s" s="15">
        <v>37</v>
      </c>
      <c r="AB16" s="16">
        <f>IF(AA16="Under 18",1,0)+IF(AA16="18-30",2,0)+IF(AA16="30-45",3,0)+IF(AA16="Over 45",4,0)</f>
        <v>2</v>
      </c>
      <c r="AC16" s="17"/>
      <c r="AD16" s="17"/>
    </row>
    <row r="17" ht="20.05" customHeight="1">
      <c r="A17" s="11">
        <v>16</v>
      </c>
      <c r="B17" t="s" s="12">
        <v>59</v>
      </c>
      <c r="C17" s="13">
        <v>44355.641030092593</v>
      </c>
      <c r="D17" s="14">
        <v>751313322</v>
      </c>
      <c r="E17" t="s" s="15">
        <v>32</v>
      </c>
      <c r="F17" t="s" s="15">
        <v>32</v>
      </c>
      <c r="G17" t="s" s="15">
        <v>34</v>
      </c>
      <c r="H17" s="16">
        <f>IF(G17="Strongly Agree",1,0)+IF(G17="Somewhat Agree",2,0)+IF(G17="Somewhat Disagree",3,0)+IF(G17="Strongly Disagree",4,0)</f>
        <v>1</v>
      </c>
      <c r="I17" t="s" s="15">
        <v>33</v>
      </c>
      <c r="J17" s="16">
        <f>IF(I17="Strongly Agree",1,0)+IF(I17="Somewhat Agree",2,0)+IF(I17="Somewhat Disagree",3,0)+IF(I17="Strongly Disagree",4,0)</f>
        <v>2</v>
      </c>
      <c r="K17" t="s" s="15">
        <v>34</v>
      </c>
      <c r="L17" s="16">
        <f>IF(K17="Strongly Agree",1,0)+IF(K17="Somewhat Agree",2,0)+IF(K17="Somewhat Disagree",3,0)+IF(K17="Strongly Disagree",4,0)</f>
        <v>1</v>
      </c>
      <c r="M17" t="s" s="15">
        <v>35</v>
      </c>
      <c r="N17" s="16">
        <f>IF(M17="Strongly Agree",1,0)+IF(M17="Somewhat Agree",2,0)+IF(M17="Somewhat Disagree",3,0)+IF(M17="Strongly Disagree",4,0)</f>
        <v>3</v>
      </c>
      <c r="O17" t="s" s="15">
        <v>33</v>
      </c>
      <c r="P17" s="16">
        <f>IF(O17="Strongly Agree",1,0)+IF(O17="Somewhat Agree",2,0)+IF(O17="Somewhat Disagree",3,0)+IF(O17="Strongly Disagree",4,0)</f>
        <v>2</v>
      </c>
      <c r="Q17" t="s" s="15">
        <v>35</v>
      </c>
      <c r="R17" s="16">
        <f>IF(Q17="Strongly Agree",1,0)+IF(Q17="Somewhat Agree",2,0)+IF(Q17="Somewhat Disagree",3,0)+IF(Q17="Strongly Disagree",4,0)</f>
        <v>3</v>
      </c>
      <c r="S17" t="s" s="15">
        <v>48</v>
      </c>
      <c r="T17" s="16">
        <f>IF(S17="Strongly Agree",1,0)+IF(S17="Somewhat Agree",2,0)+IF(S17="Somewhat Disagree",3,0)+IF(S17="Strongly Disagree",4,0)</f>
        <v>4</v>
      </c>
      <c r="U17" t="s" s="15">
        <v>48</v>
      </c>
      <c r="V17" s="16">
        <f>IF(U17="Strongly Agree",1,0)+IF(U17="Somewhat Agree",2,0)+IF(U17="Somewhat Disagree",3,0)+IF(U17="Strongly Disagree",4,0)</f>
        <v>4</v>
      </c>
      <c r="W17" t="s" s="15">
        <v>41</v>
      </c>
      <c r="X17" s="16">
        <f>IF(W17=10,1,0)+IF(W17="11-20",2,0)+IF(W17="21-30",3,0)+IF(W17="More than half an hour",4,0)</f>
        <v>2</v>
      </c>
      <c r="Y17" t="s" s="15">
        <v>36</v>
      </c>
      <c r="Z17" s="16">
        <f>IF(Y17="Less than an hour",1,0)+IF(Y17="1-4 hours",2,0)+IF(Y17="4-10 hours",3,0)+IF(Y17="More than 10 hours",4,0)</f>
        <v>3</v>
      </c>
      <c r="AA17" t="s" s="15">
        <v>37</v>
      </c>
      <c r="AB17" s="16">
        <f>IF(AA17="Under 18",1,0)+IF(AA17="18-30",2,0)+IF(AA17="30-45",3,0)+IF(AA17="Over 45",4,0)</f>
        <v>2</v>
      </c>
      <c r="AC17" t="s" s="15">
        <v>38</v>
      </c>
      <c r="AD17" t="s" s="15">
        <v>39</v>
      </c>
    </row>
    <row r="18" ht="20.05" customHeight="1">
      <c r="A18" s="11">
        <v>17</v>
      </c>
      <c r="B18" t="s" s="12">
        <v>60</v>
      </c>
      <c r="C18" s="13">
        <v>44355.682685185187</v>
      </c>
      <c r="D18" s="14">
        <v>583620845</v>
      </c>
      <c r="E18" t="s" s="15">
        <v>32</v>
      </c>
      <c r="F18" t="s" s="15">
        <v>32</v>
      </c>
      <c r="G18" t="s" s="15">
        <v>35</v>
      </c>
      <c r="H18" s="16">
        <f>IF(G18="Strongly Agree",1,0)+IF(G18="Somewhat Agree",2,0)+IF(G18="Somewhat Disagree",3,0)+IF(G18="Strongly Disagree",4,0)</f>
        <v>3</v>
      </c>
      <c r="I18" t="s" s="15">
        <v>33</v>
      </c>
      <c r="J18" s="16">
        <f>IF(I18="Strongly Agree",1,0)+IF(I18="Somewhat Agree",2,0)+IF(I18="Somewhat Disagree",3,0)+IF(I18="Strongly Disagree",4,0)</f>
        <v>2</v>
      </c>
      <c r="K18" t="s" s="15">
        <v>33</v>
      </c>
      <c r="L18" s="16">
        <f>IF(K18="Strongly Agree",1,0)+IF(K18="Somewhat Agree",2,0)+IF(K18="Somewhat Disagree",3,0)+IF(K18="Strongly Disagree",4,0)</f>
        <v>2</v>
      </c>
      <c r="M18" t="s" s="15">
        <v>35</v>
      </c>
      <c r="N18" s="16">
        <f>IF(M18="Strongly Agree",1,0)+IF(M18="Somewhat Agree",2,0)+IF(M18="Somewhat Disagree",3,0)+IF(M18="Strongly Disagree",4,0)</f>
        <v>3</v>
      </c>
      <c r="O18" t="s" s="15">
        <v>33</v>
      </c>
      <c r="P18" s="16">
        <f>IF(O18="Strongly Agree",1,0)+IF(O18="Somewhat Agree",2,0)+IF(O18="Somewhat Disagree",3,0)+IF(O18="Strongly Disagree",4,0)</f>
        <v>2</v>
      </c>
      <c r="Q18" t="s" s="15">
        <v>33</v>
      </c>
      <c r="R18" s="16">
        <f>IF(Q18="Strongly Agree",1,0)+IF(Q18="Somewhat Agree",2,0)+IF(Q18="Somewhat Disagree",3,0)+IF(Q18="Strongly Disagree",4,0)</f>
        <v>2</v>
      </c>
      <c r="S18" t="s" s="15">
        <v>33</v>
      </c>
      <c r="T18" s="16">
        <f>IF(S18="Strongly Agree",1,0)+IF(S18="Somewhat Agree",2,0)+IF(S18="Somewhat Disagree",3,0)+IF(S18="Strongly Disagree",4,0)</f>
        <v>2</v>
      </c>
      <c r="U18" t="s" s="15">
        <v>35</v>
      </c>
      <c r="V18" s="16">
        <f>IF(U18="Strongly Agree",1,0)+IF(U18="Somewhat Agree",2,0)+IF(U18="Somewhat Disagree",3,0)+IF(U18="Strongly Disagree",4,0)</f>
        <v>3</v>
      </c>
      <c r="W18" t="s" s="15">
        <v>41</v>
      </c>
      <c r="X18" s="16">
        <f>IF(W18=10,1,0)+IF(W18="11-20",2,0)+IF(W18="21-30",3,0)+IF(W18="More than half an hour",4,0)</f>
        <v>2</v>
      </c>
      <c r="Y18" t="s" s="15">
        <v>61</v>
      </c>
      <c r="Z18" s="16">
        <f>IF(Y18="Less than an hour",1,0)+IF(Y18="1-4 hours",2,0)+IF(Y18="4-10 hours",3,0)+IF(Y18="More than 10 hours",4,0)</f>
        <v>1</v>
      </c>
      <c r="AA18" t="s" s="15">
        <v>37</v>
      </c>
      <c r="AB18" s="16">
        <f>IF(AA18="Under 18",1,0)+IF(AA18="18-30",2,0)+IF(AA18="30-45",3,0)+IF(AA18="Over 45",4,0)</f>
        <v>2</v>
      </c>
      <c r="AC18" t="s" s="15">
        <v>62</v>
      </c>
      <c r="AD18" t="s" s="15">
        <v>39</v>
      </c>
    </row>
    <row r="19" ht="20.05" customHeight="1">
      <c r="A19" s="11">
        <v>18</v>
      </c>
      <c r="B19" t="s" s="12">
        <v>63</v>
      </c>
      <c r="C19" s="13">
        <v>44355.689479166664</v>
      </c>
      <c r="D19" s="14">
        <v>281082421</v>
      </c>
      <c r="E19" t="s" s="15">
        <v>32</v>
      </c>
      <c r="F19" t="s" s="15">
        <v>32</v>
      </c>
      <c r="G19" t="s" s="15">
        <v>33</v>
      </c>
      <c r="H19" s="16">
        <f>IF(G19="Strongly Agree",1,0)+IF(G19="Somewhat Agree",2,0)+IF(G19="Somewhat Disagree",3,0)+IF(G19="Strongly Disagree",4,0)</f>
        <v>2</v>
      </c>
      <c r="I19" t="s" s="15">
        <v>34</v>
      </c>
      <c r="J19" s="16">
        <f>IF(I19="Strongly Agree",1,0)+IF(I19="Somewhat Agree",2,0)+IF(I19="Somewhat Disagree",3,0)+IF(I19="Strongly Disagree",4,0)</f>
        <v>1</v>
      </c>
      <c r="K19" t="s" s="15">
        <v>34</v>
      </c>
      <c r="L19" s="16">
        <f>IF(K19="Strongly Agree",1,0)+IF(K19="Somewhat Agree",2,0)+IF(K19="Somewhat Disagree",3,0)+IF(K19="Strongly Disagree",4,0)</f>
        <v>1</v>
      </c>
      <c r="M19" t="s" s="15">
        <v>48</v>
      </c>
      <c r="N19" s="16">
        <f>IF(M19="Strongly Agree",1,0)+IF(M19="Somewhat Agree",2,0)+IF(M19="Somewhat Disagree",3,0)+IF(M19="Strongly Disagree",4,0)</f>
        <v>4</v>
      </c>
      <c r="O19" t="s" s="15">
        <v>33</v>
      </c>
      <c r="P19" s="16">
        <f>IF(O19="Strongly Agree",1,0)+IF(O19="Somewhat Agree",2,0)+IF(O19="Somewhat Disagree",3,0)+IF(O19="Strongly Disagree",4,0)</f>
        <v>2</v>
      </c>
      <c r="Q19" t="s" s="15">
        <v>35</v>
      </c>
      <c r="R19" s="16">
        <f>IF(Q19="Strongly Agree",1,0)+IF(Q19="Somewhat Agree",2,0)+IF(Q19="Somewhat Disagree",3,0)+IF(Q19="Strongly Disagree",4,0)</f>
        <v>3</v>
      </c>
      <c r="S19" t="s" s="15">
        <v>33</v>
      </c>
      <c r="T19" s="16">
        <f>IF(S19="Strongly Agree",1,0)+IF(S19="Somewhat Agree",2,0)+IF(S19="Somewhat Disagree",3,0)+IF(S19="Strongly Disagree",4,0)</f>
        <v>2</v>
      </c>
      <c r="U19" t="s" s="15">
        <v>33</v>
      </c>
      <c r="V19" s="16">
        <f>IF(U19="Strongly Agree",1,0)+IF(U19="Somewhat Agree",2,0)+IF(U19="Somewhat Disagree",3,0)+IF(U19="Strongly Disagree",4,0)</f>
        <v>2</v>
      </c>
      <c r="W19" t="s" s="15">
        <v>64</v>
      </c>
      <c r="X19" s="16">
        <f>IF(W19=10,1,0)+IF(W19="11-20",2,0)+IF(W19="21-30",3,0)+IF(W19="More than half an hour",4,0)</f>
        <v>3</v>
      </c>
      <c r="Y19" t="s" s="15">
        <v>61</v>
      </c>
      <c r="Z19" s="16">
        <f>IF(Y19="Less than an hour",1,0)+IF(Y19="1-4 hours",2,0)+IF(Y19="4-10 hours",3,0)+IF(Y19="More than 10 hours",4,0)</f>
        <v>1</v>
      </c>
      <c r="AA19" t="s" s="15">
        <v>43</v>
      </c>
      <c r="AB19" s="16">
        <f>IF(AA19="Under 18",1,0)+IF(AA19="18-30",2,0)+IF(AA19="30-45",3,0)+IF(AA19="Over 45",4,0)</f>
        <v>3</v>
      </c>
      <c r="AC19" t="s" s="15">
        <v>62</v>
      </c>
      <c r="AD19" t="s" s="15">
        <v>39</v>
      </c>
    </row>
    <row r="20" ht="20.05" customHeight="1">
      <c r="A20" s="11">
        <v>19</v>
      </c>
      <c r="B20" t="s" s="12">
        <v>65</v>
      </c>
      <c r="C20" s="13">
        <v>44355.701979166668</v>
      </c>
      <c r="D20" s="14">
        <v>130050378</v>
      </c>
      <c r="E20" t="s" s="15">
        <v>32</v>
      </c>
      <c r="F20" t="s" s="15">
        <v>32</v>
      </c>
      <c r="G20" t="s" s="15">
        <v>34</v>
      </c>
      <c r="H20" s="16">
        <f>IF(G20="Strongly Agree",1,0)+IF(G20="Somewhat Agree",2,0)+IF(G20="Somewhat Disagree",3,0)+IF(G20="Strongly Disagree",4,0)</f>
        <v>1</v>
      </c>
      <c r="I20" t="s" s="15">
        <v>34</v>
      </c>
      <c r="J20" s="16">
        <f>IF(I20="Strongly Agree",1,0)+IF(I20="Somewhat Agree",2,0)+IF(I20="Somewhat Disagree",3,0)+IF(I20="Strongly Disagree",4,0)</f>
        <v>1</v>
      </c>
      <c r="K20" t="s" s="15">
        <v>48</v>
      </c>
      <c r="L20" s="16">
        <f>IF(K20="Strongly Agree",1,0)+IF(K20="Somewhat Agree",2,0)+IF(K20="Somewhat Disagree",3,0)+IF(K20="Strongly Disagree",4,0)</f>
        <v>4</v>
      </c>
      <c r="M20" t="s" s="15">
        <v>33</v>
      </c>
      <c r="N20" s="16">
        <f>IF(M20="Strongly Agree",1,0)+IF(M20="Somewhat Agree",2,0)+IF(M20="Somewhat Disagree",3,0)+IF(M20="Strongly Disagree",4,0)</f>
        <v>2</v>
      </c>
      <c r="O20" t="s" s="15">
        <v>34</v>
      </c>
      <c r="P20" s="16">
        <f>IF(O20="Strongly Agree",1,0)+IF(O20="Somewhat Agree",2,0)+IF(O20="Somewhat Disagree",3,0)+IF(O20="Strongly Disagree",4,0)</f>
        <v>1</v>
      </c>
      <c r="Q20" t="s" s="15">
        <v>33</v>
      </c>
      <c r="R20" s="16">
        <f>IF(Q20="Strongly Agree",1,0)+IF(Q20="Somewhat Agree",2,0)+IF(Q20="Somewhat Disagree",3,0)+IF(Q20="Strongly Disagree",4,0)</f>
        <v>2</v>
      </c>
      <c r="S20" t="s" s="15">
        <v>33</v>
      </c>
      <c r="T20" s="16">
        <f>IF(S20="Strongly Agree",1,0)+IF(S20="Somewhat Agree",2,0)+IF(S20="Somewhat Disagree",3,0)+IF(S20="Strongly Disagree",4,0)</f>
        <v>2</v>
      </c>
      <c r="U20" t="s" s="15">
        <v>33</v>
      </c>
      <c r="V20" s="16">
        <f>IF(U20="Strongly Agree",1,0)+IF(U20="Somewhat Agree",2,0)+IF(U20="Somewhat Disagree",3,0)+IF(U20="Strongly Disagree",4,0)</f>
        <v>2</v>
      </c>
      <c r="W20" s="16">
        <v>10</v>
      </c>
      <c r="X20" s="16">
        <f>IF(W20=10,1,0)+IF(W20="11-20",2,0)+IF(W20="21-30",3,0)+IF(W20="More than half an hour",4,0)</f>
        <v>1</v>
      </c>
      <c r="Y20" t="s" s="15">
        <v>36</v>
      </c>
      <c r="Z20" s="16">
        <f>IF(Y20="Less than an hour",1,0)+IF(Y20="1-4 hours",2,0)+IF(Y20="4-10 hours",3,0)+IF(Y20="More than 10 hours",4,0)</f>
        <v>3</v>
      </c>
      <c r="AA20" t="s" s="15">
        <v>43</v>
      </c>
      <c r="AB20" s="16">
        <f>IF(AA20="Under 18",1,0)+IF(AA20="18-30",2,0)+IF(AA20="30-45",3,0)+IF(AA20="Over 45",4,0)</f>
        <v>3</v>
      </c>
      <c r="AC20" t="s" s="15">
        <v>38</v>
      </c>
      <c r="AD20" t="s" s="15">
        <v>39</v>
      </c>
    </row>
    <row r="21" ht="20.05" customHeight="1">
      <c r="A21" s="11">
        <v>20</v>
      </c>
      <c r="B21" t="s" s="12">
        <v>66</v>
      </c>
      <c r="C21" s="13">
        <v>44355.705335648148</v>
      </c>
      <c r="D21" s="14">
        <v>576159024</v>
      </c>
      <c r="E21" t="s" s="15">
        <v>32</v>
      </c>
      <c r="F21" t="s" s="15">
        <v>32</v>
      </c>
      <c r="G21" t="s" s="15">
        <v>34</v>
      </c>
      <c r="H21" s="16">
        <f>IF(G21="Strongly Agree",1,0)+IF(G21="Somewhat Agree",2,0)+IF(G21="Somewhat Disagree",3,0)+IF(G21="Strongly Disagree",4,0)</f>
        <v>1</v>
      </c>
      <c r="I21" t="s" s="15">
        <v>34</v>
      </c>
      <c r="J21" s="16">
        <f>IF(I21="Strongly Agree",1,0)+IF(I21="Somewhat Agree",2,0)+IF(I21="Somewhat Disagree",3,0)+IF(I21="Strongly Disagree",4,0)</f>
        <v>1</v>
      </c>
      <c r="K21" t="s" s="15">
        <v>34</v>
      </c>
      <c r="L21" s="16">
        <f>IF(K21="Strongly Agree",1,0)+IF(K21="Somewhat Agree",2,0)+IF(K21="Somewhat Disagree",3,0)+IF(K21="Strongly Disagree",4,0)</f>
        <v>1</v>
      </c>
      <c r="M21" t="s" s="15">
        <v>34</v>
      </c>
      <c r="N21" s="16">
        <f>IF(M21="Strongly Agree",1,0)+IF(M21="Somewhat Agree",2,0)+IF(M21="Somewhat Disagree",3,0)+IF(M21="Strongly Disagree",4,0)</f>
        <v>1</v>
      </c>
      <c r="O21" t="s" s="15">
        <v>34</v>
      </c>
      <c r="P21" s="16">
        <f>IF(O21="Strongly Agree",1,0)+IF(O21="Somewhat Agree",2,0)+IF(O21="Somewhat Disagree",3,0)+IF(O21="Strongly Disagree",4,0)</f>
        <v>1</v>
      </c>
      <c r="Q21" t="s" s="15">
        <v>48</v>
      </c>
      <c r="R21" s="16">
        <f>IF(Q21="Strongly Agree",1,0)+IF(Q21="Somewhat Agree",2,0)+IF(Q21="Somewhat Disagree",3,0)+IF(Q21="Strongly Disagree",4,0)</f>
        <v>4</v>
      </c>
      <c r="S21" t="s" s="15">
        <v>35</v>
      </c>
      <c r="T21" s="16">
        <f>IF(S21="Strongly Agree",1,0)+IF(S21="Somewhat Agree",2,0)+IF(S21="Somewhat Disagree",3,0)+IF(S21="Strongly Disagree",4,0)</f>
        <v>3</v>
      </c>
      <c r="U21" t="s" s="15">
        <v>35</v>
      </c>
      <c r="V21" s="16">
        <f>IF(U21="Strongly Agree",1,0)+IF(U21="Somewhat Agree",2,0)+IF(U21="Somewhat Disagree",3,0)+IF(U21="Strongly Disagree",4,0)</f>
        <v>3</v>
      </c>
      <c r="W21" s="16">
        <v>10</v>
      </c>
      <c r="X21" s="16">
        <f>IF(W21=10,1,0)+IF(W21="11-20",2,0)+IF(W21="21-30",3,0)+IF(W21="More than half an hour",4,0)</f>
        <v>1</v>
      </c>
      <c r="Y21" t="s" s="15">
        <v>42</v>
      </c>
      <c r="Z21" s="16">
        <f>IF(Y21="Less than an hour",1,0)+IF(Y21="1-4 hours",2,0)+IF(Y21="4-10 hours",3,0)+IF(Y21="More than 10 hours",4,0)</f>
        <v>2</v>
      </c>
      <c r="AA21" t="s" s="15">
        <v>37</v>
      </c>
      <c r="AB21" s="16">
        <f>IF(AA21="Under 18",1,0)+IF(AA21="18-30",2,0)+IF(AA21="30-45",3,0)+IF(AA21="Over 45",4,0)</f>
        <v>2</v>
      </c>
      <c r="AC21" s="17"/>
      <c r="AD21" s="17"/>
    </row>
    <row r="22" ht="20.05" customHeight="1">
      <c r="A22" s="11">
        <v>21</v>
      </c>
      <c r="B22" t="s" s="12">
        <v>67</v>
      </c>
      <c r="C22" s="13">
        <v>44355.705486111110</v>
      </c>
      <c r="D22" s="14">
        <v>800649272</v>
      </c>
      <c r="E22" t="s" s="15">
        <v>32</v>
      </c>
      <c r="F22" t="s" s="15">
        <v>32</v>
      </c>
      <c r="G22" t="s" s="15">
        <v>34</v>
      </c>
      <c r="H22" s="16">
        <f>IF(G22="Strongly Agree",1,0)+IF(G22="Somewhat Agree",2,0)+IF(G22="Somewhat Disagree",3,0)+IF(G22="Strongly Disagree",4,0)</f>
        <v>1</v>
      </c>
      <c r="I22" t="s" s="15">
        <v>34</v>
      </c>
      <c r="J22" s="16">
        <f>IF(I22="Strongly Agree",1,0)+IF(I22="Somewhat Agree",2,0)+IF(I22="Somewhat Disagree",3,0)+IF(I22="Strongly Disagree",4,0)</f>
        <v>1</v>
      </c>
      <c r="K22" t="s" s="15">
        <v>35</v>
      </c>
      <c r="L22" s="16">
        <f>IF(K22="Strongly Agree",1,0)+IF(K22="Somewhat Agree",2,0)+IF(K22="Somewhat Disagree",3,0)+IF(K22="Strongly Disagree",4,0)</f>
        <v>3</v>
      </c>
      <c r="M22" t="s" s="15">
        <v>34</v>
      </c>
      <c r="N22" s="16">
        <f>IF(M22="Strongly Agree",1,0)+IF(M22="Somewhat Agree",2,0)+IF(M22="Somewhat Disagree",3,0)+IF(M22="Strongly Disagree",4,0)</f>
        <v>1</v>
      </c>
      <c r="O22" t="s" s="15">
        <v>34</v>
      </c>
      <c r="P22" s="16">
        <f>IF(O22="Strongly Agree",1,0)+IF(O22="Somewhat Agree",2,0)+IF(O22="Somewhat Disagree",3,0)+IF(O22="Strongly Disagree",4,0)</f>
        <v>1</v>
      </c>
      <c r="Q22" t="s" s="15">
        <v>34</v>
      </c>
      <c r="R22" s="16">
        <f>IF(Q22="Strongly Agree",1,0)+IF(Q22="Somewhat Agree",2,0)+IF(Q22="Somewhat Disagree",3,0)+IF(Q22="Strongly Disagree",4,0)</f>
        <v>1</v>
      </c>
      <c r="S22" t="s" s="15">
        <v>48</v>
      </c>
      <c r="T22" s="16">
        <f>IF(S22="Strongly Agree",1,0)+IF(S22="Somewhat Agree",2,0)+IF(S22="Somewhat Disagree",3,0)+IF(S22="Strongly Disagree",4,0)</f>
        <v>4</v>
      </c>
      <c r="U22" t="s" s="15">
        <v>33</v>
      </c>
      <c r="V22" s="16">
        <f>IF(U22="Strongly Agree",1,0)+IF(U22="Somewhat Agree",2,0)+IF(U22="Somewhat Disagree",3,0)+IF(U22="Strongly Disagree",4,0)</f>
        <v>2</v>
      </c>
      <c r="W22" s="16">
        <v>10</v>
      </c>
      <c r="X22" s="16">
        <f>IF(W22=10,1,0)+IF(W22="11-20",2,0)+IF(W22="21-30",3,0)+IF(W22="More than half an hour",4,0)</f>
        <v>1</v>
      </c>
      <c r="Y22" t="s" s="15">
        <v>45</v>
      </c>
      <c r="Z22" s="16">
        <f>IF(Y22="Less than an hour",1,0)+IF(Y22="1-4 hours",2,0)+IF(Y22="4-10 hours",3,0)+IF(Y22="More than 10 hours",4,0)</f>
        <v>4</v>
      </c>
      <c r="AA22" t="s" s="15">
        <v>37</v>
      </c>
      <c r="AB22" s="16">
        <f>IF(AA22="Under 18",1,0)+IF(AA22="18-30",2,0)+IF(AA22="30-45",3,0)+IF(AA22="Over 45",4,0)</f>
        <v>2</v>
      </c>
      <c r="AC22" t="s" s="15">
        <v>38</v>
      </c>
      <c r="AD22" t="s" s="15">
        <v>39</v>
      </c>
    </row>
    <row r="23" ht="20.05" customHeight="1">
      <c r="A23" s="11">
        <v>22</v>
      </c>
      <c r="B23" t="s" s="12">
        <v>68</v>
      </c>
      <c r="C23" s="13">
        <v>44355.869803240741</v>
      </c>
      <c r="D23" s="14">
        <v>350622906</v>
      </c>
      <c r="E23" t="s" s="15">
        <v>32</v>
      </c>
      <c r="F23" t="s" s="15">
        <v>32</v>
      </c>
      <c r="G23" t="s" s="15">
        <v>33</v>
      </c>
      <c r="H23" s="16">
        <f>IF(G23="Strongly Agree",1,0)+IF(G23="Somewhat Agree",2,0)+IF(G23="Somewhat Disagree",3,0)+IF(G23="Strongly Disagree",4,0)</f>
        <v>2</v>
      </c>
      <c r="I23" t="s" s="15">
        <v>33</v>
      </c>
      <c r="J23" s="16">
        <f>IF(I23="Strongly Agree",1,0)+IF(I23="Somewhat Agree",2,0)+IF(I23="Somewhat Disagree",3,0)+IF(I23="Strongly Disagree",4,0)</f>
        <v>2</v>
      </c>
      <c r="K23" t="s" s="15">
        <v>35</v>
      </c>
      <c r="L23" s="16">
        <f>IF(K23="Strongly Agree",1,0)+IF(K23="Somewhat Agree",2,0)+IF(K23="Somewhat Disagree",3,0)+IF(K23="Strongly Disagree",4,0)</f>
        <v>3</v>
      </c>
      <c r="M23" t="s" s="15">
        <v>48</v>
      </c>
      <c r="N23" s="16">
        <f>IF(M23="Strongly Agree",1,0)+IF(M23="Somewhat Agree",2,0)+IF(M23="Somewhat Disagree",3,0)+IF(M23="Strongly Disagree",4,0)</f>
        <v>4</v>
      </c>
      <c r="O23" t="s" s="15">
        <v>33</v>
      </c>
      <c r="P23" s="16">
        <f>IF(O23="Strongly Agree",1,0)+IF(O23="Somewhat Agree",2,0)+IF(O23="Somewhat Disagree",3,0)+IF(O23="Strongly Disagree",4,0)</f>
        <v>2</v>
      </c>
      <c r="Q23" t="s" s="15">
        <v>35</v>
      </c>
      <c r="R23" s="16">
        <f>IF(Q23="Strongly Agree",1,0)+IF(Q23="Somewhat Agree",2,0)+IF(Q23="Somewhat Disagree",3,0)+IF(Q23="Strongly Disagree",4,0)</f>
        <v>3</v>
      </c>
      <c r="S23" t="s" s="15">
        <v>48</v>
      </c>
      <c r="T23" s="16">
        <f>IF(S23="Strongly Agree",1,0)+IF(S23="Somewhat Agree",2,0)+IF(S23="Somewhat Disagree",3,0)+IF(S23="Strongly Disagree",4,0)</f>
        <v>4</v>
      </c>
      <c r="U23" t="s" s="15">
        <v>33</v>
      </c>
      <c r="V23" s="16">
        <f>IF(U23="Strongly Agree",1,0)+IF(U23="Somewhat Agree",2,0)+IF(U23="Somewhat Disagree",3,0)+IF(U23="Strongly Disagree",4,0)</f>
        <v>2</v>
      </c>
      <c r="W23" s="16">
        <v>10</v>
      </c>
      <c r="X23" s="16">
        <f>IF(W23=10,1,0)+IF(W23="11-20",2,0)+IF(W23="21-30",3,0)+IF(W23="More than half an hour",4,0)</f>
        <v>1</v>
      </c>
      <c r="Y23" t="s" s="15">
        <v>36</v>
      </c>
      <c r="Z23" s="16">
        <f>IF(Y23="Less than an hour",1,0)+IF(Y23="1-4 hours",2,0)+IF(Y23="4-10 hours",3,0)+IF(Y23="More than 10 hours",4,0)</f>
        <v>3</v>
      </c>
      <c r="AA23" t="s" s="15">
        <v>37</v>
      </c>
      <c r="AB23" s="16">
        <f>IF(AA23="Under 18",1,0)+IF(AA23="18-30",2,0)+IF(AA23="30-45",3,0)+IF(AA23="Over 45",4,0)</f>
        <v>2</v>
      </c>
      <c r="AC23" t="s" s="15">
        <v>38</v>
      </c>
      <c r="AD23" t="s" s="15">
        <v>39</v>
      </c>
    </row>
    <row r="24" ht="20.05" customHeight="1">
      <c r="A24" s="11">
        <v>23</v>
      </c>
      <c r="B24" t="s" s="12">
        <v>69</v>
      </c>
      <c r="C24" s="13">
        <v>44355.914849537039</v>
      </c>
      <c r="D24" s="14">
        <v>992223802</v>
      </c>
      <c r="E24" t="s" s="15">
        <v>32</v>
      </c>
      <c r="F24" t="s" s="15">
        <v>32</v>
      </c>
      <c r="G24" t="s" s="15">
        <v>34</v>
      </c>
      <c r="H24" s="16">
        <f>IF(G24="Strongly Agree",1,0)+IF(G24="Somewhat Agree",2,0)+IF(G24="Somewhat Disagree",3,0)+IF(G24="Strongly Disagree",4,0)</f>
        <v>1</v>
      </c>
      <c r="I24" t="s" s="15">
        <v>34</v>
      </c>
      <c r="J24" s="16">
        <f>IF(I24="Strongly Agree",1,0)+IF(I24="Somewhat Agree",2,0)+IF(I24="Somewhat Disagree",3,0)+IF(I24="Strongly Disagree",4,0)</f>
        <v>1</v>
      </c>
      <c r="K24" t="s" s="15">
        <v>48</v>
      </c>
      <c r="L24" s="16">
        <f>IF(K24="Strongly Agree",1,0)+IF(K24="Somewhat Agree",2,0)+IF(K24="Somewhat Disagree",3,0)+IF(K24="Strongly Disagree",4,0)</f>
        <v>4</v>
      </c>
      <c r="M24" t="s" s="15">
        <v>34</v>
      </c>
      <c r="N24" s="16">
        <f>IF(M24="Strongly Agree",1,0)+IF(M24="Somewhat Agree",2,0)+IF(M24="Somewhat Disagree",3,0)+IF(M24="Strongly Disagree",4,0)</f>
        <v>1</v>
      </c>
      <c r="O24" t="s" s="15">
        <v>34</v>
      </c>
      <c r="P24" s="16">
        <f>IF(O24="Strongly Agree",1,0)+IF(O24="Somewhat Agree",2,0)+IF(O24="Somewhat Disagree",3,0)+IF(O24="Strongly Disagree",4,0)</f>
        <v>1</v>
      </c>
      <c r="Q24" t="s" s="15">
        <v>34</v>
      </c>
      <c r="R24" s="16">
        <f>IF(Q24="Strongly Agree",1,0)+IF(Q24="Somewhat Agree",2,0)+IF(Q24="Somewhat Disagree",3,0)+IF(Q24="Strongly Disagree",4,0)</f>
        <v>1</v>
      </c>
      <c r="S24" t="s" s="15">
        <v>34</v>
      </c>
      <c r="T24" s="16">
        <f>IF(S24="Strongly Agree",1,0)+IF(S24="Somewhat Agree",2,0)+IF(S24="Somewhat Disagree",3,0)+IF(S24="Strongly Disagree",4,0)</f>
        <v>1</v>
      </c>
      <c r="U24" t="s" s="15">
        <v>33</v>
      </c>
      <c r="V24" s="16">
        <f>IF(U24="Strongly Agree",1,0)+IF(U24="Somewhat Agree",2,0)+IF(U24="Somewhat Disagree",3,0)+IF(U24="Strongly Disagree",4,0)</f>
        <v>2</v>
      </c>
      <c r="W24" t="s" s="15">
        <v>41</v>
      </c>
      <c r="X24" s="16">
        <f>IF(W24=10,1,0)+IF(W24="11-20",2,0)+IF(W24="21-30",3,0)+IF(W24="More than half an hour",4,0)</f>
        <v>2</v>
      </c>
      <c r="Y24" t="s" s="15">
        <v>45</v>
      </c>
      <c r="Z24" s="16">
        <f>IF(Y24="Less than an hour",1,0)+IF(Y24="1-4 hours",2,0)+IF(Y24="4-10 hours",3,0)+IF(Y24="More than 10 hours",4,0)</f>
        <v>4</v>
      </c>
      <c r="AA24" t="s" s="15">
        <v>37</v>
      </c>
      <c r="AB24" s="16">
        <f>IF(AA24="Under 18",1,0)+IF(AA24="18-30",2,0)+IF(AA24="30-45",3,0)+IF(AA24="Over 45",4,0)</f>
        <v>2</v>
      </c>
      <c r="AC24" t="s" s="15">
        <v>38</v>
      </c>
      <c r="AD24" t="s" s="15">
        <v>39</v>
      </c>
    </row>
    <row r="25" ht="20.05" customHeight="1">
      <c r="A25" t="s" s="18">
        <v>70</v>
      </c>
      <c r="B25" s="19"/>
      <c r="C25" s="20">
        <f>AVERAGE(C3:C24)</f>
        <v>44355.1955513468</v>
      </c>
      <c r="D25" s="21"/>
      <c r="E25" t="s" s="22">
        <v>32</v>
      </c>
      <c r="F25" s="23"/>
      <c r="G25" s="23"/>
      <c r="H25" s="24">
        <f>AVERAGE(H3:H24)</f>
        <v>1.5</v>
      </c>
      <c r="I25" s="23"/>
      <c r="J25" s="24">
        <f>AVERAGE(J3:J24)</f>
        <v>1.54545454545455</v>
      </c>
      <c r="K25" s="23"/>
      <c r="L25" s="24">
        <f>AVERAGE(L3:L24)</f>
        <v>2.40909090909091</v>
      </c>
      <c r="M25" s="23"/>
      <c r="N25" s="24">
        <f>AVERAGE(N3:N24)</f>
        <v>2.18181818181818</v>
      </c>
      <c r="O25" s="23"/>
      <c r="P25" s="24">
        <f>AVERAGE(P3:P24)</f>
        <v>1.54545454545455</v>
      </c>
      <c r="Q25" s="23"/>
      <c r="R25" s="24">
        <f>AVERAGE(R3:R24)</f>
        <v>2.27272727272727</v>
      </c>
      <c r="S25" s="23"/>
      <c r="T25" s="24">
        <f>AVERAGE(T3:T24)</f>
        <v>2.77272727272727</v>
      </c>
      <c r="U25" s="23"/>
      <c r="V25" s="24">
        <f>AVERAGE(V3:V24)</f>
        <v>2.63636363636364</v>
      </c>
      <c r="W25" s="23"/>
      <c r="X25" s="24">
        <f>AVERAGE(X3:X24)</f>
        <v>1.45454545454545</v>
      </c>
      <c r="Y25" s="23"/>
      <c r="Z25" s="24">
        <f>AVERAGE(Z3:Z24)</f>
        <v>2.90909090909091</v>
      </c>
      <c r="AA25" s="23"/>
      <c r="AB25" s="24">
        <f>AVERAGE(AB3:AB24)</f>
        <v>2.5</v>
      </c>
      <c r="AC25" s="23"/>
      <c r="AD25" s="23"/>
    </row>
    <row r="26" ht="20.05" customHeight="1">
      <c r="A26" t="s" s="25">
        <v>71</v>
      </c>
      <c r="B26" s="26"/>
      <c r="C26" t="s" s="27">
        <v>72</v>
      </c>
      <c r="D26" s="28"/>
      <c r="E26" t="s" s="27">
        <v>32</v>
      </c>
      <c r="F26" s="29"/>
      <c r="G26" s="29"/>
      <c r="H26" s="30">
        <f>MODE(H3:H24)</f>
        <v>1</v>
      </c>
      <c r="I26" s="29"/>
      <c r="J26" s="30">
        <f>MODE(J3:J24)</f>
        <v>1</v>
      </c>
      <c r="K26" s="29"/>
      <c r="L26" s="30">
        <f>MODE(L3:L24)</f>
        <v>3</v>
      </c>
      <c r="M26" s="29"/>
      <c r="N26" s="30">
        <f>MODE(N3:N24)</f>
        <v>2</v>
      </c>
      <c r="O26" s="29"/>
      <c r="P26" s="30">
        <f>MODE(P3:P24)</f>
        <v>1</v>
      </c>
      <c r="Q26" s="29"/>
      <c r="R26" s="30">
        <f>MODE(R3:R24)</f>
        <v>3</v>
      </c>
      <c r="S26" s="29"/>
      <c r="T26" s="30">
        <f>MODE(T3:T24)</f>
        <v>2</v>
      </c>
      <c r="U26" s="29"/>
      <c r="V26" s="30">
        <f>MODE(V3:V24)</f>
        <v>2</v>
      </c>
      <c r="W26" s="29"/>
      <c r="X26" s="30">
        <f>MODE(X3:X24)</f>
        <v>1</v>
      </c>
      <c r="Y26" s="29"/>
      <c r="Z26" s="30">
        <f>MODE(Z3:Z24)</f>
        <v>3</v>
      </c>
      <c r="AA26" s="29"/>
      <c r="AB26" s="30">
        <f>MODE(AB3:AB24)</f>
        <v>2</v>
      </c>
      <c r="AC26" s="29"/>
      <c r="AD26" s="29"/>
    </row>
    <row r="27" ht="20.05" customHeight="1">
      <c r="A27" t="s" s="31">
        <v>73</v>
      </c>
      <c r="B27" s="32"/>
      <c r="C27" s="33"/>
      <c r="D27" s="33"/>
      <c r="E27" s="34">
        <f>COUNTIF(E3:E24,E26)/COUNTA(E3:E24)</f>
        <v>1</v>
      </c>
      <c r="F27" s="34"/>
      <c r="G27" s="34"/>
      <c r="H27" s="34">
        <f>COUNTIF(H3:H24,H26)/COUNTA(H3:H24)</f>
        <v>0.5909090909090911</v>
      </c>
      <c r="I27" s="34"/>
      <c r="J27" s="34">
        <f>COUNTIF(J3:J24,J26)/COUNTA(J3:J24)</f>
        <v>0.636363636363636</v>
      </c>
      <c r="K27" s="34"/>
      <c r="L27" s="34">
        <f>COUNTIF(L3:L24,L26)/COUNTA(L3:L24)</f>
        <v>0.454545454545455</v>
      </c>
      <c r="M27" s="34"/>
      <c r="N27" s="34">
        <f>COUNTIF(N3:N24,N26)/COUNTA(N3:N24)</f>
        <v>0.5</v>
      </c>
      <c r="O27" s="34"/>
      <c r="P27" s="34">
        <f>COUNTIF(P3:P24,P26)/COUNTA(P3:P24)</f>
        <v>0.545454545454545</v>
      </c>
      <c r="Q27" s="34"/>
      <c r="R27" s="34">
        <f>COUNTIF(R3:R24,R26)/COUNTA(R3:R24)</f>
        <v>0.363636363636364</v>
      </c>
      <c r="S27" s="34"/>
      <c r="T27" s="34">
        <f>COUNTIF(T3:T24,T26)/COUNTA(T3:T24)</f>
        <v>0.363636363636364</v>
      </c>
      <c r="U27" s="34"/>
      <c r="V27" s="34">
        <f>COUNTIF(V3:V24,V26)/COUNTA(V3:V24)</f>
        <v>0.5</v>
      </c>
      <c r="W27" s="34"/>
      <c r="X27" s="34">
        <f>COUNTIF(X3:X24,X26)/COUNTA(X3:X24)</f>
        <v>0.5909090909090911</v>
      </c>
      <c r="Y27" s="34"/>
      <c r="Z27" s="34">
        <f>COUNTIF(Z3:Z24,Z26)/COUNTA(Z3:Z24)</f>
        <v>0.363636363636364</v>
      </c>
      <c r="AA27" s="34"/>
      <c r="AB27" s="34">
        <f>COUNTIF(AB3:AB24,AB26)/COUNTA(AB3:AB24)</f>
        <v>0.545454545454545</v>
      </c>
      <c r="AC27" s="34"/>
      <c r="AD27" s="34"/>
    </row>
    <row r="28" ht="20.05" customHeight="1">
      <c r="A28" t="s" s="35">
        <v>74</v>
      </c>
      <c r="B28" s="36"/>
      <c r="C28" s="37"/>
      <c r="D28" s="37"/>
      <c r="E28" s="38"/>
      <c r="F28" s="38"/>
      <c r="G28" s="38"/>
      <c r="H28" t="s" s="39">
        <f>COUNTIF(H3:H24,"=1")&amp;" "&amp;COUNTIF(H3:H24,"=2")&amp;" "&amp;COUNTIF(H3:H24,"=3")&amp;" "&amp;COUNTIF(H3:H24,"=4")</f>
        <v>75</v>
      </c>
      <c r="I28" s="38"/>
      <c r="J28" t="s" s="39">
        <f>COUNTIF(J3:J24,"=1")&amp;" "&amp;COUNTIF(J3:J24,"=2")&amp;" "&amp;COUNTIF(J3:J24,"=3")&amp;" "&amp;COUNTIF(J3:J24,"=4")</f>
        <v>76</v>
      </c>
      <c r="K28" s="38"/>
      <c r="L28" t="s" s="39">
        <f>COUNTIF(L3:L24,"=1")&amp;" "&amp;COUNTIF(L3:L24,"=2")&amp;" "&amp;COUNTIF(L3:L24,"=3")&amp;" "&amp;COUNTIF(L3:L24,"=4")</f>
        <v>77</v>
      </c>
      <c r="M28" s="38"/>
      <c r="N28" t="s" s="39">
        <f>COUNTIF(N3:N24,"=1")&amp;" "&amp;COUNTIF(N3:N24,"=2")&amp;" "&amp;COUNTIF(N3:N24,"=3")&amp;" "&amp;COUNTIF(N3:N24,"=4")</f>
        <v>78</v>
      </c>
      <c r="O28" s="38"/>
      <c r="P28" t="s" s="39">
        <f>COUNTIF(P3:P24,"=1")&amp;" "&amp;COUNTIF(P3:P24,"=2")&amp;" "&amp;COUNTIF(P3:P24,"=3")&amp;" "&amp;COUNTIF(P3:P24,"=4")</f>
        <v>79</v>
      </c>
      <c r="Q28" s="38"/>
      <c r="R28" t="s" s="39">
        <f>COUNTIF(R3:R24,"=1")&amp;" "&amp;COUNTIF(R3:R24,"=2")&amp;" "&amp;COUNTIF(R3:R24,"=3")&amp;" "&amp;COUNTIF(R3:R24,"=4")</f>
        <v>80</v>
      </c>
      <c r="S28" s="38"/>
      <c r="T28" t="s" s="39">
        <f>COUNTIF(T3:T24,"=1")&amp;" "&amp;COUNTIF(T3:T24,"=2")&amp;" "&amp;COUNTIF(T3:T24,"=3")&amp;" "&amp;COUNTIF(T3:T24,"=4")</f>
        <v>81</v>
      </c>
      <c r="U28" s="38"/>
      <c r="V28" t="s" s="39">
        <f>COUNTIF(V3:V24,"=1")&amp;" "&amp;COUNTIF(V3:V24,"=2")&amp;" "&amp;COUNTIF(V3:V24,"=3")&amp;" "&amp;COUNTIF(V3:V24,"=4")</f>
        <v>82</v>
      </c>
      <c r="W28" s="38"/>
      <c r="X28" t="s" s="39">
        <f>COUNTIF(X3:X24,"=1")&amp;" "&amp;COUNTIF(X3:X24,"=2")&amp;" "&amp;COUNTIF(X3:X24,"=3")&amp;" "&amp;COUNTIF(X3:X24,"=4")</f>
        <v>83</v>
      </c>
      <c r="Y28" s="38"/>
      <c r="Z28" t="s" s="39">
        <f>COUNTIF(Z3:Z24,"=1")&amp;" "&amp;COUNTIF(Z3:Z24,"=2")&amp;" "&amp;COUNTIF(Z3:Z24,"=3")&amp;" "&amp;COUNTIF(Z3:Z24,"=4")</f>
        <v>84</v>
      </c>
      <c r="AA28" s="38"/>
      <c r="AB28" t="s" s="39">
        <f>COUNTIF(AB3:AB24,"=1")&amp;" "&amp;COUNTIF(AB3:AB24,"=2")&amp;" "&amp;COUNTIF(AB3:AB24,"=3")&amp;" "&amp;COUNTIF(AB3:AB24,"=4")</f>
        <v>85</v>
      </c>
      <c r="AC28" s="38"/>
      <c r="AD28" s="38"/>
    </row>
    <row r="29" ht="20.05" customHeight="1">
      <c r="A29" t="s" s="40">
        <v>86</v>
      </c>
      <c r="B29" s="41"/>
      <c r="C29" s="42"/>
      <c r="D29" s="42"/>
      <c r="E29" s="43"/>
      <c r="F29" s="43"/>
      <c r="G29" s="43"/>
      <c r="H29" s="44">
        <f>VAR(H3:H24)</f>
        <v>0.452380952380952</v>
      </c>
      <c r="I29" s="43"/>
      <c r="J29" s="44">
        <f>VAR(J3:J24)</f>
        <v>0.735930735930736</v>
      </c>
      <c r="K29" s="43"/>
      <c r="L29" s="44">
        <f>VAR(L3:L24)</f>
        <v>0.91991341991342</v>
      </c>
      <c r="M29" s="43"/>
      <c r="N29" s="44">
        <f>VAR(N3:N24)</f>
        <v>0.917748917748918</v>
      </c>
      <c r="O29" s="43"/>
      <c r="P29" s="44">
        <f>VAR(P3:P24)</f>
        <v>0.545454545454545</v>
      </c>
      <c r="Q29" s="43"/>
      <c r="R29" s="44">
        <f>VAR(R3:R24)</f>
        <v>0.9696969696969699</v>
      </c>
      <c r="S29" s="43"/>
      <c r="T29" s="44">
        <f>VAR(T3:T24)</f>
        <v>1.04112554112554</v>
      </c>
      <c r="U29" s="43"/>
      <c r="V29" s="44">
        <f>VAR(V3:V24)</f>
        <v>0.813852813852814</v>
      </c>
      <c r="W29" s="43"/>
      <c r="X29" s="44">
        <f>VAR(X3:X24)</f>
        <v>0.354978354978355</v>
      </c>
      <c r="Y29" s="43"/>
      <c r="Z29" s="44">
        <f>VAR(Z3:Z24)</f>
        <v>0.943722943722944</v>
      </c>
      <c r="AA29" s="43"/>
      <c r="AB29" s="44">
        <f>VAR(AB3:AB24)</f>
        <v>0.357142857142857</v>
      </c>
      <c r="AC29" s="43"/>
      <c r="AD29" s="43"/>
    </row>
    <row r="30" ht="20.05" customHeight="1">
      <c r="A30" s="45"/>
      <c r="B30" s="46"/>
      <c r="C30" s="47"/>
      <c r="D30" s="4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</row>
    <row r="31" ht="20.05" customHeight="1">
      <c r="A31" s="45"/>
      <c r="B31" s="46"/>
      <c r="C31" s="47"/>
      <c r="D31" s="47"/>
      <c r="E31" s="17"/>
      <c r="F31" s="17"/>
      <c r="G31" s="17"/>
      <c r="H31" s="17"/>
      <c r="I31" s="17"/>
      <c r="J31" s="17"/>
      <c r="K31" s="17"/>
      <c r="L31" s="17"/>
      <c r="M31" t="s" s="15">
        <v>87</v>
      </c>
      <c r="N31" s="48">
        <f>CORREL(N$3:N$24,$R$3:$R$24)</f>
        <v>0.298278133649581</v>
      </c>
      <c r="O31" s="17"/>
      <c r="P31" s="17"/>
      <c r="Q31" t="s" s="15">
        <v>88</v>
      </c>
      <c r="R31" s="48">
        <f>CORREL(R$3:R$24,T$3:T$24)</f>
        <v>0.396375020798684</v>
      </c>
      <c r="S31" s="17"/>
      <c r="T31" s="17"/>
      <c r="U31" s="17"/>
      <c r="V31" s="17"/>
      <c r="W31" t="s" s="15">
        <v>87</v>
      </c>
      <c r="X31" s="48">
        <f>CORREL(X$3:X$24,$R$3:$R$24)</f>
        <v>0.0221355501037858</v>
      </c>
      <c r="Y31" t="s" s="15">
        <v>87</v>
      </c>
      <c r="Z31" s="48">
        <f>CORREL(Z$3:Z$24,$R$3:$R$24)</f>
        <v>-0.371074914806198</v>
      </c>
      <c r="AA31" t="s" s="15">
        <v>87</v>
      </c>
      <c r="AB31" s="48">
        <f>CORREL(AB$3:AB$24,$R$3:$R$24)</f>
        <v>-0.0809173593712687</v>
      </c>
      <c r="AC31" s="17"/>
      <c r="AD31" s="17"/>
    </row>
    <row r="32" ht="20.05" customHeight="1">
      <c r="A32" s="45"/>
      <c r="B32" s="46"/>
      <c r="C32" s="47"/>
      <c r="D32" s="47"/>
      <c r="E32" s="17"/>
      <c r="F32" s="17"/>
      <c r="G32" s="17"/>
      <c r="H32" s="17"/>
      <c r="I32" s="17"/>
      <c r="J32" s="17"/>
      <c r="K32" s="17"/>
      <c r="L32" s="17"/>
      <c r="M32" t="s" s="15">
        <v>89</v>
      </c>
      <c r="N32" s="48">
        <f>TTEST(N$3:N$24,$R$3:$R$24,1,1)</f>
        <v>0.357368006779155</v>
      </c>
      <c r="O32" s="17"/>
      <c r="P32" s="17"/>
      <c r="Q32" t="s" s="15">
        <v>90</v>
      </c>
      <c r="R32" s="49">
        <f>TTEST(R$3:R$24,T$3:T$24,1,1)</f>
        <v>0.0226611615518178</v>
      </c>
      <c r="S32" s="17"/>
      <c r="T32" s="17"/>
      <c r="U32" s="17"/>
      <c r="V32" s="17"/>
      <c r="W32" t="s" s="15">
        <v>89</v>
      </c>
      <c r="X32" s="48">
        <f>TTEST(X$3:X$24,$R$3:$R$24,1,1)</f>
        <v>0.00145591560795228</v>
      </c>
      <c r="Y32" t="s" s="15">
        <v>89</v>
      </c>
      <c r="Z32" s="48">
        <f>TTEST(Z$3:Z$24,$R$3:$R$24,1,1)</f>
        <v>0.0397580651574505</v>
      </c>
      <c r="AA32" t="s" s="15">
        <v>89</v>
      </c>
      <c r="AB32" s="48">
        <f>TTEST(AB$3:AB$24,$R$3:$R$24,1,1)</f>
        <v>0.190748704810996</v>
      </c>
      <c r="AC32" s="17"/>
      <c r="AD32" s="17"/>
    </row>
    <row r="33" ht="20.05" customHeight="1">
      <c r="A33" s="45"/>
      <c r="B33" s="46"/>
      <c r="C33" s="47"/>
      <c r="D33" s="4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t="s" s="15">
        <v>91</v>
      </c>
      <c r="R33" s="48">
        <f>CORREL(R3:R24,V3:V24)</f>
        <v>0.331364499623816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</row>
    <row r="34" ht="20.05" customHeight="1">
      <c r="A34" s="45"/>
      <c r="B34" s="46"/>
      <c r="C34" s="47"/>
      <c r="D34" s="4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t="s" s="15">
        <v>92</v>
      </c>
      <c r="R34" s="49">
        <f>TTEST(R$3:R$24,V$3:V$24,1,1)</f>
        <v>0.06680735259535769</v>
      </c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</row>
    <row r="35" ht="20.05" customHeight="1">
      <c r="A35" s="45"/>
      <c r="B35" s="46"/>
      <c r="C35" s="47"/>
      <c r="D35" s="4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</row>
    <row r="36" ht="20.05" customHeight="1">
      <c r="A36" s="45"/>
      <c r="B36" s="46"/>
      <c r="C36" s="47"/>
      <c r="D36" s="4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</row>
    <row r="37" ht="20.05" customHeight="1">
      <c r="A37" s="45"/>
      <c r="B37" s="46"/>
      <c r="C37" s="47"/>
      <c r="D37" s="4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</row>
  </sheetData>
  <mergeCells count="1">
    <mergeCell ref="A1:A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D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0" width="16.3516" style="50" customWidth="1"/>
    <col min="31" max="16384" width="16.3516" style="50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20.25" customHeight="1">
      <c r="A2" t="s" s="3">
        <v>1</v>
      </c>
      <c r="B2" t="s" s="3">
        <v>2</v>
      </c>
      <c r="C2" t="s" s="3">
        <v>3</v>
      </c>
      <c r="D2" t="s" s="4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</row>
    <row r="3" ht="20.25" customHeight="1">
      <c r="A3" s="5">
        <v>6</v>
      </c>
      <c r="B3" t="s" s="6">
        <v>93</v>
      </c>
      <c r="C3" s="7">
        <v>44354.745509259257</v>
      </c>
      <c r="D3" s="8">
        <v>709673267</v>
      </c>
      <c r="E3" t="s" s="9">
        <v>32</v>
      </c>
      <c r="F3" t="s" s="51">
        <v>94</v>
      </c>
      <c r="G3" t="s" s="9">
        <v>33</v>
      </c>
      <c r="H3" s="10">
        <f>IF(G3="Strongly Agree",1,0)+IF(G3="Somewhat Agree",2,0)+IF(G3="Somewhat Disagree",3,0)+IF(G3="Strongly Disagree",4,0)</f>
        <v>2</v>
      </c>
      <c r="I3" t="s" s="9">
        <v>33</v>
      </c>
      <c r="J3" s="10">
        <f>IF(I3="Strongly Agree",1,0)+IF(I3="Somewhat Agree",2,0)+IF(I3="Somewhat Disagree",3,0)+IF(I3="Strongly Disagree",4,0)</f>
        <v>2</v>
      </c>
      <c r="K3" t="s" s="9">
        <v>35</v>
      </c>
      <c r="L3" s="10">
        <f>IF(K3="Strongly Agree",1,0)+IF(K3="Somewhat Agree",2,0)+IF(K3="Somewhat Disagree",3,0)+IF(K3="Strongly Disagree",4,0)</f>
        <v>3</v>
      </c>
      <c r="M3" t="s" s="9">
        <v>33</v>
      </c>
      <c r="N3" s="10">
        <f>IF(M3="Strongly Agree",1,0)+IF(M3="Somewhat Agree",2,0)+IF(M3="Somewhat Disagree",3,0)+IF(M3="Strongly Disagree",4,0)</f>
        <v>2</v>
      </c>
      <c r="O3" t="s" s="9">
        <v>33</v>
      </c>
      <c r="P3" s="10">
        <f>IF(O3="Strongly Agree",1,0)+IF(O3="Somewhat Agree",2,0)+IF(O3="Somewhat Disagree",3,0)+IF(O3="Strongly Disagree",4,0)</f>
        <v>2</v>
      </c>
      <c r="Q3" t="s" s="9">
        <v>35</v>
      </c>
      <c r="R3" s="10">
        <f>IF(Q3="Strongly Agree",1,0)+IF(Q3="Somewhat Agree",2,0)+IF(Q3="Somewhat Disagree",3,0)+IF(Q3="Strongly Disagree",4,0)</f>
        <v>3</v>
      </c>
      <c r="S3" t="s" s="9">
        <v>33</v>
      </c>
      <c r="T3" s="10">
        <f>IF(S3="Strongly Agree",1,0)+IF(S3="Somewhat Agree",2,0)+IF(S3="Somewhat Disagree",3,0)+IF(S3="Strongly Disagree",4,0)</f>
        <v>2</v>
      </c>
      <c r="U3" t="s" s="9">
        <v>33</v>
      </c>
      <c r="V3" s="10">
        <f>IF(U3="Strongly Agree",1,0)+IF(U3="Somewhat Agree",2,0)+IF(U3="Somewhat Disagree",3,0)+IF(U3="Strongly Disagree",4,0)</f>
        <v>2</v>
      </c>
      <c r="W3" t="s" s="9">
        <v>41</v>
      </c>
      <c r="X3" s="10">
        <f>IF(W3=10,1,0)+IF(W3="11-20",2,0)+IF(W3="21-30",3,0)+IF(W3="More than half an hour",4,0)</f>
        <v>2</v>
      </c>
      <c r="Y3" t="s" s="9">
        <v>45</v>
      </c>
      <c r="Z3" s="10">
        <f>IF(Y3="Less than an hour",1,0)+IF(Y3="1-4 hours",2,0)+IF(Y3="4-10 hours",3,0)+IF(Y3="More than 10 hours",4,0)</f>
        <v>4</v>
      </c>
      <c r="AA3" t="s" s="9">
        <v>37</v>
      </c>
      <c r="AB3" s="10">
        <f>IF(AA3="Under 18",1,0)+IF(AA3="18-30",2,0)+IF(AA3="30-45",3,0)+IF(AA3="Over 45",4,0)</f>
        <v>2</v>
      </c>
      <c r="AC3" t="s" s="9">
        <v>38</v>
      </c>
      <c r="AD3" t="s" s="9">
        <v>39</v>
      </c>
    </row>
    <row r="4" ht="20.05" customHeight="1">
      <c r="A4" s="52"/>
      <c r="B4" s="53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</row>
    <row r="5" ht="20.05" customHeight="1">
      <c r="A5" s="52"/>
      <c r="B5" s="53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</row>
    <row r="6" ht="20.05" customHeight="1">
      <c r="A6" s="52"/>
      <c r="B6" s="53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</row>
    <row r="7" ht="20.05" customHeight="1">
      <c r="A7" s="52"/>
      <c r="B7" s="53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</row>
    <row r="8" ht="20.05" customHeight="1">
      <c r="A8" s="52"/>
      <c r="B8" s="53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</row>
    <row r="9" ht="20.05" customHeight="1">
      <c r="A9" s="52"/>
      <c r="B9" s="53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</row>
    <row r="10" ht="20.05" customHeight="1">
      <c r="A10" s="52"/>
      <c r="B10" s="53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</row>
    <row r="11" ht="20.05" customHeight="1">
      <c r="A11" s="52"/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</row>
  </sheetData>
  <mergeCells count="1">
    <mergeCell ref="A1:A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2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.35156" style="55" customWidth="1"/>
    <col min="2" max="2" width="14" style="55" customWidth="1"/>
    <col min="3" max="3" width="10.5" style="55" customWidth="1"/>
    <col min="4" max="7" width="16.3516" style="55" customWidth="1"/>
    <col min="8" max="8" hidden="1" width="16.3333" style="55" customWidth="1"/>
    <col min="9" max="12" width="16.3516" style="55" customWidth="1"/>
    <col min="13" max="13" width="5.85156" style="55" customWidth="1"/>
    <col min="14" max="14" width="16" style="55" customWidth="1"/>
    <col min="15" max="15" width="7.35156" style="55" customWidth="1"/>
    <col min="16" max="16" width="23.6719" style="55" customWidth="1"/>
    <col min="17" max="17" width="16.3516" style="55" customWidth="1"/>
    <col min="18" max="16384" width="16.3516" style="55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95</v>
      </c>
      <c r="B2" t="s" s="3">
        <v>3</v>
      </c>
      <c r="C2" t="s" s="3">
        <v>96</v>
      </c>
      <c r="D2" t="s" s="3">
        <v>97</v>
      </c>
      <c r="E2" t="s" s="3">
        <v>98</v>
      </c>
      <c r="F2" t="s" s="3">
        <v>99</v>
      </c>
      <c r="G2" t="s" s="3">
        <v>100</v>
      </c>
      <c r="H2" t="s" s="3">
        <v>14</v>
      </c>
      <c r="I2" t="s" s="3">
        <v>101</v>
      </c>
      <c r="J2" t="s" s="3">
        <v>102</v>
      </c>
      <c r="K2" t="s" s="3">
        <v>103</v>
      </c>
      <c r="L2" t="s" s="3">
        <v>104</v>
      </c>
      <c r="M2" t="s" s="3">
        <v>105</v>
      </c>
      <c r="N2" t="s" s="3">
        <v>106</v>
      </c>
      <c r="O2" t="s" s="3">
        <v>107</v>
      </c>
      <c r="P2" t="s" s="3">
        <v>108</v>
      </c>
      <c r="Q2" t="s" s="3">
        <v>109</v>
      </c>
    </row>
    <row r="3" ht="20.25" customHeight="1">
      <c r="A3" s="5">
        <v>1</v>
      </c>
      <c r="B3" s="56">
        <v>44353.580868055556</v>
      </c>
      <c r="C3" s="8">
        <v>916537316</v>
      </c>
      <c r="D3" t="s" s="9">
        <v>33</v>
      </c>
      <c r="E3" t="s" s="9">
        <v>34</v>
      </c>
      <c r="F3" t="s" s="9">
        <v>35</v>
      </c>
      <c r="G3" t="s" s="9">
        <v>33</v>
      </c>
      <c r="H3" s="10">
        <f>IF(G3="Strongly Agree",1,0)+IF(G3="Somewhat Agree",2,0)+IF(G3="Somewhat Disagree",3,0)+IF(G3="Strongly Disagree",4,0)</f>
        <v>2</v>
      </c>
      <c r="I3" t="s" s="9">
        <v>34</v>
      </c>
      <c r="J3" t="s" s="9">
        <v>33</v>
      </c>
      <c r="K3" t="s" s="9">
        <v>33</v>
      </c>
      <c r="L3" t="s" s="9">
        <v>35</v>
      </c>
      <c r="M3" s="10">
        <v>10</v>
      </c>
      <c r="N3" t="s" s="9">
        <v>36</v>
      </c>
      <c r="O3" t="s" s="9">
        <v>37</v>
      </c>
      <c r="P3" t="s" s="9">
        <v>38</v>
      </c>
      <c r="Q3" t="s" s="9">
        <v>39</v>
      </c>
    </row>
    <row r="4" ht="20.05" customHeight="1">
      <c r="A4" s="11">
        <v>2</v>
      </c>
      <c r="B4" s="57">
        <v>44354.045393518521</v>
      </c>
      <c r="C4" s="14">
        <v>635033688</v>
      </c>
      <c r="D4" t="s" s="15">
        <v>34</v>
      </c>
      <c r="E4" t="s" s="15">
        <v>34</v>
      </c>
      <c r="F4" t="s" s="15">
        <v>33</v>
      </c>
      <c r="G4" t="s" s="15">
        <v>33</v>
      </c>
      <c r="H4" s="16">
        <f>IF(G4="Strongly Agree",1,0)+IF(G4="Somewhat Agree",2,0)+IF(G4="Somewhat Disagree",3,0)+IF(G4="Strongly Disagree",4,0)</f>
        <v>2</v>
      </c>
      <c r="I4" t="s" s="15">
        <v>34</v>
      </c>
      <c r="J4" t="s" s="15">
        <v>34</v>
      </c>
      <c r="K4" t="s" s="15">
        <v>33</v>
      </c>
      <c r="L4" t="s" s="15">
        <v>33</v>
      </c>
      <c r="M4" t="s" s="15">
        <v>41</v>
      </c>
      <c r="N4" t="s" s="15">
        <v>42</v>
      </c>
      <c r="O4" t="s" s="15">
        <v>43</v>
      </c>
      <c r="P4" s="17"/>
      <c r="Q4" t="s" s="15">
        <v>39</v>
      </c>
    </row>
    <row r="5" ht="20.05" customHeight="1">
      <c r="A5" s="11">
        <v>3</v>
      </c>
      <c r="B5" s="57">
        <v>44354.566481481481</v>
      </c>
      <c r="C5" s="14">
        <v>636058365</v>
      </c>
      <c r="D5" t="s" s="15">
        <v>33</v>
      </c>
      <c r="E5" t="s" s="15">
        <v>34</v>
      </c>
      <c r="F5" t="s" s="15">
        <v>35</v>
      </c>
      <c r="G5" t="s" s="15">
        <v>33</v>
      </c>
      <c r="H5" s="16">
        <f>IF(G5="Strongly Agree",1,0)+IF(G5="Somewhat Agree",2,0)+IF(G5="Somewhat Disagree",3,0)+IF(G5="Strongly Disagree",4,0)</f>
        <v>2</v>
      </c>
      <c r="I5" t="s" s="15">
        <v>33</v>
      </c>
      <c r="J5" t="s" s="15">
        <v>33</v>
      </c>
      <c r="K5" t="s" s="15">
        <v>35</v>
      </c>
      <c r="L5" t="s" s="15">
        <v>35</v>
      </c>
      <c r="M5" t="s" s="15">
        <v>41</v>
      </c>
      <c r="N5" t="s" s="15">
        <v>45</v>
      </c>
      <c r="O5" t="s" s="15">
        <v>46</v>
      </c>
      <c r="P5" t="s" s="15">
        <v>38</v>
      </c>
      <c r="Q5" s="17"/>
    </row>
    <row r="6" ht="20.05" customHeight="1">
      <c r="A6" s="11">
        <v>4</v>
      </c>
      <c r="B6" s="57">
        <v>44354.026990740742</v>
      </c>
      <c r="C6" s="14">
        <v>735209025</v>
      </c>
      <c r="D6" t="s" s="15">
        <v>34</v>
      </c>
      <c r="E6" t="s" s="15">
        <v>48</v>
      </c>
      <c r="F6" t="s" s="15">
        <v>33</v>
      </c>
      <c r="G6" t="s" s="15">
        <v>33</v>
      </c>
      <c r="H6" s="16">
        <f>IF(G6="Strongly Agree",1,0)+IF(G6="Somewhat Agree",2,0)+IF(G6="Somewhat Disagree",3,0)+IF(G6="Strongly Disagree",4,0)</f>
        <v>2</v>
      </c>
      <c r="I6" t="s" s="15">
        <v>34</v>
      </c>
      <c r="J6" t="s" s="15">
        <v>35</v>
      </c>
      <c r="K6" t="s" s="15">
        <v>35</v>
      </c>
      <c r="L6" t="s" s="15">
        <v>35</v>
      </c>
      <c r="M6" s="16">
        <v>10</v>
      </c>
      <c r="N6" t="s" s="15">
        <v>42</v>
      </c>
      <c r="O6" t="s" s="15">
        <v>43</v>
      </c>
      <c r="P6" s="17"/>
      <c r="Q6" t="s" s="15">
        <v>39</v>
      </c>
    </row>
    <row r="7" ht="20.05" customHeight="1">
      <c r="A7" s="11">
        <v>5</v>
      </c>
      <c r="B7" s="57">
        <v>44354.585520833331</v>
      </c>
      <c r="C7" s="14">
        <v>123825347</v>
      </c>
      <c r="D7" t="s" s="15">
        <v>34</v>
      </c>
      <c r="E7" t="s" s="15">
        <v>34</v>
      </c>
      <c r="F7" t="s" s="15">
        <v>35</v>
      </c>
      <c r="G7" t="s" s="15">
        <v>34</v>
      </c>
      <c r="H7" s="16">
        <f>IF(G7="Strongly Agree",1,0)+IF(G7="Somewhat Agree",2,0)+IF(G7="Somewhat Disagree",3,0)+IF(G7="Strongly Disagree",4,0)</f>
        <v>1</v>
      </c>
      <c r="I7" t="s" s="15">
        <v>34</v>
      </c>
      <c r="J7" t="s" s="15">
        <v>34</v>
      </c>
      <c r="K7" t="s" s="15">
        <v>33</v>
      </c>
      <c r="L7" t="s" s="15">
        <v>33</v>
      </c>
      <c r="M7" s="16">
        <v>10</v>
      </c>
      <c r="N7" t="s" s="15">
        <v>42</v>
      </c>
      <c r="O7" t="s" s="15">
        <v>43</v>
      </c>
      <c r="P7" s="17"/>
      <c r="Q7" s="17"/>
    </row>
    <row r="8" ht="20.05" customHeight="1">
      <c r="A8" s="11">
        <v>6</v>
      </c>
      <c r="B8" s="57">
        <v>44354.745509259257</v>
      </c>
      <c r="C8" s="58">
        <v>709673267</v>
      </c>
      <c r="D8" t="s" s="15">
        <v>33</v>
      </c>
      <c r="E8" t="s" s="15">
        <v>33</v>
      </c>
      <c r="F8" t="s" s="15">
        <v>35</v>
      </c>
      <c r="G8" t="s" s="15">
        <v>33</v>
      </c>
      <c r="H8" s="16">
        <f>IF(G8="Strongly Agree",1,0)+IF(G8="Somewhat Agree",2,0)+IF(G8="Somewhat Disagree",3,0)+IF(G8="Strongly Disagree",4,0)</f>
        <v>2</v>
      </c>
      <c r="I8" t="s" s="15">
        <v>33</v>
      </c>
      <c r="J8" t="s" s="15">
        <v>35</v>
      </c>
      <c r="K8" t="s" s="15">
        <v>33</v>
      </c>
      <c r="L8" t="s" s="15">
        <v>33</v>
      </c>
      <c r="M8" t="s" s="15">
        <v>41</v>
      </c>
      <c r="N8" t="s" s="15">
        <v>45</v>
      </c>
      <c r="O8" t="s" s="15">
        <v>37</v>
      </c>
      <c r="P8" t="s" s="15">
        <v>38</v>
      </c>
      <c r="Q8" t="s" s="15">
        <v>39</v>
      </c>
    </row>
    <row r="9" ht="20.05" customHeight="1">
      <c r="A9" s="11">
        <v>7</v>
      </c>
      <c r="B9" s="57">
        <v>44354.763402777775</v>
      </c>
      <c r="C9" s="14">
        <v>326416717</v>
      </c>
      <c r="D9" t="s" s="15">
        <v>34</v>
      </c>
      <c r="E9" t="s" s="15">
        <v>34</v>
      </c>
      <c r="F9" t="s" s="15">
        <v>34</v>
      </c>
      <c r="G9" t="s" s="15">
        <v>33</v>
      </c>
      <c r="H9" s="16">
        <f>IF(G9="Strongly Agree",1,0)+IF(G9="Somewhat Agree",2,0)+IF(G9="Somewhat Disagree",3,0)+IF(G9="Strongly Disagree",4,0)</f>
        <v>2</v>
      </c>
      <c r="I9" t="s" s="15">
        <v>34</v>
      </c>
      <c r="J9" t="s" s="15">
        <v>34</v>
      </c>
      <c r="K9" t="s" s="15">
        <v>33</v>
      </c>
      <c r="L9" t="s" s="15">
        <v>33</v>
      </c>
      <c r="M9" s="16">
        <v>10</v>
      </c>
      <c r="N9" t="s" s="15">
        <v>45</v>
      </c>
      <c r="O9" t="s" s="15">
        <v>37</v>
      </c>
      <c r="P9" t="s" s="15">
        <v>38</v>
      </c>
      <c r="Q9" t="s" s="15">
        <v>39</v>
      </c>
    </row>
    <row r="10" ht="20.05" customHeight="1">
      <c r="A10" s="11">
        <v>8</v>
      </c>
      <c r="B10" s="57">
        <v>44354.771898148145</v>
      </c>
      <c r="C10" s="14">
        <v>920704821</v>
      </c>
      <c r="D10" t="s" s="15">
        <v>34</v>
      </c>
      <c r="E10" t="s" s="15">
        <v>34</v>
      </c>
      <c r="F10" t="s" s="15">
        <v>33</v>
      </c>
      <c r="G10" t="s" s="15">
        <v>33</v>
      </c>
      <c r="H10" s="16">
        <f>IF(G10="Strongly Agree",1,0)+IF(G10="Somewhat Agree",2,0)+IF(G10="Somewhat Disagree",3,0)+IF(G10="Strongly Disagree",4,0)</f>
        <v>2</v>
      </c>
      <c r="I10" t="s" s="15">
        <v>33</v>
      </c>
      <c r="J10" t="s" s="15">
        <v>35</v>
      </c>
      <c r="K10" t="s" s="15">
        <v>35</v>
      </c>
      <c r="L10" t="s" s="15">
        <v>34</v>
      </c>
      <c r="M10" s="16">
        <v>10</v>
      </c>
      <c r="N10" t="s" s="15">
        <v>45</v>
      </c>
      <c r="O10" t="s" s="15">
        <v>37</v>
      </c>
      <c r="P10" t="s" s="15">
        <v>38</v>
      </c>
      <c r="Q10" t="s" s="15">
        <v>39</v>
      </c>
    </row>
    <row r="11" ht="20.05" customHeight="1">
      <c r="A11" s="11">
        <v>9</v>
      </c>
      <c r="B11" s="57">
        <v>44354.775219907409</v>
      </c>
      <c r="C11" s="14">
        <v>557604468</v>
      </c>
      <c r="D11" t="s" s="15">
        <v>35</v>
      </c>
      <c r="E11" t="s" s="15">
        <v>33</v>
      </c>
      <c r="F11" t="s" s="15">
        <v>34</v>
      </c>
      <c r="G11" t="s" s="15">
        <v>48</v>
      </c>
      <c r="H11" s="16">
        <f>IF(G11="Strongly Agree",1,0)+IF(G11="Somewhat Agree",2,0)+IF(G11="Somewhat Disagree",3,0)+IF(G11="Strongly Disagree",4,0)</f>
        <v>4</v>
      </c>
      <c r="I11" t="s" s="15">
        <v>34</v>
      </c>
      <c r="J11" t="s" s="15">
        <v>33</v>
      </c>
      <c r="K11" t="s" s="15">
        <v>48</v>
      </c>
      <c r="L11" t="s" s="15">
        <v>48</v>
      </c>
      <c r="M11" s="16">
        <v>10</v>
      </c>
      <c r="N11" t="s" s="15">
        <v>36</v>
      </c>
      <c r="O11" t="s" s="15">
        <v>43</v>
      </c>
      <c r="P11" t="s" s="15">
        <v>38</v>
      </c>
      <c r="Q11" t="s" s="15">
        <v>39</v>
      </c>
    </row>
    <row r="12" ht="20.05" customHeight="1">
      <c r="A12" s="11">
        <v>10</v>
      </c>
      <c r="B12" s="57">
        <v>44355.566967592589</v>
      </c>
      <c r="C12" s="14">
        <v>855684444</v>
      </c>
      <c r="D12" t="s" s="15">
        <v>33</v>
      </c>
      <c r="E12" t="s" s="15">
        <v>34</v>
      </c>
      <c r="F12" t="s" s="15">
        <v>35</v>
      </c>
      <c r="G12" t="s" s="15">
        <v>33</v>
      </c>
      <c r="H12" s="16">
        <f>IF(G12="Strongly Agree",1,0)+IF(G12="Somewhat Agree",2,0)+IF(G12="Somewhat Disagree",3,0)+IF(G12="Strongly Disagree",4,0)</f>
        <v>2</v>
      </c>
      <c r="I12" t="s" s="15">
        <v>34</v>
      </c>
      <c r="J12" t="s" s="15">
        <v>35</v>
      </c>
      <c r="K12" t="s" s="15">
        <v>34</v>
      </c>
      <c r="L12" t="s" s="15">
        <v>33</v>
      </c>
      <c r="M12" s="16">
        <v>10</v>
      </c>
      <c r="N12" t="s" s="15">
        <v>36</v>
      </c>
      <c r="O12" t="s" s="15">
        <v>37</v>
      </c>
      <c r="P12" t="s" s="15">
        <v>38</v>
      </c>
      <c r="Q12" s="17"/>
    </row>
    <row r="13" ht="20.05" customHeight="1">
      <c r="A13" s="11">
        <v>11</v>
      </c>
      <c r="B13" s="57">
        <v>44355.9225</v>
      </c>
      <c r="C13" s="14">
        <v>561807280</v>
      </c>
      <c r="D13" t="s" s="15">
        <v>34</v>
      </c>
      <c r="E13" t="s" s="15">
        <v>35</v>
      </c>
      <c r="F13" t="s" s="15">
        <v>35</v>
      </c>
      <c r="G13" t="s" s="15">
        <v>35</v>
      </c>
      <c r="H13" s="16">
        <f>IF(G13="Strongly Agree",1,0)+IF(G13="Somewhat Agree",2,0)+IF(G13="Somewhat Disagree",3,0)+IF(G13="Strongly Disagree",4,0)</f>
        <v>3</v>
      </c>
      <c r="I13" t="s" s="15">
        <v>33</v>
      </c>
      <c r="J13" t="s" s="15">
        <v>33</v>
      </c>
      <c r="K13" t="s" s="15">
        <v>48</v>
      </c>
      <c r="L13" t="s" s="15">
        <v>48</v>
      </c>
      <c r="M13" s="16">
        <v>10</v>
      </c>
      <c r="N13" t="s" s="15">
        <v>45</v>
      </c>
      <c r="O13" t="s" s="15">
        <v>43</v>
      </c>
      <c r="P13" s="17"/>
      <c r="Q13" s="17"/>
    </row>
    <row r="14" ht="20.05" customHeight="1">
      <c r="A14" s="11">
        <v>12</v>
      </c>
      <c r="B14" s="57">
        <v>44355.519525462965</v>
      </c>
      <c r="C14" s="14">
        <v>885941117</v>
      </c>
      <c r="D14" t="s" s="15">
        <v>34</v>
      </c>
      <c r="E14" t="s" s="15">
        <v>34</v>
      </c>
      <c r="F14" t="s" s="15">
        <v>35</v>
      </c>
      <c r="G14" t="s" s="15">
        <v>34</v>
      </c>
      <c r="H14" s="16">
        <f>IF(G14="Strongly Agree",1,0)+IF(G14="Somewhat Agree",2,0)+IF(G14="Somewhat Disagree",3,0)+IF(G14="Strongly Disagree",4,0)</f>
        <v>1</v>
      </c>
      <c r="I14" t="s" s="15">
        <v>34</v>
      </c>
      <c r="J14" t="s" s="15">
        <v>34</v>
      </c>
      <c r="K14" t="s" s="15">
        <v>33</v>
      </c>
      <c r="L14" t="s" s="15">
        <v>33</v>
      </c>
      <c r="M14" t="s" s="15">
        <v>41</v>
      </c>
      <c r="N14" t="s" s="15">
        <v>45</v>
      </c>
      <c r="O14" t="s" s="15">
        <v>37</v>
      </c>
      <c r="P14" t="s" s="15">
        <v>38</v>
      </c>
      <c r="Q14" s="17"/>
    </row>
    <row r="15" ht="20.05" customHeight="1">
      <c r="A15" s="11">
        <v>13</v>
      </c>
      <c r="B15" s="57">
        <v>44355.523865740739</v>
      </c>
      <c r="C15" s="14">
        <v>367008443</v>
      </c>
      <c r="D15" t="s" s="15">
        <v>34</v>
      </c>
      <c r="E15" t="s" s="15">
        <v>33</v>
      </c>
      <c r="F15" t="s" s="15">
        <v>35</v>
      </c>
      <c r="G15" t="s" s="15">
        <v>33</v>
      </c>
      <c r="H15" s="16">
        <f>IF(G15="Strongly Agree",1,0)+IF(G15="Somewhat Agree",2,0)+IF(G15="Somewhat Disagree",3,0)+IF(G15="Strongly Disagree",4,0)</f>
        <v>2</v>
      </c>
      <c r="I15" t="s" s="15">
        <v>33</v>
      </c>
      <c r="J15" t="s" s="15">
        <v>35</v>
      </c>
      <c r="K15" t="s" s="15">
        <v>48</v>
      </c>
      <c r="L15" t="s" s="15">
        <v>48</v>
      </c>
      <c r="M15" t="s" s="15">
        <v>41</v>
      </c>
      <c r="N15" t="s" s="15">
        <v>36</v>
      </c>
      <c r="O15" t="s" s="15">
        <v>43</v>
      </c>
      <c r="P15" s="17"/>
      <c r="Q15" t="s" s="15">
        <v>39</v>
      </c>
    </row>
    <row r="16" ht="20.05" customHeight="1">
      <c r="A16" s="11">
        <v>14</v>
      </c>
      <c r="B16" s="57">
        <v>44355.113668981481</v>
      </c>
      <c r="C16" s="14">
        <v>638166840</v>
      </c>
      <c r="D16" t="s" s="15">
        <v>33</v>
      </c>
      <c r="E16" t="s" s="15">
        <v>34</v>
      </c>
      <c r="F16" t="s" s="15">
        <v>33</v>
      </c>
      <c r="G16" t="s" s="15">
        <v>33</v>
      </c>
      <c r="H16" s="16">
        <f>IF(G16="Strongly Agree",1,0)+IF(G16="Somewhat Agree",2,0)+IF(G16="Somewhat Disagree",3,0)+IF(G16="Strongly Disagree",4,0)</f>
        <v>2</v>
      </c>
      <c r="I16" t="s" s="15">
        <v>33</v>
      </c>
      <c r="J16" t="s" s="15">
        <v>35</v>
      </c>
      <c r="K16" t="s" s="15">
        <v>35</v>
      </c>
      <c r="L16" t="s" s="15">
        <v>33</v>
      </c>
      <c r="M16" s="16">
        <v>10</v>
      </c>
      <c r="N16" t="s" s="15">
        <v>36</v>
      </c>
      <c r="O16" t="s" s="15">
        <v>43</v>
      </c>
      <c r="P16" t="s" s="15">
        <v>38</v>
      </c>
      <c r="Q16" s="17"/>
    </row>
    <row r="17" ht="20.05" customHeight="1">
      <c r="A17" s="11">
        <v>15</v>
      </c>
      <c r="B17" s="57">
        <v>44355.629178240742</v>
      </c>
      <c r="C17" s="14">
        <v>398060780</v>
      </c>
      <c r="D17" t="s" s="15">
        <v>33</v>
      </c>
      <c r="E17" t="s" s="15">
        <v>35</v>
      </c>
      <c r="F17" t="s" s="15">
        <v>35</v>
      </c>
      <c r="G17" t="s" s="15">
        <v>33</v>
      </c>
      <c r="H17" s="16">
        <f>IF(G17="Strongly Agree",1,0)+IF(G17="Somewhat Agree",2,0)+IF(G17="Somewhat Disagree",3,0)+IF(G17="Strongly Disagree",4,0)</f>
        <v>2</v>
      </c>
      <c r="I17" t="s" s="15">
        <v>48</v>
      </c>
      <c r="J17" t="s" s="15">
        <v>48</v>
      </c>
      <c r="K17" t="s" s="15">
        <v>48</v>
      </c>
      <c r="L17" t="s" s="15">
        <v>48</v>
      </c>
      <c r="M17" t="s" s="15">
        <v>41</v>
      </c>
      <c r="N17" t="s" s="15">
        <v>42</v>
      </c>
      <c r="O17" t="s" s="15">
        <v>37</v>
      </c>
      <c r="P17" s="17"/>
      <c r="Q17" s="17"/>
    </row>
    <row r="18" ht="20.05" customHeight="1">
      <c r="A18" s="11">
        <v>16</v>
      </c>
      <c r="B18" s="57">
        <v>44355.641030092593</v>
      </c>
      <c r="C18" s="14">
        <v>751313322</v>
      </c>
      <c r="D18" t="s" s="15">
        <v>34</v>
      </c>
      <c r="E18" t="s" s="15">
        <v>33</v>
      </c>
      <c r="F18" t="s" s="15">
        <v>34</v>
      </c>
      <c r="G18" t="s" s="15">
        <v>35</v>
      </c>
      <c r="H18" s="16">
        <f>IF(G18="Strongly Agree",1,0)+IF(G18="Somewhat Agree",2,0)+IF(G18="Somewhat Disagree",3,0)+IF(G18="Strongly Disagree",4,0)</f>
        <v>3</v>
      </c>
      <c r="I18" t="s" s="15">
        <v>33</v>
      </c>
      <c r="J18" t="s" s="15">
        <v>35</v>
      </c>
      <c r="K18" t="s" s="15">
        <v>48</v>
      </c>
      <c r="L18" t="s" s="15">
        <v>48</v>
      </c>
      <c r="M18" t="s" s="15">
        <v>41</v>
      </c>
      <c r="N18" t="s" s="15">
        <v>36</v>
      </c>
      <c r="O18" t="s" s="15">
        <v>37</v>
      </c>
      <c r="P18" t="s" s="15">
        <v>38</v>
      </c>
      <c r="Q18" t="s" s="15">
        <v>39</v>
      </c>
    </row>
    <row r="19" ht="20.05" customHeight="1">
      <c r="A19" s="11">
        <v>17</v>
      </c>
      <c r="B19" s="57">
        <v>44355.682685185187</v>
      </c>
      <c r="C19" s="14">
        <v>583620845</v>
      </c>
      <c r="D19" t="s" s="15">
        <v>35</v>
      </c>
      <c r="E19" t="s" s="15">
        <v>33</v>
      </c>
      <c r="F19" t="s" s="15">
        <v>33</v>
      </c>
      <c r="G19" t="s" s="15">
        <v>35</v>
      </c>
      <c r="H19" s="16">
        <f>IF(G19="Strongly Agree",1,0)+IF(G19="Somewhat Agree",2,0)+IF(G19="Somewhat Disagree",3,0)+IF(G19="Strongly Disagree",4,0)</f>
        <v>3</v>
      </c>
      <c r="I19" t="s" s="15">
        <v>33</v>
      </c>
      <c r="J19" t="s" s="15">
        <v>33</v>
      </c>
      <c r="K19" t="s" s="15">
        <v>33</v>
      </c>
      <c r="L19" t="s" s="15">
        <v>35</v>
      </c>
      <c r="M19" t="s" s="15">
        <v>41</v>
      </c>
      <c r="N19" t="s" s="15">
        <v>61</v>
      </c>
      <c r="O19" t="s" s="15">
        <v>37</v>
      </c>
      <c r="P19" t="s" s="15">
        <v>62</v>
      </c>
      <c r="Q19" t="s" s="15">
        <v>39</v>
      </c>
    </row>
    <row r="20" ht="20.05" customHeight="1">
      <c r="A20" s="11">
        <v>18</v>
      </c>
      <c r="B20" s="57">
        <v>44355.689479166664</v>
      </c>
      <c r="C20" s="14">
        <v>281082421</v>
      </c>
      <c r="D20" t="s" s="15">
        <v>33</v>
      </c>
      <c r="E20" t="s" s="15">
        <v>34</v>
      </c>
      <c r="F20" t="s" s="15">
        <v>34</v>
      </c>
      <c r="G20" t="s" s="15">
        <v>48</v>
      </c>
      <c r="H20" s="16">
        <f>IF(G20="Strongly Agree",1,0)+IF(G20="Somewhat Agree",2,0)+IF(G20="Somewhat Disagree",3,0)+IF(G20="Strongly Disagree",4,0)</f>
        <v>4</v>
      </c>
      <c r="I20" t="s" s="15">
        <v>33</v>
      </c>
      <c r="J20" t="s" s="15">
        <v>35</v>
      </c>
      <c r="K20" t="s" s="15">
        <v>33</v>
      </c>
      <c r="L20" t="s" s="15">
        <v>33</v>
      </c>
      <c r="M20" t="s" s="15">
        <v>64</v>
      </c>
      <c r="N20" t="s" s="15">
        <v>61</v>
      </c>
      <c r="O20" t="s" s="15">
        <v>43</v>
      </c>
      <c r="P20" t="s" s="15">
        <v>62</v>
      </c>
      <c r="Q20" t="s" s="15">
        <v>39</v>
      </c>
    </row>
    <row r="21" ht="20.05" customHeight="1">
      <c r="A21" s="11">
        <v>19</v>
      </c>
      <c r="B21" s="57">
        <v>44355.701979166668</v>
      </c>
      <c r="C21" s="14">
        <v>130050378</v>
      </c>
      <c r="D21" t="s" s="15">
        <v>34</v>
      </c>
      <c r="E21" t="s" s="15">
        <v>34</v>
      </c>
      <c r="F21" t="s" s="15">
        <v>48</v>
      </c>
      <c r="G21" t="s" s="15">
        <v>33</v>
      </c>
      <c r="H21" s="16">
        <f>IF(G21="Strongly Agree",1,0)+IF(G21="Somewhat Agree",2,0)+IF(G21="Somewhat Disagree",3,0)+IF(G21="Strongly Disagree",4,0)</f>
        <v>2</v>
      </c>
      <c r="I21" t="s" s="15">
        <v>34</v>
      </c>
      <c r="J21" t="s" s="15">
        <v>33</v>
      </c>
      <c r="K21" t="s" s="15">
        <v>33</v>
      </c>
      <c r="L21" t="s" s="15">
        <v>33</v>
      </c>
      <c r="M21" s="16">
        <v>10</v>
      </c>
      <c r="N21" t="s" s="15">
        <v>36</v>
      </c>
      <c r="O21" t="s" s="15">
        <v>43</v>
      </c>
      <c r="P21" t="s" s="15">
        <v>38</v>
      </c>
      <c r="Q21" t="s" s="15">
        <v>39</v>
      </c>
    </row>
    <row r="22" ht="20.05" customHeight="1">
      <c r="A22" s="11">
        <v>20</v>
      </c>
      <c r="B22" s="57">
        <v>44355.705335648148</v>
      </c>
      <c r="C22" s="14">
        <v>576159024</v>
      </c>
      <c r="D22" t="s" s="15">
        <v>34</v>
      </c>
      <c r="E22" t="s" s="15">
        <v>34</v>
      </c>
      <c r="F22" t="s" s="15">
        <v>34</v>
      </c>
      <c r="G22" t="s" s="15">
        <v>34</v>
      </c>
      <c r="H22" s="16">
        <f>IF(G22="Strongly Agree",1,0)+IF(G22="Somewhat Agree",2,0)+IF(G22="Somewhat Disagree",3,0)+IF(G22="Strongly Disagree",4,0)</f>
        <v>1</v>
      </c>
      <c r="I22" t="s" s="15">
        <v>34</v>
      </c>
      <c r="J22" t="s" s="15">
        <v>48</v>
      </c>
      <c r="K22" t="s" s="15">
        <v>35</v>
      </c>
      <c r="L22" t="s" s="15">
        <v>35</v>
      </c>
      <c r="M22" s="16">
        <v>10</v>
      </c>
      <c r="N22" t="s" s="15">
        <v>42</v>
      </c>
      <c r="O22" t="s" s="15">
        <v>37</v>
      </c>
      <c r="P22" s="17"/>
      <c r="Q22" s="17"/>
    </row>
    <row r="23" ht="20.05" customHeight="1">
      <c r="A23" s="11">
        <v>21</v>
      </c>
      <c r="B23" s="57">
        <v>44355.705486111110</v>
      </c>
      <c r="C23" s="14">
        <v>800649272</v>
      </c>
      <c r="D23" t="s" s="15">
        <v>34</v>
      </c>
      <c r="E23" t="s" s="15">
        <v>34</v>
      </c>
      <c r="F23" t="s" s="15">
        <v>35</v>
      </c>
      <c r="G23" t="s" s="15">
        <v>34</v>
      </c>
      <c r="H23" s="16">
        <f>IF(G23="Strongly Agree",1,0)+IF(G23="Somewhat Agree",2,0)+IF(G23="Somewhat Disagree",3,0)+IF(G23="Strongly Disagree",4,0)</f>
        <v>1</v>
      </c>
      <c r="I23" t="s" s="15">
        <v>34</v>
      </c>
      <c r="J23" t="s" s="15">
        <v>34</v>
      </c>
      <c r="K23" t="s" s="15">
        <v>48</v>
      </c>
      <c r="L23" t="s" s="15">
        <v>33</v>
      </c>
      <c r="M23" s="16">
        <v>10</v>
      </c>
      <c r="N23" t="s" s="15">
        <v>45</v>
      </c>
      <c r="O23" t="s" s="15">
        <v>37</v>
      </c>
      <c r="P23" t="s" s="15">
        <v>38</v>
      </c>
      <c r="Q23" t="s" s="15">
        <v>39</v>
      </c>
    </row>
    <row r="24" ht="20.05" customHeight="1">
      <c r="A24" s="11">
        <v>22</v>
      </c>
      <c r="B24" s="57">
        <v>44355.869803240741</v>
      </c>
      <c r="C24" s="14">
        <v>350622906</v>
      </c>
      <c r="D24" t="s" s="15">
        <v>33</v>
      </c>
      <c r="E24" t="s" s="15">
        <v>33</v>
      </c>
      <c r="F24" t="s" s="15">
        <v>35</v>
      </c>
      <c r="G24" t="s" s="15">
        <v>48</v>
      </c>
      <c r="H24" s="16">
        <f>IF(G24="Strongly Agree",1,0)+IF(G24="Somewhat Agree",2,0)+IF(G24="Somewhat Disagree",3,0)+IF(G24="Strongly Disagree",4,0)</f>
        <v>4</v>
      </c>
      <c r="I24" t="s" s="15">
        <v>33</v>
      </c>
      <c r="J24" t="s" s="15">
        <v>35</v>
      </c>
      <c r="K24" t="s" s="15">
        <v>48</v>
      </c>
      <c r="L24" t="s" s="15">
        <v>33</v>
      </c>
      <c r="M24" s="16">
        <v>10</v>
      </c>
      <c r="N24" t="s" s="15">
        <v>36</v>
      </c>
      <c r="O24" t="s" s="15">
        <v>37</v>
      </c>
      <c r="P24" t="s" s="15">
        <v>38</v>
      </c>
      <c r="Q24" t="s" s="15">
        <v>39</v>
      </c>
    </row>
    <row r="25" ht="20.05" customHeight="1">
      <c r="A25" s="11">
        <v>23</v>
      </c>
      <c r="B25" s="57">
        <v>44355.914849537039</v>
      </c>
      <c r="C25" s="14">
        <v>992223802</v>
      </c>
      <c r="D25" t="s" s="15">
        <v>34</v>
      </c>
      <c r="E25" t="s" s="15">
        <v>34</v>
      </c>
      <c r="F25" t="s" s="15">
        <v>48</v>
      </c>
      <c r="G25" t="s" s="15">
        <v>34</v>
      </c>
      <c r="H25" s="16">
        <f>IF(G25="Strongly Agree",1,0)+IF(G25="Somewhat Agree",2,0)+IF(G25="Somewhat Disagree",3,0)+IF(G25="Strongly Disagree",4,0)</f>
        <v>1</v>
      </c>
      <c r="I25" t="s" s="15">
        <v>34</v>
      </c>
      <c r="J25" t="s" s="15">
        <v>34</v>
      </c>
      <c r="K25" t="s" s="15">
        <v>34</v>
      </c>
      <c r="L25" t="s" s="15">
        <v>33</v>
      </c>
      <c r="M25" t="s" s="15">
        <v>41</v>
      </c>
      <c r="N25" t="s" s="15">
        <v>45</v>
      </c>
      <c r="O25" t="s" s="15">
        <v>37</v>
      </c>
      <c r="P25" t="s" s="15">
        <v>38</v>
      </c>
      <c r="Q25" t="s" s="15">
        <v>39</v>
      </c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