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ndrey\Desktop\Новая папка\"/>
    </mc:Choice>
  </mc:AlternateContent>
  <xr:revisionPtr revIDLastSave="0" documentId="13_ncr:1_{6568E22D-2BF7-4A1D-A304-3CAB27E3522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FOREX" sheetId="4" r:id="rId1"/>
    <sheet name="X - rates &gt;&gt;" sheetId="7" r:id="rId2"/>
    <sheet name="NBU" sheetId="8" r:id="rId3"/>
    <sheet name="INPUT DATA &gt;&gt;" sheetId="6" r:id="rId4"/>
    <sheet name="JE" sheetId="1" r:id="rId5"/>
    <sheet name="TB" sheetId="2" r:id="rId6"/>
  </sheets>
  <definedNames>
    <definedName name="_xlnm._FilterDatabase" localSheetId="2" hidden="1">NBU!$A$1:$G$1096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4" l="1"/>
  <c r="B37" i="4"/>
  <c r="C37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X19" i="4"/>
  <c r="W19" i="4"/>
  <c r="V19" i="4"/>
  <c r="U19" i="4"/>
  <c r="W23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U23" i="4"/>
  <c r="U18" i="4" s="1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O19" i="4"/>
  <c r="N19" i="4"/>
  <c r="M19" i="4"/>
  <c r="L19" i="4"/>
  <c r="N387" i="4"/>
  <c r="M387" i="4"/>
  <c r="N386" i="4"/>
  <c r="M386" i="4"/>
  <c r="N385" i="4"/>
  <c r="M385" i="4"/>
  <c r="N384" i="4"/>
  <c r="M384" i="4"/>
  <c r="N383" i="4"/>
  <c r="M383" i="4"/>
  <c r="N382" i="4"/>
  <c r="M382" i="4"/>
  <c r="N381" i="4"/>
  <c r="M381" i="4"/>
  <c r="N380" i="4"/>
  <c r="M380" i="4"/>
  <c r="N379" i="4"/>
  <c r="M379" i="4"/>
  <c r="N378" i="4"/>
  <c r="M378" i="4"/>
  <c r="N377" i="4"/>
  <c r="M377" i="4"/>
  <c r="N376" i="4"/>
  <c r="M376" i="4"/>
  <c r="N375" i="4"/>
  <c r="M375" i="4"/>
  <c r="N374" i="4"/>
  <c r="M374" i="4"/>
  <c r="N373" i="4"/>
  <c r="M373" i="4"/>
  <c r="N372" i="4"/>
  <c r="M372" i="4"/>
  <c r="N371" i="4"/>
  <c r="M371" i="4"/>
  <c r="N370" i="4"/>
  <c r="M370" i="4"/>
  <c r="N369" i="4"/>
  <c r="M369" i="4"/>
  <c r="N368" i="4"/>
  <c r="M368" i="4"/>
  <c r="N367" i="4"/>
  <c r="M367" i="4"/>
  <c r="N366" i="4"/>
  <c r="M366" i="4"/>
  <c r="N365" i="4"/>
  <c r="M365" i="4"/>
  <c r="N364" i="4"/>
  <c r="M364" i="4"/>
  <c r="N363" i="4"/>
  <c r="M363" i="4"/>
  <c r="N362" i="4"/>
  <c r="M362" i="4"/>
  <c r="N361" i="4"/>
  <c r="M361" i="4"/>
  <c r="N360" i="4"/>
  <c r="M360" i="4"/>
  <c r="N359" i="4"/>
  <c r="M359" i="4"/>
  <c r="N358" i="4"/>
  <c r="M358" i="4"/>
  <c r="N357" i="4"/>
  <c r="M357" i="4"/>
  <c r="N356" i="4"/>
  <c r="M356" i="4"/>
  <c r="N355" i="4"/>
  <c r="M355" i="4"/>
  <c r="N354" i="4"/>
  <c r="M354" i="4"/>
  <c r="N353" i="4"/>
  <c r="M353" i="4"/>
  <c r="N352" i="4"/>
  <c r="M352" i="4"/>
  <c r="N351" i="4"/>
  <c r="M351" i="4"/>
  <c r="N350" i="4"/>
  <c r="M350" i="4"/>
  <c r="N349" i="4"/>
  <c r="M349" i="4"/>
  <c r="N348" i="4"/>
  <c r="M348" i="4"/>
  <c r="N347" i="4"/>
  <c r="M347" i="4"/>
  <c r="N346" i="4"/>
  <c r="M346" i="4"/>
  <c r="N345" i="4"/>
  <c r="M345" i="4"/>
  <c r="N344" i="4"/>
  <c r="M344" i="4"/>
  <c r="N343" i="4"/>
  <c r="M343" i="4"/>
  <c r="N342" i="4"/>
  <c r="M342" i="4"/>
  <c r="N341" i="4"/>
  <c r="M341" i="4"/>
  <c r="N340" i="4"/>
  <c r="M340" i="4"/>
  <c r="N339" i="4"/>
  <c r="M339" i="4"/>
  <c r="N338" i="4"/>
  <c r="M338" i="4"/>
  <c r="N337" i="4"/>
  <c r="M337" i="4"/>
  <c r="N336" i="4"/>
  <c r="M336" i="4"/>
  <c r="N335" i="4"/>
  <c r="M335" i="4"/>
  <c r="N334" i="4"/>
  <c r="M334" i="4"/>
  <c r="N333" i="4"/>
  <c r="M333" i="4"/>
  <c r="N332" i="4"/>
  <c r="M332" i="4"/>
  <c r="N331" i="4"/>
  <c r="M331" i="4"/>
  <c r="N330" i="4"/>
  <c r="M330" i="4"/>
  <c r="N329" i="4"/>
  <c r="M329" i="4"/>
  <c r="N328" i="4"/>
  <c r="M328" i="4"/>
  <c r="N327" i="4"/>
  <c r="M327" i="4"/>
  <c r="N326" i="4"/>
  <c r="M326" i="4"/>
  <c r="N325" i="4"/>
  <c r="M325" i="4"/>
  <c r="N324" i="4"/>
  <c r="M324" i="4"/>
  <c r="N323" i="4"/>
  <c r="M323" i="4"/>
  <c r="N322" i="4"/>
  <c r="M322" i="4"/>
  <c r="N321" i="4"/>
  <c r="M321" i="4"/>
  <c r="N320" i="4"/>
  <c r="M320" i="4"/>
  <c r="N319" i="4"/>
  <c r="M319" i="4"/>
  <c r="N318" i="4"/>
  <c r="M318" i="4"/>
  <c r="N317" i="4"/>
  <c r="M317" i="4"/>
  <c r="N316" i="4"/>
  <c r="M316" i="4"/>
  <c r="N315" i="4"/>
  <c r="M315" i="4"/>
  <c r="N314" i="4"/>
  <c r="M314" i="4"/>
  <c r="N313" i="4"/>
  <c r="M313" i="4"/>
  <c r="N312" i="4"/>
  <c r="M312" i="4"/>
  <c r="N311" i="4"/>
  <c r="M311" i="4"/>
  <c r="N310" i="4"/>
  <c r="M310" i="4"/>
  <c r="N309" i="4"/>
  <c r="M309" i="4"/>
  <c r="N308" i="4"/>
  <c r="M308" i="4"/>
  <c r="N307" i="4"/>
  <c r="M307" i="4"/>
  <c r="N306" i="4"/>
  <c r="M306" i="4"/>
  <c r="N305" i="4"/>
  <c r="M305" i="4"/>
  <c r="N304" i="4"/>
  <c r="M304" i="4"/>
  <c r="N303" i="4"/>
  <c r="M303" i="4"/>
  <c r="N302" i="4"/>
  <c r="M302" i="4"/>
  <c r="N301" i="4"/>
  <c r="M301" i="4"/>
  <c r="N300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L23" i="4"/>
  <c r="L18" i="4" s="1"/>
  <c r="L20" i="4" s="1"/>
  <c r="F19" i="4"/>
  <c r="E19" i="4"/>
  <c r="D19" i="4"/>
  <c r="C19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3" i="4"/>
  <c r="C18" i="4" s="1"/>
  <c r="C20" i="4" s="1"/>
  <c r="J6" i="4"/>
  <c r="L6" i="4" s="1"/>
  <c r="J5" i="4"/>
  <c r="L5" i="4" s="1"/>
  <c r="J4" i="4"/>
  <c r="L4" i="4" s="1"/>
  <c r="I6" i="4"/>
  <c r="K6" i="4" s="1"/>
  <c r="I5" i="4"/>
  <c r="K5" i="4" s="1"/>
  <c r="I4" i="4"/>
  <c r="K4" i="4" s="1"/>
  <c r="U20" i="4" l="1"/>
  <c r="M18" i="4"/>
  <c r="M20" i="4" s="1"/>
  <c r="N18" i="4"/>
  <c r="N20" i="4" s="1"/>
  <c r="D18" i="4"/>
  <c r="D20" i="4" s="1"/>
  <c r="W18" i="4"/>
  <c r="W20" i="4" s="1"/>
  <c r="V18" i="4"/>
  <c r="V20" i="4" s="1"/>
  <c r="X23" i="4"/>
  <c r="U24" i="4" s="1"/>
  <c r="X24" i="4" s="1"/>
  <c r="O23" i="4"/>
  <c r="L24" i="4" s="1"/>
  <c r="O24" i="4" s="1"/>
  <c r="E18" i="4"/>
  <c r="E20" i="4" s="1"/>
  <c r="F23" i="4"/>
  <c r="C24" i="4" s="1"/>
  <c r="F24" i="4" s="1"/>
  <c r="C25" i="4" s="1"/>
  <c r="F25" i="4" s="1"/>
  <c r="C26" i="4" s="1"/>
  <c r="P23" i="4" l="1"/>
  <c r="U25" i="4"/>
  <c r="X25" i="4" s="1"/>
  <c r="Y24" i="4"/>
  <c r="Y23" i="4"/>
  <c r="L25" i="4"/>
  <c r="O25" i="4" s="1"/>
  <c r="P24" i="4"/>
  <c r="G24" i="4"/>
  <c r="G23" i="4"/>
  <c r="G25" i="4"/>
  <c r="F26" i="4"/>
  <c r="G26" i="4" s="1"/>
  <c r="U26" i="4" l="1"/>
  <c r="X26" i="4" s="1"/>
  <c r="Y25" i="4"/>
  <c r="L26" i="4"/>
  <c r="O26" i="4" s="1"/>
  <c r="P25" i="4"/>
  <c r="C27" i="4"/>
  <c r="F27" i="4" s="1"/>
  <c r="G27" i="4" s="1"/>
  <c r="U27" i="4" l="1"/>
  <c r="X27" i="4" s="1"/>
  <c r="Y26" i="4"/>
  <c r="L27" i="4"/>
  <c r="O27" i="4" s="1"/>
  <c r="P26" i="4"/>
  <c r="C28" i="4"/>
  <c r="F28" i="4" s="1"/>
  <c r="U28" i="4" l="1"/>
  <c r="X28" i="4" s="1"/>
  <c r="Y27" i="4"/>
  <c r="L28" i="4"/>
  <c r="O28" i="4" s="1"/>
  <c r="P27" i="4"/>
  <c r="C29" i="4"/>
  <c r="F29" i="4" s="1"/>
  <c r="G28" i="4"/>
  <c r="Y28" i="4" l="1"/>
  <c r="U29" i="4"/>
  <c r="X29" i="4" s="1"/>
  <c r="L29" i="4"/>
  <c r="O29" i="4" s="1"/>
  <c r="P28" i="4"/>
  <c r="C30" i="4"/>
  <c r="F30" i="4" s="1"/>
  <c r="G29" i="4"/>
  <c r="U30" i="4" l="1"/>
  <c r="X30" i="4" s="1"/>
  <c r="Y29" i="4"/>
  <c r="L30" i="4"/>
  <c r="O30" i="4" s="1"/>
  <c r="P29" i="4"/>
  <c r="C31" i="4"/>
  <c r="F31" i="4" s="1"/>
  <c r="G30" i="4"/>
  <c r="U31" i="4" l="1"/>
  <c r="X31" i="4" s="1"/>
  <c r="Y30" i="4"/>
  <c r="L31" i="4"/>
  <c r="O31" i="4" s="1"/>
  <c r="P30" i="4"/>
  <c r="C32" i="4"/>
  <c r="F32" i="4" s="1"/>
  <c r="G31" i="4"/>
  <c r="U32" i="4" l="1"/>
  <c r="X32" i="4" s="1"/>
  <c r="Y31" i="4"/>
  <c r="L32" i="4"/>
  <c r="O32" i="4" s="1"/>
  <c r="P31" i="4"/>
  <c r="C33" i="4"/>
  <c r="F33" i="4" s="1"/>
  <c r="G32" i="4"/>
  <c r="U33" i="4" l="1"/>
  <c r="X33" i="4" s="1"/>
  <c r="Y32" i="4"/>
  <c r="L33" i="4"/>
  <c r="O33" i="4" s="1"/>
  <c r="P32" i="4"/>
  <c r="C34" i="4"/>
  <c r="F34" i="4" s="1"/>
  <c r="G33" i="4"/>
  <c r="U34" i="4" l="1"/>
  <c r="X34" i="4" s="1"/>
  <c r="Y33" i="4"/>
  <c r="L34" i="4"/>
  <c r="O34" i="4" s="1"/>
  <c r="P33" i="4"/>
  <c r="C35" i="4"/>
  <c r="F35" i="4" s="1"/>
  <c r="G34" i="4"/>
  <c r="U35" i="4" l="1"/>
  <c r="X35" i="4" s="1"/>
  <c r="Y34" i="4"/>
  <c r="L35" i="4"/>
  <c r="O35" i="4" s="1"/>
  <c r="P34" i="4"/>
  <c r="C36" i="4"/>
  <c r="F36" i="4" s="1"/>
  <c r="G35" i="4"/>
  <c r="U36" i="4" l="1"/>
  <c r="X36" i="4" s="1"/>
  <c r="Y35" i="4"/>
  <c r="L36" i="4"/>
  <c r="O36" i="4" s="1"/>
  <c r="P35" i="4"/>
  <c r="F37" i="4"/>
  <c r="G36" i="4"/>
  <c r="U37" i="4" l="1"/>
  <c r="X37" i="4" s="1"/>
  <c r="Y36" i="4"/>
  <c r="L37" i="4"/>
  <c r="O37" i="4" s="1"/>
  <c r="P36" i="4"/>
  <c r="C38" i="4"/>
  <c r="F38" i="4" s="1"/>
  <c r="U38" i="4" l="1"/>
  <c r="X38" i="4" s="1"/>
  <c r="Y37" i="4"/>
  <c r="L38" i="4"/>
  <c r="O38" i="4" s="1"/>
  <c r="P37" i="4"/>
  <c r="C39" i="4"/>
  <c r="F39" i="4" s="1"/>
  <c r="G38" i="4"/>
  <c r="U39" i="4" l="1"/>
  <c r="X39" i="4" s="1"/>
  <c r="Y38" i="4"/>
  <c r="L39" i="4"/>
  <c r="O39" i="4" s="1"/>
  <c r="P38" i="4"/>
  <c r="C40" i="4"/>
  <c r="F40" i="4" s="1"/>
  <c r="G39" i="4"/>
  <c r="U40" i="4" l="1"/>
  <c r="X40" i="4" s="1"/>
  <c r="Y39" i="4"/>
  <c r="L40" i="4"/>
  <c r="O40" i="4" s="1"/>
  <c r="P39" i="4"/>
  <c r="C41" i="4"/>
  <c r="F41" i="4" s="1"/>
  <c r="G40" i="4"/>
  <c r="U41" i="4" l="1"/>
  <c r="X41" i="4" s="1"/>
  <c r="Y40" i="4"/>
  <c r="L41" i="4"/>
  <c r="O41" i="4" s="1"/>
  <c r="P40" i="4"/>
  <c r="C42" i="4"/>
  <c r="F42" i="4" s="1"/>
  <c r="G41" i="4"/>
  <c r="U42" i="4" l="1"/>
  <c r="X42" i="4" s="1"/>
  <c r="Y41" i="4"/>
  <c r="L42" i="4"/>
  <c r="O42" i="4" s="1"/>
  <c r="P41" i="4"/>
  <c r="C43" i="4"/>
  <c r="F43" i="4" s="1"/>
  <c r="G42" i="4"/>
  <c r="U43" i="4" l="1"/>
  <c r="X43" i="4" s="1"/>
  <c r="Y42" i="4"/>
  <c r="L43" i="4"/>
  <c r="O43" i="4" s="1"/>
  <c r="P42" i="4"/>
  <c r="C44" i="4"/>
  <c r="F44" i="4" s="1"/>
  <c r="G43" i="4"/>
  <c r="U44" i="4" l="1"/>
  <c r="X44" i="4" s="1"/>
  <c r="Y43" i="4"/>
  <c r="L44" i="4"/>
  <c r="O44" i="4" s="1"/>
  <c r="P43" i="4"/>
  <c r="C45" i="4"/>
  <c r="F45" i="4" s="1"/>
  <c r="G44" i="4"/>
  <c r="U45" i="4" l="1"/>
  <c r="X45" i="4" s="1"/>
  <c r="Y44" i="4"/>
  <c r="L45" i="4"/>
  <c r="O45" i="4" s="1"/>
  <c r="P44" i="4"/>
  <c r="C46" i="4"/>
  <c r="F46" i="4" s="1"/>
  <c r="G45" i="4"/>
  <c r="U46" i="4" l="1"/>
  <c r="X46" i="4" s="1"/>
  <c r="Y45" i="4"/>
  <c r="L46" i="4"/>
  <c r="O46" i="4" s="1"/>
  <c r="P45" i="4"/>
  <c r="C47" i="4"/>
  <c r="F47" i="4" s="1"/>
  <c r="G46" i="4"/>
  <c r="U47" i="4" l="1"/>
  <c r="X47" i="4" s="1"/>
  <c r="Y46" i="4"/>
  <c r="L47" i="4"/>
  <c r="O47" i="4" s="1"/>
  <c r="P46" i="4"/>
  <c r="C48" i="4"/>
  <c r="F48" i="4" s="1"/>
  <c r="G47" i="4"/>
  <c r="U48" i="4" l="1"/>
  <c r="X48" i="4" s="1"/>
  <c r="Y47" i="4"/>
  <c r="L48" i="4"/>
  <c r="O48" i="4" s="1"/>
  <c r="P47" i="4"/>
  <c r="C49" i="4"/>
  <c r="F49" i="4" s="1"/>
  <c r="G48" i="4"/>
  <c r="U49" i="4" l="1"/>
  <c r="X49" i="4" s="1"/>
  <c r="Y48" i="4"/>
  <c r="L49" i="4"/>
  <c r="O49" i="4" s="1"/>
  <c r="P48" i="4"/>
  <c r="C50" i="4"/>
  <c r="F50" i="4" s="1"/>
  <c r="G49" i="4"/>
  <c r="U50" i="4" l="1"/>
  <c r="X50" i="4" s="1"/>
  <c r="Y49" i="4"/>
  <c r="L50" i="4"/>
  <c r="O50" i="4" s="1"/>
  <c r="P49" i="4"/>
  <c r="C51" i="4"/>
  <c r="F51" i="4" s="1"/>
  <c r="G50" i="4"/>
  <c r="U51" i="4" l="1"/>
  <c r="X51" i="4" s="1"/>
  <c r="Y50" i="4"/>
  <c r="L51" i="4"/>
  <c r="O51" i="4" s="1"/>
  <c r="P50" i="4"/>
  <c r="C52" i="4"/>
  <c r="F52" i="4" s="1"/>
  <c r="G51" i="4"/>
  <c r="U52" i="4" l="1"/>
  <c r="X52" i="4" s="1"/>
  <c r="Y51" i="4"/>
  <c r="L52" i="4"/>
  <c r="O52" i="4" s="1"/>
  <c r="P51" i="4"/>
  <c r="C53" i="4"/>
  <c r="F53" i="4" s="1"/>
  <c r="G52" i="4"/>
  <c r="U53" i="4" l="1"/>
  <c r="X53" i="4" s="1"/>
  <c r="Y52" i="4"/>
  <c r="L53" i="4"/>
  <c r="O53" i="4" s="1"/>
  <c r="P52" i="4"/>
  <c r="C54" i="4"/>
  <c r="F54" i="4" s="1"/>
  <c r="G53" i="4"/>
  <c r="U54" i="4" l="1"/>
  <c r="X54" i="4" s="1"/>
  <c r="Y53" i="4"/>
  <c r="L54" i="4"/>
  <c r="O54" i="4" s="1"/>
  <c r="P53" i="4"/>
  <c r="C55" i="4"/>
  <c r="F55" i="4" s="1"/>
  <c r="G54" i="4"/>
  <c r="U55" i="4" l="1"/>
  <c r="X55" i="4" s="1"/>
  <c r="Y54" i="4"/>
  <c r="L55" i="4"/>
  <c r="O55" i="4" s="1"/>
  <c r="P54" i="4"/>
  <c r="C56" i="4"/>
  <c r="F56" i="4" s="1"/>
  <c r="G55" i="4"/>
  <c r="U56" i="4" l="1"/>
  <c r="X56" i="4" s="1"/>
  <c r="Y55" i="4"/>
  <c r="L56" i="4"/>
  <c r="O56" i="4" s="1"/>
  <c r="P55" i="4"/>
  <c r="C57" i="4"/>
  <c r="F57" i="4" s="1"/>
  <c r="G56" i="4"/>
  <c r="U57" i="4" l="1"/>
  <c r="X57" i="4" s="1"/>
  <c r="Y56" i="4"/>
  <c r="L57" i="4"/>
  <c r="O57" i="4" s="1"/>
  <c r="P56" i="4"/>
  <c r="C58" i="4"/>
  <c r="F58" i="4" s="1"/>
  <c r="G57" i="4"/>
  <c r="U58" i="4" l="1"/>
  <c r="X58" i="4" s="1"/>
  <c r="Y57" i="4"/>
  <c r="L58" i="4"/>
  <c r="O58" i="4" s="1"/>
  <c r="P57" i="4"/>
  <c r="C59" i="4"/>
  <c r="F59" i="4" s="1"/>
  <c r="G58" i="4"/>
  <c r="U59" i="4" l="1"/>
  <c r="X59" i="4" s="1"/>
  <c r="Y58" i="4"/>
  <c r="L59" i="4"/>
  <c r="O59" i="4" s="1"/>
  <c r="P58" i="4"/>
  <c r="C60" i="4"/>
  <c r="F60" i="4" s="1"/>
  <c r="G59" i="4"/>
  <c r="U60" i="4" l="1"/>
  <c r="X60" i="4" s="1"/>
  <c r="Y59" i="4"/>
  <c r="L60" i="4"/>
  <c r="O60" i="4" s="1"/>
  <c r="P59" i="4"/>
  <c r="C61" i="4"/>
  <c r="F61" i="4" s="1"/>
  <c r="G60" i="4"/>
  <c r="U61" i="4" l="1"/>
  <c r="X61" i="4" s="1"/>
  <c r="Y60" i="4"/>
  <c r="L61" i="4"/>
  <c r="O61" i="4" s="1"/>
  <c r="P60" i="4"/>
  <c r="C62" i="4"/>
  <c r="F62" i="4" s="1"/>
  <c r="G61" i="4"/>
  <c r="U62" i="4" l="1"/>
  <c r="X62" i="4" s="1"/>
  <c r="Y61" i="4"/>
  <c r="L62" i="4"/>
  <c r="O62" i="4" s="1"/>
  <c r="P61" i="4"/>
  <c r="C63" i="4"/>
  <c r="F63" i="4" s="1"/>
  <c r="G62" i="4"/>
  <c r="U63" i="4" l="1"/>
  <c r="X63" i="4" s="1"/>
  <c r="Y62" i="4"/>
  <c r="L63" i="4"/>
  <c r="O63" i="4" s="1"/>
  <c r="P62" i="4"/>
  <c r="C64" i="4"/>
  <c r="F64" i="4" s="1"/>
  <c r="G63" i="4"/>
  <c r="U64" i="4" l="1"/>
  <c r="X64" i="4" s="1"/>
  <c r="Y63" i="4"/>
  <c r="L64" i="4"/>
  <c r="O64" i="4" s="1"/>
  <c r="P63" i="4"/>
  <c r="C65" i="4"/>
  <c r="F65" i="4" s="1"/>
  <c r="G64" i="4"/>
  <c r="U65" i="4" l="1"/>
  <c r="X65" i="4" s="1"/>
  <c r="Y64" i="4"/>
  <c r="P64" i="4"/>
  <c r="L65" i="4"/>
  <c r="O65" i="4" s="1"/>
  <c r="C66" i="4"/>
  <c r="F66" i="4" s="1"/>
  <c r="G65" i="4"/>
  <c r="U66" i="4" l="1"/>
  <c r="X66" i="4" s="1"/>
  <c r="Y65" i="4"/>
  <c r="L66" i="4"/>
  <c r="O66" i="4" s="1"/>
  <c r="P65" i="4"/>
  <c r="C67" i="4"/>
  <c r="F67" i="4" s="1"/>
  <c r="G66" i="4"/>
  <c r="U67" i="4" l="1"/>
  <c r="X67" i="4" s="1"/>
  <c r="Y66" i="4"/>
  <c r="P66" i="4"/>
  <c r="L67" i="4"/>
  <c r="O67" i="4" s="1"/>
  <c r="C68" i="4"/>
  <c r="F68" i="4" s="1"/>
  <c r="G67" i="4"/>
  <c r="U68" i="4" l="1"/>
  <c r="X68" i="4" s="1"/>
  <c r="Y67" i="4"/>
  <c r="L68" i="4"/>
  <c r="O68" i="4" s="1"/>
  <c r="P67" i="4"/>
  <c r="C69" i="4"/>
  <c r="F69" i="4" s="1"/>
  <c r="G68" i="4"/>
  <c r="U69" i="4" l="1"/>
  <c r="X69" i="4" s="1"/>
  <c r="Y68" i="4"/>
  <c r="P68" i="4"/>
  <c r="L69" i="4"/>
  <c r="O69" i="4" s="1"/>
  <c r="C70" i="4"/>
  <c r="F70" i="4" s="1"/>
  <c r="G69" i="4"/>
  <c r="U70" i="4" l="1"/>
  <c r="X70" i="4" s="1"/>
  <c r="Y69" i="4"/>
  <c r="L70" i="4"/>
  <c r="O70" i="4" s="1"/>
  <c r="P69" i="4"/>
  <c r="C71" i="4"/>
  <c r="F71" i="4" s="1"/>
  <c r="G70" i="4"/>
  <c r="U71" i="4" l="1"/>
  <c r="X71" i="4" s="1"/>
  <c r="Y70" i="4"/>
  <c r="P70" i="4"/>
  <c r="L71" i="4"/>
  <c r="O71" i="4" s="1"/>
  <c r="C72" i="4"/>
  <c r="F72" i="4" s="1"/>
  <c r="G71" i="4"/>
  <c r="U72" i="4" l="1"/>
  <c r="X72" i="4" s="1"/>
  <c r="Y71" i="4"/>
  <c r="L72" i="4"/>
  <c r="O72" i="4" s="1"/>
  <c r="P71" i="4"/>
  <c r="C73" i="4"/>
  <c r="F73" i="4" s="1"/>
  <c r="G72" i="4"/>
  <c r="U73" i="4" l="1"/>
  <c r="X73" i="4" s="1"/>
  <c r="Y72" i="4"/>
  <c r="P72" i="4"/>
  <c r="L73" i="4"/>
  <c r="O73" i="4" s="1"/>
  <c r="C74" i="4"/>
  <c r="F74" i="4" s="1"/>
  <c r="G73" i="4"/>
  <c r="U74" i="4" l="1"/>
  <c r="X74" i="4" s="1"/>
  <c r="Y73" i="4"/>
  <c r="L74" i="4"/>
  <c r="O74" i="4" s="1"/>
  <c r="P73" i="4"/>
  <c r="C75" i="4"/>
  <c r="F75" i="4" s="1"/>
  <c r="G74" i="4"/>
  <c r="U75" i="4" l="1"/>
  <c r="X75" i="4" s="1"/>
  <c r="Y74" i="4"/>
  <c r="P74" i="4"/>
  <c r="L75" i="4"/>
  <c r="O75" i="4" s="1"/>
  <c r="C76" i="4"/>
  <c r="F76" i="4" s="1"/>
  <c r="G75" i="4"/>
  <c r="U76" i="4" l="1"/>
  <c r="X76" i="4" s="1"/>
  <c r="Y75" i="4"/>
  <c r="L76" i="4"/>
  <c r="O76" i="4" s="1"/>
  <c r="P75" i="4"/>
  <c r="C77" i="4"/>
  <c r="F77" i="4" s="1"/>
  <c r="G76" i="4"/>
  <c r="U77" i="4" l="1"/>
  <c r="X77" i="4" s="1"/>
  <c r="Y76" i="4"/>
  <c r="P76" i="4"/>
  <c r="L77" i="4"/>
  <c r="O77" i="4" s="1"/>
  <c r="C78" i="4"/>
  <c r="F78" i="4" s="1"/>
  <c r="G77" i="4"/>
  <c r="U78" i="4" l="1"/>
  <c r="X78" i="4" s="1"/>
  <c r="Y77" i="4"/>
  <c r="L78" i="4"/>
  <c r="O78" i="4" s="1"/>
  <c r="P77" i="4"/>
  <c r="C79" i="4"/>
  <c r="F79" i="4" s="1"/>
  <c r="G78" i="4"/>
  <c r="U79" i="4" l="1"/>
  <c r="X79" i="4" s="1"/>
  <c r="Y78" i="4"/>
  <c r="P78" i="4"/>
  <c r="L79" i="4"/>
  <c r="O79" i="4" s="1"/>
  <c r="C80" i="4"/>
  <c r="F80" i="4" s="1"/>
  <c r="G79" i="4"/>
  <c r="U80" i="4" l="1"/>
  <c r="X80" i="4" s="1"/>
  <c r="Y79" i="4"/>
  <c r="L80" i="4"/>
  <c r="O80" i="4" s="1"/>
  <c r="P79" i="4"/>
  <c r="C81" i="4"/>
  <c r="F81" i="4" s="1"/>
  <c r="G80" i="4"/>
  <c r="U81" i="4" l="1"/>
  <c r="X81" i="4" s="1"/>
  <c r="Y80" i="4"/>
  <c r="P80" i="4"/>
  <c r="L81" i="4"/>
  <c r="O81" i="4" s="1"/>
  <c r="C82" i="4"/>
  <c r="F82" i="4" s="1"/>
  <c r="G81" i="4"/>
  <c r="U82" i="4" l="1"/>
  <c r="X82" i="4" s="1"/>
  <c r="Y81" i="4"/>
  <c r="L82" i="4"/>
  <c r="O82" i="4" s="1"/>
  <c r="P81" i="4"/>
  <c r="C83" i="4"/>
  <c r="F83" i="4" s="1"/>
  <c r="G82" i="4"/>
  <c r="U83" i="4" l="1"/>
  <c r="X83" i="4" s="1"/>
  <c r="Y82" i="4"/>
  <c r="P82" i="4"/>
  <c r="L83" i="4"/>
  <c r="O83" i="4" s="1"/>
  <c r="C84" i="4"/>
  <c r="F84" i="4" s="1"/>
  <c r="G83" i="4"/>
  <c r="U84" i="4" l="1"/>
  <c r="X84" i="4" s="1"/>
  <c r="Y83" i="4"/>
  <c r="L84" i="4"/>
  <c r="O84" i="4" s="1"/>
  <c r="P83" i="4"/>
  <c r="C85" i="4"/>
  <c r="F85" i="4" s="1"/>
  <c r="G84" i="4"/>
  <c r="U85" i="4" l="1"/>
  <c r="X85" i="4" s="1"/>
  <c r="Y84" i="4"/>
  <c r="P84" i="4"/>
  <c r="L85" i="4"/>
  <c r="O85" i="4" s="1"/>
  <c r="C86" i="4"/>
  <c r="F86" i="4" s="1"/>
  <c r="G85" i="4"/>
  <c r="U86" i="4" l="1"/>
  <c r="X86" i="4" s="1"/>
  <c r="Y85" i="4"/>
  <c r="L86" i="4"/>
  <c r="O86" i="4" s="1"/>
  <c r="P85" i="4"/>
  <c r="C87" i="4"/>
  <c r="F87" i="4" s="1"/>
  <c r="G86" i="4"/>
  <c r="U87" i="4" l="1"/>
  <c r="X87" i="4" s="1"/>
  <c r="Y86" i="4"/>
  <c r="P86" i="4"/>
  <c r="L87" i="4"/>
  <c r="O87" i="4" s="1"/>
  <c r="C88" i="4"/>
  <c r="F88" i="4" s="1"/>
  <c r="G87" i="4"/>
  <c r="U88" i="4" l="1"/>
  <c r="X88" i="4" s="1"/>
  <c r="Y87" i="4"/>
  <c r="L88" i="4"/>
  <c r="O88" i="4" s="1"/>
  <c r="P87" i="4"/>
  <c r="C89" i="4"/>
  <c r="F89" i="4" s="1"/>
  <c r="G88" i="4"/>
  <c r="U89" i="4" l="1"/>
  <c r="X89" i="4" s="1"/>
  <c r="Y88" i="4"/>
  <c r="P88" i="4"/>
  <c r="L89" i="4"/>
  <c r="O89" i="4" s="1"/>
  <c r="C90" i="4"/>
  <c r="F90" i="4" s="1"/>
  <c r="G89" i="4"/>
  <c r="U90" i="4" l="1"/>
  <c r="X90" i="4" s="1"/>
  <c r="Y89" i="4"/>
  <c r="L90" i="4"/>
  <c r="O90" i="4" s="1"/>
  <c r="P89" i="4"/>
  <c r="C91" i="4"/>
  <c r="F91" i="4" s="1"/>
  <c r="G90" i="4"/>
  <c r="U91" i="4" l="1"/>
  <c r="X91" i="4" s="1"/>
  <c r="Y90" i="4"/>
  <c r="P90" i="4"/>
  <c r="L91" i="4"/>
  <c r="O91" i="4" s="1"/>
  <c r="C92" i="4"/>
  <c r="F92" i="4" s="1"/>
  <c r="G91" i="4"/>
  <c r="U92" i="4" l="1"/>
  <c r="X92" i="4" s="1"/>
  <c r="Y91" i="4"/>
  <c r="L92" i="4"/>
  <c r="O92" i="4" s="1"/>
  <c r="P91" i="4"/>
  <c r="C93" i="4"/>
  <c r="F93" i="4" s="1"/>
  <c r="G92" i="4"/>
  <c r="U93" i="4" l="1"/>
  <c r="X93" i="4" s="1"/>
  <c r="Y92" i="4"/>
  <c r="P92" i="4"/>
  <c r="L93" i="4"/>
  <c r="O93" i="4" s="1"/>
  <c r="C94" i="4"/>
  <c r="F94" i="4" s="1"/>
  <c r="G93" i="4"/>
  <c r="U94" i="4" l="1"/>
  <c r="X94" i="4" s="1"/>
  <c r="Y93" i="4"/>
  <c r="L94" i="4"/>
  <c r="O94" i="4" s="1"/>
  <c r="P93" i="4"/>
  <c r="C95" i="4"/>
  <c r="F95" i="4" s="1"/>
  <c r="G94" i="4"/>
  <c r="U95" i="4" l="1"/>
  <c r="X95" i="4" s="1"/>
  <c r="Y94" i="4"/>
  <c r="P94" i="4"/>
  <c r="L95" i="4"/>
  <c r="O95" i="4" s="1"/>
  <c r="C96" i="4"/>
  <c r="F96" i="4" s="1"/>
  <c r="G95" i="4"/>
  <c r="U96" i="4" l="1"/>
  <c r="X96" i="4" s="1"/>
  <c r="Y95" i="4"/>
  <c r="L96" i="4"/>
  <c r="O96" i="4" s="1"/>
  <c r="P95" i="4"/>
  <c r="C97" i="4"/>
  <c r="F97" i="4" s="1"/>
  <c r="G96" i="4"/>
  <c r="U97" i="4" l="1"/>
  <c r="X97" i="4" s="1"/>
  <c r="Y96" i="4"/>
  <c r="P96" i="4"/>
  <c r="L97" i="4"/>
  <c r="O97" i="4" s="1"/>
  <c r="C98" i="4"/>
  <c r="F98" i="4" s="1"/>
  <c r="G97" i="4"/>
  <c r="U98" i="4" l="1"/>
  <c r="X98" i="4" s="1"/>
  <c r="Y97" i="4"/>
  <c r="L98" i="4"/>
  <c r="O98" i="4" s="1"/>
  <c r="P97" i="4"/>
  <c r="C99" i="4"/>
  <c r="F99" i="4" s="1"/>
  <c r="G98" i="4"/>
  <c r="U99" i="4" l="1"/>
  <c r="X99" i="4" s="1"/>
  <c r="Y98" i="4"/>
  <c r="P98" i="4"/>
  <c r="L99" i="4"/>
  <c r="O99" i="4" s="1"/>
  <c r="C100" i="4"/>
  <c r="F100" i="4" s="1"/>
  <c r="G99" i="4"/>
  <c r="U100" i="4" l="1"/>
  <c r="X100" i="4" s="1"/>
  <c r="Y99" i="4"/>
  <c r="L100" i="4"/>
  <c r="O100" i="4" s="1"/>
  <c r="P99" i="4"/>
  <c r="C101" i="4"/>
  <c r="F101" i="4" s="1"/>
  <c r="G100" i="4"/>
  <c r="U101" i="4" l="1"/>
  <c r="X101" i="4" s="1"/>
  <c r="Y100" i="4"/>
  <c r="P100" i="4"/>
  <c r="L101" i="4"/>
  <c r="O101" i="4" s="1"/>
  <c r="C102" i="4"/>
  <c r="F102" i="4" s="1"/>
  <c r="G101" i="4"/>
  <c r="U102" i="4" l="1"/>
  <c r="X102" i="4" s="1"/>
  <c r="Y101" i="4"/>
  <c r="L102" i="4"/>
  <c r="O102" i="4" s="1"/>
  <c r="P101" i="4"/>
  <c r="C103" i="4"/>
  <c r="F103" i="4" s="1"/>
  <c r="G102" i="4"/>
  <c r="U103" i="4" l="1"/>
  <c r="X103" i="4" s="1"/>
  <c r="Y102" i="4"/>
  <c r="P102" i="4"/>
  <c r="L103" i="4"/>
  <c r="O103" i="4" s="1"/>
  <c r="C104" i="4"/>
  <c r="F104" i="4" s="1"/>
  <c r="G103" i="4"/>
  <c r="U104" i="4" l="1"/>
  <c r="X104" i="4" s="1"/>
  <c r="Y103" i="4"/>
  <c r="L104" i="4"/>
  <c r="O104" i="4" s="1"/>
  <c r="P103" i="4"/>
  <c r="C105" i="4"/>
  <c r="F105" i="4" s="1"/>
  <c r="G104" i="4"/>
  <c r="U105" i="4" l="1"/>
  <c r="X105" i="4" s="1"/>
  <c r="Y104" i="4"/>
  <c r="P104" i="4"/>
  <c r="L105" i="4"/>
  <c r="O105" i="4" s="1"/>
  <c r="C106" i="4"/>
  <c r="F106" i="4" s="1"/>
  <c r="G105" i="4"/>
  <c r="U106" i="4" l="1"/>
  <c r="X106" i="4" s="1"/>
  <c r="Y105" i="4"/>
  <c r="L106" i="4"/>
  <c r="O106" i="4" s="1"/>
  <c r="P105" i="4"/>
  <c r="C107" i="4"/>
  <c r="F107" i="4" s="1"/>
  <c r="G106" i="4"/>
  <c r="U107" i="4" l="1"/>
  <c r="X107" i="4" s="1"/>
  <c r="Y106" i="4"/>
  <c r="P106" i="4"/>
  <c r="L107" i="4"/>
  <c r="O107" i="4" s="1"/>
  <c r="C108" i="4"/>
  <c r="F108" i="4" s="1"/>
  <c r="G107" i="4"/>
  <c r="U108" i="4" l="1"/>
  <c r="X108" i="4" s="1"/>
  <c r="Y107" i="4"/>
  <c r="L108" i="4"/>
  <c r="O108" i="4" s="1"/>
  <c r="P107" i="4"/>
  <c r="C109" i="4"/>
  <c r="F109" i="4" s="1"/>
  <c r="G108" i="4"/>
  <c r="U109" i="4" l="1"/>
  <c r="X109" i="4" s="1"/>
  <c r="Y108" i="4"/>
  <c r="P108" i="4"/>
  <c r="L109" i="4"/>
  <c r="O109" i="4" s="1"/>
  <c r="C110" i="4"/>
  <c r="F110" i="4" s="1"/>
  <c r="G109" i="4"/>
  <c r="U110" i="4" l="1"/>
  <c r="X110" i="4" s="1"/>
  <c r="Y109" i="4"/>
  <c r="L110" i="4"/>
  <c r="O110" i="4" s="1"/>
  <c r="P109" i="4"/>
  <c r="C111" i="4"/>
  <c r="F111" i="4" s="1"/>
  <c r="G110" i="4"/>
  <c r="U111" i="4" l="1"/>
  <c r="X111" i="4" s="1"/>
  <c r="Y110" i="4"/>
  <c r="P110" i="4"/>
  <c r="L111" i="4"/>
  <c r="O111" i="4" s="1"/>
  <c r="C112" i="4"/>
  <c r="F112" i="4" s="1"/>
  <c r="G111" i="4"/>
  <c r="U112" i="4" l="1"/>
  <c r="X112" i="4" s="1"/>
  <c r="Y111" i="4"/>
  <c r="L112" i="4"/>
  <c r="O112" i="4" s="1"/>
  <c r="P111" i="4"/>
  <c r="C113" i="4"/>
  <c r="F113" i="4" s="1"/>
  <c r="G112" i="4"/>
  <c r="U113" i="4" l="1"/>
  <c r="X113" i="4" s="1"/>
  <c r="Y112" i="4"/>
  <c r="P112" i="4"/>
  <c r="L113" i="4"/>
  <c r="O113" i="4" s="1"/>
  <c r="C114" i="4"/>
  <c r="F114" i="4" s="1"/>
  <c r="G113" i="4"/>
  <c r="U114" i="4" l="1"/>
  <c r="X114" i="4" s="1"/>
  <c r="Y113" i="4"/>
  <c r="L114" i="4"/>
  <c r="O114" i="4" s="1"/>
  <c r="P113" i="4"/>
  <c r="C115" i="4"/>
  <c r="F115" i="4" s="1"/>
  <c r="G114" i="4"/>
  <c r="U115" i="4" l="1"/>
  <c r="X115" i="4" s="1"/>
  <c r="Y114" i="4"/>
  <c r="P114" i="4"/>
  <c r="L115" i="4"/>
  <c r="O115" i="4" s="1"/>
  <c r="C116" i="4"/>
  <c r="F116" i="4" s="1"/>
  <c r="G115" i="4"/>
  <c r="U116" i="4" l="1"/>
  <c r="X116" i="4" s="1"/>
  <c r="Y115" i="4"/>
  <c r="L116" i="4"/>
  <c r="O116" i="4" s="1"/>
  <c r="P115" i="4"/>
  <c r="C117" i="4"/>
  <c r="F117" i="4" s="1"/>
  <c r="G116" i="4"/>
  <c r="U117" i="4" l="1"/>
  <c r="X117" i="4" s="1"/>
  <c r="Y116" i="4"/>
  <c r="P116" i="4"/>
  <c r="L117" i="4"/>
  <c r="O117" i="4" s="1"/>
  <c r="C118" i="4"/>
  <c r="F118" i="4" s="1"/>
  <c r="G117" i="4"/>
  <c r="U118" i="4" l="1"/>
  <c r="X118" i="4" s="1"/>
  <c r="Y117" i="4"/>
  <c r="L118" i="4"/>
  <c r="O118" i="4" s="1"/>
  <c r="P117" i="4"/>
  <c r="C119" i="4"/>
  <c r="F119" i="4" s="1"/>
  <c r="G118" i="4"/>
  <c r="U119" i="4" l="1"/>
  <c r="X119" i="4" s="1"/>
  <c r="Y118" i="4"/>
  <c r="P118" i="4"/>
  <c r="L119" i="4"/>
  <c r="O119" i="4" s="1"/>
  <c r="C120" i="4"/>
  <c r="F120" i="4" s="1"/>
  <c r="G119" i="4"/>
  <c r="U120" i="4" l="1"/>
  <c r="X120" i="4" s="1"/>
  <c r="Y119" i="4"/>
  <c r="L120" i="4"/>
  <c r="O120" i="4" s="1"/>
  <c r="P119" i="4"/>
  <c r="C121" i="4"/>
  <c r="F121" i="4" s="1"/>
  <c r="G120" i="4"/>
  <c r="U121" i="4" l="1"/>
  <c r="X121" i="4" s="1"/>
  <c r="Y120" i="4"/>
  <c r="P120" i="4"/>
  <c r="L121" i="4"/>
  <c r="O121" i="4" s="1"/>
  <c r="C122" i="4"/>
  <c r="F122" i="4" s="1"/>
  <c r="G121" i="4"/>
  <c r="U122" i="4" l="1"/>
  <c r="X122" i="4" s="1"/>
  <c r="Y121" i="4"/>
  <c r="L122" i="4"/>
  <c r="O122" i="4" s="1"/>
  <c r="P121" i="4"/>
  <c r="C123" i="4"/>
  <c r="F123" i="4" s="1"/>
  <c r="G122" i="4"/>
  <c r="U123" i="4" l="1"/>
  <c r="X123" i="4" s="1"/>
  <c r="Y122" i="4"/>
  <c r="P122" i="4"/>
  <c r="L123" i="4"/>
  <c r="O123" i="4" s="1"/>
  <c r="C124" i="4"/>
  <c r="F124" i="4" s="1"/>
  <c r="G123" i="4"/>
  <c r="U124" i="4" l="1"/>
  <c r="X124" i="4" s="1"/>
  <c r="Y123" i="4"/>
  <c r="L124" i="4"/>
  <c r="O124" i="4" s="1"/>
  <c r="P123" i="4"/>
  <c r="C125" i="4"/>
  <c r="F125" i="4" s="1"/>
  <c r="G124" i="4"/>
  <c r="U125" i="4" l="1"/>
  <c r="X125" i="4" s="1"/>
  <c r="Y124" i="4"/>
  <c r="P124" i="4"/>
  <c r="L125" i="4"/>
  <c r="O125" i="4" s="1"/>
  <c r="C126" i="4"/>
  <c r="F126" i="4" s="1"/>
  <c r="G125" i="4"/>
  <c r="U126" i="4" l="1"/>
  <c r="X126" i="4" s="1"/>
  <c r="Y125" i="4"/>
  <c r="L126" i="4"/>
  <c r="O126" i="4" s="1"/>
  <c r="P125" i="4"/>
  <c r="C127" i="4"/>
  <c r="F127" i="4" s="1"/>
  <c r="G126" i="4"/>
  <c r="U127" i="4" l="1"/>
  <c r="X127" i="4" s="1"/>
  <c r="Y126" i="4"/>
  <c r="P126" i="4"/>
  <c r="L127" i="4"/>
  <c r="O127" i="4" s="1"/>
  <c r="C128" i="4"/>
  <c r="F128" i="4" s="1"/>
  <c r="G127" i="4"/>
  <c r="U128" i="4" l="1"/>
  <c r="X128" i="4" s="1"/>
  <c r="Y127" i="4"/>
  <c r="L128" i="4"/>
  <c r="O128" i="4" s="1"/>
  <c r="P127" i="4"/>
  <c r="C129" i="4"/>
  <c r="F129" i="4" s="1"/>
  <c r="G128" i="4"/>
  <c r="U129" i="4" l="1"/>
  <c r="X129" i="4" s="1"/>
  <c r="Y128" i="4"/>
  <c r="P128" i="4"/>
  <c r="L129" i="4"/>
  <c r="O129" i="4" s="1"/>
  <c r="C130" i="4"/>
  <c r="F130" i="4" s="1"/>
  <c r="G129" i="4"/>
  <c r="U130" i="4" l="1"/>
  <c r="X130" i="4" s="1"/>
  <c r="Y129" i="4"/>
  <c r="L130" i="4"/>
  <c r="O130" i="4" s="1"/>
  <c r="P129" i="4"/>
  <c r="C131" i="4"/>
  <c r="F131" i="4" s="1"/>
  <c r="G130" i="4"/>
  <c r="U131" i="4" l="1"/>
  <c r="X131" i="4" s="1"/>
  <c r="Y130" i="4"/>
  <c r="P130" i="4"/>
  <c r="L131" i="4"/>
  <c r="O131" i="4" s="1"/>
  <c r="C132" i="4"/>
  <c r="F132" i="4" s="1"/>
  <c r="G131" i="4"/>
  <c r="U132" i="4" l="1"/>
  <c r="X132" i="4" s="1"/>
  <c r="Y131" i="4"/>
  <c r="L132" i="4"/>
  <c r="O132" i="4" s="1"/>
  <c r="P131" i="4"/>
  <c r="C133" i="4"/>
  <c r="F133" i="4" s="1"/>
  <c r="G132" i="4"/>
  <c r="U133" i="4" l="1"/>
  <c r="X133" i="4" s="1"/>
  <c r="Y132" i="4"/>
  <c r="P132" i="4"/>
  <c r="L133" i="4"/>
  <c r="O133" i="4" s="1"/>
  <c r="C134" i="4"/>
  <c r="F134" i="4" s="1"/>
  <c r="G133" i="4"/>
  <c r="U134" i="4" l="1"/>
  <c r="X134" i="4" s="1"/>
  <c r="Y133" i="4"/>
  <c r="L134" i="4"/>
  <c r="O134" i="4" s="1"/>
  <c r="P133" i="4"/>
  <c r="C135" i="4"/>
  <c r="F135" i="4" s="1"/>
  <c r="G134" i="4"/>
  <c r="U135" i="4" l="1"/>
  <c r="X135" i="4" s="1"/>
  <c r="Y134" i="4"/>
  <c r="P134" i="4"/>
  <c r="L135" i="4"/>
  <c r="O135" i="4" s="1"/>
  <c r="C136" i="4"/>
  <c r="F136" i="4" s="1"/>
  <c r="G135" i="4"/>
  <c r="U136" i="4" l="1"/>
  <c r="X136" i="4" s="1"/>
  <c r="Y135" i="4"/>
  <c r="L136" i="4"/>
  <c r="O136" i="4" s="1"/>
  <c r="P135" i="4"/>
  <c r="C137" i="4"/>
  <c r="F137" i="4" s="1"/>
  <c r="G136" i="4"/>
  <c r="U137" i="4" l="1"/>
  <c r="X137" i="4" s="1"/>
  <c r="Y136" i="4"/>
  <c r="P136" i="4"/>
  <c r="L137" i="4"/>
  <c r="O137" i="4" s="1"/>
  <c r="C138" i="4"/>
  <c r="F138" i="4" s="1"/>
  <c r="G137" i="4"/>
  <c r="U138" i="4" l="1"/>
  <c r="X138" i="4" s="1"/>
  <c r="Y137" i="4"/>
  <c r="L138" i="4"/>
  <c r="O138" i="4" s="1"/>
  <c r="P137" i="4"/>
  <c r="C139" i="4"/>
  <c r="F139" i="4" s="1"/>
  <c r="G138" i="4"/>
  <c r="U139" i="4" l="1"/>
  <c r="X139" i="4" s="1"/>
  <c r="Y138" i="4"/>
  <c r="P138" i="4"/>
  <c r="L139" i="4"/>
  <c r="O139" i="4" s="1"/>
  <c r="C140" i="4"/>
  <c r="F140" i="4" s="1"/>
  <c r="G139" i="4"/>
  <c r="U140" i="4" l="1"/>
  <c r="X140" i="4" s="1"/>
  <c r="Y139" i="4"/>
  <c r="L140" i="4"/>
  <c r="O140" i="4" s="1"/>
  <c r="P139" i="4"/>
  <c r="C141" i="4"/>
  <c r="F141" i="4" s="1"/>
  <c r="G140" i="4"/>
  <c r="U141" i="4" l="1"/>
  <c r="X141" i="4" s="1"/>
  <c r="Y140" i="4"/>
  <c r="P140" i="4"/>
  <c r="L141" i="4"/>
  <c r="O141" i="4" s="1"/>
  <c r="C142" i="4"/>
  <c r="F142" i="4" s="1"/>
  <c r="G141" i="4"/>
  <c r="U142" i="4" l="1"/>
  <c r="X142" i="4" s="1"/>
  <c r="Y141" i="4"/>
  <c r="L142" i="4"/>
  <c r="O142" i="4" s="1"/>
  <c r="P141" i="4"/>
  <c r="C143" i="4"/>
  <c r="F143" i="4" s="1"/>
  <c r="G142" i="4"/>
  <c r="U143" i="4" l="1"/>
  <c r="X143" i="4" s="1"/>
  <c r="Y142" i="4"/>
  <c r="P142" i="4"/>
  <c r="L143" i="4"/>
  <c r="O143" i="4" s="1"/>
  <c r="C144" i="4"/>
  <c r="F144" i="4" s="1"/>
  <c r="G143" i="4"/>
  <c r="U144" i="4" l="1"/>
  <c r="X144" i="4" s="1"/>
  <c r="Y143" i="4"/>
  <c r="L144" i="4"/>
  <c r="O144" i="4" s="1"/>
  <c r="P143" i="4"/>
  <c r="C145" i="4"/>
  <c r="F145" i="4" s="1"/>
  <c r="G144" i="4"/>
  <c r="U145" i="4" l="1"/>
  <c r="X145" i="4" s="1"/>
  <c r="Y144" i="4"/>
  <c r="P144" i="4"/>
  <c r="L145" i="4"/>
  <c r="O145" i="4" s="1"/>
  <c r="C146" i="4"/>
  <c r="F146" i="4" s="1"/>
  <c r="G145" i="4"/>
  <c r="U146" i="4" l="1"/>
  <c r="X146" i="4" s="1"/>
  <c r="Y145" i="4"/>
  <c r="L146" i="4"/>
  <c r="O146" i="4" s="1"/>
  <c r="P145" i="4"/>
  <c r="C147" i="4"/>
  <c r="F147" i="4" s="1"/>
  <c r="G146" i="4"/>
  <c r="U147" i="4" l="1"/>
  <c r="X147" i="4" s="1"/>
  <c r="Y146" i="4"/>
  <c r="P146" i="4"/>
  <c r="L147" i="4"/>
  <c r="O147" i="4" s="1"/>
  <c r="C148" i="4"/>
  <c r="F148" i="4" s="1"/>
  <c r="G147" i="4"/>
  <c r="U148" i="4" l="1"/>
  <c r="X148" i="4" s="1"/>
  <c r="Y147" i="4"/>
  <c r="L148" i="4"/>
  <c r="O148" i="4" s="1"/>
  <c r="P147" i="4"/>
  <c r="C149" i="4"/>
  <c r="F149" i="4" s="1"/>
  <c r="G148" i="4"/>
  <c r="U149" i="4" l="1"/>
  <c r="X149" i="4" s="1"/>
  <c r="Y148" i="4"/>
  <c r="P148" i="4"/>
  <c r="L149" i="4"/>
  <c r="O149" i="4" s="1"/>
  <c r="C150" i="4"/>
  <c r="F150" i="4" s="1"/>
  <c r="G149" i="4"/>
  <c r="U150" i="4" l="1"/>
  <c r="X150" i="4" s="1"/>
  <c r="Y149" i="4"/>
  <c r="L150" i="4"/>
  <c r="O150" i="4" s="1"/>
  <c r="P149" i="4"/>
  <c r="C151" i="4"/>
  <c r="F151" i="4" s="1"/>
  <c r="G150" i="4"/>
  <c r="U151" i="4" l="1"/>
  <c r="X151" i="4" s="1"/>
  <c r="Y150" i="4"/>
  <c r="P150" i="4"/>
  <c r="L151" i="4"/>
  <c r="O151" i="4" s="1"/>
  <c r="C152" i="4"/>
  <c r="F152" i="4" s="1"/>
  <c r="G151" i="4"/>
  <c r="U152" i="4" l="1"/>
  <c r="X152" i="4" s="1"/>
  <c r="Y151" i="4"/>
  <c r="L152" i="4"/>
  <c r="O152" i="4" s="1"/>
  <c r="P151" i="4"/>
  <c r="C153" i="4"/>
  <c r="F153" i="4" s="1"/>
  <c r="G152" i="4"/>
  <c r="U153" i="4" l="1"/>
  <c r="X153" i="4" s="1"/>
  <c r="Y152" i="4"/>
  <c r="P152" i="4"/>
  <c r="L153" i="4"/>
  <c r="O153" i="4" s="1"/>
  <c r="C154" i="4"/>
  <c r="F154" i="4" s="1"/>
  <c r="G153" i="4"/>
  <c r="U154" i="4" l="1"/>
  <c r="X154" i="4" s="1"/>
  <c r="Y153" i="4"/>
  <c r="L154" i="4"/>
  <c r="O154" i="4" s="1"/>
  <c r="P153" i="4"/>
  <c r="C155" i="4"/>
  <c r="F155" i="4" s="1"/>
  <c r="G154" i="4"/>
  <c r="U155" i="4" l="1"/>
  <c r="X155" i="4" s="1"/>
  <c r="Y154" i="4"/>
  <c r="P154" i="4"/>
  <c r="L155" i="4"/>
  <c r="O155" i="4" s="1"/>
  <c r="C156" i="4"/>
  <c r="F156" i="4" s="1"/>
  <c r="G155" i="4"/>
  <c r="U156" i="4" l="1"/>
  <c r="X156" i="4" s="1"/>
  <c r="Y155" i="4"/>
  <c r="L156" i="4"/>
  <c r="O156" i="4" s="1"/>
  <c r="P155" i="4"/>
  <c r="C157" i="4"/>
  <c r="F157" i="4" s="1"/>
  <c r="G156" i="4"/>
  <c r="U157" i="4" l="1"/>
  <c r="X157" i="4" s="1"/>
  <c r="Y156" i="4"/>
  <c r="P156" i="4"/>
  <c r="L157" i="4"/>
  <c r="O157" i="4" s="1"/>
  <c r="C158" i="4"/>
  <c r="F158" i="4" s="1"/>
  <c r="G157" i="4"/>
  <c r="U158" i="4" l="1"/>
  <c r="X158" i="4" s="1"/>
  <c r="Y157" i="4"/>
  <c r="L158" i="4"/>
  <c r="O158" i="4" s="1"/>
  <c r="P157" i="4"/>
  <c r="C159" i="4"/>
  <c r="F159" i="4" s="1"/>
  <c r="G158" i="4"/>
  <c r="U159" i="4" l="1"/>
  <c r="X159" i="4" s="1"/>
  <c r="Y158" i="4"/>
  <c r="P158" i="4"/>
  <c r="L159" i="4"/>
  <c r="O159" i="4" s="1"/>
  <c r="C160" i="4"/>
  <c r="F160" i="4" s="1"/>
  <c r="G159" i="4"/>
  <c r="U160" i="4" l="1"/>
  <c r="X160" i="4" s="1"/>
  <c r="Y159" i="4"/>
  <c r="L160" i="4"/>
  <c r="O160" i="4" s="1"/>
  <c r="P159" i="4"/>
  <c r="C161" i="4"/>
  <c r="F161" i="4" s="1"/>
  <c r="G160" i="4"/>
  <c r="U161" i="4" l="1"/>
  <c r="X161" i="4" s="1"/>
  <c r="Y160" i="4"/>
  <c r="P160" i="4"/>
  <c r="L161" i="4"/>
  <c r="O161" i="4" s="1"/>
  <c r="C162" i="4"/>
  <c r="F162" i="4" s="1"/>
  <c r="G161" i="4"/>
  <c r="U162" i="4" l="1"/>
  <c r="X162" i="4" s="1"/>
  <c r="Y161" i="4"/>
  <c r="L162" i="4"/>
  <c r="O162" i="4" s="1"/>
  <c r="P161" i="4"/>
  <c r="C163" i="4"/>
  <c r="F163" i="4" s="1"/>
  <c r="G162" i="4"/>
  <c r="U163" i="4" l="1"/>
  <c r="X163" i="4" s="1"/>
  <c r="Y162" i="4"/>
  <c r="P162" i="4"/>
  <c r="L163" i="4"/>
  <c r="O163" i="4" s="1"/>
  <c r="C164" i="4"/>
  <c r="F164" i="4" s="1"/>
  <c r="G163" i="4"/>
  <c r="U164" i="4" l="1"/>
  <c r="X164" i="4" s="1"/>
  <c r="Y163" i="4"/>
  <c r="L164" i="4"/>
  <c r="O164" i="4" s="1"/>
  <c r="P163" i="4"/>
  <c r="C165" i="4"/>
  <c r="F165" i="4" s="1"/>
  <c r="G164" i="4"/>
  <c r="U165" i="4" l="1"/>
  <c r="X165" i="4" s="1"/>
  <c r="Y164" i="4"/>
  <c r="P164" i="4"/>
  <c r="L165" i="4"/>
  <c r="O165" i="4" s="1"/>
  <c r="C166" i="4"/>
  <c r="F166" i="4" s="1"/>
  <c r="G165" i="4"/>
  <c r="U166" i="4" l="1"/>
  <c r="X166" i="4" s="1"/>
  <c r="Y165" i="4"/>
  <c r="L166" i="4"/>
  <c r="O166" i="4" s="1"/>
  <c r="P165" i="4"/>
  <c r="C167" i="4"/>
  <c r="F167" i="4" s="1"/>
  <c r="G166" i="4"/>
  <c r="U167" i="4" l="1"/>
  <c r="X167" i="4" s="1"/>
  <c r="Y166" i="4"/>
  <c r="P166" i="4"/>
  <c r="L167" i="4"/>
  <c r="O167" i="4" s="1"/>
  <c r="C168" i="4"/>
  <c r="F168" i="4" s="1"/>
  <c r="G167" i="4"/>
  <c r="U168" i="4" l="1"/>
  <c r="X168" i="4" s="1"/>
  <c r="Y167" i="4"/>
  <c r="L168" i="4"/>
  <c r="O168" i="4" s="1"/>
  <c r="P167" i="4"/>
  <c r="C169" i="4"/>
  <c r="F169" i="4" s="1"/>
  <c r="G168" i="4"/>
  <c r="U169" i="4" l="1"/>
  <c r="X169" i="4" s="1"/>
  <c r="Y168" i="4"/>
  <c r="P168" i="4"/>
  <c r="L169" i="4"/>
  <c r="O169" i="4" s="1"/>
  <c r="C170" i="4"/>
  <c r="F170" i="4" s="1"/>
  <c r="G169" i="4"/>
  <c r="U170" i="4" l="1"/>
  <c r="X170" i="4" s="1"/>
  <c r="Y169" i="4"/>
  <c r="L170" i="4"/>
  <c r="O170" i="4" s="1"/>
  <c r="P169" i="4"/>
  <c r="C171" i="4"/>
  <c r="F171" i="4" s="1"/>
  <c r="G170" i="4"/>
  <c r="U171" i="4" l="1"/>
  <c r="X171" i="4" s="1"/>
  <c r="Y170" i="4"/>
  <c r="P170" i="4"/>
  <c r="L171" i="4"/>
  <c r="O171" i="4" s="1"/>
  <c r="C172" i="4"/>
  <c r="F172" i="4" s="1"/>
  <c r="G171" i="4"/>
  <c r="U172" i="4" l="1"/>
  <c r="X172" i="4" s="1"/>
  <c r="Y171" i="4"/>
  <c r="L172" i="4"/>
  <c r="O172" i="4" s="1"/>
  <c r="P171" i="4"/>
  <c r="C173" i="4"/>
  <c r="F173" i="4" s="1"/>
  <c r="G172" i="4"/>
  <c r="U173" i="4" l="1"/>
  <c r="X173" i="4" s="1"/>
  <c r="Y172" i="4"/>
  <c r="P172" i="4"/>
  <c r="L173" i="4"/>
  <c r="O173" i="4" s="1"/>
  <c r="C174" i="4"/>
  <c r="F174" i="4" s="1"/>
  <c r="G173" i="4"/>
  <c r="U174" i="4" l="1"/>
  <c r="X174" i="4" s="1"/>
  <c r="Y173" i="4"/>
  <c r="L174" i="4"/>
  <c r="O174" i="4" s="1"/>
  <c r="P173" i="4"/>
  <c r="C175" i="4"/>
  <c r="F175" i="4" s="1"/>
  <c r="G174" i="4"/>
  <c r="U175" i="4" l="1"/>
  <c r="X175" i="4" s="1"/>
  <c r="Y174" i="4"/>
  <c r="P174" i="4"/>
  <c r="L175" i="4"/>
  <c r="O175" i="4" s="1"/>
  <c r="C176" i="4"/>
  <c r="F176" i="4" s="1"/>
  <c r="G175" i="4"/>
  <c r="U176" i="4" l="1"/>
  <c r="X176" i="4" s="1"/>
  <c r="Y175" i="4"/>
  <c r="L176" i="4"/>
  <c r="O176" i="4" s="1"/>
  <c r="P175" i="4"/>
  <c r="C177" i="4"/>
  <c r="F177" i="4" s="1"/>
  <c r="G176" i="4"/>
  <c r="U177" i="4" l="1"/>
  <c r="X177" i="4" s="1"/>
  <c r="Y176" i="4"/>
  <c r="P176" i="4"/>
  <c r="L177" i="4"/>
  <c r="O177" i="4" s="1"/>
  <c r="C178" i="4"/>
  <c r="F178" i="4" s="1"/>
  <c r="G177" i="4"/>
  <c r="U178" i="4" l="1"/>
  <c r="X178" i="4" s="1"/>
  <c r="Y177" i="4"/>
  <c r="L178" i="4"/>
  <c r="O178" i="4" s="1"/>
  <c r="P177" i="4"/>
  <c r="C179" i="4"/>
  <c r="F179" i="4" s="1"/>
  <c r="G178" i="4"/>
  <c r="U179" i="4" l="1"/>
  <c r="X179" i="4" s="1"/>
  <c r="Y178" i="4"/>
  <c r="P178" i="4"/>
  <c r="L179" i="4"/>
  <c r="O179" i="4" s="1"/>
  <c r="C180" i="4"/>
  <c r="F180" i="4" s="1"/>
  <c r="G179" i="4"/>
  <c r="U180" i="4" l="1"/>
  <c r="X180" i="4" s="1"/>
  <c r="Y179" i="4"/>
  <c r="L180" i="4"/>
  <c r="O180" i="4" s="1"/>
  <c r="P179" i="4"/>
  <c r="C181" i="4"/>
  <c r="F181" i="4" s="1"/>
  <c r="G180" i="4"/>
  <c r="U181" i="4" l="1"/>
  <c r="X181" i="4" s="1"/>
  <c r="Y180" i="4"/>
  <c r="P180" i="4"/>
  <c r="L181" i="4"/>
  <c r="O181" i="4" s="1"/>
  <c r="C182" i="4"/>
  <c r="F182" i="4" s="1"/>
  <c r="G181" i="4"/>
  <c r="U182" i="4" l="1"/>
  <c r="X182" i="4" s="1"/>
  <c r="Y181" i="4"/>
  <c r="L182" i="4"/>
  <c r="O182" i="4" s="1"/>
  <c r="P181" i="4"/>
  <c r="C183" i="4"/>
  <c r="F183" i="4" s="1"/>
  <c r="G182" i="4"/>
  <c r="U183" i="4" l="1"/>
  <c r="X183" i="4" s="1"/>
  <c r="Y182" i="4"/>
  <c r="L183" i="4"/>
  <c r="O183" i="4" s="1"/>
  <c r="P182" i="4"/>
  <c r="C184" i="4"/>
  <c r="F184" i="4" s="1"/>
  <c r="G183" i="4"/>
  <c r="U184" i="4" l="1"/>
  <c r="X184" i="4" s="1"/>
  <c r="Y183" i="4"/>
  <c r="P183" i="4"/>
  <c r="L184" i="4"/>
  <c r="O184" i="4" s="1"/>
  <c r="C185" i="4"/>
  <c r="F185" i="4" s="1"/>
  <c r="G184" i="4"/>
  <c r="U185" i="4" l="1"/>
  <c r="X185" i="4" s="1"/>
  <c r="Y184" i="4"/>
  <c r="L185" i="4"/>
  <c r="O185" i="4" s="1"/>
  <c r="P184" i="4"/>
  <c r="C186" i="4"/>
  <c r="F186" i="4" s="1"/>
  <c r="G185" i="4"/>
  <c r="U186" i="4" l="1"/>
  <c r="X186" i="4" s="1"/>
  <c r="Y185" i="4"/>
  <c r="P185" i="4"/>
  <c r="L186" i="4"/>
  <c r="O186" i="4" s="1"/>
  <c r="C187" i="4"/>
  <c r="F187" i="4" s="1"/>
  <c r="G186" i="4"/>
  <c r="U187" i="4" l="1"/>
  <c r="X187" i="4" s="1"/>
  <c r="Y186" i="4"/>
  <c r="L187" i="4"/>
  <c r="O187" i="4" s="1"/>
  <c r="P186" i="4"/>
  <c r="C188" i="4"/>
  <c r="F188" i="4" s="1"/>
  <c r="G187" i="4"/>
  <c r="U188" i="4" l="1"/>
  <c r="X188" i="4" s="1"/>
  <c r="Y187" i="4"/>
  <c r="P187" i="4"/>
  <c r="L188" i="4"/>
  <c r="O188" i="4" s="1"/>
  <c r="C189" i="4"/>
  <c r="F189" i="4" s="1"/>
  <c r="G188" i="4"/>
  <c r="U189" i="4" l="1"/>
  <c r="X189" i="4" s="1"/>
  <c r="Y188" i="4"/>
  <c r="L189" i="4"/>
  <c r="O189" i="4" s="1"/>
  <c r="P188" i="4"/>
  <c r="C190" i="4"/>
  <c r="F190" i="4" s="1"/>
  <c r="G189" i="4"/>
  <c r="U190" i="4" l="1"/>
  <c r="X190" i="4" s="1"/>
  <c r="Y189" i="4"/>
  <c r="P189" i="4"/>
  <c r="L190" i="4"/>
  <c r="O190" i="4" s="1"/>
  <c r="C191" i="4"/>
  <c r="F191" i="4" s="1"/>
  <c r="G190" i="4"/>
  <c r="U191" i="4" l="1"/>
  <c r="X191" i="4" s="1"/>
  <c r="Y190" i="4"/>
  <c r="L191" i="4"/>
  <c r="O191" i="4" s="1"/>
  <c r="P190" i="4"/>
  <c r="C192" i="4"/>
  <c r="F192" i="4" s="1"/>
  <c r="G191" i="4"/>
  <c r="U192" i="4" l="1"/>
  <c r="X192" i="4" s="1"/>
  <c r="Y191" i="4"/>
  <c r="P191" i="4"/>
  <c r="L192" i="4"/>
  <c r="O192" i="4" s="1"/>
  <c r="C193" i="4"/>
  <c r="F193" i="4" s="1"/>
  <c r="G192" i="4"/>
  <c r="U193" i="4" l="1"/>
  <c r="X193" i="4" s="1"/>
  <c r="Y192" i="4"/>
  <c r="P192" i="4"/>
  <c r="L193" i="4"/>
  <c r="O193" i="4" s="1"/>
  <c r="C194" i="4"/>
  <c r="F194" i="4" s="1"/>
  <c r="G193" i="4"/>
  <c r="U194" i="4" l="1"/>
  <c r="X194" i="4" s="1"/>
  <c r="Y193" i="4"/>
  <c r="L194" i="4"/>
  <c r="O194" i="4" s="1"/>
  <c r="P193" i="4"/>
  <c r="C195" i="4"/>
  <c r="F195" i="4" s="1"/>
  <c r="G194" i="4"/>
  <c r="U195" i="4" l="1"/>
  <c r="X195" i="4" s="1"/>
  <c r="Y194" i="4"/>
  <c r="P194" i="4"/>
  <c r="L195" i="4"/>
  <c r="O195" i="4" s="1"/>
  <c r="C196" i="4"/>
  <c r="F196" i="4" s="1"/>
  <c r="G195" i="4"/>
  <c r="U196" i="4" l="1"/>
  <c r="X196" i="4" s="1"/>
  <c r="Y195" i="4"/>
  <c r="L196" i="4"/>
  <c r="O196" i="4" s="1"/>
  <c r="P195" i="4"/>
  <c r="C197" i="4"/>
  <c r="F197" i="4" s="1"/>
  <c r="G196" i="4"/>
  <c r="U197" i="4" l="1"/>
  <c r="X197" i="4" s="1"/>
  <c r="Y196" i="4"/>
  <c r="P196" i="4"/>
  <c r="L197" i="4"/>
  <c r="O197" i="4" s="1"/>
  <c r="C198" i="4"/>
  <c r="F198" i="4" s="1"/>
  <c r="G197" i="4"/>
  <c r="U198" i="4" l="1"/>
  <c r="X198" i="4" s="1"/>
  <c r="Y197" i="4"/>
  <c r="L198" i="4"/>
  <c r="O198" i="4" s="1"/>
  <c r="P197" i="4"/>
  <c r="C199" i="4"/>
  <c r="F199" i="4" s="1"/>
  <c r="G198" i="4"/>
  <c r="U199" i="4" l="1"/>
  <c r="X199" i="4" s="1"/>
  <c r="Y198" i="4"/>
  <c r="P198" i="4"/>
  <c r="L199" i="4"/>
  <c r="O199" i="4" s="1"/>
  <c r="C200" i="4"/>
  <c r="F200" i="4" s="1"/>
  <c r="G199" i="4"/>
  <c r="U200" i="4" l="1"/>
  <c r="X200" i="4" s="1"/>
  <c r="Y199" i="4"/>
  <c r="L200" i="4"/>
  <c r="O200" i="4" s="1"/>
  <c r="P199" i="4"/>
  <c r="C201" i="4"/>
  <c r="F201" i="4" s="1"/>
  <c r="G200" i="4"/>
  <c r="U201" i="4" l="1"/>
  <c r="X201" i="4" s="1"/>
  <c r="Y200" i="4"/>
  <c r="P200" i="4"/>
  <c r="L201" i="4"/>
  <c r="O201" i="4" s="1"/>
  <c r="C202" i="4"/>
  <c r="F202" i="4" s="1"/>
  <c r="G201" i="4"/>
  <c r="U202" i="4" l="1"/>
  <c r="X202" i="4" s="1"/>
  <c r="Y201" i="4"/>
  <c r="L202" i="4"/>
  <c r="O202" i="4" s="1"/>
  <c r="P201" i="4"/>
  <c r="C203" i="4"/>
  <c r="F203" i="4" s="1"/>
  <c r="G202" i="4"/>
  <c r="U203" i="4" l="1"/>
  <c r="X203" i="4" s="1"/>
  <c r="Y202" i="4"/>
  <c r="P202" i="4"/>
  <c r="L203" i="4"/>
  <c r="O203" i="4" s="1"/>
  <c r="C204" i="4"/>
  <c r="F204" i="4" s="1"/>
  <c r="G203" i="4"/>
  <c r="U204" i="4" l="1"/>
  <c r="X204" i="4" s="1"/>
  <c r="Y203" i="4"/>
  <c r="L204" i="4"/>
  <c r="O204" i="4" s="1"/>
  <c r="P203" i="4"/>
  <c r="C205" i="4"/>
  <c r="F205" i="4" s="1"/>
  <c r="G204" i="4"/>
  <c r="U205" i="4" l="1"/>
  <c r="X205" i="4" s="1"/>
  <c r="Y204" i="4"/>
  <c r="P204" i="4"/>
  <c r="L205" i="4"/>
  <c r="O205" i="4" s="1"/>
  <c r="C206" i="4"/>
  <c r="F206" i="4" s="1"/>
  <c r="G205" i="4"/>
  <c r="U206" i="4" l="1"/>
  <c r="X206" i="4" s="1"/>
  <c r="Y205" i="4"/>
  <c r="L206" i="4"/>
  <c r="O206" i="4" s="1"/>
  <c r="P205" i="4"/>
  <c r="C207" i="4"/>
  <c r="F207" i="4" s="1"/>
  <c r="G206" i="4"/>
  <c r="U207" i="4" l="1"/>
  <c r="X207" i="4" s="1"/>
  <c r="Y206" i="4"/>
  <c r="P206" i="4"/>
  <c r="L207" i="4"/>
  <c r="O207" i="4" s="1"/>
  <c r="C208" i="4"/>
  <c r="F208" i="4" s="1"/>
  <c r="G207" i="4"/>
  <c r="U208" i="4" l="1"/>
  <c r="X208" i="4" s="1"/>
  <c r="Y207" i="4"/>
  <c r="L208" i="4"/>
  <c r="O208" i="4" s="1"/>
  <c r="P207" i="4"/>
  <c r="C209" i="4"/>
  <c r="F209" i="4" s="1"/>
  <c r="G208" i="4"/>
  <c r="U209" i="4" l="1"/>
  <c r="X209" i="4" s="1"/>
  <c r="Y208" i="4"/>
  <c r="P208" i="4"/>
  <c r="L209" i="4"/>
  <c r="O209" i="4" s="1"/>
  <c r="C210" i="4"/>
  <c r="F210" i="4" s="1"/>
  <c r="G209" i="4"/>
  <c r="U210" i="4" l="1"/>
  <c r="X210" i="4" s="1"/>
  <c r="Y209" i="4"/>
  <c r="L210" i="4"/>
  <c r="O210" i="4" s="1"/>
  <c r="P209" i="4"/>
  <c r="C211" i="4"/>
  <c r="F211" i="4" s="1"/>
  <c r="G210" i="4"/>
  <c r="U211" i="4" l="1"/>
  <c r="X211" i="4" s="1"/>
  <c r="Y210" i="4"/>
  <c r="P210" i="4"/>
  <c r="L211" i="4"/>
  <c r="O211" i="4" s="1"/>
  <c r="C212" i="4"/>
  <c r="F212" i="4" s="1"/>
  <c r="G211" i="4"/>
  <c r="U212" i="4" l="1"/>
  <c r="X212" i="4" s="1"/>
  <c r="Y211" i="4"/>
  <c r="L212" i="4"/>
  <c r="O212" i="4" s="1"/>
  <c r="P211" i="4"/>
  <c r="C213" i="4"/>
  <c r="F213" i="4" s="1"/>
  <c r="G212" i="4"/>
  <c r="U213" i="4" l="1"/>
  <c r="X213" i="4" s="1"/>
  <c r="Y212" i="4"/>
  <c r="P212" i="4"/>
  <c r="L213" i="4"/>
  <c r="O213" i="4" s="1"/>
  <c r="C214" i="4"/>
  <c r="F214" i="4" s="1"/>
  <c r="G213" i="4"/>
  <c r="U214" i="4" l="1"/>
  <c r="X214" i="4" s="1"/>
  <c r="Y213" i="4"/>
  <c r="L214" i="4"/>
  <c r="O214" i="4" s="1"/>
  <c r="P213" i="4"/>
  <c r="C215" i="4"/>
  <c r="F215" i="4" s="1"/>
  <c r="G214" i="4"/>
  <c r="U215" i="4" l="1"/>
  <c r="X215" i="4" s="1"/>
  <c r="Y214" i="4"/>
  <c r="P214" i="4"/>
  <c r="L215" i="4"/>
  <c r="O215" i="4" s="1"/>
  <c r="C216" i="4"/>
  <c r="F216" i="4" s="1"/>
  <c r="G215" i="4"/>
  <c r="U216" i="4" l="1"/>
  <c r="X216" i="4" s="1"/>
  <c r="Y215" i="4"/>
  <c r="L216" i="4"/>
  <c r="O216" i="4" s="1"/>
  <c r="P215" i="4"/>
  <c r="C217" i="4"/>
  <c r="F217" i="4" s="1"/>
  <c r="G216" i="4"/>
  <c r="U217" i="4" l="1"/>
  <c r="X217" i="4" s="1"/>
  <c r="Y216" i="4"/>
  <c r="P216" i="4"/>
  <c r="L217" i="4"/>
  <c r="O217" i="4" s="1"/>
  <c r="C218" i="4"/>
  <c r="F218" i="4" s="1"/>
  <c r="G217" i="4"/>
  <c r="U218" i="4" l="1"/>
  <c r="X218" i="4" s="1"/>
  <c r="Y217" i="4"/>
  <c r="L218" i="4"/>
  <c r="O218" i="4" s="1"/>
  <c r="P217" i="4"/>
  <c r="C219" i="4"/>
  <c r="F219" i="4" s="1"/>
  <c r="G218" i="4"/>
  <c r="U219" i="4" l="1"/>
  <c r="X219" i="4" s="1"/>
  <c r="Y218" i="4"/>
  <c r="P218" i="4"/>
  <c r="L219" i="4"/>
  <c r="O219" i="4" s="1"/>
  <c r="C220" i="4"/>
  <c r="F220" i="4" s="1"/>
  <c r="G219" i="4"/>
  <c r="U220" i="4" l="1"/>
  <c r="X220" i="4" s="1"/>
  <c r="Y219" i="4"/>
  <c r="L220" i="4"/>
  <c r="O220" i="4" s="1"/>
  <c r="P219" i="4"/>
  <c r="C221" i="4"/>
  <c r="F221" i="4" s="1"/>
  <c r="G220" i="4"/>
  <c r="U221" i="4" l="1"/>
  <c r="X221" i="4" s="1"/>
  <c r="Y220" i="4"/>
  <c r="P220" i="4"/>
  <c r="L221" i="4"/>
  <c r="O221" i="4" s="1"/>
  <c r="C222" i="4"/>
  <c r="F222" i="4" s="1"/>
  <c r="G221" i="4"/>
  <c r="U222" i="4" l="1"/>
  <c r="X222" i="4" s="1"/>
  <c r="Y221" i="4"/>
  <c r="L222" i="4"/>
  <c r="O222" i="4" s="1"/>
  <c r="P221" i="4"/>
  <c r="C223" i="4"/>
  <c r="F223" i="4" s="1"/>
  <c r="G222" i="4"/>
  <c r="U223" i="4" l="1"/>
  <c r="X223" i="4" s="1"/>
  <c r="Y222" i="4"/>
  <c r="P222" i="4"/>
  <c r="L223" i="4"/>
  <c r="O223" i="4" s="1"/>
  <c r="C224" i="4"/>
  <c r="F224" i="4" s="1"/>
  <c r="G223" i="4"/>
  <c r="U224" i="4" l="1"/>
  <c r="X224" i="4" s="1"/>
  <c r="Y223" i="4"/>
  <c r="L224" i="4"/>
  <c r="O224" i="4" s="1"/>
  <c r="P223" i="4"/>
  <c r="C225" i="4"/>
  <c r="F225" i="4" s="1"/>
  <c r="G224" i="4"/>
  <c r="U225" i="4" l="1"/>
  <c r="X225" i="4" s="1"/>
  <c r="Y224" i="4"/>
  <c r="P224" i="4"/>
  <c r="L225" i="4"/>
  <c r="O225" i="4" s="1"/>
  <c r="C226" i="4"/>
  <c r="F226" i="4" s="1"/>
  <c r="G225" i="4"/>
  <c r="U226" i="4" l="1"/>
  <c r="X226" i="4" s="1"/>
  <c r="Y225" i="4"/>
  <c r="L226" i="4"/>
  <c r="O226" i="4" s="1"/>
  <c r="P225" i="4"/>
  <c r="C227" i="4"/>
  <c r="F227" i="4" s="1"/>
  <c r="G226" i="4"/>
  <c r="U227" i="4" l="1"/>
  <c r="X227" i="4" s="1"/>
  <c r="Y226" i="4"/>
  <c r="P226" i="4"/>
  <c r="L227" i="4"/>
  <c r="O227" i="4" s="1"/>
  <c r="C228" i="4"/>
  <c r="F228" i="4" s="1"/>
  <c r="G227" i="4"/>
  <c r="U228" i="4" l="1"/>
  <c r="X228" i="4" s="1"/>
  <c r="Y227" i="4"/>
  <c r="L228" i="4"/>
  <c r="O228" i="4" s="1"/>
  <c r="P227" i="4"/>
  <c r="C229" i="4"/>
  <c r="F229" i="4" s="1"/>
  <c r="G228" i="4"/>
  <c r="U229" i="4" l="1"/>
  <c r="X229" i="4" s="1"/>
  <c r="Y228" i="4"/>
  <c r="P228" i="4"/>
  <c r="L229" i="4"/>
  <c r="O229" i="4" s="1"/>
  <c r="C230" i="4"/>
  <c r="F230" i="4" s="1"/>
  <c r="G229" i="4"/>
  <c r="U230" i="4" l="1"/>
  <c r="X230" i="4" s="1"/>
  <c r="Y229" i="4"/>
  <c r="L230" i="4"/>
  <c r="O230" i="4" s="1"/>
  <c r="P229" i="4"/>
  <c r="C231" i="4"/>
  <c r="F231" i="4" s="1"/>
  <c r="G230" i="4"/>
  <c r="U231" i="4" l="1"/>
  <c r="X231" i="4" s="1"/>
  <c r="Y230" i="4"/>
  <c r="P230" i="4"/>
  <c r="L231" i="4"/>
  <c r="O231" i="4" s="1"/>
  <c r="C232" i="4"/>
  <c r="F232" i="4" s="1"/>
  <c r="G231" i="4"/>
  <c r="U232" i="4" l="1"/>
  <c r="X232" i="4" s="1"/>
  <c r="Y231" i="4"/>
  <c r="L232" i="4"/>
  <c r="O232" i="4" s="1"/>
  <c r="P231" i="4"/>
  <c r="C233" i="4"/>
  <c r="F233" i="4" s="1"/>
  <c r="G232" i="4"/>
  <c r="U233" i="4" l="1"/>
  <c r="X233" i="4" s="1"/>
  <c r="Y232" i="4"/>
  <c r="P232" i="4"/>
  <c r="L233" i="4"/>
  <c r="O233" i="4" s="1"/>
  <c r="C234" i="4"/>
  <c r="F234" i="4" s="1"/>
  <c r="G233" i="4"/>
  <c r="U234" i="4" l="1"/>
  <c r="X234" i="4" s="1"/>
  <c r="Y233" i="4"/>
  <c r="L234" i="4"/>
  <c r="O234" i="4" s="1"/>
  <c r="P233" i="4"/>
  <c r="C235" i="4"/>
  <c r="F235" i="4" s="1"/>
  <c r="G234" i="4"/>
  <c r="U235" i="4" l="1"/>
  <c r="X235" i="4" s="1"/>
  <c r="Y234" i="4"/>
  <c r="P234" i="4"/>
  <c r="L235" i="4"/>
  <c r="O235" i="4" s="1"/>
  <c r="C236" i="4"/>
  <c r="F236" i="4" s="1"/>
  <c r="G235" i="4"/>
  <c r="U236" i="4" l="1"/>
  <c r="X236" i="4" s="1"/>
  <c r="Y235" i="4"/>
  <c r="L236" i="4"/>
  <c r="O236" i="4" s="1"/>
  <c r="P235" i="4"/>
  <c r="C237" i="4"/>
  <c r="F237" i="4" s="1"/>
  <c r="G236" i="4"/>
  <c r="U237" i="4" l="1"/>
  <c r="X237" i="4" s="1"/>
  <c r="Y236" i="4"/>
  <c r="P236" i="4"/>
  <c r="L237" i="4"/>
  <c r="O237" i="4" s="1"/>
  <c r="C238" i="4"/>
  <c r="F238" i="4" s="1"/>
  <c r="G237" i="4"/>
  <c r="U238" i="4" l="1"/>
  <c r="X238" i="4" s="1"/>
  <c r="Y237" i="4"/>
  <c r="L238" i="4"/>
  <c r="O238" i="4" s="1"/>
  <c r="P237" i="4"/>
  <c r="C239" i="4"/>
  <c r="F239" i="4" s="1"/>
  <c r="G238" i="4"/>
  <c r="U239" i="4" l="1"/>
  <c r="X239" i="4" s="1"/>
  <c r="Y238" i="4"/>
  <c r="P238" i="4"/>
  <c r="L239" i="4"/>
  <c r="O239" i="4" s="1"/>
  <c r="C240" i="4"/>
  <c r="F240" i="4" s="1"/>
  <c r="G239" i="4"/>
  <c r="U240" i="4" l="1"/>
  <c r="X240" i="4" s="1"/>
  <c r="Y239" i="4"/>
  <c r="L240" i="4"/>
  <c r="O240" i="4" s="1"/>
  <c r="P239" i="4"/>
  <c r="C241" i="4"/>
  <c r="F241" i="4" s="1"/>
  <c r="G240" i="4"/>
  <c r="U241" i="4" l="1"/>
  <c r="X241" i="4" s="1"/>
  <c r="Y240" i="4"/>
  <c r="P240" i="4"/>
  <c r="L241" i="4"/>
  <c r="O241" i="4" s="1"/>
  <c r="C242" i="4"/>
  <c r="F242" i="4" s="1"/>
  <c r="G241" i="4"/>
  <c r="U242" i="4" l="1"/>
  <c r="X242" i="4" s="1"/>
  <c r="Y241" i="4"/>
  <c r="L242" i="4"/>
  <c r="O242" i="4" s="1"/>
  <c r="P241" i="4"/>
  <c r="C243" i="4"/>
  <c r="F243" i="4" s="1"/>
  <c r="G242" i="4"/>
  <c r="U243" i="4" l="1"/>
  <c r="X243" i="4" s="1"/>
  <c r="Y242" i="4"/>
  <c r="P242" i="4"/>
  <c r="L243" i="4"/>
  <c r="O243" i="4" s="1"/>
  <c r="C244" i="4"/>
  <c r="F244" i="4" s="1"/>
  <c r="G243" i="4"/>
  <c r="U244" i="4" l="1"/>
  <c r="X244" i="4" s="1"/>
  <c r="Y243" i="4"/>
  <c r="L244" i="4"/>
  <c r="O244" i="4" s="1"/>
  <c r="P243" i="4"/>
  <c r="C245" i="4"/>
  <c r="F245" i="4" s="1"/>
  <c r="G244" i="4"/>
  <c r="U245" i="4" l="1"/>
  <c r="X245" i="4" s="1"/>
  <c r="Y244" i="4"/>
  <c r="P244" i="4"/>
  <c r="L245" i="4"/>
  <c r="O245" i="4" s="1"/>
  <c r="C246" i="4"/>
  <c r="F246" i="4" s="1"/>
  <c r="G245" i="4"/>
  <c r="U246" i="4" l="1"/>
  <c r="X246" i="4" s="1"/>
  <c r="Y245" i="4"/>
  <c r="L246" i="4"/>
  <c r="O246" i="4" s="1"/>
  <c r="P245" i="4"/>
  <c r="C247" i="4"/>
  <c r="F247" i="4" s="1"/>
  <c r="G246" i="4"/>
  <c r="U247" i="4" l="1"/>
  <c r="X247" i="4" s="1"/>
  <c r="Y246" i="4"/>
  <c r="P246" i="4"/>
  <c r="L247" i="4"/>
  <c r="O247" i="4" s="1"/>
  <c r="C248" i="4"/>
  <c r="F248" i="4" s="1"/>
  <c r="G247" i="4"/>
  <c r="U248" i="4" l="1"/>
  <c r="X248" i="4" s="1"/>
  <c r="Y247" i="4"/>
  <c r="L248" i="4"/>
  <c r="O248" i="4" s="1"/>
  <c r="P247" i="4"/>
  <c r="C249" i="4"/>
  <c r="F249" i="4" s="1"/>
  <c r="G248" i="4"/>
  <c r="U249" i="4" l="1"/>
  <c r="X249" i="4" s="1"/>
  <c r="Y248" i="4"/>
  <c r="L249" i="4"/>
  <c r="O249" i="4" s="1"/>
  <c r="P248" i="4"/>
  <c r="C250" i="4"/>
  <c r="F250" i="4" s="1"/>
  <c r="G249" i="4"/>
  <c r="U250" i="4" l="1"/>
  <c r="X250" i="4" s="1"/>
  <c r="Y249" i="4"/>
  <c r="L250" i="4"/>
  <c r="O250" i="4" s="1"/>
  <c r="P249" i="4"/>
  <c r="C251" i="4"/>
  <c r="F251" i="4" s="1"/>
  <c r="G250" i="4"/>
  <c r="U251" i="4" l="1"/>
  <c r="X251" i="4" s="1"/>
  <c r="Y250" i="4"/>
  <c r="L251" i="4"/>
  <c r="O251" i="4" s="1"/>
  <c r="P250" i="4"/>
  <c r="C252" i="4"/>
  <c r="F252" i="4" s="1"/>
  <c r="G251" i="4"/>
  <c r="U252" i="4" l="1"/>
  <c r="X252" i="4" s="1"/>
  <c r="Y251" i="4"/>
  <c r="L252" i="4"/>
  <c r="O252" i="4" s="1"/>
  <c r="P251" i="4"/>
  <c r="C253" i="4"/>
  <c r="F253" i="4" s="1"/>
  <c r="G252" i="4"/>
  <c r="U253" i="4" l="1"/>
  <c r="X253" i="4" s="1"/>
  <c r="Y252" i="4"/>
  <c r="L253" i="4"/>
  <c r="O253" i="4" s="1"/>
  <c r="P252" i="4"/>
  <c r="C254" i="4"/>
  <c r="F254" i="4" s="1"/>
  <c r="G253" i="4"/>
  <c r="U254" i="4" l="1"/>
  <c r="X254" i="4" s="1"/>
  <c r="Y253" i="4"/>
  <c r="L254" i="4"/>
  <c r="O254" i="4" s="1"/>
  <c r="P253" i="4"/>
  <c r="C255" i="4"/>
  <c r="F255" i="4" s="1"/>
  <c r="G254" i="4"/>
  <c r="U255" i="4" l="1"/>
  <c r="X255" i="4" s="1"/>
  <c r="Y254" i="4"/>
  <c r="L255" i="4"/>
  <c r="O255" i="4" s="1"/>
  <c r="P254" i="4"/>
  <c r="C256" i="4"/>
  <c r="F256" i="4" s="1"/>
  <c r="G255" i="4"/>
  <c r="U256" i="4" l="1"/>
  <c r="X256" i="4" s="1"/>
  <c r="Y255" i="4"/>
  <c r="L256" i="4"/>
  <c r="O256" i="4" s="1"/>
  <c r="P255" i="4"/>
  <c r="C257" i="4"/>
  <c r="F257" i="4" s="1"/>
  <c r="G256" i="4"/>
  <c r="U257" i="4" l="1"/>
  <c r="X257" i="4" s="1"/>
  <c r="Y256" i="4"/>
  <c r="L257" i="4"/>
  <c r="O257" i="4" s="1"/>
  <c r="P256" i="4"/>
  <c r="C258" i="4"/>
  <c r="F258" i="4" s="1"/>
  <c r="G257" i="4"/>
  <c r="U258" i="4" l="1"/>
  <c r="X258" i="4" s="1"/>
  <c r="Y257" i="4"/>
  <c r="L258" i="4"/>
  <c r="O258" i="4" s="1"/>
  <c r="P257" i="4"/>
  <c r="C259" i="4"/>
  <c r="F259" i="4" s="1"/>
  <c r="G258" i="4"/>
  <c r="U259" i="4" l="1"/>
  <c r="X259" i="4" s="1"/>
  <c r="Y258" i="4"/>
  <c r="L259" i="4"/>
  <c r="O259" i="4" s="1"/>
  <c r="P258" i="4"/>
  <c r="C260" i="4"/>
  <c r="F260" i="4" s="1"/>
  <c r="G259" i="4"/>
  <c r="U260" i="4" l="1"/>
  <c r="X260" i="4" s="1"/>
  <c r="Y259" i="4"/>
  <c r="L260" i="4"/>
  <c r="O260" i="4" s="1"/>
  <c r="P259" i="4"/>
  <c r="C261" i="4"/>
  <c r="F261" i="4" s="1"/>
  <c r="G260" i="4"/>
  <c r="U261" i="4" l="1"/>
  <c r="X261" i="4" s="1"/>
  <c r="Y260" i="4"/>
  <c r="L261" i="4"/>
  <c r="O261" i="4" s="1"/>
  <c r="P260" i="4"/>
  <c r="C262" i="4"/>
  <c r="F262" i="4" s="1"/>
  <c r="G261" i="4"/>
  <c r="U262" i="4" l="1"/>
  <c r="X262" i="4" s="1"/>
  <c r="Y261" i="4"/>
  <c r="L262" i="4"/>
  <c r="O262" i="4" s="1"/>
  <c r="P261" i="4"/>
  <c r="C263" i="4"/>
  <c r="F263" i="4" s="1"/>
  <c r="G262" i="4"/>
  <c r="U263" i="4" l="1"/>
  <c r="X263" i="4" s="1"/>
  <c r="Y262" i="4"/>
  <c r="L263" i="4"/>
  <c r="O263" i="4" s="1"/>
  <c r="P262" i="4"/>
  <c r="C264" i="4"/>
  <c r="F264" i="4" s="1"/>
  <c r="G263" i="4"/>
  <c r="U264" i="4" l="1"/>
  <c r="X264" i="4" s="1"/>
  <c r="Y263" i="4"/>
  <c r="L264" i="4"/>
  <c r="O264" i="4" s="1"/>
  <c r="P263" i="4"/>
  <c r="C265" i="4"/>
  <c r="F265" i="4" s="1"/>
  <c r="G264" i="4"/>
  <c r="U265" i="4" l="1"/>
  <c r="X265" i="4" s="1"/>
  <c r="Y264" i="4"/>
  <c r="L265" i="4"/>
  <c r="O265" i="4" s="1"/>
  <c r="P264" i="4"/>
  <c r="C266" i="4"/>
  <c r="F266" i="4" s="1"/>
  <c r="G265" i="4"/>
  <c r="U266" i="4" l="1"/>
  <c r="X266" i="4" s="1"/>
  <c r="Y265" i="4"/>
  <c r="L266" i="4"/>
  <c r="O266" i="4" s="1"/>
  <c r="P265" i="4"/>
  <c r="C267" i="4"/>
  <c r="F267" i="4" s="1"/>
  <c r="G266" i="4"/>
  <c r="U267" i="4" l="1"/>
  <c r="X267" i="4" s="1"/>
  <c r="Y266" i="4"/>
  <c r="L267" i="4"/>
  <c r="O267" i="4" s="1"/>
  <c r="P266" i="4"/>
  <c r="C268" i="4"/>
  <c r="F268" i="4" s="1"/>
  <c r="G267" i="4"/>
  <c r="U268" i="4" l="1"/>
  <c r="X268" i="4" s="1"/>
  <c r="Y267" i="4"/>
  <c r="L268" i="4"/>
  <c r="O268" i="4" s="1"/>
  <c r="P267" i="4"/>
  <c r="C269" i="4"/>
  <c r="F269" i="4" s="1"/>
  <c r="G268" i="4"/>
  <c r="U269" i="4" l="1"/>
  <c r="X269" i="4" s="1"/>
  <c r="Y268" i="4"/>
  <c r="L269" i="4"/>
  <c r="O269" i="4" s="1"/>
  <c r="P268" i="4"/>
  <c r="C270" i="4"/>
  <c r="F270" i="4" s="1"/>
  <c r="G269" i="4"/>
  <c r="U270" i="4" l="1"/>
  <c r="X270" i="4" s="1"/>
  <c r="Y269" i="4"/>
  <c r="L270" i="4"/>
  <c r="O270" i="4" s="1"/>
  <c r="P269" i="4"/>
  <c r="C271" i="4"/>
  <c r="F271" i="4" s="1"/>
  <c r="G270" i="4"/>
  <c r="U271" i="4" l="1"/>
  <c r="X271" i="4" s="1"/>
  <c r="Y270" i="4"/>
  <c r="L271" i="4"/>
  <c r="O271" i="4" s="1"/>
  <c r="P270" i="4"/>
  <c r="C272" i="4"/>
  <c r="F272" i="4" s="1"/>
  <c r="G271" i="4"/>
  <c r="U272" i="4" l="1"/>
  <c r="X272" i="4" s="1"/>
  <c r="Y271" i="4"/>
  <c r="L272" i="4"/>
  <c r="O272" i="4" s="1"/>
  <c r="P271" i="4"/>
  <c r="C273" i="4"/>
  <c r="F273" i="4" s="1"/>
  <c r="G272" i="4"/>
  <c r="U273" i="4" l="1"/>
  <c r="X273" i="4" s="1"/>
  <c r="Y272" i="4"/>
  <c r="L273" i="4"/>
  <c r="O273" i="4" s="1"/>
  <c r="P272" i="4"/>
  <c r="C274" i="4"/>
  <c r="F274" i="4" s="1"/>
  <c r="G273" i="4"/>
  <c r="U274" i="4" l="1"/>
  <c r="X274" i="4" s="1"/>
  <c r="Y273" i="4"/>
  <c r="L274" i="4"/>
  <c r="O274" i="4" s="1"/>
  <c r="P273" i="4"/>
  <c r="C275" i="4"/>
  <c r="F275" i="4" s="1"/>
  <c r="G274" i="4"/>
  <c r="U275" i="4" l="1"/>
  <c r="X275" i="4" s="1"/>
  <c r="Y274" i="4"/>
  <c r="L275" i="4"/>
  <c r="O275" i="4" s="1"/>
  <c r="P274" i="4"/>
  <c r="C276" i="4"/>
  <c r="F276" i="4" s="1"/>
  <c r="G275" i="4"/>
  <c r="U276" i="4" l="1"/>
  <c r="X276" i="4" s="1"/>
  <c r="Y275" i="4"/>
  <c r="L276" i="4"/>
  <c r="O276" i="4" s="1"/>
  <c r="P275" i="4"/>
  <c r="C277" i="4"/>
  <c r="F277" i="4" s="1"/>
  <c r="G276" i="4"/>
  <c r="U277" i="4" l="1"/>
  <c r="X277" i="4" s="1"/>
  <c r="Y276" i="4"/>
  <c r="L277" i="4"/>
  <c r="O277" i="4" s="1"/>
  <c r="P276" i="4"/>
  <c r="C278" i="4"/>
  <c r="F278" i="4" s="1"/>
  <c r="G277" i="4"/>
  <c r="U278" i="4" l="1"/>
  <c r="X278" i="4" s="1"/>
  <c r="Y277" i="4"/>
  <c r="L278" i="4"/>
  <c r="O278" i="4" s="1"/>
  <c r="P277" i="4"/>
  <c r="C279" i="4"/>
  <c r="F279" i="4" s="1"/>
  <c r="G278" i="4"/>
  <c r="U279" i="4" l="1"/>
  <c r="X279" i="4" s="1"/>
  <c r="Y278" i="4"/>
  <c r="L279" i="4"/>
  <c r="O279" i="4" s="1"/>
  <c r="P278" i="4"/>
  <c r="C280" i="4"/>
  <c r="F280" i="4" s="1"/>
  <c r="G279" i="4"/>
  <c r="U280" i="4" l="1"/>
  <c r="X280" i="4" s="1"/>
  <c r="Y279" i="4"/>
  <c r="L280" i="4"/>
  <c r="O280" i="4" s="1"/>
  <c r="P279" i="4"/>
  <c r="C281" i="4"/>
  <c r="F281" i="4" s="1"/>
  <c r="G280" i="4"/>
  <c r="U281" i="4" l="1"/>
  <c r="X281" i="4" s="1"/>
  <c r="Y280" i="4"/>
  <c r="L281" i="4"/>
  <c r="O281" i="4" s="1"/>
  <c r="P280" i="4"/>
  <c r="C282" i="4"/>
  <c r="F282" i="4" s="1"/>
  <c r="G281" i="4"/>
  <c r="U282" i="4" l="1"/>
  <c r="X282" i="4" s="1"/>
  <c r="Y281" i="4"/>
  <c r="L282" i="4"/>
  <c r="O282" i="4" s="1"/>
  <c r="P281" i="4"/>
  <c r="C283" i="4"/>
  <c r="F283" i="4" s="1"/>
  <c r="G282" i="4"/>
  <c r="U283" i="4" l="1"/>
  <c r="X283" i="4" s="1"/>
  <c r="Y282" i="4"/>
  <c r="L283" i="4"/>
  <c r="O283" i="4" s="1"/>
  <c r="P282" i="4"/>
  <c r="C284" i="4"/>
  <c r="F284" i="4" s="1"/>
  <c r="G283" i="4"/>
  <c r="U284" i="4" l="1"/>
  <c r="X284" i="4" s="1"/>
  <c r="Y283" i="4"/>
  <c r="L284" i="4"/>
  <c r="O284" i="4" s="1"/>
  <c r="P283" i="4"/>
  <c r="C285" i="4"/>
  <c r="F285" i="4" s="1"/>
  <c r="G284" i="4"/>
  <c r="U285" i="4" l="1"/>
  <c r="X285" i="4" s="1"/>
  <c r="Y284" i="4"/>
  <c r="L285" i="4"/>
  <c r="O285" i="4" s="1"/>
  <c r="P284" i="4"/>
  <c r="C286" i="4"/>
  <c r="F286" i="4" s="1"/>
  <c r="G285" i="4"/>
  <c r="U286" i="4" l="1"/>
  <c r="X286" i="4" s="1"/>
  <c r="Y285" i="4"/>
  <c r="L286" i="4"/>
  <c r="O286" i="4" s="1"/>
  <c r="P285" i="4"/>
  <c r="C287" i="4"/>
  <c r="F287" i="4" s="1"/>
  <c r="G286" i="4"/>
  <c r="U287" i="4" l="1"/>
  <c r="X287" i="4" s="1"/>
  <c r="Y286" i="4"/>
  <c r="L287" i="4"/>
  <c r="O287" i="4" s="1"/>
  <c r="P286" i="4"/>
  <c r="C288" i="4"/>
  <c r="F288" i="4" s="1"/>
  <c r="G287" i="4"/>
  <c r="U288" i="4" l="1"/>
  <c r="X288" i="4" s="1"/>
  <c r="Y287" i="4"/>
  <c r="L288" i="4"/>
  <c r="O288" i="4" s="1"/>
  <c r="P287" i="4"/>
  <c r="C289" i="4"/>
  <c r="F289" i="4" s="1"/>
  <c r="G288" i="4"/>
  <c r="U289" i="4" l="1"/>
  <c r="X289" i="4" s="1"/>
  <c r="Y288" i="4"/>
  <c r="L289" i="4"/>
  <c r="O289" i="4" s="1"/>
  <c r="P288" i="4"/>
  <c r="C290" i="4"/>
  <c r="F290" i="4" s="1"/>
  <c r="G289" i="4"/>
  <c r="U290" i="4" l="1"/>
  <c r="X290" i="4" s="1"/>
  <c r="Y289" i="4"/>
  <c r="L290" i="4"/>
  <c r="O290" i="4" s="1"/>
  <c r="P289" i="4"/>
  <c r="C291" i="4"/>
  <c r="F291" i="4" s="1"/>
  <c r="G290" i="4"/>
  <c r="U291" i="4" l="1"/>
  <c r="X291" i="4" s="1"/>
  <c r="Y290" i="4"/>
  <c r="L291" i="4"/>
  <c r="O291" i="4" s="1"/>
  <c r="P290" i="4"/>
  <c r="C292" i="4"/>
  <c r="F292" i="4" s="1"/>
  <c r="G291" i="4"/>
  <c r="U292" i="4" l="1"/>
  <c r="X292" i="4" s="1"/>
  <c r="Y291" i="4"/>
  <c r="L292" i="4"/>
  <c r="O292" i="4" s="1"/>
  <c r="P291" i="4"/>
  <c r="C293" i="4"/>
  <c r="F293" i="4" s="1"/>
  <c r="G292" i="4"/>
  <c r="U293" i="4" l="1"/>
  <c r="X293" i="4" s="1"/>
  <c r="Y292" i="4"/>
  <c r="L293" i="4"/>
  <c r="O293" i="4" s="1"/>
  <c r="P292" i="4"/>
  <c r="C294" i="4"/>
  <c r="F294" i="4" s="1"/>
  <c r="G293" i="4"/>
  <c r="U294" i="4" l="1"/>
  <c r="X294" i="4" s="1"/>
  <c r="Y293" i="4"/>
  <c r="L294" i="4"/>
  <c r="O294" i="4" s="1"/>
  <c r="P293" i="4"/>
  <c r="C295" i="4"/>
  <c r="F295" i="4" s="1"/>
  <c r="G294" i="4"/>
  <c r="U295" i="4" l="1"/>
  <c r="X295" i="4" s="1"/>
  <c r="Y294" i="4"/>
  <c r="L295" i="4"/>
  <c r="O295" i="4" s="1"/>
  <c r="P294" i="4"/>
  <c r="C296" i="4"/>
  <c r="F296" i="4" s="1"/>
  <c r="G295" i="4"/>
  <c r="U296" i="4" l="1"/>
  <c r="X296" i="4" s="1"/>
  <c r="Y295" i="4"/>
  <c r="L296" i="4"/>
  <c r="O296" i="4" s="1"/>
  <c r="P295" i="4"/>
  <c r="C297" i="4"/>
  <c r="F297" i="4" s="1"/>
  <c r="G296" i="4"/>
  <c r="U297" i="4" l="1"/>
  <c r="X297" i="4" s="1"/>
  <c r="Y296" i="4"/>
  <c r="L297" i="4"/>
  <c r="O297" i="4" s="1"/>
  <c r="P296" i="4"/>
  <c r="C298" i="4"/>
  <c r="F298" i="4" s="1"/>
  <c r="G297" i="4"/>
  <c r="U298" i="4" l="1"/>
  <c r="X298" i="4" s="1"/>
  <c r="Y297" i="4"/>
  <c r="L298" i="4"/>
  <c r="O298" i="4" s="1"/>
  <c r="P297" i="4"/>
  <c r="C299" i="4"/>
  <c r="F299" i="4" s="1"/>
  <c r="G298" i="4"/>
  <c r="U299" i="4" l="1"/>
  <c r="X299" i="4" s="1"/>
  <c r="Y298" i="4"/>
  <c r="L299" i="4"/>
  <c r="O299" i="4" s="1"/>
  <c r="P298" i="4"/>
  <c r="C300" i="4"/>
  <c r="F300" i="4" s="1"/>
  <c r="G299" i="4"/>
  <c r="U300" i="4" l="1"/>
  <c r="X300" i="4" s="1"/>
  <c r="Y299" i="4"/>
  <c r="L300" i="4"/>
  <c r="O300" i="4" s="1"/>
  <c r="P299" i="4"/>
  <c r="C301" i="4"/>
  <c r="F301" i="4" s="1"/>
  <c r="G300" i="4"/>
  <c r="U301" i="4" l="1"/>
  <c r="X301" i="4" s="1"/>
  <c r="Y300" i="4"/>
  <c r="L301" i="4"/>
  <c r="O301" i="4" s="1"/>
  <c r="P300" i="4"/>
  <c r="C302" i="4"/>
  <c r="F302" i="4" s="1"/>
  <c r="G301" i="4"/>
  <c r="U302" i="4" l="1"/>
  <c r="X302" i="4" s="1"/>
  <c r="Y301" i="4"/>
  <c r="L302" i="4"/>
  <c r="O302" i="4" s="1"/>
  <c r="P301" i="4"/>
  <c r="C303" i="4"/>
  <c r="F303" i="4" s="1"/>
  <c r="G302" i="4"/>
  <c r="U303" i="4" l="1"/>
  <c r="X303" i="4" s="1"/>
  <c r="Y302" i="4"/>
  <c r="L303" i="4"/>
  <c r="O303" i="4" s="1"/>
  <c r="P302" i="4"/>
  <c r="C304" i="4"/>
  <c r="F304" i="4" s="1"/>
  <c r="G303" i="4"/>
  <c r="U304" i="4" l="1"/>
  <c r="X304" i="4" s="1"/>
  <c r="Y303" i="4"/>
  <c r="L304" i="4"/>
  <c r="O304" i="4" s="1"/>
  <c r="P303" i="4"/>
  <c r="C305" i="4"/>
  <c r="F305" i="4" s="1"/>
  <c r="G304" i="4"/>
  <c r="U305" i="4" l="1"/>
  <c r="X305" i="4" s="1"/>
  <c r="Y304" i="4"/>
  <c r="L305" i="4"/>
  <c r="O305" i="4" s="1"/>
  <c r="P304" i="4"/>
  <c r="C306" i="4"/>
  <c r="F306" i="4" s="1"/>
  <c r="G305" i="4"/>
  <c r="U306" i="4" l="1"/>
  <c r="X306" i="4" s="1"/>
  <c r="Y305" i="4"/>
  <c r="L306" i="4"/>
  <c r="O306" i="4" s="1"/>
  <c r="P305" i="4"/>
  <c r="C307" i="4"/>
  <c r="F307" i="4" s="1"/>
  <c r="G306" i="4"/>
  <c r="U307" i="4" l="1"/>
  <c r="X307" i="4" s="1"/>
  <c r="Y306" i="4"/>
  <c r="L307" i="4"/>
  <c r="O307" i="4" s="1"/>
  <c r="P306" i="4"/>
  <c r="C308" i="4"/>
  <c r="F308" i="4" s="1"/>
  <c r="G307" i="4"/>
  <c r="U308" i="4" l="1"/>
  <c r="X308" i="4" s="1"/>
  <c r="Y307" i="4"/>
  <c r="L308" i="4"/>
  <c r="O308" i="4" s="1"/>
  <c r="P307" i="4"/>
  <c r="C309" i="4"/>
  <c r="F309" i="4" s="1"/>
  <c r="G308" i="4"/>
  <c r="U309" i="4" l="1"/>
  <c r="X309" i="4" s="1"/>
  <c r="Y308" i="4"/>
  <c r="L309" i="4"/>
  <c r="O309" i="4" s="1"/>
  <c r="P308" i="4"/>
  <c r="C310" i="4"/>
  <c r="F310" i="4" s="1"/>
  <c r="G309" i="4"/>
  <c r="U310" i="4" l="1"/>
  <c r="X310" i="4" s="1"/>
  <c r="Y309" i="4"/>
  <c r="L310" i="4"/>
  <c r="O310" i="4" s="1"/>
  <c r="P309" i="4"/>
  <c r="C311" i="4"/>
  <c r="F311" i="4" s="1"/>
  <c r="G310" i="4"/>
  <c r="U311" i="4" l="1"/>
  <c r="X311" i="4" s="1"/>
  <c r="Y310" i="4"/>
  <c r="L311" i="4"/>
  <c r="O311" i="4" s="1"/>
  <c r="P310" i="4"/>
  <c r="C312" i="4"/>
  <c r="F312" i="4" s="1"/>
  <c r="G311" i="4"/>
  <c r="U312" i="4" l="1"/>
  <c r="X312" i="4" s="1"/>
  <c r="Y311" i="4"/>
  <c r="L312" i="4"/>
  <c r="O312" i="4" s="1"/>
  <c r="P311" i="4"/>
  <c r="C313" i="4"/>
  <c r="F313" i="4" s="1"/>
  <c r="G312" i="4"/>
  <c r="U313" i="4" l="1"/>
  <c r="X313" i="4" s="1"/>
  <c r="Y312" i="4"/>
  <c r="L313" i="4"/>
  <c r="O313" i="4" s="1"/>
  <c r="P312" i="4"/>
  <c r="C314" i="4"/>
  <c r="F314" i="4" s="1"/>
  <c r="G313" i="4"/>
  <c r="U314" i="4" l="1"/>
  <c r="X314" i="4" s="1"/>
  <c r="Y313" i="4"/>
  <c r="L314" i="4"/>
  <c r="O314" i="4" s="1"/>
  <c r="P313" i="4"/>
  <c r="C315" i="4"/>
  <c r="F315" i="4" s="1"/>
  <c r="G314" i="4"/>
  <c r="U315" i="4" l="1"/>
  <c r="X315" i="4" s="1"/>
  <c r="Y314" i="4"/>
  <c r="L315" i="4"/>
  <c r="O315" i="4" s="1"/>
  <c r="P314" i="4"/>
  <c r="C316" i="4"/>
  <c r="F316" i="4" s="1"/>
  <c r="G315" i="4"/>
  <c r="U316" i="4" l="1"/>
  <c r="X316" i="4" s="1"/>
  <c r="Y315" i="4"/>
  <c r="L316" i="4"/>
  <c r="O316" i="4" s="1"/>
  <c r="P315" i="4"/>
  <c r="C317" i="4"/>
  <c r="F317" i="4" s="1"/>
  <c r="G316" i="4"/>
  <c r="U317" i="4" l="1"/>
  <c r="X317" i="4" s="1"/>
  <c r="Y316" i="4"/>
  <c r="L317" i="4"/>
  <c r="O317" i="4" s="1"/>
  <c r="P316" i="4"/>
  <c r="C318" i="4"/>
  <c r="F318" i="4" s="1"/>
  <c r="G317" i="4"/>
  <c r="U318" i="4" l="1"/>
  <c r="X318" i="4" s="1"/>
  <c r="Y317" i="4"/>
  <c r="L318" i="4"/>
  <c r="O318" i="4" s="1"/>
  <c r="P317" i="4"/>
  <c r="C319" i="4"/>
  <c r="F319" i="4" s="1"/>
  <c r="G318" i="4"/>
  <c r="U319" i="4" l="1"/>
  <c r="X319" i="4" s="1"/>
  <c r="Y318" i="4"/>
  <c r="L319" i="4"/>
  <c r="O319" i="4" s="1"/>
  <c r="P318" i="4"/>
  <c r="C320" i="4"/>
  <c r="F320" i="4" s="1"/>
  <c r="G319" i="4"/>
  <c r="U320" i="4" l="1"/>
  <c r="X320" i="4" s="1"/>
  <c r="Y319" i="4"/>
  <c r="L320" i="4"/>
  <c r="O320" i="4" s="1"/>
  <c r="P319" i="4"/>
  <c r="C321" i="4"/>
  <c r="F321" i="4" s="1"/>
  <c r="G320" i="4"/>
  <c r="U321" i="4" l="1"/>
  <c r="X321" i="4" s="1"/>
  <c r="Y320" i="4"/>
  <c r="L321" i="4"/>
  <c r="O321" i="4" s="1"/>
  <c r="P320" i="4"/>
  <c r="C322" i="4"/>
  <c r="F322" i="4" s="1"/>
  <c r="G321" i="4"/>
  <c r="U322" i="4" l="1"/>
  <c r="X322" i="4" s="1"/>
  <c r="Y321" i="4"/>
  <c r="L322" i="4"/>
  <c r="O322" i="4" s="1"/>
  <c r="P321" i="4"/>
  <c r="C323" i="4"/>
  <c r="F323" i="4" s="1"/>
  <c r="G322" i="4"/>
  <c r="U323" i="4" l="1"/>
  <c r="X323" i="4" s="1"/>
  <c r="Y322" i="4"/>
  <c r="L323" i="4"/>
  <c r="O323" i="4" s="1"/>
  <c r="P322" i="4"/>
  <c r="C324" i="4"/>
  <c r="F324" i="4" s="1"/>
  <c r="G323" i="4"/>
  <c r="U324" i="4" l="1"/>
  <c r="X324" i="4" s="1"/>
  <c r="Y323" i="4"/>
  <c r="L324" i="4"/>
  <c r="O324" i="4" s="1"/>
  <c r="P323" i="4"/>
  <c r="C325" i="4"/>
  <c r="F325" i="4" s="1"/>
  <c r="G324" i="4"/>
  <c r="U325" i="4" l="1"/>
  <c r="X325" i="4" s="1"/>
  <c r="Y324" i="4"/>
  <c r="L325" i="4"/>
  <c r="O325" i="4" s="1"/>
  <c r="P324" i="4"/>
  <c r="C326" i="4"/>
  <c r="F326" i="4" s="1"/>
  <c r="G325" i="4"/>
  <c r="U326" i="4" l="1"/>
  <c r="X326" i="4" s="1"/>
  <c r="Y325" i="4"/>
  <c r="L326" i="4"/>
  <c r="O326" i="4" s="1"/>
  <c r="P325" i="4"/>
  <c r="C327" i="4"/>
  <c r="F327" i="4" s="1"/>
  <c r="G326" i="4"/>
  <c r="U327" i="4" l="1"/>
  <c r="X327" i="4" s="1"/>
  <c r="Y326" i="4"/>
  <c r="L327" i="4"/>
  <c r="O327" i="4" s="1"/>
  <c r="P326" i="4"/>
  <c r="C328" i="4"/>
  <c r="F328" i="4" s="1"/>
  <c r="G327" i="4"/>
  <c r="Y327" i="4" l="1"/>
  <c r="U328" i="4"/>
  <c r="X328" i="4" s="1"/>
  <c r="P327" i="4"/>
  <c r="L328" i="4"/>
  <c r="O328" i="4" s="1"/>
  <c r="C329" i="4"/>
  <c r="F329" i="4" s="1"/>
  <c r="G328" i="4"/>
  <c r="U329" i="4" l="1"/>
  <c r="X329" i="4" s="1"/>
  <c r="Y328" i="4"/>
  <c r="L329" i="4"/>
  <c r="O329" i="4" s="1"/>
  <c r="P328" i="4"/>
  <c r="C330" i="4"/>
  <c r="F330" i="4" s="1"/>
  <c r="G329" i="4"/>
  <c r="Y329" i="4" l="1"/>
  <c r="U330" i="4"/>
  <c r="X330" i="4" s="1"/>
  <c r="P329" i="4"/>
  <c r="L330" i="4"/>
  <c r="O330" i="4" s="1"/>
  <c r="C331" i="4"/>
  <c r="F331" i="4" s="1"/>
  <c r="G330" i="4"/>
  <c r="U331" i="4" l="1"/>
  <c r="X331" i="4" s="1"/>
  <c r="Y330" i="4"/>
  <c r="L331" i="4"/>
  <c r="O331" i="4" s="1"/>
  <c r="P330" i="4"/>
  <c r="C332" i="4"/>
  <c r="F332" i="4" s="1"/>
  <c r="G331" i="4"/>
  <c r="Y331" i="4" l="1"/>
  <c r="U332" i="4"/>
  <c r="X332" i="4" s="1"/>
  <c r="P331" i="4"/>
  <c r="L332" i="4"/>
  <c r="O332" i="4" s="1"/>
  <c r="C333" i="4"/>
  <c r="F333" i="4" s="1"/>
  <c r="G332" i="4"/>
  <c r="U333" i="4" l="1"/>
  <c r="X333" i="4" s="1"/>
  <c r="Y332" i="4"/>
  <c r="L333" i="4"/>
  <c r="O333" i="4" s="1"/>
  <c r="P332" i="4"/>
  <c r="C334" i="4"/>
  <c r="F334" i="4" s="1"/>
  <c r="G333" i="4"/>
  <c r="Y333" i="4" l="1"/>
  <c r="U334" i="4"/>
  <c r="X334" i="4" s="1"/>
  <c r="P333" i="4"/>
  <c r="L334" i="4"/>
  <c r="O334" i="4" s="1"/>
  <c r="C335" i="4"/>
  <c r="F335" i="4" s="1"/>
  <c r="G334" i="4"/>
  <c r="U335" i="4" l="1"/>
  <c r="X335" i="4" s="1"/>
  <c r="Y334" i="4"/>
  <c r="L335" i="4"/>
  <c r="O335" i="4" s="1"/>
  <c r="P334" i="4"/>
  <c r="C336" i="4"/>
  <c r="F336" i="4" s="1"/>
  <c r="G335" i="4"/>
  <c r="Y335" i="4" l="1"/>
  <c r="U336" i="4"/>
  <c r="X336" i="4" s="1"/>
  <c r="P335" i="4"/>
  <c r="L336" i="4"/>
  <c r="O336" i="4" s="1"/>
  <c r="C337" i="4"/>
  <c r="F337" i="4" s="1"/>
  <c r="G336" i="4"/>
  <c r="U337" i="4" l="1"/>
  <c r="X337" i="4" s="1"/>
  <c r="Y336" i="4"/>
  <c r="L337" i="4"/>
  <c r="O337" i="4" s="1"/>
  <c r="P336" i="4"/>
  <c r="C338" i="4"/>
  <c r="F338" i="4" s="1"/>
  <c r="G337" i="4"/>
  <c r="U338" i="4" l="1"/>
  <c r="X338" i="4" s="1"/>
  <c r="Y337" i="4"/>
  <c r="P337" i="4"/>
  <c r="L338" i="4"/>
  <c r="O338" i="4" s="1"/>
  <c r="C339" i="4"/>
  <c r="F339" i="4" s="1"/>
  <c r="G338" i="4"/>
  <c r="U339" i="4" l="1"/>
  <c r="X339" i="4" s="1"/>
  <c r="Y338" i="4"/>
  <c r="L339" i="4"/>
  <c r="O339" i="4" s="1"/>
  <c r="P338" i="4"/>
  <c r="C340" i="4"/>
  <c r="F340" i="4" s="1"/>
  <c r="G339" i="4"/>
  <c r="U340" i="4" l="1"/>
  <c r="X340" i="4" s="1"/>
  <c r="Y339" i="4"/>
  <c r="P339" i="4"/>
  <c r="L340" i="4"/>
  <c r="O340" i="4" s="1"/>
  <c r="C341" i="4"/>
  <c r="F341" i="4" s="1"/>
  <c r="G340" i="4"/>
  <c r="U341" i="4" l="1"/>
  <c r="X341" i="4" s="1"/>
  <c r="Y340" i="4"/>
  <c r="L341" i="4"/>
  <c r="O341" i="4" s="1"/>
  <c r="P340" i="4"/>
  <c r="C342" i="4"/>
  <c r="F342" i="4" s="1"/>
  <c r="G341" i="4"/>
  <c r="U342" i="4" l="1"/>
  <c r="X342" i="4" s="1"/>
  <c r="Y341" i="4"/>
  <c r="P341" i="4"/>
  <c r="L342" i="4"/>
  <c r="O342" i="4" s="1"/>
  <c r="C343" i="4"/>
  <c r="F343" i="4" s="1"/>
  <c r="G342" i="4"/>
  <c r="U343" i="4" l="1"/>
  <c r="X343" i="4" s="1"/>
  <c r="Y342" i="4"/>
  <c r="L343" i="4"/>
  <c r="O343" i="4" s="1"/>
  <c r="P342" i="4"/>
  <c r="C344" i="4"/>
  <c r="F344" i="4" s="1"/>
  <c r="G343" i="4"/>
  <c r="U344" i="4" l="1"/>
  <c r="X344" i="4" s="1"/>
  <c r="Y343" i="4"/>
  <c r="P343" i="4"/>
  <c r="L344" i="4"/>
  <c r="O344" i="4" s="1"/>
  <c r="C345" i="4"/>
  <c r="F345" i="4" s="1"/>
  <c r="G344" i="4"/>
  <c r="U345" i="4" l="1"/>
  <c r="X345" i="4" s="1"/>
  <c r="Y344" i="4"/>
  <c r="L345" i="4"/>
  <c r="O345" i="4" s="1"/>
  <c r="P344" i="4"/>
  <c r="C346" i="4"/>
  <c r="F346" i="4" s="1"/>
  <c r="G345" i="4"/>
  <c r="U346" i="4" l="1"/>
  <c r="X346" i="4" s="1"/>
  <c r="Y345" i="4"/>
  <c r="P345" i="4"/>
  <c r="L346" i="4"/>
  <c r="O346" i="4" s="1"/>
  <c r="C347" i="4"/>
  <c r="F347" i="4" s="1"/>
  <c r="G346" i="4"/>
  <c r="U347" i="4" l="1"/>
  <c r="X347" i="4" s="1"/>
  <c r="Y346" i="4"/>
  <c r="L347" i="4"/>
  <c r="O347" i="4" s="1"/>
  <c r="P346" i="4"/>
  <c r="C348" i="4"/>
  <c r="F348" i="4" s="1"/>
  <c r="G347" i="4"/>
  <c r="U348" i="4" l="1"/>
  <c r="X348" i="4" s="1"/>
  <c r="Y347" i="4"/>
  <c r="P347" i="4"/>
  <c r="L348" i="4"/>
  <c r="O348" i="4" s="1"/>
  <c r="C349" i="4"/>
  <c r="F349" i="4" s="1"/>
  <c r="G348" i="4"/>
  <c r="U349" i="4" l="1"/>
  <c r="X349" i="4" s="1"/>
  <c r="Y348" i="4"/>
  <c r="L349" i="4"/>
  <c r="O349" i="4" s="1"/>
  <c r="P348" i="4"/>
  <c r="C350" i="4"/>
  <c r="F350" i="4" s="1"/>
  <c r="G349" i="4"/>
  <c r="U350" i="4" l="1"/>
  <c r="X350" i="4" s="1"/>
  <c r="Y349" i="4"/>
  <c r="P349" i="4"/>
  <c r="L350" i="4"/>
  <c r="O350" i="4" s="1"/>
  <c r="C351" i="4"/>
  <c r="F351" i="4" s="1"/>
  <c r="G350" i="4"/>
  <c r="U351" i="4" l="1"/>
  <c r="X351" i="4" s="1"/>
  <c r="Y350" i="4"/>
  <c r="L351" i="4"/>
  <c r="O351" i="4" s="1"/>
  <c r="P350" i="4"/>
  <c r="C352" i="4"/>
  <c r="F352" i="4" s="1"/>
  <c r="G351" i="4"/>
  <c r="U352" i="4" l="1"/>
  <c r="X352" i="4" s="1"/>
  <c r="Y351" i="4"/>
  <c r="P351" i="4"/>
  <c r="L352" i="4"/>
  <c r="O352" i="4" s="1"/>
  <c r="C353" i="4"/>
  <c r="F353" i="4" s="1"/>
  <c r="G352" i="4"/>
  <c r="U353" i="4" l="1"/>
  <c r="X353" i="4" s="1"/>
  <c r="Y352" i="4"/>
  <c r="L353" i="4"/>
  <c r="O353" i="4" s="1"/>
  <c r="P352" i="4"/>
  <c r="C354" i="4"/>
  <c r="F354" i="4" s="1"/>
  <c r="G353" i="4"/>
  <c r="U354" i="4" l="1"/>
  <c r="X354" i="4" s="1"/>
  <c r="Y353" i="4"/>
  <c r="P353" i="4"/>
  <c r="L354" i="4"/>
  <c r="O354" i="4" s="1"/>
  <c r="C355" i="4"/>
  <c r="F355" i="4" s="1"/>
  <c r="G354" i="4"/>
  <c r="U355" i="4" l="1"/>
  <c r="X355" i="4" s="1"/>
  <c r="Y354" i="4"/>
  <c r="L355" i="4"/>
  <c r="O355" i="4" s="1"/>
  <c r="P354" i="4"/>
  <c r="C356" i="4"/>
  <c r="F356" i="4" s="1"/>
  <c r="G355" i="4"/>
  <c r="U356" i="4" l="1"/>
  <c r="X356" i="4" s="1"/>
  <c r="Y355" i="4"/>
  <c r="P355" i="4"/>
  <c r="L356" i="4"/>
  <c r="O356" i="4" s="1"/>
  <c r="C357" i="4"/>
  <c r="F357" i="4" s="1"/>
  <c r="G356" i="4"/>
  <c r="U357" i="4" l="1"/>
  <c r="X357" i="4" s="1"/>
  <c r="Y356" i="4"/>
  <c r="L357" i="4"/>
  <c r="O357" i="4" s="1"/>
  <c r="P356" i="4"/>
  <c r="C358" i="4"/>
  <c r="F358" i="4" s="1"/>
  <c r="G357" i="4"/>
  <c r="U358" i="4" l="1"/>
  <c r="X358" i="4" s="1"/>
  <c r="Y357" i="4"/>
  <c r="P357" i="4"/>
  <c r="L358" i="4"/>
  <c r="O358" i="4" s="1"/>
  <c r="C359" i="4"/>
  <c r="F359" i="4" s="1"/>
  <c r="G358" i="4"/>
  <c r="U359" i="4" l="1"/>
  <c r="X359" i="4" s="1"/>
  <c r="Y358" i="4"/>
  <c r="L359" i="4"/>
  <c r="O359" i="4" s="1"/>
  <c r="P358" i="4"/>
  <c r="C360" i="4"/>
  <c r="F360" i="4" s="1"/>
  <c r="G359" i="4"/>
  <c r="U360" i="4" l="1"/>
  <c r="X360" i="4" s="1"/>
  <c r="Y359" i="4"/>
  <c r="P359" i="4"/>
  <c r="L360" i="4"/>
  <c r="O360" i="4" s="1"/>
  <c r="C361" i="4"/>
  <c r="F361" i="4" s="1"/>
  <c r="G360" i="4"/>
  <c r="U361" i="4" l="1"/>
  <c r="X361" i="4" s="1"/>
  <c r="Y360" i="4"/>
  <c r="L361" i="4"/>
  <c r="O361" i="4" s="1"/>
  <c r="P360" i="4"/>
  <c r="C362" i="4"/>
  <c r="F362" i="4" s="1"/>
  <c r="G361" i="4"/>
  <c r="U362" i="4" l="1"/>
  <c r="X362" i="4" s="1"/>
  <c r="Y361" i="4"/>
  <c r="P361" i="4"/>
  <c r="L362" i="4"/>
  <c r="O362" i="4" s="1"/>
  <c r="C363" i="4"/>
  <c r="F363" i="4" s="1"/>
  <c r="G362" i="4"/>
  <c r="U363" i="4" l="1"/>
  <c r="X363" i="4" s="1"/>
  <c r="Y362" i="4"/>
  <c r="L363" i="4"/>
  <c r="O363" i="4" s="1"/>
  <c r="P362" i="4"/>
  <c r="C364" i="4"/>
  <c r="F364" i="4" s="1"/>
  <c r="G363" i="4"/>
  <c r="U364" i="4" l="1"/>
  <c r="X364" i="4" s="1"/>
  <c r="Y363" i="4"/>
  <c r="P363" i="4"/>
  <c r="L364" i="4"/>
  <c r="O364" i="4" s="1"/>
  <c r="C365" i="4"/>
  <c r="F365" i="4" s="1"/>
  <c r="G364" i="4"/>
  <c r="U365" i="4" l="1"/>
  <c r="X365" i="4" s="1"/>
  <c r="Y364" i="4"/>
  <c r="L365" i="4"/>
  <c r="O365" i="4" s="1"/>
  <c r="P364" i="4"/>
  <c r="C366" i="4"/>
  <c r="F366" i="4" s="1"/>
  <c r="G365" i="4"/>
  <c r="U366" i="4" l="1"/>
  <c r="X366" i="4" s="1"/>
  <c r="Y365" i="4"/>
  <c r="P365" i="4"/>
  <c r="L366" i="4"/>
  <c r="O366" i="4" s="1"/>
  <c r="C367" i="4"/>
  <c r="F367" i="4" s="1"/>
  <c r="G366" i="4"/>
  <c r="U367" i="4" l="1"/>
  <c r="X367" i="4" s="1"/>
  <c r="Y366" i="4"/>
  <c r="L367" i="4"/>
  <c r="O367" i="4" s="1"/>
  <c r="P366" i="4"/>
  <c r="C368" i="4"/>
  <c r="F368" i="4" s="1"/>
  <c r="G367" i="4"/>
  <c r="U368" i="4" l="1"/>
  <c r="X368" i="4" s="1"/>
  <c r="Y367" i="4"/>
  <c r="P367" i="4"/>
  <c r="L368" i="4"/>
  <c r="O368" i="4" s="1"/>
  <c r="C369" i="4"/>
  <c r="F369" i="4" s="1"/>
  <c r="G368" i="4"/>
  <c r="U369" i="4" l="1"/>
  <c r="X369" i="4" s="1"/>
  <c r="Y368" i="4"/>
  <c r="L369" i="4"/>
  <c r="O369" i="4" s="1"/>
  <c r="P368" i="4"/>
  <c r="C370" i="4"/>
  <c r="F370" i="4" s="1"/>
  <c r="G369" i="4"/>
  <c r="U370" i="4" l="1"/>
  <c r="X370" i="4" s="1"/>
  <c r="Y369" i="4"/>
  <c r="P369" i="4"/>
  <c r="L370" i="4"/>
  <c r="O370" i="4" s="1"/>
  <c r="C371" i="4"/>
  <c r="F371" i="4" s="1"/>
  <c r="G370" i="4"/>
  <c r="U371" i="4" l="1"/>
  <c r="X371" i="4" s="1"/>
  <c r="Y370" i="4"/>
  <c r="L371" i="4"/>
  <c r="O371" i="4" s="1"/>
  <c r="P370" i="4"/>
  <c r="C372" i="4"/>
  <c r="F372" i="4" s="1"/>
  <c r="G371" i="4"/>
  <c r="U372" i="4" l="1"/>
  <c r="X372" i="4" s="1"/>
  <c r="Y371" i="4"/>
  <c r="P371" i="4"/>
  <c r="L372" i="4"/>
  <c r="O372" i="4" s="1"/>
  <c r="C373" i="4"/>
  <c r="F373" i="4" s="1"/>
  <c r="G372" i="4"/>
  <c r="U373" i="4" l="1"/>
  <c r="X373" i="4" s="1"/>
  <c r="Y372" i="4"/>
  <c r="L373" i="4"/>
  <c r="O373" i="4" s="1"/>
  <c r="P372" i="4"/>
  <c r="C374" i="4"/>
  <c r="F374" i="4" s="1"/>
  <c r="G373" i="4"/>
  <c r="U374" i="4" l="1"/>
  <c r="X374" i="4" s="1"/>
  <c r="Y373" i="4"/>
  <c r="P373" i="4"/>
  <c r="L374" i="4"/>
  <c r="O374" i="4" s="1"/>
  <c r="C375" i="4"/>
  <c r="F375" i="4" s="1"/>
  <c r="G374" i="4"/>
  <c r="U375" i="4" l="1"/>
  <c r="X375" i="4" s="1"/>
  <c r="Y374" i="4"/>
  <c r="L375" i="4"/>
  <c r="O375" i="4" s="1"/>
  <c r="P374" i="4"/>
  <c r="C376" i="4"/>
  <c r="F376" i="4" s="1"/>
  <c r="G375" i="4"/>
  <c r="U376" i="4" l="1"/>
  <c r="X376" i="4" s="1"/>
  <c r="Y375" i="4"/>
  <c r="P375" i="4"/>
  <c r="L376" i="4"/>
  <c r="O376" i="4" s="1"/>
  <c r="C377" i="4"/>
  <c r="F377" i="4" s="1"/>
  <c r="G376" i="4"/>
  <c r="U377" i="4" l="1"/>
  <c r="X377" i="4" s="1"/>
  <c r="Y376" i="4"/>
  <c r="L377" i="4"/>
  <c r="O377" i="4" s="1"/>
  <c r="P376" i="4"/>
  <c r="C378" i="4"/>
  <c r="F378" i="4" s="1"/>
  <c r="G377" i="4"/>
  <c r="U378" i="4" l="1"/>
  <c r="X378" i="4" s="1"/>
  <c r="Y377" i="4"/>
  <c r="P377" i="4"/>
  <c r="L378" i="4"/>
  <c r="O378" i="4" s="1"/>
  <c r="C379" i="4"/>
  <c r="F379" i="4" s="1"/>
  <c r="G378" i="4"/>
  <c r="U379" i="4" l="1"/>
  <c r="X379" i="4" s="1"/>
  <c r="Y378" i="4"/>
  <c r="L379" i="4"/>
  <c r="O379" i="4" s="1"/>
  <c r="P378" i="4"/>
  <c r="C380" i="4"/>
  <c r="F380" i="4" s="1"/>
  <c r="G379" i="4"/>
  <c r="U380" i="4" l="1"/>
  <c r="X380" i="4" s="1"/>
  <c r="Y379" i="4"/>
  <c r="P379" i="4"/>
  <c r="L380" i="4"/>
  <c r="O380" i="4" s="1"/>
  <c r="C381" i="4"/>
  <c r="F381" i="4" s="1"/>
  <c r="G380" i="4"/>
  <c r="U381" i="4" l="1"/>
  <c r="X381" i="4" s="1"/>
  <c r="Y380" i="4"/>
  <c r="L381" i="4"/>
  <c r="O381" i="4" s="1"/>
  <c r="P380" i="4"/>
  <c r="C382" i="4"/>
  <c r="F382" i="4" s="1"/>
  <c r="G381" i="4"/>
  <c r="U382" i="4" l="1"/>
  <c r="X382" i="4" s="1"/>
  <c r="Y381" i="4"/>
  <c r="P381" i="4"/>
  <c r="L382" i="4"/>
  <c r="O382" i="4" s="1"/>
  <c r="C383" i="4"/>
  <c r="F383" i="4" s="1"/>
  <c r="G382" i="4"/>
  <c r="U383" i="4" l="1"/>
  <c r="X383" i="4" s="1"/>
  <c r="Y382" i="4"/>
  <c r="L383" i="4"/>
  <c r="O383" i="4" s="1"/>
  <c r="P382" i="4"/>
  <c r="C384" i="4"/>
  <c r="F384" i="4" s="1"/>
  <c r="G383" i="4"/>
  <c r="U384" i="4" l="1"/>
  <c r="X384" i="4" s="1"/>
  <c r="Y383" i="4"/>
  <c r="P383" i="4"/>
  <c r="L384" i="4"/>
  <c r="O384" i="4" s="1"/>
  <c r="C385" i="4"/>
  <c r="F385" i="4" s="1"/>
  <c r="G384" i="4"/>
  <c r="U385" i="4" l="1"/>
  <c r="X385" i="4" s="1"/>
  <c r="Y384" i="4"/>
  <c r="L385" i="4"/>
  <c r="O385" i="4" s="1"/>
  <c r="P384" i="4"/>
  <c r="C386" i="4"/>
  <c r="F386" i="4" s="1"/>
  <c r="G385" i="4"/>
  <c r="U386" i="4" l="1"/>
  <c r="X386" i="4" s="1"/>
  <c r="Y385" i="4"/>
  <c r="P385" i="4"/>
  <c r="L386" i="4"/>
  <c r="O386" i="4" s="1"/>
  <c r="C387" i="4"/>
  <c r="F387" i="4" s="1"/>
  <c r="G386" i="4"/>
  <c r="U387" i="4" l="1"/>
  <c r="X387" i="4" s="1"/>
  <c r="X18" i="4" s="1"/>
  <c r="X20" i="4" s="1"/>
  <c r="Y386" i="4"/>
  <c r="L387" i="4"/>
  <c r="O387" i="4" s="1"/>
  <c r="O18" i="4" s="1"/>
  <c r="O20" i="4" s="1"/>
  <c r="P386" i="4"/>
  <c r="G387" i="4"/>
  <c r="C15" i="4" s="1"/>
  <c r="F18" i="4"/>
  <c r="F20" i="4" s="1"/>
  <c r="Y387" i="4" l="1"/>
  <c r="U15" i="4" s="1"/>
  <c r="P387" i="4"/>
  <c r="L15" i="4" s="1"/>
  <c r="D11" i="4" l="1"/>
</calcChain>
</file>

<file path=xl/sharedStrings.xml><?xml version="1.0" encoding="utf-8"?>
<sst xmlns="http://schemas.openxmlformats.org/spreadsheetml/2006/main" count="8069" uniqueCount="49">
  <si>
    <t>CR</t>
  </si>
  <si>
    <t>DR</t>
  </si>
  <si>
    <t>USD</t>
  </si>
  <si>
    <t>EUR</t>
  </si>
  <si>
    <t>GBP</t>
  </si>
  <si>
    <t>Curr</t>
  </si>
  <si>
    <t>TO</t>
  </si>
  <si>
    <t>Sum</t>
  </si>
  <si>
    <t>Date</t>
  </si>
  <si>
    <t>Acc</t>
  </si>
  <si>
    <t>Descr</t>
  </si>
  <si>
    <t>Currency</t>
  </si>
  <si>
    <t>Cash in bank, USD</t>
  </si>
  <si>
    <t>Cash in bank, EUR</t>
  </si>
  <si>
    <t>Cash in bank, GBP</t>
  </si>
  <si>
    <t>Curr/ Code</t>
  </si>
  <si>
    <t>OB</t>
  </si>
  <si>
    <t>DR TO</t>
  </si>
  <si>
    <t>CR TO</t>
  </si>
  <si>
    <t>CB</t>
  </si>
  <si>
    <t>Table 1</t>
  </si>
  <si>
    <t>Reconciliation TB to JE</t>
  </si>
  <si>
    <t>Per TB</t>
  </si>
  <si>
    <t>Diff</t>
  </si>
  <si>
    <t>X - rate</t>
  </si>
  <si>
    <t>Table 2.1</t>
  </si>
  <si>
    <t>Profit/Loss, UAH</t>
  </si>
  <si>
    <t xml:space="preserve"> </t>
  </si>
  <si>
    <t>Check</t>
  </si>
  <si>
    <t>Per Calc</t>
  </si>
  <si>
    <t>Forex P/L</t>
  </si>
  <si>
    <t>Forex recalculation for Cash accounts</t>
  </si>
  <si>
    <t>Table 2.2</t>
  </si>
  <si>
    <t>Table 2.3</t>
  </si>
  <si>
    <t>Per TB&gt;&gt;</t>
  </si>
  <si>
    <t>Per JE&gt;&gt;</t>
  </si>
  <si>
    <t>Total Forex P/L</t>
  </si>
  <si>
    <t>Дата</t>
  </si>
  <si>
    <t>Час</t>
  </si>
  <si>
    <t>Код цифровий</t>
  </si>
  <si>
    <t>Код літерний</t>
  </si>
  <si>
    <t>Кількість одиниць</t>
  </si>
  <si>
    <t>Назва валюти</t>
  </si>
  <si>
    <t>Офіційний курс гривні, грн</t>
  </si>
  <si>
    <t>00.00</t>
  </si>
  <si>
    <t>Євро</t>
  </si>
  <si>
    <t>Фунт стерлінгів</t>
  </si>
  <si>
    <t>Долар США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</si>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</sst>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8"/>
      <color theme="1"/>
      <name val="Arial"/>
      <family val="2"/>
    </font>
    <font>
      <b/>
      <sz val="8"/>
      <color theme="1"/>
      <name val="Arial"/>
      <family val="2"/>
      <charset val="204"/>
    </font>
    <font>
      <b/>
      <sz val="8"/>
      <color rgb="FFFF0000"/>
      <name val="Arial"/>
      <family val="2"/>
      <charset val="204"/>
    </font>
    <font>
      <i/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color theme="8" tint="-0.249977111117893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  <xf numFmtId="0" fontId="10" fillId="0" borderId="0"/>
  </cellStyleXfs>
  <cellXfs count="28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0" fontId="4" fillId="0" borderId="0" xfId="0" applyFont="1"/>
    <xf numFmtId="0" fontId="2" fillId="0" borderId="1" xfId="0" applyFont="1" applyBorder="1"/>
    <xf numFmtId="0" fontId="4" fillId="2" borderId="3" xfId="0" applyFont="1" applyFill="1" applyBorder="1" applyAlignment="1">
      <alignment horizontal="center"/>
    </xf>
    <xf numFmtId="0" fontId="2" fillId="0" borderId="2" xfId="0" applyFont="1" applyBorder="1"/>
    <xf numFmtId="0" fontId="6" fillId="0" borderId="1" xfId="0" applyFont="1" applyBorder="1"/>
    <xf numFmtId="164" fontId="2" fillId="0" borderId="0" xfId="1" applyNumberFormat="1" applyFont="1"/>
    <xf numFmtId="164" fontId="2" fillId="0" borderId="2" xfId="1" applyNumberFormat="1" applyFont="1" applyBorder="1"/>
    <xf numFmtId="0" fontId="5" fillId="2" borderId="3" xfId="0" applyFont="1" applyFill="1" applyBorder="1" applyAlignment="1">
      <alignment horizontal="center"/>
    </xf>
    <xf numFmtId="43" fontId="7" fillId="0" borderId="0" xfId="1" applyFont="1"/>
    <xf numFmtId="43" fontId="7" fillId="0" borderId="2" xfId="1" applyFont="1" applyBorder="1"/>
    <xf numFmtId="0" fontId="8" fillId="0" borderId="0" xfId="0" applyFont="1" applyAlignment="1">
      <alignment horizontal="right"/>
    </xf>
    <xf numFmtId="0" fontId="9" fillId="3" borderId="0" xfId="0" applyFont="1" applyFill="1"/>
    <xf numFmtId="0" fontId="2" fillId="3" borderId="0" xfId="0" applyFont="1" applyFill="1"/>
    <xf numFmtId="0" fontId="4" fillId="2" borderId="4" xfId="0" applyFont="1" applyFill="1" applyBorder="1"/>
    <xf numFmtId="0" fontId="7" fillId="0" borderId="0" xfId="0" applyFont="1"/>
    <xf numFmtId="164" fontId="7" fillId="0" borderId="0" xfId="1" applyNumberFormat="1" applyFont="1"/>
    <xf numFmtId="164" fontId="2" fillId="0" borderId="5" xfId="1" applyNumberFormat="1" applyFont="1" applyFill="1" applyBorder="1"/>
    <xf numFmtId="14" fontId="2" fillId="0" borderId="2" xfId="0" applyNumberFormat="1" applyFont="1" applyBorder="1"/>
    <xf numFmtId="0" fontId="10" fillId="0" borderId="0" xfId="5"/>
    <xf numFmtId="14" fontId="10" fillId="0" borderId="0" xfId="5" applyNumberFormat="1"/>
    <xf numFmtId="0" fontId="4" fillId="2" borderId="4" xfId="0" applyFont="1" applyFill="1" applyBorder="1"/>
    <xf numFmtId="0" fontId="4" fillId="2" borderId="3" xfId="0" applyFont="1" applyFill="1" applyBorder="1"/>
  </cellXfs>
  <cellStyles count="6">
    <cellStyle name="Comma" xfId="1" builtinId="3"/>
    <cellStyle name="Normal" xfId="0" builtinId="0"/>
    <cellStyle name="Normal 2" xfId="5" xr:uid="{DBE281D5-15D4-4F86-B0F9-390175674386}"/>
    <cellStyle name="Normal 2 3 2" xfId="4" xr:uid="{3D5A812E-1422-47CC-A764-5927FF89EE2B}"/>
    <cellStyle name="Normal 2 5" xfId="3" xr:uid="{8E22A82F-F36E-4AA1-A5C8-F56CE8C0F2FA}"/>
    <cellStyle name="Normal 8" xfId="2" xr:uid="{61C03557-985C-44EA-ABC0-F96992AA4BB9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616B-2978-44E0-BA85-EF1A1A471F51}">
  <dimension ref="A1:AB397"/>
  <sheetViews>
    <sheetView workbookViewId="0">
      <selection activeCell="G38" sqref="G38"/>
    </sheetView>
  </sheetViews>
  <sheetFormatPr defaultRowHeight="11.25" x14ac:dyDescent="0.2"/>
  <cols>
    <col min="1" max="1" width="10.85546875" style="4" bestFit="1" customWidth="1"/>
    <col min="2" max="2" width="9.85546875" style="4" customWidth="1"/>
    <col min="3" max="3" width="10.42578125" style="4" bestFit="1" customWidth="1"/>
    <col min="4" max="4" width="12.140625" style="4" bestFit="1" customWidth="1"/>
    <col min="5" max="5" width="12.7109375" style="4" bestFit="1" customWidth="1"/>
    <col min="6" max="6" width="12.28515625" style="4" bestFit="1" customWidth="1"/>
    <col min="7" max="7" width="12.7109375" style="4" bestFit="1" customWidth="1"/>
    <col min="8" max="8" width="11.7109375" style="4" customWidth="1"/>
    <col min="9" max="9" width="12" style="4" bestFit="1" customWidth="1"/>
    <col min="10" max="10" width="12.5703125" style="4" bestFit="1" customWidth="1"/>
    <col min="11" max="11" width="9.28515625" style="4" bestFit="1" customWidth="1"/>
    <col min="12" max="12" width="10.42578125" style="4" bestFit="1" customWidth="1"/>
    <col min="13" max="13" width="9.42578125" style="4" bestFit="1" customWidth="1"/>
    <col min="14" max="14" width="9.5703125" style="4" bestFit="1" customWidth="1"/>
    <col min="15" max="15" width="10.42578125" style="4" bestFit="1" customWidth="1"/>
    <col min="16" max="16" width="9.5703125" style="4" bestFit="1" customWidth="1"/>
    <col min="17" max="18" width="9.140625" style="4"/>
    <col min="19" max="19" width="10.42578125" style="4" bestFit="1" customWidth="1"/>
    <col min="20" max="20" width="9.28515625" style="4" bestFit="1" customWidth="1"/>
    <col min="21" max="21" width="9.85546875" style="4" bestFit="1" customWidth="1"/>
    <col min="22" max="22" width="9.42578125" style="4" bestFit="1" customWidth="1"/>
    <col min="23" max="23" width="9.5703125" style="4" bestFit="1" customWidth="1"/>
    <col min="24" max="24" width="9.85546875" style="4" bestFit="1" customWidth="1"/>
    <col min="25" max="25" width="9.42578125" style="4" bestFit="1" customWidth="1"/>
    <col min="26" max="16384" width="9.140625" style="4"/>
  </cols>
  <sheetData>
    <row r="1" spans="1:21" x14ac:dyDescent="0.2">
      <c r="A1" s="16" t="s">
        <v>20</v>
      </c>
      <c r="B1" s="6" t="s">
        <v>21</v>
      </c>
    </row>
    <row r="2" spans="1:21" ht="12" thickBot="1" x14ac:dyDescent="0.25">
      <c r="A2" s="7"/>
      <c r="B2" s="7"/>
      <c r="C2" s="7"/>
      <c r="D2" s="7"/>
      <c r="E2" s="10" t="s">
        <v>34</v>
      </c>
      <c r="F2" s="10"/>
      <c r="G2" s="10"/>
      <c r="H2" s="10"/>
      <c r="I2" s="10" t="s">
        <v>35</v>
      </c>
      <c r="J2" s="7"/>
      <c r="K2" s="7"/>
      <c r="L2" s="7"/>
    </row>
    <row r="3" spans="1:21" ht="12" thickBot="1" x14ac:dyDescent="0.25">
      <c r="A3" s="8" t="s">
        <v>9</v>
      </c>
      <c r="B3" s="8" t="s">
        <v>10</v>
      </c>
      <c r="C3" s="8" t="s">
        <v>11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 t="s">
        <v>17</v>
      </c>
      <c r="J3" s="8" t="s">
        <v>18</v>
      </c>
      <c r="K3" s="13" t="s">
        <v>23</v>
      </c>
      <c r="L3" s="13" t="s">
        <v>23</v>
      </c>
    </row>
    <row r="4" spans="1:21" x14ac:dyDescent="0.2">
      <c r="A4" s="4">
        <v>10001</v>
      </c>
      <c r="B4" s="4" t="s">
        <v>12</v>
      </c>
      <c r="C4" s="4" t="s">
        <v>2</v>
      </c>
      <c r="D4" s="4">
        <v>840</v>
      </c>
      <c r="E4" s="11">
        <v>500000</v>
      </c>
      <c r="F4" s="11">
        <v>14776469</v>
      </c>
      <c r="G4" s="11">
        <v>-14551099</v>
      </c>
      <c r="H4" s="11">
        <v>725370</v>
      </c>
      <c r="I4" s="11">
        <f>SUMIFS(JE!$D:$D,JE!$C:$C,"DR",JE!$B:$B,FOREX!$C4)</f>
        <v>14776469</v>
      </c>
      <c r="J4" s="11">
        <f>SUMIFS(JE!$D:$D,JE!$C:$C,"CR",JE!$B:$B,FOREX!$C4)</f>
        <v>-14551099</v>
      </c>
      <c r="K4" s="14">
        <f>I4-F4</f>
        <v>0</v>
      </c>
      <c r="L4" s="14">
        <f t="shared" ref="L4:L6" si="0">J4-G4</f>
        <v>0</v>
      </c>
    </row>
    <row r="5" spans="1:21" x14ac:dyDescent="0.2">
      <c r="A5" s="4">
        <v>10002</v>
      </c>
      <c r="B5" s="4" t="s">
        <v>13</v>
      </c>
      <c r="C5" s="4" t="s">
        <v>3</v>
      </c>
      <c r="D5" s="4">
        <v>978</v>
      </c>
      <c r="E5" s="11">
        <v>170000</v>
      </c>
      <c r="F5" s="11">
        <v>5830539</v>
      </c>
      <c r="G5" s="11">
        <v>-5864090</v>
      </c>
      <c r="H5" s="11">
        <v>136449</v>
      </c>
      <c r="I5" s="11">
        <f>SUMIFS(JE!$D:$D,JE!$C:$C,"DR",JE!$B:$B,FOREX!$C5)</f>
        <v>5830539</v>
      </c>
      <c r="J5" s="11">
        <f>SUMIFS(JE!$D:$D,JE!$C:$C,"CR",JE!$B:$B,FOREX!$C5)</f>
        <v>-5864090</v>
      </c>
      <c r="K5" s="14">
        <f t="shared" ref="K5:K6" si="1">I5-F5</f>
        <v>0</v>
      </c>
      <c r="L5" s="14">
        <f t="shared" si="0"/>
        <v>0</v>
      </c>
    </row>
    <row r="6" spans="1:21" x14ac:dyDescent="0.2">
      <c r="A6" s="9">
        <v>10003</v>
      </c>
      <c r="B6" s="9" t="s">
        <v>14</v>
      </c>
      <c r="C6" s="9" t="s">
        <v>4</v>
      </c>
      <c r="D6" s="9">
        <v>826</v>
      </c>
      <c r="E6" s="12">
        <v>7450</v>
      </c>
      <c r="F6" s="12">
        <v>629645</v>
      </c>
      <c r="G6" s="12">
        <v>-572555</v>
      </c>
      <c r="H6" s="12">
        <v>64540</v>
      </c>
      <c r="I6" s="12">
        <f>SUMIFS(JE!$D:$D,JE!$C:$C,"DR",JE!$B:$B,FOREX!$C6)</f>
        <v>629645</v>
      </c>
      <c r="J6" s="12">
        <f>SUMIFS(JE!$D:$D,JE!$C:$C,"CR",JE!$B:$B,FOREX!$C6)</f>
        <v>-572555</v>
      </c>
      <c r="K6" s="15">
        <f t="shared" si="1"/>
        <v>0</v>
      </c>
      <c r="L6" s="15">
        <f t="shared" si="0"/>
        <v>0</v>
      </c>
    </row>
    <row r="9" spans="1:21" s="18" customFormat="1" x14ac:dyDescent="0.2">
      <c r="A9" s="17" t="s">
        <v>31</v>
      </c>
    </row>
    <row r="10" spans="1:21" s="3" customFormat="1" ht="12" thickBot="1" x14ac:dyDescent="0.25"/>
    <row r="11" spans="1:21" s="3" customFormat="1" ht="15.75" customHeight="1" thickBot="1" x14ac:dyDescent="0.25">
      <c r="B11" s="26" t="s">
        <v>36</v>
      </c>
      <c r="C11" s="27"/>
      <c r="D11" s="22">
        <f>C15+L15+U15</f>
        <v>76306.639199999889</v>
      </c>
    </row>
    <row r="13" spans="1:21" x14ac:dyDescent="0.2">
      <c r="A13" s="16" t="s">
        <v>25</v>
      </c>
      <c r="B13" s="6" t="s">
        <v>2</v>
      </c>
      <c r="J13" s="16" t="s">
        <v>32</v>
      </c>
      <c r="K13" s="6" t="s">
        <v>3</v>
      </c>
      <c r="S13" s="16" t="s">
        <v>33</v>
      </c>
      <c r="T13" s="6" t="s">
        <v>4</v>
      </c>
    </row>
    <row r="14" spans="1:21" ht="12" thickBot="1" x14ac:dyDescent="0.25"/>
    <row r="15" spans="1:21" ht="12" thickBot="1" x14ac:dyDescent="0.25">
      <c r="B15" s="19" t="s">
        <v>30</v>
      </c>
      <c r="C15" s="22">
        <f>SUM(G23:G387)</f>
        <v>27283.706900000045</v>
      </c>
      <c r="K15" s="19" t="s">
        <v>30</v>
      </c>
      <c r="L15" s="22">
        <f>SUM(P23:P387)</f>
        <v>36901.831399999814</v>
      </c>
      <c r="T15" s="19" t="s">
        <v>30</v>
      </c>
      <c r="U15" s="22">
        <f>SUM(Y23:Y387)</f>
        <v>12121.100900000029</v>
      </c>
    </row>
    <row r="16" spans="1:21" ht="12" thickBot="1" x14ac:dyDescent="0.25"/>
    <row r="17" spans="1:28" ht="12" thickBot="1" x14ac:dyDescent="0.25">
      <c r="B17" s="8"/>
      <c r="C17" s="8" t="s">
        <v>16</v>
      </c>
      <c r="D17" s="8" t="s">
        <v>17</v>
      </c>
      <c r="E17" s="8" t="s">
        <v>18</v>
      </c>
      <c r="F17" s="8" t="s">
        <v>19</v>
      </c>
      <c r="K17" s="8"/>
      <c r="L17" s="8" t="s">
        <v>16</v>
      </c>
      <c r="M17" s="8" t="s">
        <v>17</v>
      </c>
      <c r="N17" s="8" t="s">
        <v>18</v>
      </c>
      <c r="O17" s="8" t="s">
        <v>19</v>
      </c>
      <c r="T17" s="8"/>
      <c r="U17" s="8" t="s">
        <v>16</v>
      </c>
      <c r="V17" s="8" t="s">
        <v>17</v>
      </c>
      <c r="W17" s="8" t="s">
        <v>18</v>
      </c>
      <c r="X17" s="8" t="s">
        <v>19</v>
      </c>
    </row>
    <row r="18" spans="1:28" x14ac:dyDescent="0.2">
      <c r="B18" s="4" t="s">
        <v>29</v>
      </c>
      <c r="C18" s="11">
        <f>C23</f>
        <v>500000</v>
      </c>
      <c r="D18" s="11">
        <f>SUM(D23:D387)</f>
        <v>14776469</v>
      </c>
      <c r="E18" s="11">
        <f>SUM(E23:E387)</f>
        <v>-14551099</v>
      </c>
      <c r="F18" s="11">
        <f>F387</f>
        <v>725370</v>
      </c>
      <c r="K18" s="4" t="s">
        <v>29</v>
      </c>
      <c r="L18" s="11">
        <f>L23</f>
        <v>170000</v>
      </c>
      <c r="M18" s="11">
        <f>SUM(M23:M387)</f>
        <v>5830539</v>
      </c>
      <c r="N18" s="11">
        <f>SUM(N23:N387)</f>
        <v>-5864090</v>
      </c>
      <c r="O18" s="11">
        <f>O387</f>
        <v>136449</v>
      </c>
      <c r="T18" s="4" t="s">
        <v>29</v>
      </c>
      <c r="U18" s="11">
        <f>U23</f>
        <v>7450</v>
      </c>
      <c r="V18" s="11">
        <f>SUM(V23:V387)</f>
        <v>629645</v>
      </c>
      <c r="W18" s="11">
        <f>SUM(W23:W387)</f>
        <v>-572555</v>
      </c>
      <c r="X18" s="11">
        <f>X387</f>
        <v>64540</v>
      </c>
    </row>
    <row r="19" spans="1:28" x14ac:dyDescent="0.2">
      <c r="B19" s="9" t="s">
        <v>22</v>
      </c>
      <c r="C19" s="12">
        <f>E4</f>
        <v>500000</v>
      </c>
      <c r="D19" s="12">
        <f>F4</f>
        <v>14776469</v>
      </c>
      <c r="E19" s="12">
        <f>G4</f>
        <v>-14551099</v>
      </c>
      <c r="F19" s="12">
        <f>H4</f>
        <v>725370</v>
      </c>
      <c r="K19" s="9" t="s">
        <v>22</v>
      </c>
      <c r="L19" s="12">
        <f>E5</f>
        <v>170000</v>
      </c>
      <c r="M19" s="12">
        <f>F5</f>
        <v>5830539</v>
      </c>
      <c r="N19" s="12">
        <f t="shared" ref="N19:O19" si="2">G5</f>
        <v>-5864090</v>
      </c>
      <c r="O19" s="12">
        <f t="shared" si="2"/>
        <v>136449</v>
      </c>
      <c r="T19" s="9" t="s">
        <v>22</v>
      </c>
      <c r="U19" s="12">
        <f>E6</f>
        <v>7450</v>
      </c>
      <c r="V19" s="12">
        <f t="shared" ref="V19:X19" si="3">F6</f>
        <v>629645</v>
      </c>
      <c r="W19" s="12">
        <f t="shared" si="3"/>
        <v>-572555</v>
      </c>
      <c r="X19" s="12">
        <f t="shared" si="3"/>
        <v>64540</v>
      </c>
    </row>
    <row r="20" spans="1:28" x14ac:dyDescent="0.2">
      <c r="B20" s="20" t="s">
        <v>28</v>
      </c>
      <c r="C20" s="21">
        <f>C18-C19</f>
        <v>0</v>
      </c>
      <c r="D20" s="21">
        <f t="shared" ref="D20:F20" si="4">D18-D19</f>
        <v>0</v>
      </c>
      <c r="E20" s="21">
        <f t="shared" si="4"/>
        <v>0</v>
      </c>
      <c r="F20" s="21">
        <f t="shared" si="4"/>
        <v>0</v>
      </c>
      <c r="K20" s="20" t="s">
        <v>28</v>
      </c>
      <c r="L20" s="21">
        <f>L18-L19</f>
        <v>0</v>
      </c>
      <c r="M20" s="21">
        <f>M18-M19</f>
        <v>0</v>
      </c>
      <c r="N20" s="21">
        <f>N18-N19</f>
        <v>0</v>
      </c>
      <c r="O20" s="21">
        <f>O18-O19</f>
        <v>0</v>
      </c>
      <c r="T20" s="20" t="s">
        <v>28</v>
      </c>
      <c r="U20" s="21">
        <f>U19-U18</f>
        <v>0</v>
      </c>
      <c r="V20" s="21">
        <f t="shared" ref="V20:X20" si="5">V19-V18</f>
        <v>0</v>
      </c>
      <c r="W20" s="21">
        <f t="shared" si="5"/>
        <v>0</v>
      </c>
      <c r="X20" s="21">
        <f t="shared" si="5"/>
        <v>0</v>
      </c>
    </row>
    <row r="21" spans="1:28" ht="12" thickBot="1" x14ac:dyDescent="0.25">
      <c r="C21" s="4" t="s">
        <v>27</v>
      </c>
      <c r="L21" s="4" t="s">
        <v>27</v>
      </c>
      <c r="U21" s="4" t="s">
        <v>27</v>
      </c>
    </row>
    <row r="22" spans="1:28" ht="12" thickBot="1" x14ac:dyDescent="0.25">
      <c r="A22" s="8" t="s">
        <v>8</v>
      </c>
      <c r="B22" s="8" t="s">
        <v>24</v>
      </c>
      <c r="C22" s="8" t="s">
        <v>16</v>
      </c>
      <c r="D22" s="8" t="s">
        <v>17</v>
      </c>
      <c r="E22" s="8" t="s">
        <v>18</v>
      </c>
      <c r="F22" s="8" t="s">
        <v>19</v>
      </c>
      <c r="G22" s="8" t="s">
        <v>26</v>
      </c>
      <c r="J22" s="8" t="s">
        <v>8</v>
      </c>
      <c r="K22" s="8" t="s">
        <v>24</v>
      </c>
      <c r="L22" s="8" t="s">
        <v>16</v>
      </c>
      <c r="M22" s="8" t="s">
        <v>17</v>
      </c>
      <c r="N22" s="8" t="s">
        <v>18</v>
      </c>
      <c r="O22" s="8" t="s">
        <v>19</v>
      </c>
      <c r="P22" s="8" t="s">
        <v>26</v>
      </c>
      <c r="S22" s="8" t="s">
        <v>8</v>
      </c>
      <c r="T22" s="8" t="s">
        <v>24</v>
      </c>
      <c r="U22" s="8" t="s">
        <v>16</v>
      </c>
      <c r="V22" s="8" t="s">
        <v>17</v>
      </c>
      <c r="W22" s="8" t="s">
        <v>18</v>
      </c>
      <c r="X22" s="8" t="s">
        <v>19</v>
      </c>
      <c r="Y22" s="8" t="s">
        <v>26</v>
      </c>
    </row>
    <row r="23" spans="1:28" x14ac:dyDescent="0.2">
      <c r="A23" s="5">
        <v>44197</v>
      </c>
      <c r="B23" s="4">
        <f>SUMIFS(NBU!$G:$G,NBU!$D:$D,FOREX!$B$13,NBU!$A:$A,FOREX!$A23)</f>
        <v>28.2746</v>
      </c>
      <c r="C23" s="11">
        <f>FOREX!$E$4</f>
        <v>500000</v>
      </c>
      <c r="D23" s="11">
        <f>SUMIFS(JE!$D:$D,JE!$B:$B,"USD",JE!$C:$C,"DR",JE!$A:$A,FOREX!$A23)</f>
        <v>113863</v>
      </c>
      <c r="E23" s="11">
        <f>SUMIFS(JE!$D:$D,JE!$B:$B,"USD",JE!$C:$C,"CR",JE!$A:$A,FOREX!$A23)</f>
        <v>-164798</v>
      </c>
      <c r="F23" s="11">
        <f>SUM(C23:E23)</f>
        <v>449065</v>
      </c>
      <c r="G23" s="11">
        <f>(B23-B23)*(F23-C23)</f>
        <v>0</v>
      </c>
      <c r="J23" s="5">
        <v>44197</v>
      </c>
      <c r="K23" s="4">
        <f>SUMIFS(NBU!$G:$G,NBU!$D:$D,FOREX!$K$13,NBU!$A:$A,FOREX!$J23)</f>
        <v>34.739600000000003</v>
      </c>
      <c r="L23" s="11">
        <f>E5</f>
        <v>170000</v>
      </c>
      <c r="M23" s="11">
        <f>SUMIFS(JE!$D:$D,JE!$B:$B,$K$13,JE!$C:$C,"DR",JE!$A:$A,FOREX!$A23)</f>
        <v>0</v>
      </c>
      <c r="N23" s="11">
        <f>SUMIFS(JE!$D:$D,JE!$B:$B,$K$13,JE!$C:$C,"CR",JE!$A:$A,FOREX!$A23)</f>
        <v>-39967</v>
      </c>
      <c r="O23" s="11">
        <f>SUM(L23:N23)</f>
        <v>130033</v>
      </c>
      <c r="P23" s="11">
        <f>(K23-K23)*(O23-L23)</f>
        <v>0</v>
      </c>
      <c r="S23" s="5">
        <v>44197</v>
      </c>
      <c r="T23" s="4">
        <f>SUMIFS(NBU!$G:$G,NBU!$D:$D,FOREX!$T$13,NBU!$A:$A,FOREX!$S23)</f>
        <v>38.439300000000003</v>
      </c>
      <c r="U23" s="11">
        <f>E6</f>
        <v>7450</v>
      </c>
      <c r="V23" s="11">
        <f>SUMIFS(JE!$D:$D,JE!$B:$B,$T$13,JE!$C:$C,"DR",JE!$A:$A,FOREX!$A23)</f>
        <v>10115</v>
      </c>
      <c r="W23" s="11">
        <f>SUMIFS(JE!$D:$D,JE!$B:$B,$T$13,JE!$C:$C,"CR",JE!$A:$A,FOREX!$A23)</f>
        <v>-15330</v>
      </c>
      <c r="X23" s="11">
        <f>SUM(U23:W23)</f>
        <v>2235</v>
      </c>
      <c r="Y23" s="11">
        <f>(T23-T23)*(X23-U23)</f>
        <v>0</v>
      </c>
      <c r="AB23" s="5"/>
    </row>
    <row r="24" spans="1:28" x14ac:dyDescent="0.2">
      <c r="A24" s="5">
        <v>44198</v>
      </c>
      <c r="B24" s="4">
        <f>SUMIFS(NBU!$G:$G,NBU!$D:$D,FOREX!$B$13,NBU!$A:$A,FOREX!$A24)</f>
        <v>28.2746</v>
      </c>
      <c r="C24" s="11">
        <f>F23</f>
        <v>449065</v>
      </c>
      <c r="D24" s="11">
        <f>SUMIFS(JE!$D:$D,JE!$B:$B,"USD",JE!$C:$C,"DR",JE!$A:$A,FOREX!$A24)</f>
        <v>11818</v>
      </c>
      <c r="E24" s="11">
        <f>SUMIFS(JE!$D:$D,JE!$B:$B,"USD",JE!$C:$C,"CR",JE!$A:$A,FOREX!$A24)</f>
        <v>-26210</v>
      </c>
      <c r="F24" s="11">
        <f t="shared" ref="F24:F87" si="6">SUM(C24:E24)</f>
        <v>434673</v>
      </c>
      <c r="G24" s="11">
        <f t="shared" ref="G24:G87" si="7">(B24-B23)*(F24-C24)</f>
        <v>0</v>
      </c>
      <c r="J24" s="5">
        <v>44198</v>
      </c>
      <c r="K24" s="4">
        <f>SUMIFS(NBU!$G:$G,NBU!$D:$D,FOREX!$K$13,NBU!$A:$A,FOREX!$J24)</f>
        <v>34.739600000000003</v>
      </c>
      <c r="L24" s="11">
        <f>O23</f>
        <v>130033</v>
      </c>
      <c r="M24" s="11">
        <f>SUMIFS(JE!$D:$D,JE!$B:$B,$K$13,JE!$C:$C,"DR",JE!$A:$A,FOREX!$A24)</f>
        <v>2220</v>
      </c>
      <c r="N24" s="11">
        <f>SUMIFS(JE!$D:$D,JE!$B:$B,$K$13,JE!$C:$C,"CR",JE!$A:$A,FOREX!$A24)</f>
        <v>-2083</v>
      </c>
      <c r="O24" s="11">
        <f t="shared" ref="O24" si="8">SUM(L24:N24)</f>
        <v>130170</v>
      </c>
      <c r="P24" s="11">
        <f t="shared" ref="P24:P87" si="9">(K24-K23)*(O24-L24)</f>
        <v>0</v>
      </c>
      <c r="S24" s="5">
        <v>44198</v>
      </c>
      <c r="T24" s="4">
        <f>SUMIFS(NBU!$G:$G,NBU!$D:$D,FOREX!$T$13,NBU!$A:$A,FOREX!$S24)</f>
        <v>38.439300000000003</v>
      </c>
      <c r="U24" s="11">
        <f>X23</f>
        <v>2235</v>
      </c>
      <c r="V24" s="11">
        <f>SUMIFS(JE!$D:$D,JE!$B:$B,$T$13,JE!$C:$C,"DR",JE!$A:$A,FOREX!$A24)</f>
        <v>0</v>
      </c>
      <c r="W24" s="11">
        <f>SUMIFS(JE!$D:$D,JE!$B:$B,$T$13,JE!$C:$C,"CR",JE!$A:$A,FOREX!$A24)</f>
        <v>0</v>
      </c>
      <c r="X24" s="11">
        <f t="shared" ref="X24" si="10">SUM(U24:W24)</f>
        <v>2235</v>
      </c>
      <c r="Y24" s="11">
        <f t="shared" ref="Y24:Y87" si="11">(T24-T23)*(X24-U24)</f>
        <v>0</v>
      </c>
      <c r="AB24" s="5"/>
    </row>
    <row r="25" spans="1:28" x14ac:dyDescent="0.2">
      <c r="A25" s="5">
        <v>44199</v>
      </c>
      <c r="B25" s="4">
        <f>SUMIFS(NBU!$G:$G,NBU!$D:$D,FOREX!$B$13,NBU!$A:$A,FOREX!$A25)</f>
        <v>28.2746</v>
      </c>
      <c r="C25" s="11">
        <f t="shared" ref="C25:C88" si="12">F24</f>
        <v>434673</v>
      </c>
      <c r="D25" s="11">
        <f>SUMIFS(JE!$D:$D,JE!$B:$B,"USD",JE!$C:$C,"DR",JE!$A:$A,FOREX!$A25)</f>
        <v>20147</v>
      </c>
      <c r="E25" s="11">
        <f>SUMIFS(JE!$D:$D,JE!$B:$B,"USD",JE!$C:$C,"CR",JE!$A:$A,FOREX!$A25)</f>
        <v>-19661</v>
      </c>
      <c r="F25" s="11">
        <f>SUM(C25:E25)</f>
        <v>435159</v>
      </c>
      <c r="G25" s="11">
        <f t="shared" si="7"/>
        <v>0</v>
      </c>
      <c r="J25" s="5">
        <v>44199</v>
      </c>
      <c r="K25" s="4">
        <f>SUMIFS(NBU!$G:$G,NBU!$D:$D,FOREX!$K$13,NBU!$A:$A,FOREX!$J25)</f>
        <v>34.739600000000003</v>
      </c>
      <c r="L25" s="11">
        <f t="shared" ref="L25:L88" si="13">O24</f>
        <v>130170</v>
      </c>
      <c r="M25" s="11">
        <f>SUMIFS(JE!$D:$D,JE!$B:$B,$K$13,JE!$C:$C,"DR",JE!$A:$A,FOREX!$A25)</f>
        <v>34824</v>
      </c>
      <c r="N25" s="11">
        <f>SUMIFS(JE!$D:$D,JE!$B:$B,$K$13,JE!$C:$C,"CR",JE!$A:$A,FOREX!$A25)</f>
        <v>-10576</v>
      </c>
      <c r="O25" s="11">
        <f>SUM(L25:N25)</f>
        <v>154418</v>
      </c>
      <c r="P25" s="11">
        <f t="shared" si="9"/>
        <v>0</v>
      </c>
      <c r="S25" s="5">
        <v>44199</v>
      </c>
      <c r="T25" s="4">
        <f>SUMIFS(NBU!$G:$G,NBU!$D:$D,FOREX!$T$13,NBU!$A:$A,FOREX!$S25)</f>
        <v>38.439300000000003</v>
      </c>
      <c r="U25" s="11">
        <f t="shared" ref="U25:U88" si="14">X24</f>
        <v>2235</v>
      </c>
      <c r="V25" s="11">
        <f>SUMIFS(JE!$D:$D,JE!$B:$B,$T$13,JE!$C:$C,"DR",JE!$A:$A,FOREX!$A25)</f>
        <v>0</v>
      </c>
      <c r="W25" s="11">
        <f>SUMIFS(JE!$D:$D,JE!$B:$B,$T$13,JE!$C:$C,"CR",JE!$A:$A,FOREX!$A25)</f>
        <v>0</v>
      </c>
      <c r="X25" s="11">
        <f>SUM(U25:W25)</f>
        <v>2235</v>
      </c>
      <c r="Y25" s="11">
        <f t="shared" si="11"/>
        <v>0</v>
      </c>
    </row>
    <row r="26" spans="1:28" x14ac:dyDescent="0.2">
      <c r="A26" s="5">
        <v>44200</v>
      </c>
      <c r="B26" s="4">
        <f>SUMIFS(NBU!$G:$G,NBU!$D:$D,FOREX!$B$13,NBU!$A:$A,FOREX!$A26)</f>
        <v>28.2746</v>
      </c>
      <c r="C26" s="11">
        <f t="shared" si="12"/>
        <v>435159</v>
      </c>
      <c r="D26" s="11">
        <f>SUMIFS(JE!$D:$D,JE!$B:$B,"USD",JE!$C:$C,"DR",JE!$A:$A,FOREX!$A26)</f>
        <v>91110</v>
      </c>
      <c r="E26" s="11">
        <f>SUMIFS(JE!$D:$D,JE!$B:$B,"USD",JE!$C:$C,"CR",JE!$A:$A,FOREX!$A26)</f>
        <v>-3339</v>
      </c>
      <c r="F26" s="11">
        <f>SUM(C26:E26)</f>
        <v>522930</v>
      </c>
      <c r="G26" s="11">
        <f t="shared" si="7"/>
        <v>0</v>
      </c>
      <c r="J26" s="5">
        <v>44200</v>
      </c>
      <c r="K26" s="4">
        <f>SUMIFS(NBU!$G:$G,NBU!$D:$D,FOREX!$K$13,NBU!$A:$A,FOREX!$J26)</f>
        <v>34.739600000000003</v>
      </c>
      <c r="L26" s="11">
        <f t="shared" si="13"/>
        <v>154418</v>
      </c>
      <c r="M26" s="11">
        <f>SUMIFS(JE!$D:$D,JE!$B:$B,$K$13,JE!$C:$C,"DR",JE!$A:$A,FOREX!$A26)</f>
        <v>15349</v>
      </c>
      <c r="N26" s="11">
        <f>SUMIFS(JE!$D:$D,JE!$B:$B,$K$13,JE!$C:$C,"CR",JE!$A:$A,FOREX!$A26)</f>
        <v>-34857</v>
      </c>
      <c r="O26" s="11">
        <f>SUM(L26:N26)</f>
        <v>134910</v>
      </c>
      <c r="P26" s="11">
        <f t="shared" si="9"/>
        <v>0</v>
      </c>
      <c r="S26" s="5">
        <v>44200</v>
      </c>
      <c r="T26" s="4">
        <f>SUMIFS(NBU!$G:$G,NBU!$D:$D,FOREX!$T$13,NBU!$A:$A,FOREX!$S26)</f>
        <v>38.439300000000003</v>
      </c>
      <c r="U26" s="11">
        <f t="shared" si="14"/>
        <v>2235</v>
      </c>
      <c r="V26" s="11">
        <f>SUMIFS(JE!$D:$D,JE!$B:$B,$T$13,JE!$C:$C,"DR",JE!$A:$A,FOREX!$A26)</f>
        <v>3088</v>
      </c>
      <c r="W26" s="11">
        <f>SUMIFS(JE!$D:$D,JE!$B:$B,$T$13,JE!$C:$C,"CR",JE!$A:$A,FOREX!$A26)</f>
        <v>0</v>
      </c>
      <c r="X26" s="11">
        <f>SUM(U26:W26)</f>
        <v>5323</v>
      </c>
      <c r="Y26" s="11">
        <f t="shared" si="11"/>
        <v>0</v>
      </c>
    </row>
    <row r="27" spans="1:28" x14ac:dyDescent="0.2">
      <c r="A27" s="5">
        <v>44201</v>
      </c>
      <c r="B27" s="4">
        <f>SUMIFS(NBU!$G:$G,NBU!$D:$D,FOREX!$B$13,NBU!$A:$A,FOREX!$A27)</f>
        <v>28.431000000000001</v>
      </c>
      <c r="C27" s="11">
        <f t="shared" si="12"/>
        <v>522930</v>
      </c>
      <c r="D27" s="11">
        <f>SUMIFS(JE!$D:$D,JE!$B:$B,"USD",JE!$C:$C,"DR",JE!$A:$A,FOREX!$A27)</f>
        <v>37309</v>
      </c>
      <c r="E27" s="11">
        <f>SUMIFS(JE!$D:$D,JE!$B:$B,"USD",JE!$C:$C,"CR",JE!$A:$A,FOREX!$A27)</f>
        <v>-45298</v>
      </c>
      <c r="F27" s="11">
        <f>SUM(C27:E27)</f>
        <v>514941</v>
      </c>
      <c r="G27" s="11">
        <f t="shared" si="7"/>
        <v>-1249.4796000000115</v>
      </c>
      <c r="J27" s="5">
        <v>44201</v>
      </c>
      <c r="K27" s="4">
        <f>SUMIFS(NBU!$G:$G,NBU!$D:$D,FOREX!$K$13,NBU!$A:$A,FOREX!$J27)</f>
        <v>34.938899999999997</v>
      </c>
      <c r="L27" s="11">
        <f t="shared" si="13"/>
        <v>134910</v>
      </c>
      <c r="M27" s="11">
        <f>SUMIFS(JE!$D:$D,JE!$B:$B,$K$13,JE!$C:$C,"DR",JE!$A:$A,FOREX!$A27)</f>
        <v>0</v>
      </c>
      <c r="N27" s="11">
        <f>SUMIFS(JE!$D:$D,JE!$B:$B,$K$13,JE!$C:$C,"CR",JE!$A:$A,FOREX!$A27)</f>
        <v>-50350</v>
      </c>
      <c r="O27" s="11">
        <f>SUM(L27:N27)</f>
        <v>84560</v>
      </c>
      <c r="P27" s="11">
        <f t="shared" si="9"/>
        <v>-10034.754999999688</v>
      </c>
      <c r="S27" s="5">
        <v>44201</v>
      </c>
      <c r="T27" s="4">
        <f>SUMIFS(NBU!$G:$G,NBU!$D:$D,FOREX!$T$13,NBU!$A:$A,FOREX!$S27)</f>
        <v>38.734400000000001</v>
      </c>
      <c r="U27" s="11">
        <f t="shared" si="14"/>
        <v>5323</v>
      </c>
      <c r="V27" s="11">
        <f>SUMIFS(JE!$D:$D,JE!$B:$B,$T$13,JE!$C:$C,"DR",JE!$A:$A,FOREX!$A27)</f>
        <v>0</v>
      </c>
      <c r="W27" s="11">
        <f>SUMIFS(JE!$D:$D,JE!$B:$B,$T$13,JE!$C:$C,"CR",JE!$A:$A,FOREX!$A27)</f>
        <v>0</v>
      </c>
      <c r="X27" s="11">
        <f>SUM(U27:W27)</f>
        <v>5323</v>
      </c>
      <c r="Y27" s="11">
        <f t="shared" si="11"/>
        <v>0</v>
      </c>
    </row>
    <row r="28" spans="1:28" x14ac:dyDescent="0.2">
      <c r="A28" s="5">
        <v>44202</v>
      </c>
      <c r="B28" s="4">
        <f>SUMIFS(NBU!$G:$G,NBU!$D:$D,FOREX!$B$13,NBU!$A:$A,FOREX!$A28)</f>
        <v>28.402799999999999</v>
      </c>
      <c r="C28" s="11">
        <f t="shared" si="12"/>
        <v>514941</v>
      </c>
      <c r="D28" s="11">
        <f>SUMIFS(JE!$D:$D,JE!$B:$B,"USD",JE!$C:$C,"DR",JE!$A:$A,FOREX!$A28)</f>
        <v>53045</v>
      </c>
      <c r="E28" s="11">
        <f>SUMIFS(JE!$D:$D,JE!$B:$B,"USD",JE!$C:$C,"CR",JE!$A:$A,FOREX!$A28)</f>
        <v>-14880</v>
      </c>
      <c r="F28" s="11">
        <f t="shared" si="6"/>
        <v>553106</v>
      </c>
      <c r="G28" s="11">
        <f t="shared" si="7"/>
        <v>-1076.2530000000679</v>
      </c>
      <c r="J28" s="5">
        <v>44202</v>
      </c>
      <c r="K28" s="4">
        <f>SUMIFS(NBU!$G:$G,NBU!$D:$D,FOREX!$K$13,NBU!$A:$A,FOREX!$J28)</f>
        <v>34.845999999999997</v>
      </c>
      <c r="L28" s="11">
        <f t="shared" si="13"/>
        <v>84560</v>
      </c>
      <c r="M28" s="11">
        <f>SUMIFS(JE!$D:$D,JE!$B:$B,$K$13,JE!$C:$C,"DR",JE!$A:$A,FOREX!$A28)</f>
        <v>18359</v>
      </c>
      <c r="N28" s="11">
        <f>SUMIFS(JE!$D:$D,JE!$B:$B,$K$13,JE!$C:$C,"CR",JE!$A:$A,FOREX!$A28)</f>
        <v>-27575</v>
      </c>
      <c r="O28" s="11">
        <f t="shared" ref="O28:O91" si="15">SUM(L28:N28)</f>
        <v>75344</v>
      </c>
      <c r="P28" s="11">
        <f t="shared" si="9"/>
        <v>856.16640000000189</v>
      </c>
      <c r="S28" s="5">
        <v>44202</v>
      </c>
      <c r="T28" s="4">
        <f>SUMIFS(NBU!$G:$G,NBU!$D:$D,FOREX!$T$13,NBU!$A:$A,FOREX!$S28)</f>
        <v>38.556800000000003</v>
      </c>
      <c r="U28" s="11">
        <f t="shared" si="14"/>
        <v>5323</v>
      </c>
      <c r="V28" s="11">
        <f>SUMIFS(JE!$D:$D,JE!$B:$B,$T$13,JE!$C:$C,"DR",JE!$A:$A,FOREX!$A28)</f>
        <v>4770</v>
      </c>
      <c r="W28" s="11">
        <f>SUMIFS(JE!$D:$D,JE!$B:$B,$T$13,JE!$C:$C,"CR",JE!$A:$A,FOREX!$A28)</f>
        <v>0</v>
      </c>
      <c r="X28" s="11">
        <f t="shared" ref="X28:X91" si="16">SUM(U28:W28)</f>
        <v>10093</v>
      </c>
      <c r="Y28" s="11">
        <f t="shared" si="11"/>
        <v>-847.1519999999914</v>
      </c>
    </row>
    <row r="29" spans="1:28" x14ac:dyDescent="0.2">
      <c r="A29" s="5">
        <v>44203</v>
      </c>
      <c r="B29" s="4">
        <f>SUMIFS(NBU!$G:$G,NBU!$D:$D,FOREX!$B$13,NBU!$A:$A,FOREX!$A29)</f>
        <v>28.402799999999999</v>
      </c>
      <c r="C29" s="11">
        <f t="shared" si="12"/>
        <v>553106</v>
      </c>
      <c r="D29" s="11">
        <f>SUMIFS(JE!$D:$D,JE!$B:$B,"USD",JE!$C:$C,"DR",JE!$A:$A,FOREX!$A29)</f>
        <v>24334</v>
      </c>
      <c r="E29" s="11">
        <f>SUMIFS(JE!$D:$D,JE!$B:$B,"USD",JE!$C:$C,"CR",JE!$A:$A,FOREX!$A29)</f>
        <v>-23284</v>
      </c>
      <c r="F29" s="11">
        <f t="shared" si="6"/>
        <v>554156</v>
      </c>
      <c r="G29" s="11">
        <f t="shared" si="7"/>
        <v>0</v>
      </c>
      <c r="J29" s="5">
        <v>44203</v>
      </c>
      <c r="K29" s="4">
        <f>SUMIFS(NBU!$G:$G,NBU!$D:$D,FOREX!$K$13,NBU!$A:$A,FOREX!$J29)</f>
        <v>34.845999999999997</v>
      </c>
      <c r="L29" s="11">
        <f t="shared" si="13"/>
        <v>75344</v>
      </c>
      <c r="M29" s="11">
        <f>SUMIFS(JE!$D:$D,JE!$B:$B,$K$13,JE!$C:$C,"DR",JE!$A:$A,FOREX!$A29)</f>
        <v>33116</v>
      </c>
      <c r="N29" s="11">
        <f>SUMIFS(JE!$D:$D,JE!$B:$B,$K$13,JE!$C:$C,"CR",JE!$A:$A,FOREX!$A29)</f>
        <v>-16611</v>
      </c>
      <c r="O29" s="11">
        <f t="shared" si="15"/>
        <v>91849</v>
      </c>
      <c r="P29" s="11">
        <f t="shared" si="9"/>
        <v>0</v>
      </c>
      <c r="S29" s="5">
        <v>44203</v>
      </c>
      <c r="T29" s="4">
        <f>SUMIFS(NBU!$G:$G,NBU!$D:$D,FOREX!$T$13,NBU!$A:$A,FOREX!$S29)</f>
        <v>38.556800000000003</v>
      </c>
      <c r="U29" s="11">
        <f t="shared" si="14"/>
        <v>10093</v>
      </c>
      <c r="V29" s="11">
        <f>SUMIFS(JE!$D:$D,JE!$B:$B,$T$13,JE!$C:$C,"DR",JE!$A:$A,FOREX!$A29)</f>
        <v>10477</v>
      </c>
      <c r="W29" s="11">
        <f>SUMIFS(JE!$D:$D,JE!$B:$B,$T$13,JE!$C:$C,"CR",JE!$A:$A,FOREX!$A29)</f>
        <v>0</v>
      </c>
      <c r="X29" s="11">
        <f t="shared" si="16"/>
        <v>20570</v>
      </c>
      <c r="Y29" s="11">
        <f t="shared" si="11"/>
        <v>0</v>
      </c>
    </row>
    <row r="30" spans="1:28" x14ac:dyDescent="0.2">
      <c r="A30" s="5">
        <v>44204</v>
      </c>
      <c r="B30" s="4">
        <f>SUMIFS(NBU!$G:$G,NBU!$D:$D,FOREX!$B$13,NBU!$A:$A,FOREX!$A30)</f>
        <v>28.402799999999999</v>
      </c>
      <c r="C30" s="11">
        <f t="shared" si="12"/>
        <v>554156</v>
      </c>
      <c r="D30" s="11">
        <f>SUMIFS(JE!$D:$D,JE!$B:$B,"USD",JE!$C:$C,"DR",JE!$A:$A,FOREX!$A30)</f>
        <v>16626</v>
      </c>
      <c r="E30" s="11">
        <f>SUMIFS(JE!$D:$D,JE!$B:$B,"USD",JE!$C:$C,"CR",JE!$A:$A,FOREX!$A30)</f>
        <v>-20204</v>
      </c>
      <c r="F30" s="11">
        <f t="shared" si="6"/>
        <v>550578</v>
      </c>
      <c r="G30" s="11">
        <f t="shared" si="7"/>
        <v>0</v>
      </c>
      <c r="J30" s="5">
        <v>44204</v>
      </c>
      <c r="K30" s="4">
        <f>SUMIFS(NBU!$G:$G,NBU!$D:$D,FOREX!$K$13,NBU!$A:$A,FOREX!$J30)</f>
        <v>34.845999999999997</v>
      </c>
      <c r="L30" s="11">
        <f t="shared" si="13"/>
        <v>91849</v>
      </c>
      <c r="M30" s="11">
        <f>SUMIFS(JE!$D:$D,JE!$B:$B,$K$13,JE!$C:$C,"DR",JE!$A:$A,FOREX!$A30)</f>
        <v>19300</v>
      </c>
      <c r="N30" s="11">
        <f>SUMIFS(JE!$D:$D,JE!$B:$B,$K$13,JE!$C:$C,"CR",JE!$A:$A,FOREX!$A30)</f>
        <v>0</v>
      </c>
      <c r="O30" s="11">
        <f t="shared" si="15"/>
        <v>111149</v>
      </c>
      <c r="P30" s="11">
        <f t="shared" si="9"/>
        <v>0</v>
      </c>
      <c r="S30" s="5">
        <v>44204</v>
      </c>
      <c r="T30" s="4">
        <f>SUMIFS(NBU!$G:$G,NBU!$D:$D,FOREX!$T$13,NBU!$A:$A,FOREX!$S30)</f>
        <v>38.556800000000003</v>
      </c>
      <c r="U30" s="11">
        <f t="shared" si="14"/>
        <v>20570</v>
      </c>
      <c r="V30" s="11">
        <f>SUMIFS(JE!$D:$D,JE!$B:$B,$T$13,JE!$C:$C,"DR",JE!$A:$A,FOREX!$A30)</f>
        <v>0</v>
      </c>
      <c r="W30" s="11">
        <f>SUMIFS(JE!$D:$D,JE!$B:$B,$T$13,JE!$C:$C,"CR",JE!$A:$A,FOREX!$A30)</f>
        <v>0</v>
      </c>
      <c r="X30" s="11">
        <f t="shared" si="16"/>
        <v>20570</v>
      </c>
      <c r="Y30" s="11">
        <f t="shared" si="11"/>
        <v>0</v>
      </c>
    </row>
    <row r="31" spans="1:28" x14ac:dyDescent="0.2">
      <c r="A31" s="5">
        <v>44205</v>
      </c>
      <c r="B31" s="4">
        <f>SUMIFS(NBU!$G:$G,NBU!$D:$D,FOREX!$B$13,NBU!$A:$A,FOREX!$A31)</f>
        <v>28.402799999999999</v>
      </c>
      <c r="C31" s="11">
        <f t="shared" si="12"/>
        <v>550578</v>
      </c>
      <c r="D31" s="11">
        <f>SUMIFS(JE!$D:$D,JE!$B:$B,"USD",JE!$C:$C,"DR",JE!$A:$A,FOREX!$A31)</f>
        <v>20747</v>
      </c>
      <c r="E31" s="11">
        <f>SUMIFS(JE!$D:$D,JE!$B:$B,"USD",JE!$C:$C,"CR",JE!$A:$A,FOREX!$A31)</f>
        <v>-23813</v>
      </c>
      <c r="F31" s="11">
        <f t="shared" si="6"/>
        <v>547512</v>
      </c>
      <c r="G31" s="11">
        <f t="shared" si="7"/>
        <v>0</v>
      </c>
      <c r="J31" s="5">
        <v>44205</v>
      </c>
      <c r="K31" s="4">
        <f>SUMIFS(NBU!$G:$G,NBU!$D:$D,FOREX!$K$13,NBU!$A:$A,FOREX!$J31)</f>
        <v>34.845999999999997</v>
      </c>
      <c r="L31" s="11">
        <f t="shared" si="13"/>
        <v>111149</v>
      </c>
      <c r="M31" s="11">
        <f>SUMIFS(JE!$D:$D,JE!$B:$B,$K$13,JE!$C:$C,"DR",JE!$A:$A,FOREX!$A31)</f>
        <v>483</v>
      </c>
      <c r="N31" s="11">
        <f>SUMIFS(JE!$D:$D,JE!$B:$B,$K$13,JE!$C:$C,"CR",JE!$A:$A,FOREX!$A31)</f>
        <v>-40437</v>
      </c>
      <c r="O31" s="11">
        <f t="shared" si="15"/>
        <v>71195</v>
      </c>
      <c r="P31" s="11">
        <f t="shared" si="9"/>
        <v>0</v>
      </c>
      <c r="S31" s="5">
        <v>44205</v>
      </c>
      <c r="T31" s="4">
        <f>SUMIFS(NBU!$G:$G,NBU!$D:$D,FOREX!$T$13,NBU!$A:$A,FOREX!$S31)</f>
        <v>38.556800000000003</v>
      </c>
      <c r="U31" s="11">
        <f t="shared" si="14"/>
        <v>20570</v>
      </c>
      <c r="V31" s="11">
        <f>SUMIFS(JE!$D:$D,JE!$B:$B,$T$13,JE!$C:$C,"DR",JE!$A:$A,FOREX!$A31)</f>
        <v>0</v>
      </c>
      <c r="W31" s="11">
        <f>SUMIFS(JE!$D:$D,JE!$B:$B,$T$13,JE!$C:$C,"CR",JE!$A:$A,FOREX!$A31)</f>
        <v>0</v>
      </c>
      <c r="X31" s="11">
        <f t="shared" si="16"/>
        <v>20570</v>
      </c>
      <c r="Y31" s="11">
        <f t="shared" si="11"/>
        <v>0</v>
      </c>
    </row>
    <row r="32" spans="1:28" x14ac:dyDescent="0.2">
      <c r="A32" s="5">
        <v>44206</v>
      </c>
      <c r="B32" s="4">
        <f>SUMIFS(NBU!$G:$G,NBU!$D:$D,FOREX!$B$13,NBU!$A:$A,FOREX!$A32)</f>
        <v>28.402799999999999</v>
      </c>
      <c r="C32" s="11">
        <f t="shared" si="12"/>
        <v>547512</v>
      </c>
      <c r="D32" s="11">
        <f>SUMIFS(JE!$D:$D,JE!$B:$B,"USD",JE!$C:$C,"DR",JE!$A:$A,FOREX!$A32)</f>
        <v>64137</v>
      </c>
      <c r="E32" s="11">
        <f>SUMIFS(JE!$D:$D,JE!$B:$B,"USD",JE!$C:$C,"CR",JE!$A:$A,FOREX!$A32)</f>
        <v>0</v>
      </c>
      <c r="F32" s="11">
        <f t="shared" si="6"/>
        <v>611649</v>
      </c>
      <c r="G32" s="11">
        <f t="shared" si="7"/>
        <v>0</v>
      </c>
      <c r="J32" s="5">
        <v>44206</v>
      </c>
      <c r="K32" s="4">
        <f>SUMIFS(NBU!$G:$G,NBU!$D:$D,FOREX!$K$13,NBU!$A:$A,FOREX!$J32)</f>
        <v>34.845999999999997</v>
      </c>
      <c r="L32" s="11">
        <f t="shared" si="13"/>
        <v>71195</v>
      </c>
      <c r="M32" s="11">
        <f>SUMIFS(JE!$D:$D,JE!$B:$B,$K$13,JE!$C:$C,"DR",JE!$A:$A,FOREX!$A32)</f>
        <v>10550</v>
      </c>
      <c r="N32" s="11">
        <f>SUMIFS(JE!$D:$D,JE!$B:$B,$K$13,JE!$C:$C,"CR",JE!$A:$A,FOREX!$A32)</f>
        <v>-23407</v>
      </c>
      <c r="O32" s="11">
        <f t="shared" si="15"/>
        <v>58338</v>
      </c>
      <c r="P32" s="11">
        <f t="shared" si="9"/>
        <v>0</v>
      </c>
      <c r="S32" s="5">
        <v>44206</v>
      </c>
      <c r="T32" s="4">
        <f>SUMIFS(NBU!$G:$G,NBU!$D:$D,FOREX!$T$13,NBU!$A:$A,FOREX!$S32)</f>
        <v>38.556800000000003</v>
      </c>
      <c r="U32" s="11">
        <f t="shared" si="14"/>
        <v>20570</v>
      </c>
      <c r="V32" s="11">
        <f>SUMIFS(JE!$D:$D,JE!$B:$B,$T$13,JE!$C:$C,"DR",JE!$A:$A,FOREX!$A32)</f>
        <v>0</v>
      </c>
      <c r="W32" s="11">
        <f>SUMIFS(JE!$D:$D,JE!$B:$B,$T$13,JE!$C:$C,"CR",JE!$A:$A,FOREX!$A32)</f>
        <v>-7471</v>
      </c>
      <c r="X32" s="11">
        <f t="shared" si="16"/>
        <v>13099</v>
      </c>
      <c r="Y32" s="11">
        <f t="shared" si="11"/>
        <v>0</v>
      </c>
    </row>
    <row r="33" spans="1:25" x14ac:dyDescent="0.2">
      <c r="A33" s="5">
        <v>44207</v>
      </c>
      <c r="B33" s="4">
        <f>SUMIFS(NBU!$G:$G,NBU!$D:$D,FOREX!$B$13,NBU!$A:$A,FOREX!$A33)</f>
        <v>28.284700000000001</v>
      </c>
      <c r="C33" s="11">
        <f t="shared" si="12"/>
        <v>611649</v>
      </c>
      <c r="D33" s="11">
        <f>SUMIFS(JE!$D:$D,JE!$B:$B,"USD",JE!$C:$C,"DR",JE!$A:$A,FOREX!$A33)</f>
        <v>4754</v>
      </c>
      <c r="E33" s="11">
        <f>SUMIFS(JE!$D:$D,JE!$B:$B,"USD",JE!$C:$C,"CR",JE!$A:$A,FOREX!$A33)</f>
        <v>-65961</v>
      </c>
      <c r="F33" s="11">
        <f t="shared" si="6"/>
        <v>550442</v>
      </c>
      <c r="G33" s="11">
        <f t="shared" si="7"/>
        <v>7228.5466999998971</v>
      </c>
      <c r="J33" s="5">
        <v>44207</v>
      </c>
      <c r="K33" s="4">
        <f>SUMIFS(NBU!$G:$G,NBU!$D:$D,FOREX!$K$13,NBU!$A:$A,FOREX!$J33)</f>
        <v>34.908999999999999</v>
      </c>
      <c r="L33" s="11">
        <f t="shared" si="13"/>
        <v>58338</v>
      </c>
      <c r="M33" s="11">
        <f>SUMIFS(JE!$D:$D,JE!$B:$B,$K$13,JE!$C:$C,"DR",JE!$A:$A,FOREX!$A33)</f>
        <v>37995</v>
      </c>
      <c r="N33" s="11">
        <f>SUMIFS(JE!$D:$D,JE!$B:$B,$K$13,JE!$C:$C,"CR",JE!$A:$A,FOREX!$A33)</f>
        <v>-20992</v>
      </c>
      <c r="O33" s="11">
        <f t="shared" si="15"/>
        <v>75341</v>
      </c>
      <c r="P33" s="11">
        <f t="shared" si="9"/>
        <v>1071.1890000000406</v>
      </c>
      <c r="S33" s="5">
        <v>44207</v>
      </c>
      <c r="T33" s="4">
        <f>SUMIFS(NBU!$G:$G,NBU!$D:$D,FOREX!$T$13,NBU!$A:$A,FOREX!$S33)</f>
        <v>38.523800000000001</v>
      </c>
      <c r="U33" s="11">
        <f t="shared" si="14"/>
        <v>13099</v>
      </c>
      <c r="V33" s="11">
        <f>SUMIFS(JE!$D:$D,JE!$B:$B,$T$13,JE!$C:$C,"DR",JE!$A:$A,FOREX!$A33)</f>
        <v>3818</v>
      </c>
      <c r="W33" s="11">
        <f>SUMIFS(JE!$D:$D,JE!$B:$B,$T$13,JE!$C:$C,"CR",JE!$A:$A,FOREX!$A33)</f>
        <v>0</v>
      </c>
      <c r="X33" s="11">
        <f t="shared" si="16"/>
        <v>16917</v>
      </c>
      <c r="Y33" s="11">
        <f t="shared" si="11"/>
        <v>-125.99400000000477</v>
      </c>
    </row>
    <row r="34" spans="1:25" x14ac:dyDescent="0.2">
      <c r="A34" s="5">
        <v>44208</v>
      </c>
      <c r="B34" s="4">
        <f>SUMIFS(NBU!$G:$G,NBU!$D:$D,FOREX!$B$13,NBU!$A:$A,FOREX!$A34)</f>
        <v>28.203800000000001</v>
      </c>
      <c r="C34" s="11">
        <f t="shared" si="12"/>
        <v>550442</v>
      </c>
      <c r="D34" s="11">
        <f>SUMIFS(JE!$D:$D,JE!$B:$B,"USD",JE!$C:$C,"DR",JE!$A:$A,FOREX!$A34)</f>
        <v>80777</v>
      </c>
      <c r="E34" s="11">
        <f>SUMIFS(JE!$D:$D,JE!$B:$B,"USD",JE!$C:$C,"CR",JE!$A:$A,FOREX!$A34)</f>
        <v>-44884</v>
      </c>
      <c r="F34" s="11">
        <f t="shared" si="6"/>
        <v>586335</v>
      </c>
      <c r="G34" s="11">
        <f t="shared" si="7"/>
        <v>-2903.7436999999909</v>
      </c>
      <c r="J34" s="5">
        <v>44208</v>
      </c>
      <c r="K34" s="4">
        <f>SUMIFS(NBU!$G:$G,NBU!$D:$D,FOREX!$K$13,NBU!$A:$A,FOREX!$J34)</f>
        <v>34.281700000000001</v>
      </c>
      <c r="L34" s="11">
        <f t="shared" si="13"/>
        <v>75341</v>
      </c>
      <c r="M34" s="11">
        <f>SUMIFS(JE!$D:$D,JE!$B:$B,$K$13,JE!$C:$C,"DR",JE!$A:$A,FOREX!$A34)</f>
        <v>8817</v>
      </c>
      <c r="N34" s="11">
        <f>SUMIFS(JE!$D:$D,JE!$B:$B,$K$13,JE!$C:$C,"CR",JE!$A:$A,FOREX!$A34)</f>
        <v>-29191</v>
      </c>
      <c r="O34" s="11">
        <f t="shared" si="15"/>
        <v>54967</v>
      </c>
      <c r="P34" s="11">
        <f t="shared" si="9"/>
        <v>12780.610199999963</v>
      </c>
      <c r="S34" s="5">
        <v>44208</v>
      </c>
      <c r="T34" s="4">
        <f>SUMIFS(NBU!$G:$G,NBU!$D:$D,FOREX!$T$13,NBU!$A:$A,FOREX!$S34)</f>
        <v>37.973599999999998</v>
      </c>
      <c r="U34" s="11">
        <f t="shared" si="14"/>
        <v>16917</v>
      </c>
      <c r="V34" s="11">
        <f>SUMIFS(JE!$D:$D,JE!$B:$B,$T$13,JE!$C:$C,"DR",JE!$A:$A,FOREX!$A34)</f>
        <v>0</v>
      </c>
      <c r="W34" s="11">
        <f>SUMIFS(JE!$D:$D,JE!$B:$B,$T$13,JE!$C:$C,"CR",JE!$A:$A,FOREX!$A34)</f>
        <v>0</v>
      </c>
      <c r="X34" s="11">
        <f t="shared" si="16"/>
        <v>16917</v>
      </c>
      <c r="Y34" s="11">
        <f t="shared" si="11"/>
        <v>0</v>
      </c>
    </row>
    <row r="35" spans="1:25" x14ac:dyDescent="0.2">
      <c r="A35" s="5">
        <v>44209</v>
      </c>
      <c r="B35" s="4">
        <f>SUMIFS(NBU!$G:$G,NBU!$D:$D,FOREX!$B$13,NBU!$A:$A,FOREX!$A35)</f>
        <v>28.045999999999999</v>
      </c>
      <c r="C35" s="11">
        <f t="shared" si="12"/>
        <v>586335</v>
      </c>
      <c r="D35" s="11">
        <f>SUMIFS(JE!$D:$D,JE!$B:$B,"USD",JE!$C:$C,"DR",JE!$A:$A,FOREX!$A35)</f>
        <v>54503</v>
      </c>
      <c r="E35" s="11">
        <f>SUMIFS(JE!$D:$D,JE!$B:$B,"USD",JE!$C:$C,"CR",JE!$A:$A,FOREX!$A35)</f>
        <v>-38401</v>
      </c>
      <c r="F35" s="11">
        <f t="shared" si="6"/>
        <v>602437</v>
      </c>
      <c r="G35" s="11">
        <f t="shared" si="7"/>
        <v>-2540.8956000000276</v>
      </c>
      <c r="J35" s="5">
        <v>44209</v>
      </c>
      <c r="K35" s="4">
        <f>SUMIFS(NBU!$G:$G,NBU!$D:$D,FOREX!$K$13,NBU!$A:$A,FOREX!$J35)</f>
        <v>34.078699999999998</v>
      </c>
      <c r="L35" s="11">
        <f t="shared" si="13"/>
        <v>54967</v>
      </c>
      <c r="M35" s="11">
        <f>SUMIFS(JE!$D:$D,JE!$B:$B,$K$13,JE!$C:$C,"DR",JE!$A:$A,FOREX!$A35)</f>
        <v>8717</v>
      </c>
      <c r="N35" s="11">
        <f>SUMIFS(JE!$D:$D,JE!$B:$B,$K$13,JE!$C:$C,"CR",JE!$A:$A,FOREX!$A35)</f>
        <v>-25804</v>
      </c>
      <c r="O35" s="11">
        <f t="shared" si="15"/>
        <v>37880</v>
      </c>
      <c r="P35" s="11">
        <f t="shared" si="9"/>
        <v>3468.6610000000505</v>
      </c>
      <c r="S35" s="5">
        <v>44209</v>
      </c>
      <c r="T35" s="4">
        <f>SUMIFS(NBU!$G:$G,NBU!$D:$D,FOREX!$T$13,NBU!$A:$A,FOREX!$S35)</f>
        <v>38.122900000000001</v>
      </c>
      <c r="U35" s="11">
        <f t="shared" si="14"/>
        <v>16917</v>
      </c>
      <c r="V35" s="11">
        <f>SUMIFS(JE!$D:$D,JE!$B:$B,$T$13,JE!$C:$C,"DR",JE!$A:$A,FOREX!$A35)</f>
        <v>2126</v>
      </c>
      <c r="W35" s="11">
        <f>SUMIFS(JE!$D:$D,JE!$B:$B,$T$13,JE!$C:$C,"CR",JE!$A:$A,FOREX!$A35)</f>
        <v>0</v>
      </c>
      <c r="X35" s="11">
        <f t="shared" si="16"/>
        <v>19043</v>
      </c>
      <c r="Y35" s="11">
        <f t="shared" si="11"/>
        <v>317.41180000000799</v>
      </c>
    </row>
    <row r="36" spans="1:25" x14ac:dyDescent="0.2">
      <c r="A36" s="5">
        <v>44210</v>
      </c>
      <c r="B36" s="4">
        <f>SUMIFS(NBU!$G:$G,NBU!$D:$D,FOREX!$B$13,NBU!$A:$A,FOREX!$A36)</f>
        <v>27.970500000000001</v>
      </c>
      <c r="C36" s="11">
        <f t="shared" si="12"/>
        <v>602437</v>
      </c>
      <c r="D36" s="11">
        <f>SUMIFS(JE!$D:$D,JE!$B:$B,"USD",JE!$C:$C,"DR",JE!$A:$A,FOREX!$A36)</f>
        <v>76430</v>
      </c>
      <c r="E36" s="11">
        <f>SUMIFS(JE!$D:$D,JE!$B:$B,"USD",JE!$C:$C,"CR",JE!$A:$A,FOREX!$A36)</f>
        <v>0</v>
      </c>
      <c r="F36" s="11">
        <f t="shared" si="6"/>
        <v>678867</v>
      </c>
      <c r="G36" s="11">
        <f t="shared" si="7"/>
        <v>-5770.4649999998564</v>
      </c>
      <c r="J36" s="5">
        <v>44210</v>
      </c>
      <c r="K36" s="4">
        <f>SUMIFS(NBU!$G:$G,NBU!$D:$D,FOREX!$K$13,NBU!$A:$A,FOREX!$J36)</f>
        <v>34.037300000000002</v>
      </c>
      <c r="L36" s="11">
        <f t="shared" si="13"/>
        <v>37880</v>
      </c>
      <c r="M36" s="11">
        <f>SUMIFS(JE!$D:$D,JE!$B:$B,$K$13,JE!$C:$C,"DR",JE!$A:$A,FOREX!$A36)</f>
        <v>0</v>
      </c>
      <c r="N36" s="11">
        <f>SUMIFS(JE!$D:$D,JE!$B:$B,$K$13,JE!$C:$C,"CR",JE!$A:$A,FOREX!$A36)</f>
        <v>-42754</v>
      </c>
      <c r="O36" s="11">
        <f t="shared" si="15"/>
        <v>-4874</v>
      </c>
      <c r="P36" s="11">
        <f t="shared" si="9"/>
        <v>1770.015599999824</v>
      </c>
      <c r="S36" s="5">
        <v>44210</v>
      </c>
      <c r="T36" s="4">
        <f>SUMIFS(NBU!$G:$G,NBU!$D:$D,FOREX!$T$13,NBU!$A:$A,FOREX!$S36)</f>
        <v>38.260800000000003</v>
      </c>
      <c r="U36" s="11">
        <f t="shared" si="14"/>
        <v>19043</v>
      </c>
      <c r="V36" s="11">
        <f>SUMIFS(JE!$D:$D,JE!$B:$B,$T$13,JE!$C:$C,"DR",JE!$A:$A,FOREX!$A36)</f>
        <v>0</v>
      </c>
      <c r="W36" s="11">
        <f>SUMIFS(JE!$D:$D,JE!$B:$B,$T$13,JE!$C:$C,"CR",JE!$A:$A,FOREX!$A36)</f>
        <v>0</v>
      </c>
      <c r="X36" s="11">
        <f t="shared" si="16"/>
        <v>19043</v>
      </c>
      <c r="Y36" s="11">
        <f t="shared" si="11"/>
        <v>0</v>
      </c>
    </row>
    <row r="37" spans="1:25" x14ac:dyDescent="0.2">
      <c r="A37" s="5">
        <v>44211</v>
      </c>
      <c r="B37" s="4">
        <f>SUMIFS(NBU!$G:$G,NBU!$D:$D,FOREX!$B$13,NBU!$A:$A,FOREX!$A37)</f>
        <v>28.0609</v>
      </c>
      <c r="C37" s="11">
        <f>F36</f>
        <v>678867</v>
      </c>
      <c r="D37" s="11">
        <f>SUMIFS(JE!$D:$D,JE!$B:$B,"USD",JE!$C:$C,"DR",JE!$A:$A,FOREX!$A37)</f>
        <v>19423</v>
      </c>
      <c r="E37" s="11">
        <f>SUMIFS(JE!$D:$D,JE!$B:$B,"USD",JE!$C:$C,"CR",JE!$A:$A,FOREX!$A37)</f>
        <v>-49798</v>
      </c>
      <c r="F37" s="11">
        <f t="shared" si="6"/>
        <v>648492</v>
      </c>
      <c r="G37" s="11">
        <f>(B37-B36)*(F37-C37)</f>
        <v>-2745.8999999999673</v>
      </c>
      <c r="J37" s="5">
        <v>44211</v>
      </c>
      <c r="K37" s="4">
        <f>SUMIFS(NBU!$G:$G,NBU!$D:$D,FOREX!$K$13,NBU!$A:$A,FOREX!$J37)</f>
        <v>33.988799999999998</v>
      </c>
      <c r="L37" s="11">
        <f t="shared" si="13"/>
        <v>-4874</v>
      </c>
      <c r="M37" s="11">
        <f>SUMIFS(JE!$D:$D,JE!$B:$B,$K$13,JE!$C:$C,"DR",JE!$A:$A,FOREX!$A37)</f>
        <v>0</v>
      </c>
      <c r="N37" s="11">
        <f>SUMIFS(JE!$D:$D,JE!$B:$B,$K$13,JE!$C:$C,"CR",JE!$A:$A,FOREX!$A37)</f>
        <v>-51003</v>
      </c>
      <c r="O37" s="11">
        <f t="shared" si="15"/>
        <v>-55877</v>
      </c>
      <c r="P37" s="11">
        <f t="shared" si="9"/>
        <v>2473.6455000002147</v>
      </c>
      <c r="S37" s="5">
        <v>44211</v>
      </c>
      <c r="T37" s="4">
        <f>SUMIFS(NBU!$G:$G,NBU!$D:$D,FOREX!$T$13,NBU!$A:$A,FOREX!$S37)</f>
        <v>38.230200000000004</v>
      </c>
      <c r="U37" s="11">
        <f t="shared" si="14"/>
        <v>19043</v>
      </c>
      <c r="V37" s="11">
        <f>SUMIFS(JE!$D:$D,JE!$B:$B,$T$13,JE!$C:$C,"DR",JE!$A:$A,FOREX!$A37)</f>
        <v>0</v>
      </c>
      <c r="W37" s="11">
        <f>SUMIFS(JE!$D:$D,JE!$B:$B,$T$13,JE!$C:$C,"CR",JE!$A:$A,FOREX!$A37)</f>
        <v>0</v>
      </c>
      <c r="X37" s="11">
        <f t="shared" si="16"/>
        <v>19043</v>
      </c>
      <c r="Y37" s="11">
        <f t="shared" si="11"/>
        <v>0</v>
      </c>
    </row>
    <row r="38" spans="1:25" x14ac:dyDescent="0.2">
      <c r="A38" s="5">
        <v>44212</v>
      </c>
      <c r="B38" s="4">
        <f>SUMIFS(NBU!$G:$G,NBU!$D:$D,FOREX!$B$13,NBU!$A:$A,FOREX!$A38)</f>
        <v>28.052399999999999</v>
      </c>
      <c r="C38" s="11">
        <f t="shared" si="12"/>
        <v>648492</v>
      </c>
      <c r="D38" s="11">
        <f>SUMIFS(JE!$D:$D,JE!$B:$B,"USD",JE!$C:$C,"DR",JE!$A:$A,FOREX!$A38)</f>
        <v>0</v>
      </c>
      <c r="E38" s="11">
        <f>SUMIFS(JE!$D:$D,JE!$B:$B,"USD",JE!$C:$C,"CR",JE!$A:$A,FOREX!$A38)</f>
        <v>-85970</v>
      </c>
      <c r="F38" s="11">
        <f t="shared" si="6"/>
        <v>562522</v>
      </c>
      <c r="G38" s="11">
        <f t="shared" si="7"/>
        <v>730.74500000012949</v>
      </c>
      <c r="J38" s="5">
        <v>44212</v>
      </c>
      <c r="K38" s="4">
        <f>SUMIFS(NBU!$G:$G,NBU!$D:$D,FOREX!$K$13,NBU!$A:$A,FOREX!$J38)</f>
        <v>34.012099999999997</v>
      </c>
      <c r="L38" s="11">
        <f t="shared" si="13"/>
        <v>-55877</v>
      </c>
      <c r="M38" s="11">
        <f>SUMIFS(JE!$D:$D,JE!$B:$B,$K$13,JE!$C:$C,"DR",JE!$A:$A,FOREX!$A38)</f>
        <v>0</v>
      </c>
      <c r="N38" s="11">
        <f>SUMIFS(JE!$D:$D,JE!$B:$B,$K$13,JE!$C:$C,"CR",JE!$A:$A,FOREX!$A38)</f>
        <v>-43567</v>
      </c>
      <c r="O38" s="11">
        <f t="shared" si="15"/>
        <v>-99444</v>
      </c>
      <c r="P38" s="11">
        <f t="shared" si="9"/>
        <v>-1015.111099999956</v>
      </c>
      <c r="S38" s="5">
        <v>44212</v>
      </c>
      <c r="T38" s="4">
        <f>SUMIFS(NBU!$G:$G,NBU!$D:$D,FOREX!$T$13,NBU!$A:$A,FOREX!$S38)</f>
        <v>38.224200000000003</v>
      </c>
      <c r="U38" s="11">
        <f t="shared" si="14"/>
        <v>19043</v>
      </c>
      <c r="V38" s="11">
        <f>SUMIFS(JE!$D:$D,JE!$B:$B,$T$13,JE!$C:$C,"DR",JE!$A:$A,FOREX!$A38)</f>
        <v>21481</v>
      </c>
      <c r="W38" s="11">
        <f>SUMIFS(JE!$D:$D,JE!$B:$B,$T$13,JE!$C:$C,"CR",JE!$A:$A,FOREX!$A38)</f>
        <v>0</v>
      </c>
      <c r="X38" s="11">
        <f t="shared" si="16"/>
        <v>40524</v>
      </c>
      <c r="Y38" s="11">
        <f t="shared" si="11"/>
        <v>-128.88600000000488</v>
      </c>
    </row>
    <row r="39" spans="1:25" x14ac:dyDescent="0.2">
      <c r="A39" s="5">
        <v>44213</v>
      </c>
      <c r="B39" s="4">
        <f>SUMIFS(NBU!$G:$G,NBU!$D:$D,FOREX!$B$13,NBU!$A:$A,FOREX!$A39)</f>
        <v>28.052399999999999</v>
      </c>
      <c r="C39" s="11">
        <f t="shared" si="12"/>
        <v>562522</v>
      </c>
      <c r="D39" s="11">
        <f>SUMIFS(JE!$D:$D,JE!$B:$B,"USD",JE!$C:$C,"DR",JE!$A:$A,FOREX!$A39)</f>
        <v>49266</v>
      </c>
      <c r="E39" s="11">
        <f>SUMIFS(JE!$D:$D,JE!$B:$B,"USD",JE!$C:$C,"CR",JE!$A:$A,FOREX!$A39)</f>
        <v>-12717</v>
      </c>
      <c r="F39" s="11">
        <f t="shared" si="6"/>
        <v>599071</v>
      </c>
      <c r="G39" s="11">
        <f t="shared" si="7"/>
        <v>0</v>
      </c>
      <c r="J39" s="5">
        <v>44213</v>
      </c>
      <c r="K39" s="4">
        <f>SUMIFS(NBU!$G:$G,NBU!$D:$D,FOREX!$K$13,NBU!$A:$A,FOREX!$J39)</f>
        <v>34.012099999999997</v>
      </c>
      <c r="L39" s="11">
        <f t="shared" si="13"/>
        <v>-99444</v>
      </c>
      <c r="M39" s="11">
        <f>SUMIFS(JE!$D:$D,JE!$B:$B,$K$13,JE!$C:$C,"DR",JE!$A:$A,FOREX!$A39)</f>
        <v>23502</v>
      </c>
      <c r="N39" s="11">
        <f>SUMIFS(JE!$D:$D,JE!$B:$B,$K$13,JE!$C:$C,"CR",JE!$A:$A,FOREX!$A39)</f>
        <v>-20188</v>
      </c>
      <c r="O39" s="11">
        <f t="shared" si="15"/>
        <v>-96130</v>
      </c>
      <c r="P39" s="11">
        <f t="shared" si="9"/>
        <v>0</v>
      </c>
      <c r="S39" s="5">
        <v>44213</v>
      </c>
      <c r="T39" s="4">
        <f>SUMIFS(NBU!$G:$G,NBU!$D:$D,FOREX!$T$13,NBU!$A:$A,FOREX!$S39)</f>
        <v>38.224200000000003</v>
      </c>
      <c r="U39" s="11">
        <f t="shared" si="14"/>
        <v>40524</v>
      </c>
      <c r="V39" s="11">
        <f>SUMIFS(JE!$D:$D,JE!$B:$B,$T$13,JE!$C:$C,"DR",JE!$A:$A,FOREX!$A39)</f>
        <v>0</v>
      </c>
      <c r="W39" s="11">
        <f>SUMIFS(JE!$D:$D,JE!$B:$B,$T$13,JE!$C:$C,"CR",JE!$A:$A,FOREX!$A39)</f>
        <v>0</v>
      </c>
      <c r="X39" s="11">
        <f t="shared" si="16"/>
        <v>40524</v>
      </c>
      <c r="Y39" s="11">
        <f t="shared" si="11"/>
        <v>0</v>
      </c>
    </row>
    <row r="40" spans="1:25" x14ac:dyDescent="0.2">
      <c r="A40" s="5">
        <v>44214</v>
      </c>
      <c r="B40" s="4">
        <f>SUMIFS(NBU!$G:$G,NBU!$D:$D,FOREX!$B$13,NBU!$A:$A,FOREX!$A40)</f>
        <v>28.052399999999999</v>
      </c>
      <c r="C40" s="11">
        <f t="shared" si="12"/>
        <v>599071</v>
      </c>
      <c r="D40" s="11">
        <f>SUMIFS(JE!$D:$D,JE!$B:$B,"USD",JE!$C:$C,"DR",JE!$A:$A,FOREX!$A40)</f>
        <v>0</v>
      </c>
      <c r="E40" s="11">
        <f>SUMIFS(JE!$D:$D,JE!$B:$B,"USD",JE!$C:$C,"CR",JE!$A:$A,FOREX!$A40)</f>
        <v>-16811</v>
      </c>
      <c r="F40" s="11">
        <f t="shared" si="6"/>
        <v>582260</v>
      </c>
      <c r="G40" s="11">
        <f t="shared" si="7"/>
        <v>0</v>
      </c>
      <c r="J40" s="5">
        <v>44214</v>
      </c>
      <c r="K40" s="4">
        <f>SUMIFS(NBU!$G:$G,NBU!$D:$D,FOREX!$K$13,NBU!$A:$A,FOREX!$J40)</f>
        <v>34.012099999999997</v>
      </c>
      <c r="L40" s="11">
        <f t="shared" si="13"/>
        <v>-96130</v>
      </c>
      <c r="M40" s="11">
        <f>SUMIFS(JE!$D:$D,JE!$B:$B,$K$13,JE!$C:$C,"DR",JE!$A:$A,FOREX!$A40)</f>
        <v>38904</v>
      </c>
      <c r="N40" s="11">
        <f>SUMIFS(JE!$D:$D,JE!$B:$B,$K$13,JE!$C:$C,"CR",JE!$A:$A,FOREX!$A40)</f>
        <v>0</v>
      </c>
      <c r="O40" s="11">
        <f t="shared" si="15"/>
        <v>-57226</v>
      </c>
      <c r="P40" s="11">
        <f t="shared" si="9"/>
        <v>0</v>
      </c>
      <c r="S40" s="5">
        <v>44214</v>
      </c>
      <c r="T40" s="4">
        <f>SUMIFS(NBU!$G:$G,NBU!$D:$D,FOREX!$T$13,NBU!$A:$A,FOREX!$S40)</f>
        <v>38.224200000000003</v>
      </c>
      <c r="U40" s="11">
        <f t="shared" si="14"/>
        <v>40524</v>
      </c>
      <c r="V40" s="11">
        <f>SUMIFS(JE!$D:$D,JE!$B:$B,$T$13,JE!$C:$C,"DR",JE!$A:$A,FOREX!$A40)</f>
        <v>0</v>
      </c>
      <c r="W40" s="11">
        <f>SUMIFS(JE!$D:$D,JE!$B:$B,$T$13,JE!$C:$C,"CR",JE!$A:$A,FOREX!$A40)</f>
        <v>0</v>
      </c>
      <c r="X40" s="11">
        <f t="shared" si="16"/>
        <v>40524</v>
      </c>
      <c r="Y40" s="11">
        <f t="shared" si="11"/>
        <v>0</v>
      </c>
    </row>
    <row r="41" spans="1:25" x14ac:dyDescent="0.2">
      <c r="A41" s="5">
        <v>44215</v>
      </c>
      <c r="B41" s="4">
        <f>SUMIFS(NBU!$G:$G,NBU!$D:$D,FOREX!$B$13,NBU!$A:$A,FOREX!$A41)</f>
        <v>28.192599999999999</v>
      </c>
      <c r="C41" s="11">
        <f t="shared" si="12"/>
        <v>582260</v>
      </c>
      <c r="D41" s="11">
        <f>SUMIFS(JE!$D:$D,JE!$B:$B,"USD",JE!$C:$C,"DR",JE!$A:$A,FOREX!$A41)</f>
        <v>49997</v>
      </c>
      <c r="E41" s="11">
        <f>SUMIFS(JE!$D:$D,JE!$B:$B,"USD",JE!$C:$C,"CR",JE!$A:$A,FOREX!$A41)</f>
        <v>-33662</v>
      </c>
      <c r="F41" s="11">
        <f t="shared" si="6"/>
        <v>598595</v>
      </c>
      <c r="G41" s="11">
        <f t="shared" si="7"/>
        <v>2290.1670000000017</v>
      </c>
      <c r="J41" s="5">
        <v>44215</v>
      </c>
      <c r="K41" s="4">
        <f>SUMIFS(NBU!$G:$G,NBU!$D:$D,FOREX!$K$13,NBU!$A:$A,FOREX!$J41)</f>
        <v>34.015799999999999</v>
      </c>
      <c r="L41" s="11">
        <f t="shared" si="13"/>
        <v>-57226</v>
      </c>
      <c r="M41" s="11">
        <f>SUMIFS(JE!$D:$D,JE!$B:$B,$K$13,JE!$C:$C,"DR",JE!$A:$A,FOREX!$A41)</f>
        <v>17536</v>
      </c>
      <c r="N41" s="11">
        <f>SUMIFS(JE!$D:$D,JE!$B:$B,$K$13,JE!$C:$C,"CR",JE!$A:$A,FOREX!$A41)</f>
        <v>-36264</v>
      </c>
      <c r="O41" s="11">
        <f t="shared" si="15"/>
        <v>-75954</v>
      </c>
      <c r="P41" s="11">
        <f t="shared" si="9"/>
        <v>-69.293600000038111</v>
      </c>
      <c r="S41" s="5">
        <v>44215</v>
      </c>
      <c r="T41" s="4">
        <f>SUMIFS(NBU!$G:$G,NBU!$D:$D,FOREX!$T$13,NBU!$A:$A,FOREX!$S41)</f>
        <v>38.186900000000001</v>
      </c>
      <c r="U41" s="11">
        <f t="shared" si="14"/>
        <v>40524</v>
      </c>
      <c r="V41" s="11">
        <f>SUMIFS(JE!$D:$D,JE!$B:$B,$T$13,JE!$C:$C,"DR",JE!$A:$A,FOREX!$A41)</f>
        <v>10137</v>
      </c>
      <c r="W41" s="11">
        <f>SUMIFS(JE!$D:$D,JE!$B:$B,$T$13,JE!$C:$C,"CR",JE!$A:$A,FOREX!$A41)</f>
        <v>0</v>
      </c>
      <c r="X41" s="11">
        <f t="shared" si="16"/>
        <v>50661</v>
      </c>
      <c r="Y41" s="11">
        <f t="shared" si="11"/>
        <v>-378.11010000001914</v>
      </c>
    </row>
    <row r="42" spans="1:25" x14ac:dyDescent="0.2">
      <c r="A42" s="5">
        <v>44216</v>
      </c>
      <c r="B42" s="4">
        <f>SUMIFS(NBU!$G:$G,NBU!$D:$D,FOREX!$B$13,NBU!$A:$A,FOREX!$A42)</f>
        <v>28.154399999999999</v>
      </c>
      <c r="C42" s="11">
        <f t="shared" si="12"/>
        <v>598595</v>
      </c>
      <c r="D42" s="11">
        <f>SUMIFS(JE!$D:$D,JE!$B:$B,"USD",JE!$C:$C,"DR",JE!$A:$A,FOREX!$A42)</f>
        <v>84403</v>
      </c>
      <c r="E42" s="11">
        <f>SUMIFS(JE!$D:$D,JE!$B:$B,"USD",JE!$C:$C,"CR",JE!$A:$A,FOREX!$A42)</f>
        <v>-47814</v>
      </c>
      <c r="F42" s="11">
        <f t="shared" si="6"/>
        <v>635184</v>
      </c>
      <c r="G42" s="11">
        <f t="shared" si="7"/>
        <v>-1397.6997999999924</v>
      </c>
      <c r="J42" s="5">
        <v>44216</v>
      </c>
      <c r="K42" s="4">
        <f>SUMIFS(NBU!$G:$G,NBU!$D:$D,FOREX!$K$13,NBU!$A:$A,FOREX!$J42)</f>
        <v>34.155500000000004</v>
      </c>
      <c r="L42" s="11">
        <f t="shared" si="13"/>
        <v>-75954</v>
      </c>
      <c r="M42" s="11">
        <f>SUMIFS(JE!$D:$D,JE!$B:$B,$K$13,JE!$C:$C,"DR",JE!$A:$A,FOREX!$A42)</f>
        <v>26993</v>
      </c>
      <c r="N42" s="11">
        <f>SUMIFS(JE!$D:$D,JE!$B:$B,$K$13,JE!$C:$C,"CR",JE!$A:$A,FOREX!$A42)</f>
        <v>-2569</v>
      </c>
      <c r="O42" s="11">
        <f t="shared" si="15"/>
        <v>-51530</v>
      </c>
      <c r="P42" s="11">
        <f t="shared" si="9"/>
        <v>3412.0328000001177</v>
      </c>
      <c r="S42" s="5">
        <v>44216</v>
      </c>
      <c r="T42" s="4">
        <f>SUMIFS(NBU!$G:$G,NBU!$D:$D,FOREX!$T$13,NBU!$A:$A,FOREX!$S42)</f>
        <v>38.3294</v>
      </c>
      <c r="U42" s="11">
        <f t="shared" si="14"/>
        <v>50661</v>
      </c>
      <c r="V42" s="11">
        <f>SUMIFS(JE!$D:$D,JE!$B:$B,$T$13,JE!$C:$C,"DR",JE!$A:$A,FOREX!$A42)</f>
        <v>0</v>
      </c>
      <c r="W42" s="11">
        <f>SUMIFS(JE!$D:$D,JE!$B:$B,$T$13,JE!$C:$C,"CR",JE!$A:$A,FOREX!$A42)</f>
        <v>0</v>
      </c>
      <c r="X42" s="11">
        <f t="shared" si="16"/>
        <v>50661</v>
      </c>
      <c r="Y42" s="11">
        <f t="shared" si="11"/>
        <v>0</v>
      </c>
    </row>
    <row r="43" spans="1:25" x14ac:dyDescent="0.2">
      <c r="A43" s="5">
        <v>44217</v>
      </c>
      <c r="B43" s="4">
        <f>SUMIFS(NBU!$G:$G,NBU!$D:$D,FOREX!$B$13,NBU!$A:$A,FOREX!$A43)</f>
        <v>28.203499999999998</v>
      </c>
      <c r="C43" s="11">
        <f t="shared" si="12"/>
        <v>635184</v>
      </c>
      <c r="D43" s="11">
        <f>SUMIFS(JE!$D:$D,JE!$B:$B,"USD",JE!$C:$C,"DR",JE!$A:$A,FOREX!$A43)</f>
        <v>80921</v>
      </c>
      <c r="E43" s="11">
        <f>SUMIFS(JE!$D:$D,JE!$B:$B,"USD",JE!$C:$C,"CR",JE!$A:$A,FOREX!$A43)</f>
        <v>0</v>
      </c>
      <c r="F43" s="11">
        <f t="shared" si="6"/>
        <v>716105</v>
      </c>
      <c r="G43" s="11">
        <f t="shared" si="7"/>
        <v>3973.2210999999397</v>
      </c>
      <c r="J43" s="5">
        <v>44217</v>
      </c>
      <c r="K43" s="4">
        <f>SUMIFS(NBU!$G:$G,NBU!$D:$D,FOREX!$K$13,NBU!$A:$A,FOREX!$J43)</f>
        <v>34.148800000000001</v>
      </c>
      <c r="L43" s="11">
        <f t="shared" si="13"/>
        <v>-51530</v>
      </c>
      <c r="M43" s="11">
        <f>SUMIFS(JE!$D:$D,JE!$B:$B,$K$13,JE!$C:$C,"DR",JE!$A:$A,FOREX!$A43)</f>
        <v>6311</v>
      </c>
      <c r="N43" s="11">
        <f>SUMIFS(JE!$D:$D,JE!$B:$B,$K$13,JE!$C:$C,"CR",JE!$A:$A,FOREX!$A43)</f>
        <v>-20584</v>
      </c>
      <c r="O43" s="11">
        <f t="shared" si="15"/>
        <v>-65803</v>
      </c>
      <c r="P43" s="11">
        <f t="shared" si="9"/>
        <v>95.629100000030661</v>
      </c>
      <c r="S43" s="5">
        <v>44217</v>
      </c>
      <c r="T43" s="4">
        <f>SUMIFS(NBU!$G:$G,NBU!$D:$D,FOREX!$T$13,NBU!$A:$A,FOREX!$S43)</f>
        <v>38.541499999999999</v>
      </c>
      <c r="U43" s="11">
        <f t="shared" si="14"/>
        <v>50661</v>
      </c>
      <c r="V43" s="11">
        <f>SUMIFS(JE!$D:$D,JE!$B:$B,$T$13,JE!$C:$C,"DR",JE!$A:$A,FOREX!$A43)</f>
        <v>0</v>
      </c>
      <c r="W43" s="11">
        <f>SUMIFS(JE!$D:$D,JE!$B:$B,$T$13,JE!$C:$C,"CR",JE!$A:$A,FOREX!$A43)</f>
        <v>-3103</v>
      </c>
      <c r="X43" s="11">
        <f t="shared" si="16"/>
        <v>47558</v>
      </c>
      <c r="Y43" s="11">
        <f t="shared" si="11"/>
        <v>-658.14629999999852</v>
      </c>
    </row>
    <row r="44" spans="1:25" x14ac:dyDescent="0.2">
      <c r="A44" s="5">
        <v>44218</v>
      </c>
      <c r="B44" s="4">
        <f>SUMIFS(NBU!$G:$G,NBU!$D:$D,FOREX!$B$13,NBU!$A:$A,FOREX!$A44)</f>
        <v>28.2561</v>
      </c>
      <c r="C44" s="11">
        <f t="shared" si="12"/>
        <v>716105</v>
      </c>
      <c r="D44" s="11">
        <f>SUMIFS(JE!$D:$D,JE!$B:$B,"USD",JE!$C:$C,"DR",JE!$A:$A,FOREX!$A44)</f>
        <v>65319</v>
      </c>
      <c r="E44" s="11">
        <f>SUMIFS(JE!$D:$D,JE!$B:$B,"USD",JE!$C:$C,"CR",JE!$A:$A,FOREX!$A44)</f>
        <v>0</v>
      </c>
      <c r="F44" s="11">
        <f t="shared" si="6"/>
        <v>781424</v>
      </c>
      <c r="G44" s="11">
        <f t="shared" si="7"/>
        <v>3435.7794000001149</v>
      </c>
      <c r="J44" s="5">
        <v>44218</v>
      </c>
      <c r="K44" s="4">
        <f>SUMIFS(NBU!$G:$G,NBU!$D:$D,FOREX!$K$13,NBU!$A:$A,FOREX!$J44)</f>
        <v>34.365099999999998</v>
      </c>
      <c r="L44" s="11">
        <f t="shared" si="13"/>
        <v>-65803</v>
      </c>
      <c r="M44" s="11">
        <f>SUMIFS(JE!$D:$D,JE!$B:$B,$K$13,JE!$C:$C,"DR",JE!$A:$A,FOREX!$A44)</f>
        <v>40727</v>
      </c>
      <c r="N44" s="11">
        <f>SUMIFS(JE!$D:$D,JE!$B:$B,$K$13,JE!$C:$C,"CR",JE!$A:$A,FOREX!$A44)</f>
        <v>-21002</v>
      </c>
      <c r="O44" s="11">
        <f t="shared" si="15"/>
        <v>-46078</v>
      </c>
      <c r="P44" s="11">
        <f t="shared" si="9"/>
        <v>4266.5174999999372</v>
      </c>
      <c r="S44" s="5">
        <v>44218</v>
      </c>
      <c r="T44" s="4">
        <f>SUMIFS(NBU!$G:$G,NBU!$D:$D,FOREX!$T$13,NBU!$A:$A,FOREX!$S44)</f>
        <v>38.768799999999999</v>
      </c>
      <c r="U44" s="11">
        <f t="shared" si="14"/>
        <v>47558</v>
      </c>
      <c r="V44" s="11">
        <f>SUMIFS(JE!$D:$D,JE!$B:$B,$T$13,JE!$C:$C,"DR",JE!$A:$A,FOREX!$A44)</f>
        <v>0</v>
      </c>
      <c r="W44" s="11">
        <f>SUMIFS(JE!$D:$D,JE!$B:$B,$T$13,JE!$C:$C,"CR",JE!$A:$A,FOREX!$A44)</f>
        <v>-3073</v>
      </c>
      <c r="X44" s="11">
        <f t="shared" si="16"/>
        <v>44485</v>
      </c>
      <c r="Y44" s="11">
        <f t="shared" si="11"/>
        <v>-698.49289999999883</v>
      </c>
    </row>
    <row r="45" spans="1:25" x14ac:dyDescent="0.2">
      <c r="A45" s="5">
        <v>44219</v>
      </c>
      <c r="B45" s="4">
        <f>SUMIFS(NBU!$G:$G,NBU!$D:$D,FOREX!$B$13,NBU!$A:$A,FOREX!$A45)</f>
        <v>28.2561</v>
      </c>
      <c r="C45" s="11">
        <f t="shared" si="12"/>
        <v>781424</v>
      </c>
      <c r="D45" s="11">
        <f>SUMIFS(JE!$D:$D,JE!$B:$B,"USD",JE!$C:$C,"DR",JE!$A:$A,FOREX!$A45)</f>
        <v>30740</v>
      </c>
      <c r="E45" s="11">
        <f>SUMIFS(JE!$D:$D,JE!$B:$B,"USD",JE!$C:$C,"CR",JE!$A:$A,FOREX!$A45)</f>
        <v>-31715</v>
      </c>
      <c r="F45" s="11">
        <f t="shared" si="6"/>
        <v>780449</v>
      </c>
      <c r="G45" s="11">
        <f t="shared" si="7"/>
        <v>0</v>
      </c>
      <c r="J45" s="5">
        <v>44219</v>
      </c>
      <c r="K45" s="4">
        <f>SUMIFS(NBU!$G:$G,NBU!$D:$D,FOREX!$K$13,NBU!$A:$A,FOREX!$J45)</f>
        <v>34.365099999999998</v>
      </c>
      <c r="L45" s="11">
        <f t="shared" si="13"/>
        <v>-46078</v>
      </c>
      <c r="M45" s="11">
        <f>SUMIFS(JE!$D:$D,JE!$B:$B,$K$13,JE!$C:$C,"DR",JE!$A:$A,FOREX!$A45)</f>
        <v>46427</v>
      </c>
      <c r="N45" s="11">
        <f>SUMIFS(JE!$D:$D,JE!$B:$B,$K$13,JE!$C:$C,"CR",JE!$A:$A,FOREX!$A45)</f>
        <v>0</v>
      </c>
      <c r="O45" s="11">
        <f t="shared" si="15"/>
        <v>349</v>
      </c>
      <c r="P45" s="11">
        <f t="shared" si="9"/>
        <v>0</v>
      </c>
      <c r="S45" s="5">
        <v>44219</v>
      </c>
      <c r="T45" s="4">
        <f>SUMIFS(NBU!$G:$G,NBU!$D:$D,FOREX!$T$13,NBU!$A:$A,FOREX!$S45)</f>
        <v>38.768799999999999</v>
      </c>
      <c r="U45" s="11">
        <f t="shared" si="14"/>
        <v>44485</v>
      </c>
      <c r="V45" s="11">
        <f>SUMIFS(JE!$D:$D,JE!$B:$B,$T$13,JE!$C:$C,"DR",JE!$A:$A,FOREX!$A45)</f>
        <v>0</v>
      </c>
      <c r="W45" s="11">
        <f>SUMIFS(JE!$D:$D,JE!$B:$B,$T$13,JE!$C:$C,"CR",JE!$A:$A,FOREX!$A45)</f>
        <v>0</v>
      </c>
      <c r="X45" s="11">
        <f t="shared" si="16"/>
        <v>44485</v>
      </c>
      <c r="Y45" s="11">
        <f t="shared" si="11"/>
        <v>0</v>
      </c>
    </row>
    <row r="46" spans="1:25" x14ac:dyDescent="0.2">
      <c r="A46" s="5">
        <v>44220</v>
      </c>
      <c r="B46" s="4">
        <f>SUMIFS(NBU!$G:$G,NBU!$D:$D,FOREX!$B$13,NBU!$A:$A,FOREX!$A46)</f>
        <v>28.2561</v>
      </c>
      <c r="C46" s="11">
        <f t="shared" si="12"/>
        <v>780449</v>
      </c>
      <c r="D46" s="11">
        <f>SUMIFS(JE!$D:$D,JE!$B:$B,"USD",JE!$C:$C,"DR",JE!$A:$A,FOREX!$A46)</f>
        <v>49023</v>
      </c>
      <c r="E46" s="11">
        <f>SUMIFS(JE!$D:$D,JE!$B:$B,"USD",JE!$C:$C,"CR",JE!$A:$A,FOREX!$A46)</f>
        <v>-9685</v>
      </c>
      <c r="F46" s="11">
        <f t="shared" si="6"/>
        <v>819787</v>
      </c>
      <c r="G46" s="11">
        <f t="shared" si="7"/>
        <v>0</v>
      </c>
      <c r="J46" s="5">
        <v>44220</v>
      </c>
      <c r="K46" s="4">
        <f>SUMIFS(NBU!$G:$G,NBU!$D:$D,FOREX!$K$13,NBU!$A:$A,FOREX!$J46)</f>
        <v>34.365099999999998</v>
      </c>
      <c r="L46" s="11">
        <f t="shared" si="13"/>
        <v>349</v>
      </c>
      <c r="M46" s="11">
        <f>SUMIFS(JE!$D:$D,JE!$B:$B,$K$13,JE!$C:$C,"DR",JE!$A:$A,FOREX!$A46)</f>
        <v>22179</v>
      </c>
      <c r="N46" s="11">
        <f>SUMIFS(JE!$D:$D,JE!$B:$B,$K$13,JE!$C:$C,"CR",JE!$A:$A,FOREX!$A46)</f>
        <v>-20766</v>
      </c>
      <c r="O46" s="11">
        <f t="shared" si="15"/>
        <v>1762</v>
      </c>
      <c r="P46" s="11">
        <f t="shared" si="9"/>
        <v>0</v>
      </c>
      <c r="S46" s="5">
        <v>44220</v>
      </c>
      <c r="T46" s="4">
        <f>SUMIFS(NBU!$G:$G,NBU!$D:$D,FOREX!$T$13,NBU!$A:$A,FOREX!$S46)</f>
        <v>38.768799999999999</v>
      </c>
      <c r="U46" s="11">
        <f t="shared" si="14"/>
        <v>44485</v>
      </c>
      <c r="V46" s="11">
        <f>SUMIFS(JE!$D:$D,JE!$B:$B,$T$13,JE!$C:$C,"DR",JE!$A:$A,FOREX!$A46)</f>
        <v>0</v>
      </c>
      <c r="W46" s="11">
        <f>SUMIFS(JE!$D:$D,JE!$B:$B,$T$13,JE!$C:$C,"CR",JE!$A:$A,FOREX!$A46)</f>
        <v>0</v>
      </c>
      <c r="X46" s="11">
        <f t="shared" si="16"/>
        <v>44485</v>
      </c>
      <c r="Y46" s="11">
        <f t="shared" si="11"/>
        <v>0</v>
      </c>
    </row>
    <row r="47" spans="1:25" x14ac:dyDescent="0.2">
      <c r="A47" s="5">
        <v>44221</v>
      </c>
      <c r="B47" s="4">
        <f>SUMIFS(NBU!$G:$G,NBU!$D:$D,FOREX!$B$13,NBU!$A:$A,FOREX!$A47)</f>
        <v>28.1648</v>
      </c>
      <c r="C47" s="11">
        <f t="shared" si="12"/>
        <v>819787</v>
      </c>
      <c r="D47" s="11">
        <f>SUMIFS(JE!$D:$D,JE!$B:$B,"USD",JE!$C:$C,"DR",JE!$A:$A,FOREX!$A47)</f>
        <v>25618</v>
      </c>
      <c r="E47" s="11">
        <f>SUMIFS(JE!$D:$D,JE!$B:$B,"USD",JE!$C:$C,"CR",JE!$A:$A,FOREX!$A47)</f>
        <v>-36903</v>
      </c>
      <c r="F47" s="11">
        <f t="shared" si="6"/>
        <v>808502</v>
      </c>
      <c r="G47" s="11">
        <f t="shared" si="7"/>
        <v>1030.3205000000044</v>
      </c>
      <c r="J47" s="5">
        <v>44221</v>
      </c>
      <c r="K47" s="4">
        <f>SUMIFS(NBU!$G:$G,NBU!$D:$D,FOREX!$K$13,NBU!$A:$A,FOREX!$J47)</f>
        <v>34.252600000000001</v>
      </c>
      <c r="L47" s="11">
        <f t="shared" si="13"/>
        <v>1762</v>
      </c>
      <c r="M47" s="11">
        <f>SUMIFS(JE!$D:$D,JE!$B:$B,$K$13,JE!$C:$C,"DR",JE!$A:$A,FOREX!$A47)</f>
        <v>0</v>
      </c>
      <c r="N47" s="11">
        <f>SUMIFS(JE!$D:$D,JE!$B:$B,$K$13,JE!$C:$C,"CR",JE!$A:$A,FOREX!$A47)</f>
        <v>-32061</v>
      </c>
      <c r="O47" s="11">
        <f t="shared" si="15"/>
        <v>-30299</v>
      </c>
      <c r="P47" s="11">
        <f t="shared" si="9"/>
        <v>3606.8624999999088</v>
      </c>
      <c r="S47" s="5">
        <v>44221</v>
      </c>
      <c r="T47" s="4">
        <f>SUMIFS(NBU!$G:$G,NBU!$D:$D,FOREX!$T$13,NBU!$A:$A,FOREX!$S47)</f>
        <v>38.430900000000001</v>
      </c>
      <c r="U47" s="11">
        <f t="shared" si="14"/>
        <v>44485</v>
      </c>
      <c r="V47" s="11">
        <f>SUMIFS(JE!$D:$D,JE!$B:$B,$T$13,JE!$C:$C,"DR",JE!$A:$A,FOREX!$A47)</f>
        <v>0</v>
      </c>
      <c r="W47" s="11">
        <f>SUMIFS(JE!$D:$D,JE!$B:$B,$T$13,JE!$C:$C,"CR",JE!$A:$A,FOREX!$A47)</f>
        <v>-5392</v>
      </c>
      <c r="X47" s="11">
        <f t="shared" si="16"/>
        <v>39093</v>
      </c>
      <c r="Y47" s="11">
        <f t="shared" si="11"/>
        <v>1821.9567999999872</v>
      </c>
    </row>
    <row r="48" spans="1:25" x14ac:dyDescent="0.2">
      <c r="A48" s="5">
        <v>44222</v>
      </c>
      <c r="B48" s="4">
        <f>SUMIFS(NBU!$G:$G,NBU!$D:$D,FOREX!$B$13,NBU!$A:$A,FOREX!$A48)</f>
        <v>28.166499999999999</v>
      </c>
      <c r="C48" s="11">
        <f t="shared" si="12"/>
        <v>808502</v>
      </c>
      <c r="D48" s="11">
        <f>SUMIFS(JE!$D:$D,JE!$B:$B,"USD",JE!$C:$C,"DR",JE!$A:$A,FOREX!$A48)</f>
        <v>0</v>
      </c>
      <c r="E48" s="11">
        <f>SUMIFS(JE!$D:$D,JE!$B:$B,"USD",JE!$C:$C,"CR",JE!$A:$A,FOREX!$A48)</f>
        <v>-45022</v>
      </c>
      <c r="F48" s="11">
        <f t="shared" si="6"/>
        <v>763480</v>
      </c>
      <c r="G48" s="11">
        <f t="shared" si="7"/>
        <v>-76.537399999981574</v>
      </c>
      <c r="J48" s="5">
        <v>44222</v>
      </c>
      <c r="K48" s="4">
        <f>SUMIFS(NBU!$G:$G,NBU!$D:$D,FOREX!$K$13,NBU!$A:$A,FOREX!$J48)</f>
        <v>34.226500000000001</v>
      </c>
      <c r="L48" s="11">
        <f t="shared" si="13"/>
        <v>-30299</v>
      </c>
      <c r="M48" s="11">
        <f>SUMIFS(JE!$D:$D,JE!$B:$B,$K$13,JE!$C:$C,"DR",JE!$A:$A,FOREX!$A48)</f>
        <v>0</v>
      </c>
      <c r="N48" s="11">
        <f>SUMIFS(JE!$D:$D,JE!$B:$B,$K$13,JE!$C:$C,"CR",JE!$A:$A,FOREX!$A48)</f>
        <v>-21429</v>
      </c>
      <c r="O48" s="11">
        <f t="shared" si="15"/>
        <v>-51728</v>
      </c>
      <c r="P48" s="11">
        <f t="shared" si="9"/>
        <v>559.29689999999073</v>
      </c>
      <c r="S48" s="5">
        <v>44222</v>
      </c>
      <c r="T48" s="4">
        <f>SUMIFS(NBU!$G:$G,NBU!$D:$D,FOREX!$T$13,NBU!$A:$A,FOREX!$S48)</f>
        <v>38.567</v>
      </c>
      <c r="U48" s="11">
        <f t="shared" si="14"/>
        <v>39093</v>
      </c>
      <c r="V48" s="11">
        <f>SUMIFS(JE!$D:$D,JE!$B:$B,$T$13,JE!$C:$C,"DR",JE!$A:$A,FOREX!$A48)</f>
        <v>857</v>
      </c>
      <c r="W48" s="11">
        <f>SUMIFS(JE!$D:$D,JE!$B:$B,$T$13,JE!$C:$C,"CR",JE!$A:$A,FOREX!$A48)</f>
        <v>0</v>
      </c>
      <c r="X48" s="11">
        <f t="shared" si="16"/>
        <v>39950</v>
      </c>
      <c r="Y48" s="11">
        <f t="shared" si="11"/>
        <v>116.63769999999914</v>
      </c>
    </row>
    <row r="49" spans="1:25" x14ac:dyDescent="0.2">
      <c r="A49" s="5">
        <v>44223</v>
      </c>
      <c r="B49" s="4">
        <f>SUMIFS(NBU!$G:$G,NBU!$D:$D,FOREX!$B$13,NBU!$A:$A,FOREX!$A49)</f>
        <v>28.1524</v>
      </c>
      <c r="C49" s="11">
        <f t="shared" si="12"/>
        <v>763480</v>
      </c>
      <c r="D49" s="11">
        <f>SUMIFS(JE!$D:$D,JE!$B:$B,"USD",JE!$C:$C,"DR",JE!$A:$A,FOREX!$A49)</f>
        <v>94558</v>
      </c>
      <c r="E49" s="11">
        <f>SUMIFS(JE!$D:$D,JE!$B:$B,"USD",JE!$C:$C,"CR",JE!$A:$A,FOREX!$A49)</f>
        <v>-10397</v>
      </c>
      <c r="F49" s="11">
        <f t="shared" si="6"/>
        <v>847641</v>
      </c>
      <c r="G49" s="11">
        <f t="shared" si="7"/>
        <v>-1186.6700999999255</v>
      </c>
      <c r="J49" s="5">
        <v>44223</v>
      </c>
      <c r="K49" s="4">
        <f>SUMIFS(NBU!$G:$G,NBU!$D:$D,FOREX!$K$13,NBU!$A:$A,FOREX!$J49)</f>
        <v>34.189700000000002</v>
      </c>
      <c r="L49" s="11">
        <f t="shared" si="13"/>
        <v>-51728</v>
      </c>
      <c r="M49" s="11">
        <f>SUMIFS(JE!$D:$D,JE!$B:$B,$K$13,JE!$C:$C,"DR",JE!$A:$A,FOREX!$A49)</f>
        <v>20629</v>
      </c>
      <c r="N49" s="11">
        <f>SUMIFS(JE!$D:$D,JE!$B:$B,$K$13,JE!$C:$C,"CR",JE!$A:$A,FOREX!$A49)</f>
        <v>-29735</v>
      </c>
      <c r="O49" s="11">
        <f t="shared" si="15"/>
        <v>-60834</v>
      </c>
      <c r="P49" s="11">
        <f t="shared" si="9"/>
        <v>335.10079999999544</v>
      </c>
      <c r="S49" s="5">
        <v>44223</v>
      </c>
      <c r="T49" s="4">
        <f>SUMIFS(NBU!$G:$G,NBU!$D:$D,FOREX!$T$13,NBU!$A:$A,FOREX!$S49)</f>
        <v>38.556100000000001</v>
      </c>
      <c r="U49" s="11">
        <f t="shared" si="14"/>
        <v>39950</v>
      </c>
      <c r="V49" s="11">
        <f>SUMIFS(JE!$D:$D,JE!$B:$B,$T$13,JE!$C:$C,"DR",JE!$A:$A,FOREX!$A49)</f>
        <v>0</v>
      </c>
      <c r="W49" s="11">
        <f>SUMIFS(JE!$D:$D,JE!$B:$B,$T$13,JE!$C:$C,"CR",JE!$A:$A,FOREX!$A49)</f>
        <v>0</v>
      </c>
      <c r="X49" s="11">
        <f t="shared" si="16"/>
        <v>39950</v>
      </c>
      <c r="Y49" s="11">
        <f t="shared" si="11"/>
        <v>0</v>
      </c>
    </row>
    <row r="50" spans="1:25" x14ac:dyDescent="0.2">
      <c r="A50" s="5">
        <v>44224</v>
      </c>
      <c r="B50" s="4">
        <f>SUMIFS(NBU!$G:$G,NBU!$D:$D,FOREX!$B$13,NBU!$A:$A,FOREX!$A50)</f>
        <v>28.165199999999999</v>
      </c>
      <c r="C50" s="11">
        <f t="shared" si="12"/>
        <v>847641</v>
      </c>
      <c r="D50" s="11">
        <f>SUMIFS(JE!$D:$D,JE!$B:$B,"USD",JE!$C:$C,"DR",JE!$A:$A,FOREX!$A50)</f>
        <v>37562</v>
      </c>
      <c r="E50" s="11">
        <f>SUMIFS(JE!$D:$D,JE!$B:$B,"USD",JE!$C:$C,"CR",JE!$A:$A,FOREX!$A50)</f>
        <v>-58547</v>
      </c>
      <c r="F50" s="11">
        <f t="shared" si="6"/>
        <v>826656</v>
      </c>
      <c r="G50" s="11">
        <f t="shared" si="7"/>
        <v>-268.60799999997039</v>
      </c>
      <c r="J50" s="5">
        <v>44224</v>
      </c>
      <c r="K50" s="4">
        <f>SUMIFS(NBU!$G:$G,NBU!$D:$D,FOREX!$K$13,NBU!$A:$A,FOREX!$J50)</f>
        <v>34.120699999999999</v>
      </c>
      <c r="L50" s="11">
        <f t="shared" si="13"/>
        <v>-60834</v>
      </c>
      <c r="M50" s="11">
        <f>SUMIFS(JE!$D:$D,JE!$B:$B,$K$13,JE!$C:$C,"DR",JE!$A:$A,FOREX!$A50)</f>
        <v>47509</v>
      </c>
      <c r="N50" s="11">
        <f>SUMIFS(JE!$D:$D,JE!$B:$B,$K$13,JE!$C:$C,"CR",JE!$A:$A,FOREX!$A50)</f>
        <v>0</v>
      </c>
      <c r="O50" s="11">
        <f t="shared" si="15"/>
        <v>-13325</v>
      </c>
      <c r="P50" s="11">
        <f t="shared" si="9"/>
        <v>-3278.1210000001242</v>
      </c>
      <c r="S50" s="5">
        <v>44224</v>
      </c>
      <c r="T50" s="4">
        <f>SUMIFS(NBU!$G:$G,NBU!$D:$D,FOREX!$T$13,NBU!$A:$A,FOREX!$S50)</f>
        <v>38.587699999999998</v>
      </c>
      <c r="U50" s="11">
        <f t="shared" si="14"/>
        <v>39950</v>
      </c>
      <c r="V50" s="11">
        <f>SUMIFS(JE!$D:$D,JE!$B:$B,$T$13,JE!$C:$C,"DR",JE!$A:$A,FOREX!$A50)</f>
        <v>0</v>
      </c>
      <c r="W50" s="11">
        <f>SUMIFS(JE!$D:$D,JE!$B:$B,$T$13,JE!$C:$C,"CR",JE!$A:$A,FOREX!$A50)</f>
        <v>-250</v>
      </c>
      <c r="X50" s="11">
        <f t="shared" si="16"/>
        <v>39700</v>
      </c>
      <c r="Y50" s="11">
        <f t="shared" si="11"/>
        <v>-7.899999999999352</v>
      </c>
    </row>
    <row r="51" spans="1:25" x14ac:dyDescent="0.2">
      <c r="A51" s="5">
        <v>44225</v>
      </c>
      <c r="B51" s="4">
        <f>SUMIFS(NBU!$G:$G,NBU!$D:$D,FOREX!$B$13,NBU!$A:$A,FOREX!$A51)</f>
        <v>28.192900000000002</v>
      </c>
      <c r="C51" s="11">
        <f t="shared" si="12"/>
        <v>826656</v>
      </c>
      <c r="D51" s="11">
        <f>SUMIFS(JE!$D:$D,JE!$B:$B,"USD",JE!$C:$C,"DR",JE!$A:$A,FOREX!$A51)</f>
        <v>67426</v>
      </c>
      <c r="E51" s="11">
        <f>SUMIFS(JE!$D:$D,JE!$B:$B,"USD",JE!$C:$C,"CR",JE!$A:$A,FOREX!$A51)</f>
        <v>-15846</v>
      </c>
      <c r="F51" s="11">
        <f t="shared" si="6"/>
        <v>878236</v>
      </c>
      <c r="G51" s="11">
        <f t="shared" si="7"/>
        <v>1428.766000000152</v>
      </c>
      <c r="J51" s="5">
        <v>44225</v>
      </c>
      <c r="K51" s="4">
        <f>SUMIFS(NBU!$G:$G,NBU!$D:$D,FOREX!$K$13,NBU!$A:$A,FOREX!$J51)</f>
        <v>34.103499999999997</v>
      </c>
      <c r="L51" s="11">
        <f t="shared" si="13"/>
        <v>-13325</v>
      </c>
      <c r="M51" s="11">
        <f>SUMIFS(JE!$D:$D,JE!$B:$B,$K$13,JE!$C:$C,"DR",JE!$A:$A,FOREX!$A51)</f>
        <v>0</v>
      </c>
      <c r="N51" s="11">
        <f>SUMIFS(JE!$D:$D,JE!$B:$B,$K$13,JE!$C:$C,"CR",JE!$A:$A,FOREX!$A51)</f>
        <v>-34009</v>
      </c>
      <c r="O51" s="11">
        <f t="shared" si="15"/>
        <v>-47334</v>
      </c>
      <c r="P51" s="11">
        <f t="shared" si="9"/>
        <v>584.95480000008661</v>
      </c>
      <c r="S51" s="5">
        <v>44225</v>
      </c>
      <c r="T51" s="4">
        <f>SUMIFS(NBU!$G:$G,NBU!$D:$D,FOREX!$T$13,NBU!$A:$A,FOREX!$S51)</f>
        <v>38.470599999999997</v>
      </c>
      <c r="U51" s="11">
        <f t="shared" si="14"/>
        <v>39700</v>
      </c>
      <c r="V51" s="11">
        <f>SUMIFS(JE!$D:$D,JE!$B:$B,$T$13,JE!$C:$C,"DR",JE!$A:$A,FOREX!$A51)</f>
        <v>0</v>
      </c>
      <c r="W51" s="11">
        <f>SUMIFS(JE!$D:$D,JE!$B:$B,$T$13,JE!$C:$C,"CR",JE!$A:$A,FOREX!$A51)</f>
        <v>0</v>
      </c>
      <c r="X51" s="11">
        <f t="shared" si="16"/>
        <v>39700</v>
      </c>
      <c r="Y51" s="11">
        <f t="shared" si="11"/>
        <v>0</v>
      </c>
    </row>
    <row r="52" spans="1:25" x14ac:dyDescent="0.2">
      <c r="A52" s="5">
        <v>44226</v>
      </c>
      <c r="B52" s="4">
        <f>SUMIFS(NBU!$G:$G,NBU!$D:$D,FOREX!$B$13,NBU!$A:$A,FOREX!$A52)</f>
        <v>28.192900000000002</v>
      </c>
      <c r="C52" s="11">
        <f t="shared" si="12"/>
        <v>878236</v>
      </c>
      <c r="D52" s="11">
        <f>SUMIFS(JE!$D:$D,JE!$B:$B,"USD",JE!$C:$C,"DR",JE!$A:$A,FOREX!$A52)</f>
        <v>12670</v>
      </c>
      <c r="E52" s="11">
        <f>SUMIFS(JE!$D:$D,JE!$B:$B,"USD",JE!$C:$C,"CR",JE!$A:$A,FOREX!$A52)</f>
        <v>-49934</v>
      </c>
      <c r="F52" s="11">
        <f t="shared" si="6"/>
        <v>840972</v>
      </c>
      <c r="G52" s="11">
        <f t="shared" si="7"/>
        <v>0</v>
      </c>
      <c r="J52" s="5">
        <v>44226</v>
      </c>
      <c r="K52" s="4">
        <f>SUMIFS(NBU!$G:$G,NBU!$D:$D,FOREX!$K$13,NBU!$A:$A,FOREX!$J52)</f>
        <v>34.103499999999997</v>
      </c>
      <c r="L52" s="11">
        <f t="shared" si="13"/>
        <v>-47334</v>
      </c>
      <c r="M52" s="11">
        <f>SUMIFS(JE!$D:$D,JE!$B:$B,$K$13,JE!$C:$C,"DR",JE!$A:$A,FOREX!$A52)</f>
        <v>24690</v>
      </c>
      <c r="N52" s="11">
        <f>SUMIFS(JE!$D:$D,JE!$B:$B,$K$13,JE!$C:$C,"CR",JE!$A:$A,FOREX!$A52)</f>
        <v>-40750</v>
      </c>
      <c r="O52" s="11">
        <f t="shared" si="15"/>
        <v>-63394</v>
      </c>
      <c r="P52" s="11">
        <f t="shared" si="9"/>
        <v>0</v>
      </c>
      <c r="S52" s="5">
        <v>44226</v>
      </c>
      <c r="T52" s="4">
        <f>SUMIFS(NBU!$G:$G,NBU!$D:$D,FOREX!$T$13,NBU!$A:$A,FOREX!$S52)</f>
        <v>38.470599999999997</v>
      </c>
      <c r="U52" s="11">
        <f t="shared" si="14"/>
        <v>39700</v>
      </c>
      <c r="V52" s="11">
        <f>SUMIFS(JE!$D:$D,JE!$B:$B,$T$13,JE!$C:$C,"DR",JE!$A:$A,FOREX!$A52)</f>
        <v>0</v>
      </c>
      <c r="W52" s="11">
        <f>SUMIFS(JE!$D:$D,JE!$B:$B,$T$13,JE!$C:$C,"CR",JE!$A:$A,FOREX!$A52)</f>
        <v>0</v>
      </c>
      <c r="X52" s="11">
        <f t="shared" si="16"/>
        <v>39700</v>
      </c>
      <c r="Y52" s="11">
        <f t="shared" si="11"/>
        <v>0</v>
      </c>
    </row>
    <row r="53" spans="1:25" x14ac:dyDescent="0.2">
      <c r="A53" s="5">
        <v>44227</v>
      </c>
      <c r="B53" s="4">
        <f>SUMIFS(NBU!$G:$G,NBU!$D:$D,FOREX!$B$13,NBU!$A:$A,FOREX!$A53)</f>
        <v>28.192900000000002</v>
      </c>
      <c r="C53" s="11">
        <f t="shared" si="12"/>
        <v>840972</v>
      </c>
      <c r="D53" s="11">
        <f>SUMIFS(JE!$D:$D,JE!$B:$B,"USD",JE!$C:$C,"DR",JE!$A:$A,FOREX!$A53)</f>
        <v>20765</v>
      </c>
      <c r="E53" s="11">
        <f>SUMIFS(JE!$D:$D,JE!$B:$B,"USD",JE!$C:$C,"CR",JE!$A:$A,FOREX!$A53)</f>
        <v>-15186</v>
      </c>
      <c r="F53" s="11">
        <f t="shared" si="6"/>
        <v>846551</v>
      </c>
      <c r="G53" s="11">
        <f t="shared" si="7"/>
        <v>0</v>
      </c>
      <c r="J53" s="5">
        <v>44227</v>
      </c>
      <c r="K53" s="4">
        <f>SUMIFS(NBU!$G:$G,NBU!$D:$D,FOREX!$K$13,NBU!$A:$A,FOREX!$J53)</f>
        <v>34.103499999999997</v>
      </c>
      <c r="L53" s="11">
        <f t="shared" si="13"/>
        <v>-63394</v>
      </c>
      <c r="M53" s="11">
        <f>SUMIFS(JE!$D:$D,JE!$B:$B,$K$13,JE!$C:$C,"DR",JE!$A:$A,FOREX!$A53)</f>
        <v>0</v>
      </c>
      <c r="N53" s="11">
        <f>SUMIFS(JE!$D:$D,JE!$B:$B,$K$13,JE!$C:$C,"CR",JE!$A:$A,FOREX!$A53)</f>
        <v>-44936</v>
      </c>
      <c r="O53" s="11">
        <f t="shared" si="15"/>
        <v>-108330</v>
      </c>
      <c r="P53" s="11">
        <f t="shared" si="9"/>
        <v>0</v>
      </c>
      <c r="S53" s="5">
        <v>44227</v>
      </c>
      <c r="T53" s="4">
        <f>SUMIFS(NBU!$G:$G,NBU!$D:$D,FOREX!$T$13,NBU!$A:$A,FOREX!$S53)</f>
        <v>38.470599999999997</v>
      </c>
      <c r="U53" s="11">
        <f t="shared" si="14"/>
        <v>39700</v>
      </c>
      <c r="V53" s="11">
        <f>SUMIFS(JE!$D:$D,JE!$B:$B,$T$13,JE!$C:$C,"DR",JE!$A:$A,FOREX!$A53)</f>
        <v>2525</v>
      </c>
      <c r="W53" s="11">
        <f>SUMIFS(JE!$D:$D,JE!$B:$B,$T$13,JE!$C:$C,"CR",JE!$A:$A,FOREX!$A53)</f>
        <v>-12991</v>
      </c>
      <c r="X53" s="11">
        <f t="shared" si="16"/>
        <v>29234</v>
      </c>
      <c r="Y53" s="11">
        <f t="shared" si="11"/>
        <v>0</v>
      </c>
    </row>
    <row r="54" spans="1:25" x14ac:dyDescent="0.2">
      <c r="A54" s="5">
        <v>44228</v>
      </c>
      <c r="B54" s="4">
        <f>SUMIFS(NBU!$G:$G,NBU!$D:$D,FOREX!$B$13,NBU!$A:$A,FOREX!$A54)</f>
        <v>28.132400000000001</v>
      </c>
      <c r="C54" s="11">
        <f t="shared" si="12"/>
        <v>846551</v>
      </c>
      <c r="D54" s="11">
        <f>SUMIFS(JE!$D:$D,JE!$B:$B,"USD",JE!$C:$C,"DR",JE!$A:$A,FOREX!$A54)</f>
        <v>16542</v>
      </c>
      <c r="E54" s="11">
        <f>SUMIFS(JE!$D:$D,JE!$B:$B,"USD",JE!$C:$C,"CR",JE!$A:$A,FOREX!$A54)</f>
        <v>-28121</v>
      </c>
      <c r="F54" s="11">
        <f t="shared" si="6"/>
        <v>834972</v>
      </c>
      <c r="G54" s="11">
        <f t="shared" si="7"/>
        <v>700.52950000001283</v>
      </c>
      <c r="J54" s="5">
        <v>44228</v>
      </c>
      <c r="K54" s="4">
        <f>SUMIFS(NBU!$G:$G,NBU!$D:$D,FOREX!$K$13,NBU!$A:$A,FOREX!$J54)</f>
        <v>34.156999999999996</v>
      </c>
      <c r="L54" s="11">
        <f t="shared" si="13"/>
        <v>-108330</v>
      </c>
      <c r="M54" s="11">
        <f>SUMIFS(JE!$D:$D,JE!$B:$B,$K$13,JE!$C:$C,"DR",JE!$A:$A,FOREX!$A54)</f>
        <v>0</v>
      </c>
      <c r="N54" s="11">
        <f>SUMIFS(JE!$D:$D,JE!$B:$B,$K$13,JE!$C:$C,"CR",JE!$A:$A,FOREX!$A54)</f>
        <v>-36673</v>
      </c>
      <c r="O54" s="11">
        <f t="shared" si="15"/>
        <v>-145003</v>
      </c>
      <c r="P54" s="11">
        <f t="shared" si="9"/>
        <v>-1962.0054999999875</v>
      </c>
      <c r="S54" s="5">
        <v>44228</v>
      </c>
      <c r="T54" s="4">
        <f>SUMIFS(NBU!$G:$G,NBU!$D:$D,FOREX!$T$13,NBU!$A:$A,FOREX!$S54)</f>
        <v>38.630000000000003</v>
      </c>
      <c r="U54" s="11">
        <f t="shared" si="14"/>
        <v>29234</v>
      </c>
      <c r="V54" s="11">
        <f>SUMIFS(JE!$D:$D,JE!$B:$B,$T$13,JE!$C:$C,"DR",JE!$A:$A,FOREX!$A54)</f>
        <v>0</v>
      </c>
      <c r="W54" s="11">
        <f>SUMIFS(JE!$D:$D,JE!$B:$B,$T$13,JE!$C:$C,"CR",JE!$A:$A,FOREX!$A54)</f>
        <v>0</v>
      </c>
      <c r="X54" s="11">
        <f t="shared" si="16"/>
        <v>29234</v>
      </c>
      <c r="Y54" s="11">
        <f t="shared" si="11"/>
        <v>0</v>
      </c>
    </row>
    <row r="55" spans="1:25" x14ac:dyDescent="0.2">
      <c r="A55" s="5">
        <v>44229</v>
      </c>
      <c r="B55" s="4">
        <f>SUMIFS(NBU!$G:$G,NBU!$D:$D,FOREX!$B$13,NBU!$A:$A,FOREX!$A55)</f>
        <v>28.060300000000002</v>
      </c>
      <c r="C55" s="11">
        <f t="shared" si="12"/>
        <v>834972</v>
      </c>
      <c r="D55" s="11">
        <f>SUMIFS(JE!$D:$D,JE!$B:$B,"USD",JE!$C:$C,"DR",JE!$A:$A,FOREX!$A55)</f>
        <v>120699</v>
      </c>
      <c r="E55" s="11">
        <f>SUMIFS(JE!$D:$D,JE!$B:$B,"USD",JE!$C:$C,"CR",JE!$A:$A,FOREX!$A55)</f>
        <v>-30981</v>
      </c>
      <c r="F55" s="11">
        <f t="shared" si="6"/>
        <v>924690</v>
      </c>
      <c r="G55" s="11">
        <f t="shared" si="7"/>
        <v>-6468.6677999999056</v>
      </c>
      <c r="J55" s="5">
        <v>44229</v>
      </c>
      <c r="K55" s="4">
        <f>SUMIFS(NBU!$G:$G,NBU!$D:$D,FOREX!$K$13,NBU!$A:$A,FOREX!$J55)</f>
        <v>33.9039</v>
      </c>
      <c r="L55" s="11">
        <f t="shared" si="13"/>
        <v>-145003</v>
      </c>
      <c r="M55" s="11">
        <f>SUMIFS(JE!$D:$D,JE!$B:$B,$K$13,JE!$C:$C,"DR",JE!$A:$A,FOREX!$A55)</f>
        <v>0</v>
      </c>
      <c r="N55" s="11">
        <f>SUMIFS(JE!$D:$D,JE!$B:$B,$K$13,JE!$C:$C,"CR",JE!$A:$A,FOREX!$A55)</f>
        <v>-25633</v>
      </c>
      <c r="O55" s="11">
        <f t="shared" si="15"/>
        <v>-170636</v>
      </c>
      <c r="P55" s="11">
        <f t="shared" si="9"/>
        <v>6487.7122999999056</v>
      </c>
      <c r="S55" s="5">
        <v>44229</v>
      </c>
      <c r="T55" s="4">
        <f>SUMIFS(NBU!$G:$G,NBU!$D:$D,FOREX!$T$13,NBU!$A:$A,FOREX!$S55)</f>
        <v>38.390700000000002</v>
      </c>
      <c r="U55" s="11">
        <f t="shared" si="14"/>
        <v>29234</v>
      </c>
      <c r="V55" s="11">
        <f>SUMIFS(JE!$D:$D,JE!$B:$B,$T$13,JE!$C:$C,"DR",JE!$A:$A,FOREX!$A55)</f>
        <v>0</v>
      </c>
      <c r="W55" s="11">
        <f>SUMIFS(JE!$D:$D,JE!$B:$B,$T$13,JE!$C:$C,"CR",JE!$A:$A,FOREX!$A55)</f>
        <v>0</v>
      </c>
      <c r="X55" s="11">
        <f t="shared" si="16"/>
        <v>29234</v>
      </c>
      <c r="Y55" s="11">
        <f t="shared" si="11"/>
        <v>0</v>
      </c>
    </row>
    <row r="56" spans="1:25" x14ac:dyDescent="0.2">
      <c r="A56" s="5">
        <v>44230</v>
      </c>
      <c r="B56" s="4">
        <f>SUMIFS(NBU!$G:$G,NBU!$D:$D,FOREX!$B$13,NBU!$A:$A,FOREX!$A56)</f>
        <v>28.058900000000001</v>
      </c>
      <c r="C56" s="11">
        <f t="shared" si="12"/>
        <v>924690</v>
      </c>
      <c r="D56" s="11">
        <f>SUMIFS(JE!$D:$D,JE!$B:$B,"USD",JE!$C:$C,"DR",JE!$A:$A,FOREX!$A56)</f>
        <v>26637</v>
      </c>
      <c r="E56" s="11">
        <f>SUMIFS(JE!$D:$D,JE!$B:$B,"USD",JE!$C:$C,"CR",JE!$A:$A,FOREX!$A56)</f>
        <v>-69757</v>
      </c>
      <c r="F56" s="11">
        <f t="shared" si="6"/>
        <v>881570</v>
      </c>
      <c r="G56" s="11">
        <f t="shared" si="7"/>
        <v>60.368000000012501</v>
      </c>
      <c r="J56" s="5">
        <v>44230</v>
      </c>
      <c r="K56" s="4">
        <f>SUMIFS(NBU!$G:$G,NBU!$D:$D,FOREX!$K$13,NBU!$A:$A,FOREX!$J56)</f>
        <v>33.7913</v>
      </c>
      <c r="L56" s="11">
        <f t="shared" si="13"/>
        <v>-170636</v>
      </c>
      <c r="M56" s="11">
        <f>SUMIFS(JE!$D:$D,JE!$B:$B,$K$13,JE!$C:$C,"DR",JE!$A:$A,FOREX!$A56)</f>
        <v>16888</v>
      </c>
      <c r="N56" s="11">
        <f>SUMIFS(JE!$D:$D,JE!$B:$B,$K$13,JE!$C:$C,"CR",JE!$A:$A,FOREX!$A56)</f>
        <v>-21908</v>
      </c>
      <c r="O56" s="11">
        <f t="shared" si="15"/>
        <v>-175656</v>
      </c>
      <c r="P56" s="11">
        <f t="shared" si="9"/>
        <v>565.25200000000245</v>
      </c>
      <c r="S56" s="5">
        <v>44230</v>
      </c>
      <c r="T56" s="4">
        <f>SUMIFS(NBU!$G:$G,NBU!$D:$D,FOREX!$T$13,NBU!$A:$A,FOREX!$S56)</f>
        <v>38.345300000000002</v>
      </c>
      <c r="U56" s="11">
        <f t="shared" si="14"/>
        <v>29234</v>
      </c>
      <c r="V56" s="11">
        <f>SUMIFS(JE!$D:$D,JE!$B:$B,$T$13,JE!$C:$C,"DR",JE!$A:$A,FOREX!$A56)</f>
        <v>0</v>
      </c>
      <c r="W56" s="11">
        <f>SUMIFS(JE!$D:$D,JE!$B:$B,$T$13,JE!$C:$C,"CR",JE!$A:$A,FOREX!$A56)</f>
        <v>-8903</v>
      </c>
      <c r="X56" s="11">
        <f t="shared" si="16"/>
        <v>20331</v>
      </c>
      <c r="Y56" s="11">
        <f t="shared" si="11"/>
        <v>404.19620000000691</v>
      </c>
    </row>
    <row r="57" spans="1:25" x14ac:dyDescent="0.2">
      <c r="A57" s="5">
        <v>44231</v>
      </c>
      <c r="B57" s="4">
        <f>SUMIFS(NBU!$G:$G,NBU!$D:$D,FOREX!$B$13,NBU!$A:$A,FOREX!$A57)</f>
        <v>27.995000000000001</v>
      </c>
      <c r="C57" s="11">
        <f t="shared" si="12"/>
        <v>881570</v>
      </c>
      <c r="D57" s="11">
        <f>SUMIFS(JE!$D:$D,JE!$B:$B,"USD",JE!$C:$C,"DR",JE!$A:$A,FOREX!$A57)</f>
        <v>19944</v>
      </c>
      <c r="E57" s="11">
        <f>SUMIFS(JE!$D:$D,JE!$B:$B,"USD",JE!$C:$C,"CR",JE!$A:$A,FOREX!$A57)</f>
        <v>-87072</v>
      </c>
      <c r="F57" s="11">
        <f t="shared" si="6"/>
        <v>814442</v>
      </c>
      <c r="G57" s="11">
        <f t="shared" si="7"/>
        <v>4289.4792000000198</v>
      </c>
      <c r="J57" s="5">
        <v>44231</v>
      </c>
      <c r="K57" s="4">
        <f>SUMIFS(NBU!$G:$G,NBU!$D:$D,FOREX!$K$13,NBU!$A:$A,FOREX!$J57)</f>
        <v>33.6374</v>
      </c>
      <c r="L57" s="11">
        <f t="shared" si="13"/>
        <v>-175656</v>
      </c>
      <c r="M57" s="11">
        <f>SUMIFS(JE!$D:$D,JE!$B:$B,$K$13,JE!$C:$C,"DR",JE!$A:$A,FOREX!$A57)</f>
        <v>17110</v>
      </c>
      <c r="N57" s="11">
        <f>SUMIFS(JE!$D:$D,JE!$B:$B,$K$13,JE!$C:$C,"CR",JE!$A:$A,FOREX!$A57)</f>
        <v>-16102</v>
      </c>
      <c r="O57" s="11">
        <f t="shared" si="15"/>
        <v>-174648</v>
      </c>
      <c r="P57" s="11">
        <f t="shared" si="9"/>
        <v>-155.13120000000015</v>
      </c>
      <c r="S57" s="5">
        <v>44231</v>
      </c>
      <c r="T57" s="4">
        <f>SUMIFS(NBU!$G:$G,NBU!$D:$D,FOREX!$T$13,NBU!$A:$A,FOREX!$S57)</f>
        <v>38.178199999999997</v>
      </c>
      <c r="U57" s="11">
        <f t="shared" si="14"/>
        <v>20331</v>
      </c>
      <c r="V57" s="11">
        <f>SUMIFS(JE!$D:$D,JE!$B:$B,$T$13,JE!$C:$C,"DR",JE!$A:$A,FOREX!$A57)</f>
        <v>0</v>
      </c>
      <c r="W57" s="11">
        <f>SUMIFS(JE!$D:$D,JE!$B:$B,$T$13,JE!$C:$C,"CR",JE!$A:$A,FOREX!$A57)</f>
        <v>0</v>
      </c>
      <c r="X57" s="11">
        <f t="shared" si="16"/>
        <v>20331</v>
      </c>
      <c r="Y57" s="11">
        <f t="shared" si="11"/>
        <v>0</v>
      </c>
    </row>
    <row r="58" spans="1:25" x14ac:dyDescent="0.2">
      <c r="A58" s="5">
        <v>44232</v>
      </c>
      <c r="B58" s="4">
        <f>SUMIFS(NBU!$G:$G,NBU!$D:$D,FOREX!$B$13,NBU!$A:$A,FOREX!$A58)</f>
        <v>27.888500000000001</v>
      </c>
      <c r="C58" s="11">
        <f t="shared" si="12"/>
        <v>814442</v>
      </c>
      <c r="D58" s="11">
        <f>SUMIFS(JE!$D:$D,JE!$B:$B,"USD",JE!$C:$C,"DR",JE!$A:$A,FOREX!$A58)</f>
        <v>30216</v>
      </c>
      <c r="E58" s="11">
        <f>SUMIFS(JE!$D:$D,JE!$B:$B,"USD",JE!$C:$C,"CR",JE!$A:$A,FOREX!$A58)</f>
        <v>0</v>
      </c>
      <c r="F58" s="11">
        <f t="shared" si="6"/>
        <v>844658</v>
      </c>
      <c r="G58" s="11">
        <f t="shared" si="7"/>
        <v>-3218.0040000000145</v>
      </c>
      <c r="J58" s="5">
        <v>44232</v>
      </c>
      <c r="K58" s="4">
        <f>SUMIFS(NBU!$G:$G,NBU!$D:$D,FOREX!$K$13,NBU!$A:$A,FOREX!$J58)</f>
        <v>33.450899999999997</v>
      </c>
      <c r="L58" s="11">
        <f t="shared" si="13"/>
        <v>-174648</v>
      </c>
      <c r="M58" s="11">
        <f>SUMIFS(JE!$D:$D,JE!$B:$B,$K$13,JE!$C:$C,"DR",JE!$A:$A,FOREX!$A58)</f>
        <v>23958</v>
      </c>
      <c r="N58" s="11">
        <f>SUMIFS(JE!$D:$D,JE!$B:$B,$K$13,JE!$C:$C,"CR",JE!$A:$A,FOREX!$A58)</f>
        <v>-11498</v>
      </c>
      <c r="O58" s="11">
        <f t="shared" si="15"/>
        <v>-162188</v>
      </c>
      <c r="P58" s="11">
        <f t="shared" si="9"/>
        <v>-2323.7900000000291</v>
      </c>
      <c r="S58" s="5">
        <v>44232</v>
      </c>
      <c r="T58" s="4">
        <f>SUMIFS(NBU!$G:$G,NBU!$D:$D,FOREX!$T$13,NBU!$A:$A,FOREX!$S58)</f>
        <v>38.140300000000003</v>
      </c>
      <c r="U58" s="11">
        <f t="shared" si="14"/>
        <v>20331</v>
      </c>
      <c r="V58" s="11">
        <f>SUMIFS(JE!$D:$D,JE!$B:$B,$T$13,JE!$C:$C,"DR",JE!$A:$A,FOREX!$A58)</f>
        <v>0</v>
      </c>
      <c r="W58" s="11">
        <f>SUMIFS(JE!$D:$D,JE!$B:$B,$T$13,JE!$C:$C,"CR",JE!$A:$A,FOREX!$A58)</f>
        <v>-9317</v>
      </c>
      <c r="X58" s="11">
        <f t="shared" si="16"/>
        <v>11014</v>
      </c>
      <c r="Y58" s="11">
        <f t="shared" si="11"/>
        <v>353.11429999993834</v>
      </c>
    </row>
    <row r="59" spans="1:25" x14ac:dyDescent="0.2">
      <c r="A59" s="5">
        <v>44233</v>
      </c>
      <c r="B59" s="4">
        <f>SUMIFS(NBU!$G:$G,NBU!$D:$D,FOREX!$B$13,NBU!$A:$A,FOREX!$A59)</f>
        <v>27.888500000000001</v>
      </c>
      <c r="C59" s="11">
        <f t="shared" si="12"/>
        <v>844658</v>
      </c>
      <c r="D59" s="11">
        <f>SUMIFS(JE!$D:$D,JE!$B:$B,"USD",JE!$C:$C,"DR",JE!$A:$A,FOREX!$A59)</f>
        <v>42301</v>
      </c>
      <c r="E59" s="11">
        <f>SUMIFS(JE!$D:$D,JE!$B:$B,"USD",JE!$C:$C,"CR",JE!$A:$A,FOREX!$A59)</f>
        <v>-7257</v>
      </c>
      <c r="F59" s="11">
        <f t="shared" si="6"/>
        <v>879702</v>
      </c>
      <c r="G59" s="11">
        <f t="shared" si="7"/>
        <v>0</v>
      </c>
      <c r="J59" s="5">
        <v>44233</v>
      </c>
      <c r="K59" s="4">
        <f>SUMIFS(NBU!$G:$G,NBU!$D:$D,FOREX!$K$13,NBU!$A:$A,FOREX!$J59)</f>
        <v>33.450899999999997</v>
      </c>
      <c r="L59" s="11">
        <f t="shared" si="13"/>
        <v>-162188</v>
      </c>
      <c r="M59" s="11">
        <f>SUMIFS(JE!$D:$D,JE!$B:$B,$K$13,JE!$C:$C,"DR",JE!$A:$A,FOREX!$A59)</f>
        <v>10896</v>
      </c>
      <c r="N59" s="11">
        <f>SUMIFS(JE!$D:$D,JE!$B:$B,$K$13,JE!$C:$C,"CR",JE!$A:$A,FOREX!$A59)</f>
        <v>-21904</v>
      </c>
      <c r="O59" s="11">
        <f t="shared" si="15"/>
        <v>-173196</v>
      </c>
      <c r="P59" s="11">
        <f t="shared" si="9"/>
        <v>0</v>
      </c>
      <c r="S59" s="5">
        <v>44233</v>
      </c>
      <c r="T59" s="4">
        <f>SUMIFS(NBU!$G:$G,NBU!$D:$D,FOREX!$T$13,NBU!$A:$A,FOREX!$S59)</f>
        <v>38.140300000000003</v>
      </c>
      <c r="U59" s="11">
        <f t="shared" si="14"/>
        <v>11014</v>
      </c>
      <c r="V59" s="11">
        <f>SUMIFS(JE!$D:$D,JE!$B:$B,$T$13,JE!$C:$C,"DR",JE!$A:$A,FOREX!$A59)</f>
        <v>0</v>
      </c>
      <c r="W59" s="11">
        <f>SUMIFS(JE!$D:$D,JE!$B:$B,$T$13,JE!$C:$C,"CR",JE!$A:$A,FOREX!$A59)</f>
        <v>-3608</v>
      </c>
      <c r="X59" s="11">
        <f t="shared" si="16"/>
        <v>7406</v>
      </c>
      <c r="Y59" s="11">
        <f t="shared" si="11"/>
        <v>0</v>
      </c>
    </row>
    <row r="60" spans="1:25" x14ac:dyDescent="0.2">
      <c r="A60" s="5">
        <v>44234</v>
      </c>
      <c r="B60" s="4">
        <f>SUMIFS(NBU!$G:$G,NBU!$D:$D,FOREX!$B$13,NBU!$A:$A,FOREX!$A60)</f>
        <v>27.888500000000001</v>
      </c>
      <c r="C60" s="11">
        <f t="shared" si="12"/>
        <v>879702</v>
      </c>
      <c r="D60" s="11">
        <f>SUMIFS(JE!$D:$D,JE!$B:$B,"USD",JE!$C:$C,"DR",JE!$A:$A,FOREX!$A60)</f>
        <v>14628</v>
      </c>
      <c r="E60" s="11">
        <f>SUMIFS(JE!$D:$D,JE!$B:$B,"USD",JE!$C:$C,"CR",JE!$A:$A,FOREX!$A60)</f>
        <v>-71061</v>
      </c>
      <c r="F60" s="11">
        <f t="shared" si="6"/>
        <v>823269</v>
      </c>
      <c r="G60" s="11">
        <f t="shared" si="7"/>
        <v>0</v>
      </c>
      <c r="J60" s="5">
        <v>44234</v>
      </c>
      <c r="K60" s="4">
        <f>SUMIFS(NBU!$G:$G,NBU!$D:$D,FOREX!$K$13,NBU!$A:$A,FOREX!$J60)</f>
        <v>33.450899999999997</v>
      </c>
      <c r="L60" s="11">
        <f t="shared" si="13"/>
        <v>-173196</v>
      </c>
      <c r="M60" s="11">
        <f>SUMIFS(JE!$D:$D,JE!$B:$B,$K$13,JE!$C:$C,"DR",JE!$A:$A,FOREX!$A60)</f>
        <v>9569</v>
      </c>
      <c r="N60" s="11">
        <f>SUMIFS(JE!$D:$D,JE!$B:$B,$K$13,JE!$C:$C,"CR",JE!$A:$A,FOREX!$A60)</f>
        <v>-16339</v>
      </c>
      <c r="O60" s="11">
        <f t="shared" si="15"/>
        <v>-179966</v>
      </c>
      <c r="P60" s="11">
        <f t="shared" si="9"/>
        <v>0</v>
      </c>
      <c r="S60" s="5">
        <v>44234</v>
      </c>
      <c r="T60" s="4">
        <f>SUMIFS(NBU!$G:$G,NBU!$D:$D,FOREX!$T$13,NBU!$A:$A,FOREX!$S60)</f>
        <v>38.140300000000003</v>
      </c>
      <c r="U60" s="11">
        <f t="shared" si="14"/>
        <v>7406</v>
      </c>
      <c r="V60" s="11">
        <f>SUMIFS(JE!$D:$D,JE!$B:$B,$T$13,JE!$C:$C,"DR",JE!$A:$A,FOREX!$A60)</f>
        <v>0</v>
      </c>
      <c r="W60" s="11">
        <f>SUMIFS(JE!$D:$D,JE!$B:$B,$T$13,JE!$C:$C,"CR",JE!$A:$A,FOREX!$A60)</f>
        <v>0</v>
      </c>
      <c r="X60" s="11">
        <f t="shared" si="16"/>
        <v>7406</v>
      </c>
      <c r="Y60" s="11">
        <f t="shared" si="11"/>
        <v>0</v>
      </c>
    </row>
    <row r="61" spans="1:25" x14ac:dyDescent="0.2">
      <c r="A61" s="5">
        <v>44235</v>
      </c>
      <c r="B61" s="4">
        <f>SUMIFS(NBU!$G:$G,NBU!$D:$D,FOREX!$B$13,NBU!$A:$A,FOREX!$A61)</f>
        <v>27.771100000000001</v>
      </c>
      <c r="C61" s="11">
        <f t="shared" si="12"/>
        <v>823269</v>
      </c>
      <c r="D61" s="11">
        <f>SUMIFS(JE!$D:$D,JE!$B:$B,"USD",JE!$C:$C,"DR",JE!$A:$A,FOREX!$A61)</f>
        <v>0</v>
      </c>
      <c r="E61" s="11">
        <f>SUMIFS(JE!$D:$D,JE!$B:$B,"USD",JE!$C:$C,"CR",JE!$A:$A,FOREX!$A61)</f>
        <v>-113962</v>
      </c>
      <c r="F61" s="11">
        <f t="shared" si="6"/>
        <v>709307</v>
      </c>
      <c r="G61" s="11">
        <f t="shared" si="7"/>
        <v>13379.138799999993</v>
      </c>
      <c r="J61" s="5">
        <v>44235</v>
      </c>
      <c r="K61" s="4">
        <f>SUMIFS(NBU!$G:$G,NBU!$D:$D,FOREX!$K$13,NBU!$A:$A,FOREX!$J61)</f>
        <v>33.282299999999999</v>
      </c>
      <c r="L61" s="11">
        <f t="shared" si="13"/>
        <v>-179966</v>
      </c>
      <c r="M61" s="11">
        <f>SUMIFS(JE!$D:$D,JE!$B:$B,$K$13,JE!$C:$C,"DR",JE!$A:$A,FOREX!$A61)</f>
        <v>21510</v>
      </c>
      <c r="N61" s="11">
        <f>SUMIFS(JE!$D:$D,JE!$B:$B,$K$13,JE!$C:$C,"CR",JE!$A:$A,FOREX!$A61)</f>
        <v>-40029</v>
      </c>
      <c r="O61" s="11">
        <f t="shared" si="15"/>
        <v>-198485</v>
      </c>
      <c r="P61" s="11">
        <f t="shared" si="9"/>
        <v>3122.3033999999602</v>
      </c>
      <c r="S61" s="5">
        <v>44235</v>
      </c>
      <c r="T61" s="4">
        <f>SUMIFS(NBU!$G:$G,NBU!$D:$D,FOREX!$T$13,NBU!$A:$A,FOREX!$S61)</f>
        <v>38.013100000000001</v>
      </c>
      <c r="U61" s="11">
        <f t="shared" si="14"/>
        <v>7406</v>
      </c>
      <c r="V61" s="11">
        <f>SUMIFS(JE!$D:$D,JE!$B:$B,$T$13,JE!$C:$C,"DR",JE!$A:$A,FOREX!$A61)</f>
        <v>0</v>
      </c>
      <c r="W61" s="11">
        <f>SUMIFS(JE!$D:$D,JE!$B:$B,$T$13,JE!$C:$C,"CR",JE!$A:$A,FOREX!$A61)</f>
        <v>0</v>
      </c>
      <c r="X61" s="11">
        <f t="shared" si="16"/>
        <v>7406</v>
      </c>
      <c r="Y61" s="11">
        <f t="shared" si="11"/>
        <v>0</v>
      </c>
    </row>
    <row r="62" spans="1:25" x14ac:dyDescent="0.2">
      <c r="A62" s="5">
        <v>44236</v>
      </c>
      <c r="B62" s="4">
        <f>SUMIFS(NBU!$G:$G,NBU!$D:$D,FOREX!$B$13,NBU!$A:$A,FOREX!$A62)</f>
        <v>27.665099999999999</v>
      </c>
      <c r="C62" s="11">
        <f t="shared" si="12"/>
        <v>709307</v>
      </c>
      <c r="D62" s="11">
        <f>SUMIFS(JE!$D:$D,JE!$B:$B,"USD",JE!$C:$C,"DR",JE!$A:$A,FOREX!$A62)</f>
        <v>97267</v>
      </c>
      <c r="E62" s="11">
        <f>SUMIFS(JE!$D:$D,JE!$B:$B,"USD",JE!$C:$C,"CR",JE!$A:$A,FOREX!$A62)</f>
        <v>-47748</v>
      </c>
      <c r="F62" s="11">
        <f t="shared" si="6"/>
        <v>758826</v>
      </c>
      <c r="G62" s="11">
        <f t="shared" si="7"/>
        <v>-5249.014000000082</v>
      </c>
      <c r="J62" s="5">
        <v>44236</v>
      </c>
      <c r="K62" s="4">
        <f>SUMIFS(NBU!$G:$G,NBU!$D:$D,FOREX!$K$13,NBU!$A:$A,FOREX!$J62)</f>
        <v>33.260399999999997</v>
      </c>
      <c r="L62" s="11">
        <f t="shared" si="13"/>
        <v>-198485</v>
      </c>
      <c r="M62" s="11">
        <f>SUMIFS(JE!$D:$D,JE!$B:$B,$K$13,JE!$C:$C,"DR",JE!$A:$A,FOREX!$A62)</f>
        <v>15939</v>
      </c>
      <c r="N62" s="11">
        <f>SUMIFS(JE!$D:$D,JE!$B:$B,$K$13,JE!$C:$C,"CR",JE!$A:$A,FOREX!$A62)</f>
        <v>-39962</v>
      </c>
      <c r="O62" s="11">
        <f t="shared" si="15"/>
        <v>-222508</v>
      </c>
      <c r="P62" s="11">
        <f t="shared" si="9"/>
        <v>526.10370000005412</v>
      </c>
      <c r="S62" s="5">
        <v>44236</v>
      </c>
      <c r="T62" s="4">
        <f>SUMIFS(NBU!$G:$G,NBU!$D:$D,FOREX!$T$13,NBU!$A:$A,FOREX!$S62)</f>
        <v>37.869399999999999</v>
      </c>
      <c r="U62" s="11">
        <f t="shared" si="14"/>
        <v>7406</v>
      </c>
      <c r="V62" s="11">
        <f>SUMIFS(JE!$D:$D,JE!$B:$B,$T$13,JE!$C:$C,"DR",JE!$A:$A,FOREX!$A62)</f>
        <v>0</v>
      </c>
      <c r="W62" s="11">
        <f>SUMIFS(JE!$D:$D,JE!$B:$B,$T$13,JE!$C:$C,"CR",JE!$A:$A,FOREX!$A62)</f>
        <v>-4713</v>
      </c>
      <c r="X62" s="11">
        <f t="shared" si="16"/>
        <v>2693</v>
      </c>
      <c r="Y62" s="11">
        <f t="shared" si="11"/>
        <v>677.25810000001229</v>
      </c>
    </row>
    <row r="63" spans="1:25" x14ac:dyDescent="0.2">
      <c r="A63" s="5">
        <v>44237</v>
      </c>
      <c r="B63" s="4">
        <f>SUMIFS(NBU!$G:$G,NBU!$D:$D,FOREX!$B$13,NBU!$A:$A,FOREX!$A63)</f>
        <v>27.642600000000002</v>
      </c>
      <c r="C63" s="11">
        <f t="shared" si="12"/>
        <v>758826</v>
      </c>
      <c r="D63" s="11">
        <f>SUMIFS(JE!$D:$D,JE!$B:$B,"USD",JE!$C:$C,"DR",JE!$A:$A,FOREX!$A63)</f>
        <v>13042</v>
      </c>
      <c r="E63" s="11">
        <f>SUMIFS(JE!$D:$D,JE!$B:$B,"USD",JE!$C:$C,"CR",JE!$A:$A,FOREX!$A63)</f>
        <v>-93328</v>
      </c>
      <c r="F63" s="11">
        <f t="shared" si="6"/>
        <v>678540</v>
      </c>
      <c r="G63" s="11">
        <f t="shared" si="7"/>
        <v>1806.4349999997833</v>
      </c>
      <c r="J63" s="5">
        <v>44237</v>
      </c>
      <c r="K63" s="4">
        <f>SUMIFS(NBU!$G:$G,NBU!$D:$D,FOREX!$K$13,NBU!$A:$A,FOREX!$J63)</f>
        <v>33.440600000000003</v>
      </c>
      <c r="L63" s="11">
        <f t="shared" si="13"/>
        <v>-222508</v>
      </c>
      <c r="M63" s="11">
        <f>SUMIFS(JE!$D:$D,JE!$B:$B,$K$13,JE!$C:$C,"DR",JE!$A:$A,FOREX!$A63)</f>
        <v>23302</v>
      </c>
      <c r="N63" s="11">
        <f>SUMIFS(JE!$D:$D,JE!$B:$B,$K$13,JE!$C:$C,"CR",JE!$A:$A,FOREX!$A63)</f>
        <v>-5603</v>
      </c>
      <c r="O63" s="11">
        <f t="shared" si="15"/>
        <v>-204809</v>
      </c>
      <c r="P63" s="11">
        <f t="shared" si="9"/>
        <v>3189.3598000001125</v>
      </c>
      <c r="S63" s="5">
        <v>44237</v>
      </c>
      <c r="T63" s="4">
        <f>SUMIFS(NBU!$G:$G,NBU!$D:$D,FOREX!$T$13,NBU!$A:$A,FOREX!$S63)</f>
        <v>38.097000000000001</v>
      </c>
      <c r="U63" s="11">
        <f t="shared" si="14"/>
        <v>2693</v>
      </c>
      <c r="V63" s="11">
        <f>SUMIFS(JE!$D:$D,JE!$B:$B,$T$13,JE!$C:$C,"DR",JE!$A:$A,FOREX!$A63)</f>
        <v>4284</v>
      </c>
      <c r="W63" s="11">
        <f>SUMIFS(JE!$D:$D,JE!$B:$B,$T$13,JE!$C:$C,"CR",JE!$A:$A,FOREX!$A63)</f>
        <v>0</v>
      </c>
      <c r="X63" s="11">
        <f t="shared" si="16"/>
        <v>6977</v>
      </c>
      <c r="Y63" s="11">
        <f t="shared" si="11"/>
        <v>975.0384000000106</v>
      </c>
    </row>
    <row r="64" spans="1:25" x14ac:dyDescent="0.2">
      <c r="A64" s="5">
        <v>44238</v>
      </c>
      <c r="B64" s="4">
        <f>SUMIFS(NBU!$G:$G,NBU!$D:$D,FOREX!$B$13,NBU!$A:$A,FOREX!$A64)</f>
        <v>27.766500000000001</v>
      </c>
      <c r="C64" s="11">
        <f t="shared" si="12"/>
        <v>678540</v>
      </c>
      <c r="D64" s="11">
        <f>SUMIFS(JE!$D:$D,JE!$B:$B,"USD",JE!$C:$C,"DR",JE!$A:$A,FOREX!$A64)</f>
        <v>28103</v>
      </c>
      <c r="E64" s="11">
        <f>SUMIFS(JE!$D:$D,JE!$B:$B,"USD",JE!$C:$C,"CR",JE!$A:$A,FOREX!$A64)</f>
        <v>-91908</v>
      </c>
      <c r="F64" s="11">
        <f t="shared" si="6"/>
        <v>614735</v>
      </c>
      <c r="G64" s="11">
        <f t="shared" si="7"/>
        <v>-7905.4394999999367</v>
      </c>
      <c r="J64" s="5">
        <v>44238</v>
      </c>
      <c r="K64" s="4">
        <f>SUMIFS(NBU!$G:$G,NBU!$D:$D,FOREX!$K$13,NBU!$A:$A,FOREX!$J64)</f>
        <v>33.665500000000002</v>
      </c>
      <c r="L64" s="11">
        <f t="shared" si="13"/>
        <v>-204809</v>
      </c>
      <c r="M64" s="11">
        <f>SUMIFS(JE!$D:$D,JE!$B:$B,$K$13,JE!$C:$C,"DR",JE!$A:$A,FOREX!$A64)</f>
        <v>59479</v>
      </c>
      <c r="N64" s="11">
        <f>SUMIFS(JE!$D:$D,JE!$B:$B,$K$13,JE!$C:$C,"CR",JE!$A:$A,FOREX!$A64)</f>
        <v>0</v>
      </c>
      <c r="O64" s="11">
        <f t="shared" si="15"/>
        <v>-145330</v>
      </c>
      <c r="P64" s="11">
        <f t="shared" si="9"/>
        <v>13376.827099999888</v>
      </c>
      <c r="S64" s="5">
        <v>44238</v>
      </c>
      <c r="T64" s="4">
        <f>SUMIFS(NBU!$G:$G,NBU!$D:$D,FOREX!$T$13,NBU!$A:$A,FOREX!$S64)</f>
        <v>38.409399999999998</v>
      </c>
      <c r="U64" s="11">
        <f t="shared" si="14"/>
        <v>6977</v>
      </c>
      <c r="V64" s="11">
        <f>SUMIFS(JE!$D:$D,JE!$B:$B,$T$13,JE!$C:$C,"DR",JE!$A:$A,FOREX!$A64)</f>
        <v>0</v>
      </c>
      <c r="W64" s="11">
        <f>SUMIFS(JE!$D:$D,JE!$B:$B,$T$13,JE!$C:$C,"CR",JE!$A:$A,FOREX!$A64)</f>
        <v>0</v>
      </c>
      <c r="X64" s="11">
        <f t="shared" si="16"/>
        <v>6977</v>
      </c>
      <c r="Y64" s="11">
        <f t="shared" si="11"/>
        <v>0</v>
      </c>
    </row>
    <row r="65" spans="1:25" x14ac:dyDescent="0.2">
      <c r="A65" s="5">
        <v>44239</v>
      </c>
      <c r="B65" s="4">
        <f>SUMIFS(NBU!$G:$G,NBU!$D:$D,FOREX!$B$13,NBU!$A:$A,FOREX!$A65)</f>
        <v>27.8384</v>
      </c>
      <c r="C65" s="11">
        <f t="shared" si="12"/>
        <v>614735</v>
      </c>
      <c r="D65" s="11">
        <f>SUMIFS(JE!$D:$D,JE!$B:$B,"USD",JE!$C:$C,"DR",JE!$A:$A,FOREX!$A65)</f>
        <v>26145</v>
      </c>
      <c r="E65" s="11">
        <f>SUMIFS(JE!$D:$D,JE!$B:$B,"USD",JE!$C:$C,"CR",JE!$A:$A,FOREX!$A65)</f>
        <v>-36279</v>
      </c>
      <c r="F65" s="11">
        <f t="shared" si="6"/>
        <v>604601</v>
      </c>
      <c r="G65" s="11">
        <f t="shared" si="7"/>
        <v>-728.63459999999395</v>
      </c>
      <c r="J65" s="5">
        <v>44239</v>
      </c>
      <c r="K65" s="4">
        <f>SUMIFS(NBU!$G:$G,NBU!$D:$D,FOREX!$K$13,NBU!$A:$A,FOREX!$J65)</f>
        <v>33.811100000000003</v>
      </c>
      <c r="L65" s="11">
        <f t="shared" si="13"/>
        <v>-145330</v>
      </c>
      <c r="M65" s="11">
        <f>SUMIFS(JE!$D:$D,JE!$B:$B,$K$13,JE!$C:$C,"DR",JE!$A:$A,FOREX!$A65)</f>
        <v>20562</v>
      </c>
      <c r="N65" s="11">
        <f>SUMIFS(JE!$D:$D,JE!$B:$B,$K$13,JE!$C:$C,"CR",JE!$A:$A,FOREX!$A65)</f>
        <v>0</v>
      </c>
      <c r="O65" s="11">
        <f t="shared" si="15"/>
        <v>-124768</v>
      </c>
      <c r="P65" s="11">
        <f t="shared" si="9"/>
        <v>2993.8272000000356</v>
      </c>
      <c r="S65" s="5">
        <v>44239</v>
      </c>
      <c r="T65" s="4">
        <f>SUMIFS(NBU!$G:$G,NBU!$D:$D,FOREX!$T$13,NBU!$A:$A,FOREX!$S65)</f>
        <v>38.529699999999998</v>
      </c>
      <c r="U65" s="11">
        <f t="shared" si="14"/>
        <v>6977</v>
      </c>
      <c r="V65" s="11">
        <f>SUMIFS(JE!$D:$D,JE!$B:$B,$T$13,JE!$C:$C,"DR",JE!$A:$A,FOREX!$A65)</f>
        <v>6295</v>
      </c>
      <c r="W65" s="11">
        <f>SUMIFS(JE!$D:$D,JE!$B:$B,$T$13,JE!$C:$C,"CR",JE!$A:$A,FOREX!$A65)</f>
        <v>0</v>
      </c>
      <c r="X65" s="11">
        <f t="shared" si="16"/>
        <v>13272</v>
      </c>
      <c r="Y65" s="11">
        <f t="shared" si="11"/>
        <v>757.28850000000182</v>
      </c>
    </row>
    <row r="66" spans="1:25" x14ac:dyDescent="0.2">
      <c r="A66" s="5">
        <v>44240</v>
      </c>
      <c r="B66" s="4">
        <f>SUMIFS(NBU!$G:$G,NBU!$D:$D,FOREX!$B$13,NBU!$A:$A,FOREX!$A66)</f>
        <v>27.8384</v>
      </c>
      <c r="C66" s="11">
        <f t="shared" si="12"/>
        <v>604601</v>
      </c>
      <c r="D66" s="11">
        <f>SUMIFS(JE!$D:$D,JE!$B:$B,"USD",JE!$C:$C,"DR",JE!$A:$A,FOREX!$A66)</f>
        <v>84794</v>
      </c>
      <c r="E66" s="11">
        <f>SUMIFS(JE!$D:$D,JE!$B:$B,"USD",JE!$C:$C,"CR",JE!$A:$A,FOREX!$A66)</f>
        <v>-42002</v>
      </c>
      <c r="F66" s="11">
        <f t="shared" si="6"/>
        <v>647393</v>
      </c>
      <c r="G66" s="11">
        <f t="shared" si="7"/>
        <v>0</v>
      </c>
      <c r="J66" s="5">
        <v>44240</v>
      </c>
      <c r="K66" s="4">
        <f>SUMIFS(NBU!$G:$G,NBU!$D:$D,FOREX!$K$13,NBU!$A:$A,FOREX!$J66)</f>
        <v>33.811100000000003</v>
      </c>
      <c r="L66" s="11">
        <f t="shared" si="13"/>
        <v>-124768</v>
      </c>
      <c r="M66" s="11">
        <f>SUMIFS(JE!$D:$D,JE!$B:$B,$K$13,JE!$C:$C,"DR",JE!$A:$A,FOREX!$A66)</f>
        <v>34098</v>
      </c>
      <c r="N66" s="11">
        <f>SUMIFS(JE!$D:$D,JE!$B:$B,$K$13,JE!$C:$C,"CR",JE!$A:$A,FOREX!$A66)</f>
        <v>-21712</v>
      </c>
      <c r="O66" s="11">
        <f t="shared" si="15"/>
        <v>-112382</v>
      </c>
      <c r="P66" s="11">
        <f t="shared" si="9"/>
        <v>0</v>
      </c>
      <c r="S66" s="5">
        <v>44240</v>
      </c>
      <c r="T66" s="4">
        <f>SUMIFS(NBU!$G:$G,NBU!$D:$D,FOREX!$T$13,NBU!$A:$A,FOREX!$S66)</f>
        <v>38.529699999999998</v>
      </c>
      <c r="U66" s="11">
        <f t="shared" si="14"/>
        <v>13272</v>
      </c>
      <c r="V66" s="11">
        <f>SUMIFS(JE!$D:$D,JE!$B:$B,$T$13,JE!$C:$C,"DR",JE!$A:$A,FOREX!$A66)</f>
        <v>0</v>
      </c>
      <c r="W66" s="11">
        <f>SUMIFS(JE!$D:$D,JE!$B:$B,$T$13,JE!$C:$C,"CR",JE!$A:$A,FOREX!$A66)</f>
        <v>0</v>
      </c>
      <c r="X66" s="11">
        <f t="shared" si="16"/>
        <v>13272</v>
      </c>
      <c r="Y66" s="11">
        <f t="shared" si="11"/>
        <v>0</v>
      </c>
    </row>
    <row r="67" spans="1:25" x14ac:dyDescent="0.2">
      <c r="A67" s="5">
        <v>44241</v>
      </c>
      <c r="B67" s="4">
        <f>SUMIFS(NBU!$G:$G,NBU!$D:$D,FOREX!$B$13,NBU!$A:$A,FOREX!$A67)</f>
        <v>27.8384</v>
      </c>
      <c r="C67" s="11">
        <f t="shared" si="12"/>
        <v>647393</v>
      </c>
      <c r="D67" s="11">
        <f>SUMIFS(JE!$D:$D,JE!$B:$B,"USD",JE!$C:$C,"DR",JE!$A:$A,FOREX!$A67)</f>
        <v>57496</v>
      </c>
      <c r="E67" s="11">
        <f>SUMIFS(JE!$D:$D,JE!$B:$B,"USD",JE!$C:$C,"CR",JE!$A:$A,FOREX!$A67)</f>
        <v>-43007</v>
      </c>
      <c r="F67" s="11">
        <f t="shared" si="6"/>
        <v>661882</v>
      </c>
      <c r="G67" s="11">
        <f t="shared" si="7"/>
        <v>0</v>
      </c>
      <c r="J67" s="5">
        <v>44241</v>
      </c>
      <c r="K67" s="4">
        <f>SUMIFS(NBU!$G:$G,NBU!$D:$D,FOREX!$K$13,NBU!$A:$A,FOREX!$J67)</f>
        <v>33.811100000000003</v>
      </c>
      <c r="L67" s="11">
        <f t="shared" si="13"/>
        <v>-112382</v>
      </c>
      <c r="M67" s="11">
        <f>SUMIFS(JE!$D:$D,JE!$B:$B,$K$13,JE!$C:$C,"DR",JE!$A:$A,FOREX!$A67)</f>
        <v>0</v>
      </c>
      <c r="N67" s="11">
        <f>SUMIFS(JE!$D:$D,JE!$B:$B,$K$13,JE!$C:$C,"CR",JE!$A:$A,FOREX!$A67)</f>
        <v>-49891</v>
      </c>
      <c r="O67" s="11">
        <f t="shared" si="15"/>
        <v>-162273</v>
      </c>
      <c r="P67" s="11">
        <f t="shared" si="9"/>
        <v>0</v>
      </c>
      <c r="S67" s="5">
        <v>44241</v>
      </c>
      <c r="T67" s="4">
        <f>SUMIFS(NBU!$G:$G,NBU!$D:$D,FOREX!$T$13,NBU!$A:$A,FOREX!$S67)</f>
        <v>38.529699999999998</v>
      </c>
      <c r="U67" s="11">
        <f t="shared" si="14"/>
        <v>13272</v>
      </c>
      <c r="V67" s="11">
        <f>SUMIFS(JE!$D:$D,JE!$B:$B,$T$13,JE!$C:$C,"DR",JE!$A:$A,FOREX!$A67)</f>
        <v>0</v>
      </c>
      <c r="W67" s="11">
        <f>SUMIFS(JE!$D:$D,JE!$B:$B,$T$13,JE!$C:$C,"CR",JE!$A:$A,FOREX!$A67)</f>
        <v>0</v>
      </c>
      <c r="X67" s="11">
        <f t="shared" si="16"/>
        <v>13272</v>
      </c>
      <c r="Y67" s="11">
        <f t="shared" si="11"/>
        <v>0</v>
      </c>
    </row>
    <row r="68" spans="1:25" x14ac:dyDescent="0.2">
      <c r="A68" s="5">
        <v>44242</v>
      </c>
      <c r="B68" s="4">
        <f>SUMIFS(NBU!$G:$G,NBU!$D:$D,FOREX!$B$13,NBU!$A:$A,FOREX!$A68)</f>
        <v>27.844000000000001</v>
      </c>
      <c r="C68" s="11">
        <f t="shared" si="12"/>
        <v>661882</v>
      </c>
      <c r="D68" s="11">
        <f>SUMIFS(JE!$D:$D,JE!$B:$B,"USD",JE!$C:$C,"DR",JE!$A:$A,FOREX!$A68)</f>
        <v>59536</v>
      </c>
      <c r="E68" s="11">
        <f>SUMIFS(JE!$D:$D,JE!$B:$B,"USD",JE!$C:$C,"CR",JE!$A:$A,FOREX!$A68)</f>
        <v>-18291</v>
      </c>
      <c r="F68" s="11">
        <f t="shared" si="6"/>
        <v>703127</v>
      </c>
      <c r="G68" s="11">
        <f t="shared" si="7"/>
        <v>230.97200000004784</v>
      </c>
      <c r="J68" s="5">
        <v>44242</v>
      </c>
      <c r="K68" s="4">
        <f>SUMIFS(NBU!$G:$G,NBU!$D:$D,FOREX!$K$13,NBU!$A:$A,FOREX!$J68)</f>
        <v>33.680100000000003</v>
      </c>
      <c r="L68" s="11">
        <f t="shared" si="13"/>
        <v>-162273</v>
      </c>
      <c r="M68" s="11">
        <f>SUMIFS(JE!$D:$D,JE!$B:$B,$K$13,JE!$C:$C,"DR",JE!$A:$A,FOREX!$A68)</f>
        <v>26633</v>
      </c>
      <c r="N68" s="11">
        <f>SUMIFS(JE!$D:$D,JE!$B:$B,$K$13,JE!$C:$C,"CR",JE!$A:$A,FOREX!$A68)</f>
        <v>-12015</v>
      </c>
      <c r="O68" s="11">
        <f t="shared" si="15"/>
        <v>-147655</v>
      </c>
      <c r="P68" s="11">
        <f t="shared" si="9"/>
        <v>-1914.9580000000033</v>
      </c>
      <c r="S68" s="5">
        <v>44242</v>
      </c>
      <c r="T68" s="4">
        <f>SUMIFS(NBU!$G:$G,NBU!$D:$D,FOREX!$T$13,NBU!$A:$A,FOREX!$S68)</f>
        <v>38.420499999999997</v>
      </c>
      <c r="U68" s="11">
        <f t="shared" si="14"/>
        <v>13272</v>
      </c>
      <c r="V68" s="11">
        <f>SUMIFS(JE!$D:$D,JE!$B:$B,$T$13,JE!$C:$C,"DR",JE!$A:$A,FOREX!$A68)</f>
        <v>9412</v>
      </c>
      <c r="W68" s="11">
        <f>SUMIFS(JE!$D:$D,JE!$B:$B,$T$13,JE!$C:$C,"CR",JE!$A:$A,FOREX!$A68)</f>
        <v>-5982</v>
      </c>
      <c r="X68" s="11">
        <f t="shared" si="16"/>
        <v>16702</v>
      </c>
      <c r="Y68" s="11">
        <f t="shared" si="11"/>
        <v>-374.55600000000447</v>
      </c>
    </row>
    <row r="69" spans="1:25" x14ac:dyDescent="0.2">
      <c r="A69" s="5">
        <v>44243</v>
      </c>
      <c r="B69" s="4">
        <f>SUMIFS(NBU!$G:$G,NBU!$D:$D,FOREX!$B$13,NBU!$A:$A,FOREX!$A69)</f>
        <v>27.967099999999999</v>
      </c>
      <c r="C69" s="11">
        <f t="shared" si="12"/>
        <v>703127</v>
      </c>
      <c r="D69" s="11">
        <f>SUMIFS(JE!$D:$D,JE!$B:$B,"USD",JE!$C:$C,"DR",JE!$A:$A,FOREX!$A69)</f>
        <v>124157</v>
      </c>
      <c r="E69" s="11">
        <f>SUMIFS(JE!$D:$D,JE!$B:$B,"USD",JE!$C:$C,"CR",JE!$A:$A,FOREX!$A69)</f>
        <v>-6989</v>
      </c>
      <c r="F69" s="11">
        <f t="shared" si="6"/>
        <v>820295</v>
      </c>
      <c r="G69" s="11">
        <f t="shared" si="7"/>
        <v>14423.380799999686</v>
      </c>
      <c r="J69" s="5">
        <v>44243</v>
      </c>
      <c r="K69" s="4">
        <f>SUMIFS(NBU!$G:$G,NBU!$D:$D,FOREX!$K$13,NBU!$A:$A,FOREX!$J69)</f>
        <v>33.929699999999997</v>
      </c>
      <c r="L69" s="11">
        <f t="shared" si="13"/>
        <v>-147655</v>
      </c>
      <c r="M69" s="11">
        <f>SUMIFS(JE!$D:$D,JE!$B:$B,$K$13,JE!$C:$C,"DR",JE!$A:$A,FOREX!$A69)</f>
        <v>41956</v>
      </c>
      <c r="N69" s="11">
        <f>SUMIFS(JE!$D:$D,JE!$B:$B,$K$13,JE!$C:$C,"CR",JE!$A:$A,FOREX!$A69)</f>
        <v>-3295</v>
      </c>
      <c r="O69" s="11">
        <f t="shared" si="15"/>
        <v>-108994</v>
      </c>
      <c r="P69" s="11">
        <f t="shared" si="9"/>
        <v>9649.785599999761</v>
      </c>
      <c r="S69" s="5">
        <v>44243</v>
      </c>
      <c r="T69" s="4">
        <f>SUMIFS(NBU!$G:$G,NBU!$D:$D,FOREX!$T$13,NBU!$A:$A,FOREX!$S69)</f>
        <v>38.900799999999997</v>
      </c>
      <c r="U69" s="11">
        <f t="shared" si="14"/>
        <v>16702</v>
      </c>
      <c r="V69" s="11">
        <f>SUMIFS(JE!$D:$D,JE!$B:$B,$T$13,JE!$C:$C,"DR",JE!$A:$A,FOREX!$A69)</f>
        <v>0</v>
      </c>
      <c r="W69" s="11">
        <f>SUMIFS(JE!$D:$D,JE!$B:$B,$T$13,JE!$C:$C,"CR",JE!$A:$A,FOREX!$A69)</f>
        <v>0</v>
      </c>
      <c r="X69" s="11">
        <f t="shared" si="16"/>
        <v>16702</v>
      </c>
      <c r="Y69" s="11">
        <f t="shared" si="11"/>
        <v>0</v>
      </c>
    </row>
    <row r="70" spans="1:25" x14ac:dyDescent="0.2">
      <c r="A70" s="5">
        <v>44244</v>
      </c>
      <c r="B70" s="4">
        <f>SUMIFS(NBU!$G:$G,NBU!$D:$D,FOREX!$B$13,NBU!$A:$A,FOREX!$A70)</f>
        <v>27.830400000000001</v>
      </c>
      <c r="C70" s="11">
        <f t="shared" si="12"/>
        <v>820295</v>
      </c>
      <c r="D70" s="11">
        <f>SUMIFS(JE!$D:$D,JE!$B:$B,"USD",JE!$C:$C,"DR",JE!$A:$A,FOREX!$A70)</f>
        <v>59196</v>
      </c>
      <c r="E70" s="11">
        <f>SUMIFS(JE!$D:$D,JE!$B:$B,"USD",JE!$C:$C,"CR",JE!$A:$A,FOREX!$A70)</f>
        <v>-35952</v>
      </c>
      <c r="F70" s="11">
        <f t="shared" si="6"/>
        <v>843539</v>
      </c>
      <c r="G70" s="11">
        <f t="shared" si="7"/>
        <v>-3177.454799999944</v>
      </c>
      <c r="J70" s="5">
        <v>44244</v>
      </c>
      <c r="K70" s="4">
        <f>SUMIFS(NBU!$G:$G,NBU!$D:$D,FOREX!$K$13,NBU!$A:$A,FOREX!$J70)</f>
        <v>33.770800000000001</v>
      </c>
      <c r="L70" s="11">
        <f t="shared" si="13"/>
        <v>-108994</v>
      </c>
      <c r="M70" s="11">
        <f>SUMIFS(JE!$D:$D,JE!$B:$B,$K$13,JE!$C:$C,"DR",JE!$A:$A,FOREX!$A70)</f>
        <v>29864</v>
      </c>
      <c r="N70" s="11">
        <f>SUMIFS(JE!$D:$D,JE!$B:$B,$K$13,JE!$C:$C,"CR",JE!$A:$A,FOREX!$A70)</f>
        <v>-21243</v>
      </c>
      <c r="O70" s="11">
        <f t="shared" si="15"/>
        <v>-100373</v>
      </c>
      <c r="P70" s="11">
        <f t="shared" si="9"/>
        <v>-1369.876899999962</v>
      </c>
      <c r="S70" s="5">
        <v>44244</v>
      </c>
      <c r="T70" s="4">
        <f>SUMIFS(NBU!$G:$G,NBU!$D:$D,FOREX!$T$13,NBU!$A:$A,FOREX!$S70)</f>
        <v>38.682899999999997</v>
      </c>
      <c r="U70" s="11">
        <f t="shared" si="14"/>
        <v>16702</v>
      </c>
      <c r="V70" s="11">
        <f>SUMIFS(JE!$D:$D,JE!$B:$B,$T$13,JE!$C:$C,"DR",JE!$A:$A,FOREX!$A70)</f>
        <v>0</v>
      </c>
      <c r="W70" s="11">
        <f>SUMIFS(JE!$D:$D,JE!$B:$B,$T$13,JE!$C:$C,"CR",JE!$A:$A,FOREX!$A70)</f>
        <v>0</v>
      </c>
      <c r="X70" s="11">
        <f t="shared" si="16"/>
        <v>16702</v>
      </c>
      <c r="Y70" s="11">
        <f t="shared" si="11"/>
        <v>0</v>
      </c>
    </row>
    <row r="71" spans="1:25" x14ac:dyDescent="0.2">
      <c r="A71" s="5">
        <v>44245</v>
      </c>
      <c r="B71" s="4">
        <f>SUMIFS(NBU!$G:$G,NBU!$D:$D,FOREX!$B$13,NBU!$A:$A,FOREX!$A71)</f>
        <v>27.9038</v>
      </c>
      <c r="C71" s="11">
        <f t="shared" si="12"/>
        <v>843539</v>
      </c>
      <c r="D71" s="11">
        <f>SUMIFS(JE!$D:$D,JE!$B:$B,"USD",JE!$C:$C,"DR",JE!$A:$A,FOREX!$A71)</f>
        <v>32676</v>
      </c>
      <c r="E71" s="11">
        <f>SUMIFS(JE!$D:$D,JE!$B:$B,"USD",JE!$C:$C,"CR",JE!$A:$A,FOREX!$A71)</f>
        <v>-20747</v>
      </c>
      <c r="F71" s="11">
        <f t="shared" si="6"/>
        <v>855468</v>
      </c>
      <c r="G71" s="11">
        <f t="shared" si="7"/>
        <v>875.58859999999368</v>
      </c>
      <c r="J71" s="5">
        <v>44245</v>
      </c>
      <c r="K71" s="4">
        <f>SUMIFS(NBU!$G:$G,NBU!$D:$D,FOREX!$K$13,NBU!$A:$A,FOREX!$J71)</f>
        <v>33.642200000000003</v>
      </c>
      <c r="L71" s="11">
        <f t="shared" si="13"/>
        <v>-100373</v>
      </c>
      <c r="M71" s="11">
        <f>SUMIFS(JE!$D:$D,JE!$B:$B,$K$13,JE!$C:$C,"DR",JE!$A:$A,FOREX!$A71)</f>
        <v>48569</v>
      </c>
      <c r="N71" s="11">
        <f>SUMIFS(JE!$D:$D,JE!$B:$B,$K$13,JE!$C:$C,"CR",JE!$A:$A,FOREX!$A71)</f>
        <v>0</v>
      </c>
      <c r="O71" s="11">
        <f t="shared" si="15"/>
        <v>-51804</v>
      </c>
      <c r="P71" s="11">
        <f t="shared" si="9"/>
        <v>-6245.973399999938</v>
      </c>
      <c r="S71" s="5">
        <v>44245</v>
      </c>
      <c r="T71" s="4">
        <f>SUMIFS(NBU!$G:$G,NBU!$D:$D,FOREX!$T$13,NBU!$A:$A,FOREX!$S71)</f>
        <v>38.712299999999999</v>
      </c>
      <c r="U71" s="11">
        <f t="shared" si="14"/>
        <v>16702</v>
      </c>
      <c r="V71" s="11">
        <f>SUMIFS(JE!$D:$D,JE!$B:$B,$T$13,JE!$C:$C,"DR",JE!$A:$A,FOREX!$A71)</f>
        <v>121</v>
      </c>
      <c r="W71" s="11">
        <f>SUMIFS(JE!$D:$D,JE!$B:$B,$T$13,JE!$C:$C,"CR",JE!$A:$A,FOREX!$A71)</f>
        <v>0</v>
      </c>
      <c r="X71" s="11">
        <f t="shared" si="16"/>
        <v>16823</v>
      </c>
      <c r="Y71" s="11">
        <f t="shared" si="11"/>
        <v>3.5574000000003068</v>
      </c>
    </row>
    <row r="72" spans="1:25" x14ac:dyDescent="0.2">
      <c r="A72" s="5">
        <v>44246</v>
      </c>
      <c r="B72" s="4">
        <f>SUMIFS(NBU!$G:$G,NBU!$D:$D,FOREX!$B$13,NBU!$A:$A,FOREX!$A72)</f>
        <v>27.8461</v>
      </c>
      <c r="C72" s="11">
        <f t="shared" si="12"/>
        <v>855468</v>
      </c>
      <c r="D72" s="11">
        <f>SUMIFS(JE!$D:$D,JE!$B:$B,"USD",JE!$C:$C,"DR",JE!$A:$A,FOREX!$A72)</f>
        <v>64314</v>
      </c>
      <c r="E72" s="11">
        <f>SUMIFS(JE!$D:$D,JE!$B:$B,"USD",JE!$C:$C,"CR",JE!$A:$A,FOREX!$A72)</f>
        <v>-35274</v>
      </c>
      <c r="F72" s="11">
        <f t="shared" si="6"/>
        <v>884508</v>
      </c>
      <c r="G72" s="11">
        <f t="shared" si="7"/>
        <v>-1675.6080000000154</v>
      </c>
      <c r="J72" s="5">
        <v>44246</v>
      </c>
      <c r="K72" s="4">
        <f>SUMIFS(NBU!$G:$G,NBU!$D:$D,FOREX!$K$13,NBU!$A:$A,FOREX!$J72)</f>
        <v>33.647799999999997</v>
      </c>
      <c r="L72" s="11">
        <f t="shared" si="13"/>
        <v>-51804</v>
      </c>
      <c r="M72" s="11">
        <f>SUMIFS(JE!$D:$D,JE!$B:$B,$K$13,JE!$C:$C,"DR",JE!$A:$A,FOREX!$A72)</f>
        <v>6870</v>
      </c>
      <c r="N72" s="11">
        <f>SUMIFS(JE!$D:$D,JE!$B:$B,$K$13,JE!$C:$C,"CR",JE!$A:$A,FOREX!$A72)</f>
        <v>-38899</v>
      </c>
      <c r="O72" s="11">
        <f t="shared" si="15"/>
        <v>-83833</v>
      </c>
      <c r="P72" s="11">
        <f t="shared" si="9"/>
        <v>-179.36239999980955</v>
      </c>
      <c r="S72" s="5">
        <v>44246</v>
      </c>
      <c r="T72" s="4">
        <f>SUMIFS(NBU!$G:$G,NBU!$D:$D,FOREX!$T$13,NBU!$A:$A,FOREX!$S72)</f>
        <v>38.892600000000002</v>
      </c>
      <c r="U72" s="11">
        <f t="shared" si="14"/>
        <v>16823</v>
      </c>
      <c r="V72" s="11">
        <f>SUMIFS(JE!$D:$D,JE!$B:$B,$T$13,JE!$C:$C,"DR",JE!$A:$A,FOREX!$A72)</f>
        <v>0</v>
      </c>
      <c r="W72" s="11">
        <f>SUMIFS(JE!$D:$D,JE!$B:$B,$T$13,JE!$C:$C,"CR",JE!$A:$A,FOREX!$A72)</f>
        <v>0</v>
      </c>
      <c r="X72" s="11">
        <f t="shared" si="16"/>
        <v>16823</v>
      </c>
      <c r="Y72" s="11">
        <f t="shared" si="11"/>
        <v>0</v>
      </c>
    </row>
    <row r="73" spans="1:25" x14ac:dyDescent="0.2">
      <c r="A73" s="5">
        <v>44247</v>
      </c>
      <c r="B73" s="4">
        <f>SUMIFS(NBU!$G:$G,NBU!$D:$D,FOREX!$B$13,NBU!$A:$A,FOREX!$A73)</f>
        <v>27.8461</v>
      </c>
      <c r="C73" s="11">
        <f t="shared" si="12"/>
        <v>884508</v>
      </c>
      <c r="D73" s="11">
        <f>SUMIFS(JE!$D:$D,JE!$B:$B,"USD",JE!$C:$C,"DR",JE!$A:$A,FOREX!$A73)</f>
        <v>80208</v>
      </c>
      <c r="E73" s="11">
        <f>SUMIFS(JE!$D:$D,JE!$B:$B,"USD",JE!$C:$C,"CR",JE!$A:$A,FOREX!$A73)</f>
        <v>-26970</v>
      </c>
      <c r="F73" s="11">
        <f t="shared" si="6"/>
        <v>937746</v>
      </c>
      <c r="G73" s="11">
        <f t="shared" si="7"/>
        <v>0</v>
      </c>
      <c r="J73" s="5">
        <v>44247</v>
      </c>
      <c r="K73" s="4">
        <f>SUMIFS(NBU!$G:$G,NBU!$D:$D,FOREX!$K$13,NBU!$A:$A,FOREX!$J73)</f>
        <v>33.647799999999997</v>
      </c>
      <c r="L73" s="11">
        <f t="shared" si="13"/>
        <v>-83833</v>
      </c>
      <c r="M73" s="11">
        <f>SUMIFS(JE!$D:$D,JE!$B:$B,$K$13,JE!$C:$C,"DR",JE!$A:$A,FOREX!$A73)</f>
        <v>7365</v>
      </c>
      <c r="N73" s="11">
        <f>SUMIFS(JE!$D:$D,JE!$B:$B,$K$13,JE!$C:$C,"CR",JE!$A:$A,FOREX!$A73)</f>
        <v>-16533</v>
      </c>
      <c r="O73" s="11">
        <f t="shared" si="15"/>
        <v>-93001</v>
      </c>
      <c r="P73" s="11">
        <f t="shared" si="9"/>
        <v>0</v>
      </c>
      <c r="S73" s="5">
        <v>44247</v>
      </c>
      <c r="T73" s="4">
        <f>SUMIFS(NBU!$G:$G,NBU!$D:$D,FOREX!$T$13,NBU!$A:$A,FOREX!$S73)</f>
        <v>38.892600000000002</v>
      </c>
      <c r="U73" s="11">
        <f t="shared" si="14"/>
        <v>16823</v>
      </c>
      <c r="V73" s="11">
        <f>SUMIFS(JE!$D:$D,JE!$B:$B,$T$13,JE!$C:$C,"DR",JE!$A:$A,FOREX!$A73)</f>
        <v>0</v>
      </c>
      <c r="W73" s="11">
        <f>SUMIFS(JE!$D:$D,JE!$B:$B,$T$13,JE!$C:$C,"CR",JE!$A:$A,FOREX!$A73)</f>
        <v>-5108</v>
      </c>
      <c r="X73" s="11">
        <f t="shared" si="16"/>
        <v>11715</v>
      </c>
      <c r="Y73" s="11">
        <f t="shared" si="11"/>
        <v>0</v>
      </c>
    </row>
    <row r="74" spans="1:25" x14ac:dyDescent="0.2">
      <c r="A74" s="5">
        <v>44248</v>
      </c>
      <c r="B74" s="4">
        <f>SUMIFS(NBU!$G:$G,NBU!$D:$D,FOREX!$B$13,NBU!$A:$A,FOREX!$A74)</f>
        <v>27.8461</v>
      </c>
      <c r="C74" s="11">
        <f t="shared" si="12"/>
        <v>937746</v>
      </c>
      <c r="D74" s="11">
        <f>SUMIFS(JE!$D:$D,JE!$B:$B,"USD",JE!$C:$C,"DR",JE!$A:$A,FOREX!$A74)</f>
        <v>42009</v>
      </c>
      <c r="E74" s="11">
        <f>SUMIFS(JE!$D:$D,JE!$B:$B,"USD",JE!$C:$C,"CR",JE!$A:$A,FOREX!$A74)</f>
        <v>-69332</v>
      </c>
      <c r="F74" s="11">
        <f t="shared" si="6"/>
        <v>910423</v>
      </c>
      <c r="G74" s="11">
        <f t="shared" si="7"/>
        <v>0</v>
      </c>
      <c r="J74" s="5">
        <v>44248</v>
      </c>
      <c r="K74" s="4">
        <f>SUMIFS(NBU!$G:$G,NBU!$D:$D,FOREX!$K$13,NBU!$A:$A,FOREX!$J74)</f>
        <v>33.647799999999997</v>
      </c>
      <c r="L74" s="11">
        <f t="shared" si="13"/>
        <v>-93001</v>
      </c>
      <c r="M74" s="11">
        <f>SUMIFS(JE!$D:$D,JE!$B:$B,$K$13,JE!$C:$C,"DR",JE!$A:$A,FOREX!$A74)</f>
        <v>17153</v>
      </c>
      <c r="N74" s="11">
        <f>SUMIFS(JE!$D:$D,JE!$B:$B,$K$13,JE!$C:$C,"CR",JE!$A:$A,FOREX!$A74)</f>
        <v>-25210</v>
      </c>
      <c r="O74" s="11">
        <f t="shared" si="15"/>
        <v>-101058</v>
      </c>
      <c r="P74" s="11">
        <f t="shared" si="9"/>
        <v>0</v>
      </c>
      <c r="S74" s="5">
        <v>44248</v>
      </c>
      <c r="T74" s="4">
        <f>SUMIFS(NBU!$G:$G,NBU!$D:$D,FOREX!$T$13,NBU!$A:$A,FOREX!$S74)</f>
        <v>38.892600000000002</v>
      </c>
      <c r="U74" s="11">
        <f t="shared" si="14"/>
        <v>11715</v>
      </c>
      <c r="V74" s="11">
        <f>SUMIFS(JE!$D:$D,JE!$B:$B,$T$13,JE!$C:$C,"DR",JE!$A:$A,FOREX!$A74)</f>
        <v>1966</v>
      </c>
      <c r="W74" s="11">
        <f>SUMIFS(JE!$D:$D,JE!$B:$B,$T$13,JE!$C:$C,"CR",JE!$A:$A,FOREX!$A74)</f>
        <v>0</v>
      </c>
      <c r="X74" s="11">
        <f t="shared" si="16"/>
        <v>13681</v>
      </c>
      <c r="Y74" s="11">
        <f t="shared" si="11"/>
        <v>0</v>
      </c>
    </row>
    <row r="75" spans="1:25" x14ac:dyDescent="0.2">
      <c r="A75" s="5">
        <v>44249</v>
      </c>
      <c r="B75" s="4">
        <f>SUMIFS(NBU!$G:$G,NBU!$D:$D,FOREX!$B$13,NBU!$A:$A,FOREX!$A75)</f>
        <v>27.846800000000002</v>
      </c>
      <c r="C75" s="11">
        <f t="shared" si="12"/>
        <v>910423</v>
      </c>
      <c r="D75" s="11">
        <f>SUMIFS(JE!$D:$D,JE!$B:$B,"USD",JE!$C:$C,"DR",JE!$A:$A,FOREX!$A75)</f>
        <v>0</v>
      </c>
      <c r="E75" s="11">
        <f>SUMIFS(JE!$D:$D,JE!$B:$B,"USD",JE!$C:$C,"CR",JE!$A:$A,FOREX!$A75)</f>
        <v>-89411</v>
      </c>
      <c r="F75" s="11">
        <f t="shared" si="6"/>
        <v>821012</v>
      </c>
      <c r="G75" s="11">
        <f t="shared" si="7"/>
        <v>-62.587700000171786</v>
      </c>
      <c r="J75" s="5">
        <v>44249</v>
      </c>
      <c r="K75" s="4">
        <f>SUMIFS(NBU!$G:$G,NBU!$D:$D,FOREX!$K$13,NBU!$A:$A,FOREX!$J75)</f>
        <v>33.776800000000001</v>
      </c>
      <c r="L75" s="11">
        <f t="shared" si="13"/>
        <v>-101058</v>
      </c>
      <c r="M75" s="11">
        <f>SUMIFS(JE!$D:$D,JE!$B:$B,$K$13,JE!$C:$C,"DR",JE!$A:$A,FOREX!$A75)</f>
        <v>4397</v>
      </c>
      <c r="N75" s="11">
        <f>SUMIFS(JE!$D:$D,JE!$B:$B,$K$13,JE!$C:$C,"CR",JE!$A:$A,FOREX!$A75)</f>
        <v>-25902</v>
      </c>
      <c r="O75" s="11">
        <f t="shared" si="15"/>
        <v>-122563</v>
      </c>
      <c r="P75" s="11">
        <f t="shared" si="9"/>
        <v>-2774.145000000105</v>
      </c>
      <c r="S75" s="5">
        <v>44249</v>
      </c>
      <c r="T75" s="4">
        <f>SUMIFS(NBU!$G:$G,NBU!$D:$D,FOREX!$T$13,NBU!$A:$A,FOREX!$S75)</f>
        <v>39.055100000000003</v>
      </c>
      <c r="U75" s="11">
        <f t="shared" si="14"/>
        <v>13681</v>
      </c>
      <c r="V75" s="11">
        <f>SUMIFS(JE!$D:$D,JE!$B:$B,$T$13,JE!$C:$C,"DR",JE!$A:$A,FOREX!$A75)</f>
        <v>0</v>
      </c>
      <c r="W75" s="11">
        <f>SUMIFS(JE!$D:$D,JE!$B:$B,$T$13,JE!$C:$C,"CR",JE!$A:$A,FOREX!$A75)</f>
        <v>0</v>
      </c>
      <c r="X75" s="11">
        <f t="shared" si="16"/>
        <v>13681</v>
      </c>
      <c r="Y75" s="11">
        <f t="shared" si="11"/>
        <v>0</v>
      </c>
    </row>
    <row r="76" spans="1:25" x14ac:dyDescent="0.2">
      <c r="A76" s="5">
        <v>44250</v>
      </c>
      <c r="B76" s="4">
        <f>SUMIFS(NBU!$G:$G,NBU!$D:$D,FOREX!$B$13,NBU!$A:$A,FOREX!$A76)</f>
        <v>27.930399999999999</v>
      </c>
      <c r="C76" s="11">
        <f t="shared" si="12"/>
        <v>821012</v>
      </c>
      <c r="D76" s="11">
        <f>SUMIFS(JE!$D:$D,JE!$B:$B,"USD",JE!$C:$C,"DR",JE!$A:$A,FOREX!$A76)</f>
        <v>21753</v>
      </c>
      <c r="E76" s="11">
        <f>SUMIFS(JE!$D:$D,JE!$B:$B,"USD",JE!$C:$C,"CR",JE!$A:$A,FOREX!$A76)</f>
        <v>-92836</v>
      </c>
      <c r="F76" s="11">
        <f t="shared" si="6"/>
        <v>749929</v>
      </c>
      <c r="G76" s="11">
        <f t="shared" si="7"/>
        <v>-5942.5387999997874</v>
      </c>
      <c r="J76" s="5">
        <v>44250</v>
      </c>
      <c r="K76" s="4">
        <f>SUMIFS(NBU!$G:$G,NBU!$D:$D,FOREX!$K$13,NBU!$A:$A,FOREX!$J76)</f>
        <v>33.886600000000001</v>
      </c>
      <c r="L76" s="11">
        <f t="shared" si="13"/>
        <v>-122563</v>
      </c>
      <c r="M76" s="11">
        <f>SUMIFS(JE!$D:$D,JE!$B:$B,$K$13,JE!$C:$C,"DR",JE!$A:$A,FOREX!$A76)</f>
        <v>29681</v>
      </c>
      <c r="N76" s="11">
        <f>SUMIFS(JE!$D:$D,JE!$B:$B,$K$13,JE!$C:$C,"CR",JE!$A:$A,FOREX!$A76)</f>
        <v>-22687</v>
      </c>
      <c r="O76" s="11">
        <f t="shared" si="15"/>
        <v>-115569</v>
      </c>
      <c r="P76" s="11">
        <f t="shared" si="9"/>
        <v>767.9411999999993</v>
      </c>
      <c r="S76" s="5">
        <v>44250</v>
      </c>
      <c r="T76" s="4">
        <f>SUMIFS(NBU!$G:$G,NBU!$D:$D,FOREX!$T$13,NBU!$A:$A,FOREX!$S76)</f>
        <v>39.159799999999997</v>
      </c>
      <c r="U76" s="11">
        <f t="shared" si="14"/>
        <v>13681</v>
      </c>
      <c r="V76" s="11">
        <f>SUMIFS(JE!$D:$D,JE!$B:$B,$T$13,JE!$C:$C,"DR",JE!$A:$A,FOREX!$A76)</f>
        <v>0</v>
      </c>
      <c r="W76" s="11">
        <f>SUMIFS(JE!$D:$D,JE!$B:$B,$T$13,JE!$C:$C,"CR",JE!$A:$A,FOREX!$A76)</f>
        <v>0</v>
      </c>
      <c r="X76" s="11">
        <f t="shared" si="16"/>
        <v>13681</v>
      </c>
      <c r="Y76" s="11">
        <f t="shared" si="11"/>
        <v>0</v>
      </c>
    </row>
    <row r="77" spans="1:25" x14ac:dyDescent="0.2">
      <c r="A77" s="5">
        <v>44251</v>
      </c>
      <c r="B77" s="4">
        <f>SUMIFS(NBU!$G:$G,NBU!$D:$D,FOREX!$B$13,NBU!$A:$A,FOREX!$A77)</f>
        <v>27.897600000000001</v>
      </c>
      <c r="C77" s="11">
        <f t="shared" si="12"/>
        <v>749929</v>
      </c>
      <c r="D77" s="11">
        <f>SUMIFS(JE!$D:$D,JE!$B:$B,"USD",JE!$C:$C,"DR",JE!$A:$A,FOREX!$A77)</f>
        <v>32201</v>
      </c>
      <c r="E77" s="11">
        <f>SUMIFS(JE!$D:$D,JE!$B:$B,"USD",JE!$C:$C,"CR",JE!$A:$A,FOREX!$A77)</f>
        <v>-49140</v>
      </c>
      <c r="F77" s="11">
        <f t="shared" si="6"/>
        <v>732990</v>
      </c>
      <c r="G77" s="11">
        <f t="shared" si="7"/>
        <v>555.59919999996885</v>
      </c>
      <c r="J77" s="5">
        <v>44251</v>
      </c>
      <c r="K77" s="4">
        <f>SUMIFS(NBU!$G:$G,NBU!$D:$D,FOREX!$K$13,NBU!$A:$A,FOREX!$J77)</f>
        <v>33.883000000000003</v>
      </c>
      <c r="L77" s="11">
        <f t="shared" si="13"/>
        <v>-115569</v>
      </c>
      <c r="M77" s="11">
        <f>SUMIFS(JE!$D:$D,JE!$B:$B,$K$13,JE!$C:$C,"DR",JE!$A:$A,FOREX!$A77)</f>
        <v>27203</v>
      </c>
      <c r="N77" s="11">
        <f>SUMIFS(JE!$D:$D,JE!$B:$B,$K$13,JE!$C:$C,"CR",JE!$A:$A,FOREX!$A77)</f>
        <v>-594</v>
      </c>
      <c r="O77" s="11">
        <f t="shared" si="15"/>
        <v>-88960</v>
      </c>
      <c r="P77" s="11">
        <f t="shared" si="9"/>
        <v>-95.792399999965824</v>
      </c>
      <c r="S77" s="5">
        <v>44251</v>
      </c>
      <c r="T77" s="4">
        <f>SUMIFS(NBU!$G:$G,NBU!$D:$D,FOREX!$T$13,NBU!$A:$A,FOREX!$S77)</f>
        <v>39.249099999999999</v>
      </c>
      <c r="U77" s="11">
        <f t="shared" si="14"/>
        <v>13681</v>
      </c>
      <c r="V77" s="11">
        <f>SUMIFS(JE!$D:$D,JE!$B:$B,$T$13,JE!$C:$C,"DR",JE!$A:$A,FOREX!$A77)</f>
        <v>9129</v>
      </c>
      <c r="W77" s="11">
        <f>SUMIFS(JE!$D:$D,JE!$B:$B,$T$13,JE!$C:$C,"CR",JE!$A:$A,FOREX!$A77)</f>
        <v>0</v>
      </c>
      <c r="X77" s="11">
        <f t="shared" si="16"/>
        <v>22810</v>
      </c>
      <c r="Y77" s="11">
        <f t="shared" si="11"/>
        <v>815.21970000001363</v>
      </c>
    </row>
    <row r="78" spans="1:25" x14ac:dyDescent="0.2">
      <c r="A78" s="5">
        <v>44252</v>
      </c>
      <c r="B78" s="4">
        <f>SUMIFS(NBU!$G:$G,NBU!$D:$D,FOREX!$B$13,NBU!$A:$A,FOREX!$A78)</f>
        <v>27.949200000000001</v>
      </c>
      <c r="C78" s="11">
        <f t="shared" si="12"/>
        <v>732990</v>
      </c>
      <c r="D78" s="11">
        <f>SUMIFS(JE!$D:$D,JE!$B:$B,"USD",JE!$C:$C,"DR",JE!$A:$A,FOREX!$A78)</f>
        <v>98503</v>
      </c>
      <c r="E78" s="11">
        <f>SUMIFS(JE!$D:$D,JE!$B:$B,"USD",JE!$C:$C,"CR",JE!$A:$A,FOREX!$A78)</f>
        <v>-31209</v>
      </c>
      <c r="F78" s="11">
        <f t="shared" si="6"/>
        <v>800284</v>
      </c>
      <c r="G78" s="11">
        <f t="shared" si="7"/>
        <v>3472.3704000000362</v>
      </c>
      <c r="J78" s="5">
        <v>44252</v>
      </c>
      <c r="K78" s="4">
        <f>SUMIFS(NBU!$G:$G,NBU!$D:$D,FOREX!$K$13,NBU!$A:$A,FOREX!$J78)</f>
        <v>33.928899999999999</v>
      </c>
      <c r="L78" s="11">
        <f t="shared" si="13"/>
        <v>-88960</v>
      </c>
      <c r="M78" s="11">
        <f>SUMIFS(JE!$D:$D,JE!$B:$B,$K$13,JE!$C:$C,"DR",JE!$A:$A,FOREX!$A78)</f>
        <v>3730</v>
      </c>
      <c r="N78" s="11">
        <f>SUMIFS(JE!$D:$D,JE!$B:$B,$K$13,JE!$C:$C,"CR",JE!$A:$A,FOREX!$A78)</f>
        <v>-25065</v>
      </c>
      <c r="O78" s="11">
        <f t="shared" si="15"/>
        <v>-110295</v>
      </c>
      <c r="P78" s="11">
        <f t="shared" si="9"/>
        <v>-979.27649999991581</v>
      </c>
      <c r="S78" s="5">
        <v>44252</v>
      </c>
      <c r="T78" s="4">
        <f>SUMIFS(NBU!$G:$G,NBU!$D:$D,FOREX!$T$13,NBU!$A:$A,FOREX!$S78)</f>
        <v>39.4405</v>
      </c>
      <c r="U78" s="11">
        <f t="shared" si="14"/>
        <v>22810</v>
      </c>
      <c r="V78" s="11">
        <f>SUMIFS(JE!$D:$D,JE!$B:$B,$T$13,JE!$C:$C,"DR",JE!$A:$A,FOREX!$A78)</f>
        <v>0</v>
      </c>
      <c r="W78" s="11">
        <f>SUMIFS(JE!$D:$D,JE!$B:$B,$T$13,JE!$C:$C,"CR",JE!$A:$A,FOREX!$A78)</f>
        <v>-1458</v>
      </c>
      <c r="X78" s="11">
        <f t="shared" si="16"/>
        <v>21352</v>
      </c>
      <c r="Y78" s="11">
        <f t="shared" si="11"/>
        <v>-279.06120000000226</v>
      </c>
    </row>
    <row r="79" spans="1:25" x14ac:dyDescent="0.2">
      <c r="A79" s="5">
        <v>44253</v>
      </c>
      <c r="B79" s="4">
        <f>SUMIFS(NBU!$G:$G,NBU!$D:$D,FOREX!$B$13,NBU!$A:$A,FOREX!$A79)</f>
        <v>27.930099999999999</v>
      </c>
      <c r="C79" s="11">
        <f t="shared" si="12"/>
        <v>800284</v>
      </c>
      <c r="D79" s="11">
        <f>SUMIFS(JE!$D:$D,JE!$B:$B,"USD",JE!$C:$C,"DR",JE!$A:$A,FOREX!$A79)</f>
        <v>4939</v>
      </c>
      <c r="E79" s="11">
        <f>SUMIFS(JE!$D:$D,JE!$B:$B,"USD",JE!$C:$C,"CR",JE!$A:$A,FOREX!$A79)</f>
        <v>-107452</v>
      </c>
      <c r="F79" s="11">
        <f t="shared" si="6"/>
        <v>697771</v>
      </c>
      <c r="G79" s="11">
        <f t="shared" si="7"/>
        <v>1957.9983000001714</v>
      </c>
      <c r="J79" s="5">
        <v>44253</v>
      </c>
      <c r="K79" s="4">
        <f>SUMIFS(NBU!$G:$G,NBU!$D:$D,FOREX!$K$13,NBU!$A:$A,FOREX!$J79)</f>
        <v>34.145899999999997</v>
      </c>
      <c r="L79" s="11">
        <f t="shared" si="13"/>
        <v>-110295</v>
      </c>
      <c r="M79" s="11">
        <f>SUMIFS(JE!$D:$D,JE!$B:$B,$K$13,JE!$C:$C,"DR",JE!$A:$A,FOREX!$A79)</f>
        <v>33258</v>
      </c>
      <c r="N79" s="11">
        <f>SUMIFS(JE!$D:$D,JE!$B:$B,$K$13,JE!$C:$C,"CR",JE!$A:$A,FOREX!$A79)</f>
        <v>-4852</v>
      </c>
      <c r="O79" s="11">
        <f t="shared" si="15"/>
        <v>-81889</v>
      </c>
      <c r="P79" s="11">
        <f t="shared" si="9"/>
        <v>6164.1019999999644</v>
      </c>
      <c r="S79" s="5">
        <v>44253</v>
      </c>
      <c r="T79" s="4">
        <f>SUMIFS(NBU!$G:$G,NBU!$D:$D,FOREX!$T$13,NBU!$A:$A,FOREX!$S79)</f>
        <v>39.494599999999998</v>
      </c>
      <c r="U79" s="11">
        <f t="shared" si="14"/>
        <v>21352</v>
      </c>
      <c r="V79" s="11">
        <f>SUMIFS(JE!$D:$D,JE!$B:$B,$T$13,JE!$C:$C,"DR",JE!$A:$A,FOREX!$A79)</f>
        <v>0</v>
      </c>
      <c r="W79" s="11">
        <f>SUMIFS(JE!$D:$D,JE!$B:$B,$T$13,JE!$C:$C,"CR",JE!$A:$A,FOREX!$A79)</f>
        <v>0</v>
      </c>
      <c r="X79" s="11">
        <f t="shared" si="16"/>
        <v>21352</v>
      </c>
      <c r="Y79" s="11">
        <f t="shared" si="11"/>
        <v>0</v>
      </c>
    </row>
    <row r="80" spans="1:25" x14ac:dyDescent="0.2">
      <c r="A80" s="5">
        <v>44254</v>
      </c>
      <c r="B80" s="4">
        <f>SUMIFS(NBU!$G:$G,NBU!$D:$D,FOREX!$B$13,NBU!$A:$A,FOREX!$A80)</f>
        <v>27.930099999999999</v>
      </c>
      <c r="C80" s="11">
        <f t="shared" si="12"/>
        <v>697771</v>
      </c>
      <c r="D80" s="11">
        <f>SUMIFS(JE!$D:$D,JE!$B:$B,"USD",JE!$C:$C,"DR",JE!$A:$A,FOREX!$A80)</f>
        <v>64811</v>
      </c>
      <c r="E80" s="11">
        <f>SUMIFS(JE!$D:$D,JE!$B:$B,"USD",JE!$C:$C,"CR",JE!$A:$A,FOREX!$A80)</f>
        <v>-47313</v>
      </c>
      <c r="F80" s="11">
        <f t="shared" si="6"/>
        <v>715269</v>
      </c>
      <c r="G80" s="11">
        <f t="shared" si="7"/>
        <v>0</v>
      </c>
      <c r="J80" s="5">
        <v>44254</v>
      </c>
      <c r="K80" s="4">
        <f>SUMIFS(NBU!$G:$G,NBU!$D:$D,FOREX!$K$13,NBU!$A:$A,FOREX!$J80)</f>
        <v>34.145899999999997</v>
      </c>
      <c r="L80" s="11">
        <f t="shared" si="13"/>
        <v>-81889</v>
      </c>
      <c r="M80" s="11">
        <f>SUMIFS(JE!$D:$D,JE!$B:$B,$K$13,JE!$C:$C,"DR",JE!$A:$A,FOREX!$A80)</f>
        <v>4462</v>
      </c>
      <c r="N80" s="11">
        <f>SUMIFS(JE!$D:$D,JE!$B:$B,$K$13,JE!$C:$C,"CR",JE!$A:$A,FOREX!$A80)</f>
        <v>-23050</v>
      </c>
      <c r="O80" s="11">
        <f t="shared" si="15"/>
        <v>-100477</v>
      </c>
      <c r="P80" s="11">
        <f t="shared" si="9"/>
        <v>0</v>
      </c>
      <c r="S80" s="5">
        <v>44254</v>
      </c>
      <c r="T80" s="4">
        <f>SUMIFS(NBU!$G:$G,NBU!$D:$D,FOREX!$T$13,NBU!$A:$A,FOREX!$S80)</f>
        <v>39.494599999999998</v>
      </c>
      <c r="U80" s="11">
        <f t="shared" si="14"/>
        <v>21352</v>
      </c>
      <c r="V80" s="11">
        <f>SUMIFS(JE!$D:$D,JE!$B:$B,$T$13,JE!$C:$C,"DR",JE!$A:$A,FOREX!$A80)</f>
        <v>406</v>
      </c>
      <c r="W80" s="11">
        <f>SUMIFS(JE!$D:$D,JE!$B:$B,$T$13,JE!$C:$C,"CR",JE!$A:$A,FOREX!$A80)</f>
        <v>0</v>
      </c>
      <c r="X80" s="11">
        <f t="shared" si="16"/>
        <v>21758</v>
      </c>
      <c r="Y80" s="11">
        <f t="shared" si="11"/>
        <v>0</v>
      </c>
    </row>
    <row r="81" spans="1:25" x14ac:dyDescent="0.2">
      <c r="A81" s="5">
        <v>44255</v>
      </c>
      <c r="B81" s="4">
        <f>SUMIFS(NBU!$G:$G,NBU!$D:$D,FOREX!$B$13,NBU!$A:$A,FOREX!$A81)</f>
        <v>27.930099999999999</v>
      </c>
      <c r="C81" s="11">
        <f t="shared" si="12"/>
        <v>715269</v>
      </c>
      <c r="D81" s="11">
        <f>SUMIFS(JE!$D:$D,JE!$B:$B,"USD",JE!$C:$C,"DR",JE!$A:$A,FOREX!$A81)</f>
        <v>73236</v>
      </c>
      <c r="E81" s="11">
        <f>SUMIFS(JE!$D:$D,JE!$B:$B,"USD",JE!$C:$C,"CR",JE!$A:$A,FOREX!$A81)</f>
        <v>-71620</v>
      </c>
      <c r="F81" s="11">
        <f t="shared" si="6"/>
        <v>716885</v>
      </c>
      <c r="G81" s="11">
        <f t="shared" si="7"/>
        <v>0</v>
      </c>
      <c r="J81" s="5">
        <v>44255</v>
      </c>
      <c r="K81" s="4">
        <f>SUMIFS(NBU!$G:$G,NBU!$D:$D,FOREX!$K$13,NBU!$A:$A,FOREX!$J81)</f>
        <v>34.145899999999997</v>
      </c>
      <c r="L81" s="11">
        <f t="shared" si="13"/>
        <v>-100477</v>
      </c>
      <c r="M81" s="11">
        <f>SUMIFS(JE!$D:$D,JE!$B:$B,$K$13,JE!$C:$C,"DR",JE!$A:$A,FOREX!$A81)</f>
        <v>14020</v>
      </c>
      <c r="N81" s="11">
        <f>SUMIFS(JE!$D:$D,JE!$B:$B,$K$13,JE!$C:$C,"CR",JE!$A:$A,FOREX!$A81)</f>
        <v>-12860</v>
      </c>
      <c r="O81" s="11">
        <f t="shared" si="15"/>
        <v>-99317</v>
      </c>
      <c r="P81" s="11">
        <f t="shared" si="9"/>
        <v>0</v>
      </c>
      <c r="S81" s="5">
        <v>44255</v>
      </c>
      <c r="T81" s="4">
        <f>SUMIFS(NBU!$G:$G,NBU!$D:$D,FOREX!$T$13,NBU!$A:$A,FOREX!$S81)</f>
        <v>39.494599999999998</v>
      </c>
      <c r="U81" s="11">
        <f t="shared" si="14"/>
        <v>21758</v>
      </c>
      <c r="V81" s="11">
        <f>SUMIFS(JE!$D:$D,JE!$B:$B,$T$13,JE!$C:$C,"DR",JE!$A:$A,FOREX!$A81)</f>
        <v>0</v>
      </c>
      <c r="W81" s="11">
        <f>SUMIFS(JE!$D:$D,JE!$B:$B,$T$13,JE!$C:$C,"CR",JE!$A:$A,FOREX!$A81)</f>
        <v>0</v>
      </c>
      <c r="X81" s="11">
        <f t="shared" si="16"/>
        <v>21758</v>
      </c>
      <c r="Y81" s="11">
        <f t="shared" si="11"/>
        <v>0</v>
      </c>
    </row>
    <row r="82" spans="1:25" x14ac:dyDescent="0.2">
      <c r="A82" s="5">
        <v>44256</v>
      </c>
      <c r="B82" s="4">
        <f>SUMIFS(NBU!$G:$G,NBU!$D:$D,FOREX!$B$13,NBU!$A:$A,FOREX!$A82)</f>
        <v>27.945599999999999</v>
      </c>
      <c r="C82" s="11">
        <f t="shared" si="12"/>
        <v>716885</v>
      </c>
      <c r="D82" s="11">
        <f>SUMIFS(JE!$D:$D,JE!$B:$B,"USD",JE!$C:$C,"DR",JE!$A:$A,FOREX!$A82)</f>
        <v>139116</v>
      </c>
      <c r="E82" s="11">
        <f>SUMIFS(JE!$D:$D,JE!$B:$B,"USD",JE!$C:$C,"CR",JE!$A:$A,FOREX!$A82)</f>
        <v>0</v>
      </c>
      <c r="F82" s="11">
        <f t="shared" si="6"/>
        <v>856001</v>
      </c>
      <c r="G82" s="11">
        <f t="shared" si="7"/>
        <v>2156.297999999917</v>
      </c>
      <c r="J82" s="5">
        <v>44256</v>
      </c>
      <c r="K82" s="4">
        <f>SUMIFS(NBU!$G:$G,NBU!$D:$D,FOREX!$K$13,NBU!$A:$A,FOREX!$J82)</f>
        <v>33.844900000000003</v>
      </c>
      <c r="L82" s="11">
        <f t="shared" si="13"/>
        <v>-99317</v>
      </c>
      <c r="M82" s="11">
        <f>SUMIFS(JE!$D:$D,JE!$B:$B,$K$13,JE!$C:$C,"DR",JE!$A:$A,FOREX!$A82)</f>
        <v>31013</v>
      </c>
      <c r="N82" s="11">
        <f>SUMIFS(JE!$D:$D,JE!$B:$B,$K$13,JE!$C:$C,"CR",JE!$A:$A,FOREX!$A82)</f>
        <v>-12069</v>
      </c>
      <c r="O82" s="11">
        <f t="shared" si="15"/>
        <v>-80373</v>
      </c>
      <c r="P82" s="11">
        <f t="shared" si="9"/>
        <v>-5702.143999999902</v>
      </c>
      <c r="S82" s="5">
        <v>44256</v>
      </c>
      <c r="T82" s="4">
        <f>SUMIFS(NBU!$G:$G,NBU!$D:$D,FOREX!$T$13,NBU!$A:$A,FOREX!$S82)</f>
        <v>38.884900000000002</v>
      </c>
      <c r="U82" s="11">
        <f t="shared" si="14"/>
        <v>21758</v>
      </c>
      <c r="V82" s="11">
        <f>SUMIFS(JE!$D:$D,JE!$B:$B,$T$13,JE!$C:$C,"DR",JE!$A:$A,FOREX!$A82)</f>
        <v>0</v>
      </c>
      <c r="W82" s="11">
        <f>SUMIFS(JE!$D:$D,JE!$B:$B,$T$13,JE!$C:$C,"CR",JE!$A:$A,FOREX!$A82)</f>
        <v>0</v>
      </c>
      <c r="X82" s="11">
        <f t="shared" si="16"/>
        <v>21758</v>
      </c>
      <c r="Y82" s="11">
        <f t="shared" si="11"/>
        <v>0</v>
      </c>
    </row>
    <row r="83" spans="1:25" x14ac:dyDescent="0.2">
      <c r="A83" s="5">
        <v>44257</v>
      </c>
      <c r="B83" s="4">
        <f>SUMIFS(NBU!$G:$G,NBU!$D:$D,FOREX!$B$13,NBU!$A:$A,FOREX!$A83)</f>
        <v>28.000699999999998</v>
      </c>
      <c r="C83" s="11">
        <f t="shared" si="12"/>
        <v>856001</v>
      </c>
      <c r="D83" s="11">
        <f>SUMIFS(JE!$D:$D,JE!$B:$B,"USD",JE!$C:$C,"DR",JE!$A:$A,FOREX!$A83)</f>
        <v>87048</v>
      </c>
      <c r="E83" s="11">
        <f>SUMIFS(JE!$D:$D,JE!$B:$B,"USD",JE!$C:$C,"CR",JE!$A:$A,FOREX!$A83)</f>
        <v>-46490</v>
      </c>
      <c r="F83" s="11">
        <f t="shared" si="6"/>
        <v>896559</v>
      </c>
      <c r="G83" s="11">
        <f t="shared" si="7"/>
        <v>2234.7457999999792</v>
      </c>
      <c r="J83" s="5">
        <v>44257</v>
      </c>
      <c r="K83" s="4">
        <f>SUMIFS(NBU!$G:$G,NBU!$D:$D,FOREX!$K$13,NBU!$A:$A,FOREX!$J83)</f>
        <v>33.716999999999999</v>
      </c>
      <c r="L83" s="11">
        <f t="shared" si="13"/>
        <v>-80373</v>
      </c>
      <c r="M83" s="11">
        <f>SUMIFS(JE!$D:$D,JE!$B:$B,$K$13,JE!$C:$C,"DR",JE!$A:$A,FOREX!$A83)</f>
        <v>43221</v>
      </c>
      <c r="N83" s="11">
        <f>SUMIFS(JE!$D:$D,JE!$B:$B,$K$13,JE!$C:$C,"CR",JE!$A:$A,FOREX!$A83)</f>
        <v>0</v>
      </c>
      <c r="O83" s="11">
        <f t="shared" si="15"/>
        <v>-37152</v>
      </c>
      <c r="P83" s="11">
        <f t="shared" si="9"/>
        <v>-5527.9659000001684</v>
      </c>
      <c r="S83" s="5">
        <v>44257</v>
      </c>
      <c r="T83" s="4">
        <f>SUMIFS(NBU!$G:$G,NBU!$D:$D,FOREX!$T$13,NBU!$A:$A,FOREX!$S83)</f>
        <v>38.951799999999999</v>
      </c>
      <c r="U83" s="11">
        <f t="shared" si="14"/>
        <v>21758</v>
      </c>
      <c r="V83" s="11">
        <f>SUMIFS(JE!$D:$D,JE!$B:$B,$T$13,JE!$C:$C,"DR",JE!$A:$A,FOREX!$A83)</f>
        <v>9303</v>
      </c>
      <c r="W83" s="11">
        <f>SUMIFS(JE!$D:$D,JE!$B:$B,$T$13,JE!$C:$C,"CR",JE!$A:$A,FOREX!$A83)</f>
        <v>-4599</v>
      </c>
      <c r="X83" s="11">
        <f t="shared" si="16"/>
        <v>26462</v>
      </c>
      <c r="Y83" s="11">
        <f t="shared" si="11"/>
        <v>314.69759999998519</v>
      </c>
    </row>
    <row r="84" spans="1:25" x14ac:dyDescent="0.2">
      <c r="A84" s="5">
        <v>44258</v>
      </c>
      <c r="B84" s="4">
        <f>SUMIFS(NBU!$G:$G,NBU!$D:$D,FOREX!$B$13,NBU!$A:$A,FOREX!$A84)</f>
        <v>27.933</v>
      </c>
      <c r="C84" s="11">
        <f t="shared" si="12"/>
        <v>896559</v>
      </c>
      <c r="D84" s="11">
        <f>SUMIFS(JE!$D:$D,JE!$B:$B,"USD",JE!$C:$C,"DR",JE!$A:$A,FOREX!$A84)</f>
        <v>84345</v>
      </c>
      <c r="E84" s="11">
        <f>SUMIFS(JE!$D:$D,JE!$B:$B,"USD",JE!$C:$C,"CR",JE!$A:$A,FOREX!$A84)</f>
        <v>-56568</v>
      </c>
      <c r="F84" s="11">
        <f t="shared" si="6"/>
        <v>924336</v>
      </c>
      <c r="G84" s="11">
        <f t="shared" si="7"/>
        <v>-1880.5028999999595</v>
      </c>
      <c r="J84" s="5">
        <v>44258</v>
      </c>
      <c r="K84" s="4">
        <f>SUMIFS(NBU!$G:$G,NBU!$D:$D,FOREX!$K$13,NBU!$A:$A,FOREX!$J84)</f>
        <v>33.6006</v>
      </c>
      <c r="L84" s="11">
        <f t="shared" si="13"/>
        <v>-37152</v>
      </c>
      <c r="M84" s="11">
        <f>SUMIFS(JE!$D:$D,JE!$B:$B,$K$13,JE!$C:$C,"DR",JE!$A:$A,FOREX!$A84)</f>
        <v>27959</v>
      </c>
      <c r="N84" s="11">
        <f>SUMIFS(JE!$D:$D,JE!$B:$B,$K$13,JE!$C:$C,"CR",JE!$A:$A,FOREX!$A84)</f>
        <v>-20426</v>
      </c>
      <c r="O84" s="11">
        <f t="shared" si="15"/>
        <v>-29619</v>
      </c>
      <c r="P84" s="11">
        <f t="shared" si="9"/>
        <v>-876.84119999999041</v>
      </c>
      <c r="S84" s="5">
        <v>44258</v>
      </c>
      <c r="T84" s="4">
        <f>SUMIFS(NBU!$G:$G,NBU!$D:$D,FOREX!$T$13,NBU!$A:$A,FOREX!$S84)</f>
        <v>38.867400000000004</v>
      </c>
      <c r="U84" s="11">
        <f t="shared" si="14"/>
        <v>26462</v>
      </c>
      <c r="V84" s="11">
        <f>SUMIFS(JE!$D:$D,JE!$B:$B,$T$13,JE!$C:$C,"DR",JE!$A:$A,FOREX!$A84)</f>
        <v>0</v>
      </c>
      <c r="W84" s="11">
        <f>SUMIFS(JE!$D:$D,JE!$B:$B,$T$13,JE!$C:$C,"CR",JE!$A:$A,FOREX!$A84)</f>
        <v>0</v>
      </c>
      <c r="X84" s="11">
        <f t="shared" si="16"/>
        <v>26462</v>
      </c>
      <c r="Y84" s="11">
        <f t="shared" si="11"/>
        <v>0</v>
      </c>
    </row>
    <row r="85" spans="1:25" x14ac:dyDescent="0.2">
      <c r="A85" s="5">
        <v>44259</v>
      </c>
      <c r="B85" s="4">
        <f>SUMIFS(NBU!$G:$G,NBU!$D:$D,FOREX!$B$13,NBU!$A:$A,FOREX!$A85)</f>
        <v>27.8477</v>
      </c>
      <c r="C85" s="11">
        <f t="shared" si="12"/>
        <v>924336</v>
      </c>
      <c r="D85" s="11">
        <f>SUMIFS(JE!$D:$D,JE!$B:$B,"USD",JE!$C:$C,"DR",JE!$A:$A,FOREX!$A85)</f>
        <v>43393</v>
      </c>
      <c r="E85" s="11">
        <f>SUMIFS(JE!$D:$D,JE!$B:$B,"USD",JE!$C:$C,"CR",JE!$A:$A,FOREX!$A85)</f>
        <v>-81333</v>
      </c>
      <c r="F85" s="11">
        <f t="shared" si="6"/>
        <v>886396</v>
      </c>
      <c r="G85" s="11">
        <f t="shared" si="7"/>
        <v>3236.2820000000056</v>
      </c>
      <c r="J85" s="5">
        <v>44259</v>
      </c>
      <c r="K85" s="4">
        <f>SUMIFS(NBU!$G:$G,NBU!$D:$D,FOREX!$K$13,NBU!$A:$A,FOREX!$J85)</f>
        <v>33.5565</v>
      </c>
      <c r="L85" s="11">
        <f t="shared" si="13"/>
        <v>-29619</v>
      </c>
      <c r="M85" s="11">
        <f>SUMIFS(JE!$D:$D,JE!$B:$B,$K$13,JE!$C:$C,"DR",JE!$A:$A,FOREX!$A85)</f>
        <v>25533</v>
      </c>
      <c r="N85" s="11">
        <f>SUMIFS(JE!$D:$D,JE!$B:$B,$K$13,JE!$C:$C,"CR",JE!$A:$A,FOREX!$A85)</f>
        <v>0</v>
      </c>
      <c r="O85" s="11">
        <f t="shared" si="15"/>
        <v>-4086</v>
      </c>
      <c r="P85" s="11">
        <f t="shared" si="9"/>
        <v>-1126.0053000000064</v>
      </c>
      <c r="S85" s="5">
        <v>44259</v>
      </c>
      <c r="T85" s="4">
        <f>SUMIFS(NBU!$G:$G,NBU!$D:$D,FOREX!$T$13,NBU!$A:$A,FOREX!$S85)</f>
        <v>38.8782</v>
      </c>
      <c r="U85" s="11">
        <f t="shared" si="14"/>
        <v>26462</v>
      </c>
      <c r="V85" s="11">
        <f>SUMIFS(JE!$D:$D,JE!$B:$B,$T$13,JE!$C:$C,"DR",JE!$A:$A,FOREX!$A85)</f>
        <v>0</v>
      </c>
      <c r="W85" s="11">
        <f>SUMIFS(JE!$D:$D,JE!$B:$B,$T$13,JE!$C:$C,"CR",JE!$A:$A,FOREX!$A85)</f>
        <v>0</v>
      </c>
      <c r="X85" s="11">
        <f t="shared" si="16"/>
        <v>26462</v>
      </c>
      <c r="Y85" s="11">
        <f t="shared" si="11"/>
        <v>0</v>
      </c>
    </row>
    <row r="86" spans="1:25" x14ac:dyDescent="0.2">
      <c r="A86" s="5">
        <v>44260</v>
      </c>
      <c r="B86" s="4">
        <f>SUMIFS(NBU!$G:$G,NBU!$D:$D,FOREX!$B$13,NBU!$A:$A,FOREX!$A86)</f>
        <v>27.756399999999999</v>
      </c>
      <c r="C86" s="11">
        <f t="shared" si="12"/>
        <v>886396</v>
      </c>
      <c r="D86" s="11">
        <f>SUMIFS(JE!$D:$D,JE!$B:$B,"USD",JE!$C:$C,"DR",JE!$A:$A,FOREX!$A86)</f>
        <v>0</v>
      </c>
      <c r="E86" s="11">
        <f>SUMIFS(JE!$D:$D,JE!$B:$B,"USD",JE!$C:$C,"CR",JE!$A:$A,FOREX!$A86)</f>
        <v>-82039</v>
      </c>
      <c r="F86" s="11">
        <f t="shared" si="6"/>
        <v>804357</v>
      </c>
      <c r="G86" s="11">
        <f t="shared" si="7"/>
        <v>7490.1607000000313</v>
      </c>
      <c r="J86" s="5">
        <v>44260</v>
      </c>
      <c r="K86" s="4">
        <f>SUMIFS(NBU!$G:$G,NBU!$D:$D,FOREX!$K$13,NBU!$A:$A,FOREX!$J86)</f>
        <v>33.406199999999998</v>
      </c>
      <c r="L86" s="11">
        <f t="shared" si="13"/>
        <v>-4086</v>
      </c>
      <c r="M86" s="11">
        <f>SUMIFS(JE!$D:$D,JE!$B:$B,$K$13,JE!$C:$C,"DR",JE!$A:$A,FOREX!$A86)</f>
        <v>21685</v>
      </c>
      <c r="N86" s="11">
        <f>SUMIFS(JE!$D:$D,JE!$B:$B,$K$13,JE!$C:$C,"CR",JE!$A:$A,FOREX!$A86)</f>
        <v>-3667</v>
      </c>
      <c r="O86" s="11">
        <f t="shared" si="15"/>
        <v>13932</v>
      </c>
      <c r="P86" s="11">
        <f t="shared" si="9"/>
        <v>-2708.1054000000258</v>
      </c>
      <c r="S86" s="5">
        <v>44260</v>
      </c>
      <c r="T86" s="4">
        <f>SUMIFS(NBU!$G:$G,NBU!$D:$D,FOREX!$T$13,NBU!$A:$A,FOREX!$S86)</f>
        <v>38.716000000000001</v>
      </c>
      <c r="U86" s="11">
        <f t="shared" si="14"/>
        <v>26462</v>
      </c>
      <c r="V86" s="11">
        <f>SUMIFS(JE!$D:$D,JE!$B:$B,$T$13,JE!$C:$C,"DR",JE!$A:$A,FOREX!$A86)</f>
        <v>0</v>
      </c>
      <c r="W86" s="11">
        <f>SUMIFS(JE!$D:$D,JE!$B:$B,$T$13,JE!$C:$C,"CR",JE!$A:$A,FOREX!$A86)</f>
        <v>-7529</v>
      </c>
      <c r="X86" s="11">
        <f t="shared" si="16"/>
        <v>18933</v>
      </c>
      <c r="Y86" s="11">
        <f t="shared" si="11"/>
        <v>1221.2037999999893</v>
      </c>
    </row>
    <row r="87" spans="1:25" x14ac:dyDescent="0.2">
      <c r="A87" s="5">
        <v>44261</v>
      </c>
      <c r="B87" s="4">
        <f>SUMIFS(NBU!$G:$G,NBU!$D:$D,FOREX!$B$13,NBU!$A:$A,FOREX!$A87)</f>
        <v>27.756399999999999</v>
      </c>
      <c r="C87" s="11">
        <f t="shared" si="12"/>
        <v>804357</v>
      </c>
      <c r="D87" s="11">
        <f>SUMIFS(JE!$D:$D,JE!$B:$B,"USD",JE!$C:$C,"DR",JE!$A:$A,FOREX!$A87)</f>
        <v>126510</v>
      </c>
      <c r="E87" s="11">
        <f>SUMIFS(JE!$D:$D,JE!$B:$B,"USD",JE!$C:$C,"CR",JE!$A:$A,FOREX!$A87)</f>
        <v>-13237</v>
      </c>
      <c r="F87" s="11">
        <f t="shared" si="6"/>
        <v>917630</v>
      </c>
      <c r="G87" s="11">
        <f t="shared" si="7"/>
        <v>0</v>
      </c>
      <c r="J87" s="5">
        <v>44261</v>
      </c>
      <c r="K87" s="4">
        <f>SUMIFS(NBU!$G:$G,NBU!$D:$D,FOREX!$K$13,NBU!$A:$A,FOREX!$J87)</f>
        <v>33.406199999999998</v>
      </c>
      <c r="L87" s="11">
        <f t="shared" si="13"/>
        <v>13932</v>
      </c>
      <c r="M87" s="11">
        <f>SUMIFS(JE!$D:$D,JE!$B:$B,$K$13,JE!$C:$C,"DR",JE!$A:$A,FOREX!$A87)</f>
        <v>17203</v>
      </c>
      <c r="N87" s="11">
        <f>SUMIFS(JE!$D:$D,JE!$B:$B,$K$13,JE!$C:$C,"CR",JE!$A:$A,FOREX!$A87)</f>
        <v>-33730</v>
      </c>
      <c r="O87" s="11">
        <f t="shared" si="15"/>
        <v>-2595</v>
      </c>
      <c r="P87" s="11">
        <f t="shared" si="9"/>
        <v>0</v>
      </c>
      <c r="S87" s="5">
        <v>44261</v>
      </c>
      <c r="T87" s="4">
        <f>SUMIFS(NBU!$G:$G,NBU!$D:$D,FOREX!$T$13,NBU!$A:$A,FOREX!$S87)</f>
        <v>38.716000000000001</v>
      </c>
      <c r="U87" s="11">
        <f t="shared" si="14"/>
        <v>18933</v>
      </c>
      <c r="V87" s="11">
        <f>SUMIFS(JE!$D:$D,JE!$B:$B,$T$13,JE!$C:$C,"DR",JE!$A:$A,FOREX!$A87)</f>
        <v>0</v>
      </c>
      <c r="W87" s="11">
        <f>SUMIFS(JE!$D:$D,JE!$B:$B,$T$13,JE!$C:$C,"CR",JE!$A:$A,FOREX!$A87)</f>
        <v>0</v>
      </c>
      <c r="X87" s="11">
        <f t="shared" si="16"/>
        <v>18933</v>
      </c>
      <c r="Y87" s="11">
        <f t="shared" si="11"/>
        <v>0</v>
      </c>
    </row>
    <row r="88" spans="1:25" x14ac:dyDescent="0.2">
      <c r="A88" s="5">
        <v>44262</v>
      </c>
      <c r="B88" s="4">
        <f>SUMIFS(NBU!$G:$G,NBU!$D:$D,FOREX!$B$13,NBU!$A:$A,FOREX!$A88)</f>
        <v>27.756399999999999</v>
      </c>
      <c r="C88" s="11">
        <f t="shared" si="12"/>
        <v>917630</v>
      </c>
      <c r="D88" s="11">
        <f>SUMIFS(JE!$D:$D,JE!$B:$B,"USD",JE!$C:$C,"DR",JE!$A:$A,FOREX!$A88)</f>
        <v>5630</v>
      </c>
      <c r="E88" s="11">
        <f>SUMIFS(JE!$D:$D,JE!$B:$B,"USD",JE!$C:$C,"CR",JE!$A:$A,FOREX!$A88)</f>
        <v>-106602</v>
      </c>
      <c r="F88" s="11">
        <f t="shared" ref="F88:F151" si="17">SUM(C88:E88)</f>
        <v>816658</v>
      </c>
      <c r="G88" s="11">
        <f t="shared" ref="G88:G151" si="18">(B88-B87)*(F88-C88)</f>
        <v>0</v>
      </c>
      <c r="J88" s="5">
        <v>44262</v>
      </c>
      <c r="K88" s="4">
        <f>SUMIFS(NBU!$G:$G,NBU!$D:$D,FOREX!$K$13,NBU!$A:$A,FOREX!$J88)</f>
        <v>33.406199999999998</v>
      </c>
      <c r="L88" s="11">
        <f t="shared" si="13"/>
        <v>-2595</v>
      </c>
      <c r="M88" s="11">
        <f>SUMIFS(JE!$D:$D,JE!$B:$B,$K$13,JE!$C:$C,"DR",JE!$A:$A,FOREX!$A88)</f>
        <v>0</v>
      </c>
      <c r="N88" s="11">
        <f>SUMIFS(JE!$D:$D,JE!$B:$B,$K$13,JE!$C:$C,"CR",JE!$A:$A,FOREX!$A88)</f>
        <v>-37793</v>
      </c>
      <c r="O88" s="11">
        <f t="shared" si="15"/>
        <v>-40388</v>
      </c>
      <c r="P88" s="11">
        <f t="shared" ref="P88:P151" si="19">(K88-K87)*(O88-L88)</f>
        <v>0</v>
      </c>
      <c r="S88" s="5">
        <v>44262</v>
      </c>
      <c r="T88" s="4">
        <f>SUMIFS(NBU!$G:$G,NBU!$D:$D,FOREX!$T$13,NBU!$A:$A,FOREX!$S88)</f>
        <v>38.716000000000001</v>
      </c>
      <c r="U88" s="11">
        <f t="shared" si="14"/>
        <v>18933</v>
      </c>
      <c r="V88" s="11">
        <f>SUMIFS(JE!$D:$D,JE!$B:$B,$T$13,JE!$C:$C,"DR",JE!$A:$A,FOREX!$A88)</f>
        <v>7617</v>
      </c>
      <c r="W88" s="11">
        <f>SUMIFS(JE!$D:$D,JE!$B:$B,$T$13,JE!$C:$C,"CR",JE!$A:$A,FOREX!$A88)</f>
        <v>0</v>
      </c>
      <c r="X88" s="11">
        <f t="shared" si="16"/>
        <v>26550</v>
      </c>
      <c r="Y88" s="11">
        <f t="shared" ref="Y88:Y151" si="20">(T88-T87)*(X88-U88)</f>
        <v>0</v>
      </c>
    </row>
    <row r="89" spans="1:25" x14ac:dyDescent="0.2">
      <c r="A89" s="5">
        <v>44263</v>
      </c>
      <c r="B89" s="4">
        <f>SUMIFS(NBU!$G:$G,NBU!$D:$D,FOREX!$B$13,NBU!$A:$A,FOREX!$A89)</f>
        <v>27.756399999999999</v>
      </c>
      <c r="C89" s="11">
        <f t="shared" ref="C89:C152" si="21">F88</f>
        <v>816658</v>
      </c>
      <c r="D89" s="11">
        <f>SUMIFS(JE!$D:$D,JE!$B:$B,"USD",JE!$C:$C,"DR",JE!$A:$A,FOREX!$A89)</f>
        <v>89848</v>
      </c>
      <c r="E89" s="11">
        <f>SUMIFS(JE!$D:$D,JE!$B:$B,"USD",JE!$C:$C,"CR",JE!$A:$A,FOREX!$A89)</f>
        <v>-58480</v>
      </c>
      <c r="F89" s="11">
        <f t="shared" si="17"/>
        <v>848026</v>
      </c>
      <c r="G89" s="11">
        <f t="shared" si="18"/>
        <v>0</v>
      </c>
      <c r="J89" s="5">
        <v>44263</v>
      </c>
      <c r="K89" s="4">
        <f>SUMIFS(NBU!$G:$G,NBU!$D:$D,FOREX!$K$13,NBU!$A:$A,FOREX!$J89)</f>
        <v>33.406199999999998</v>
      </c>
      <c r="L89" s="11">
        <f t="shared" ref="L89:L152" si="22">O88</f>
        <v>-40388</v>
      </c>
      <c r="M89" s="11">
        <f>SUMIFS(JE!$D:$D,JE!$B:$B,$K$13,JE!$C:$C,"DR",JE!$A:$A,FOREX!$A89)</f>
        <v>3589</v>
      </c>
      <c r="N89" s="11">
        <f>SUMIFS(JE!$D:$D,JE!$B:$B,$K$13,JE!$C:$C,"CR",JE!$A:$A,FOREX!$A89)</f>
        <v>-12694</v>
      </c>
      <c r="O89" s="11">
        <f t="shared" si="15"/>
        <v>-49493</v>
      </c>
      <c r="P89" s="11">
        <f t="shared" si="19"/>
        <v>0</v>
      </c>
      <c r="S89" s="5">
        <v>44263</v>
      </c>
      <c r="T89" s="4">
        <f>SUMIFS(NBU!$G:$G,NBU!$D:$D,FOREX!$T$13,NBU!$A:$A,FOREX!$S89)</f>
        <v>38.716000000000001</v>
      </c>
      <c r="U89" s="11">
        <f t="shared" ref="U89:U152" si="23">X88</f>
        <v>26550</v>
      </c>
      <c r="V89" s="11">
        <f>SUMIFS(JE!$D:$D,JE!$B:$B,$T$13,JE!$C:$C,"DR",JE!$A:$A,FOREX!$A89)</f>
        <v>3107</v>
      </c>
      <c r="W89" s="11">
        <f>SUMIFS(JE!$D:$D,JE!$B:$B,$T$13,JE!$C:$C,"CR",JE!$A:$A,FOREX!$A89)</f>
        <v>0</v>
      </c>
      <c r="X89" s="11">
        <f t="shared" si="16"/>
        <v>29657</v>
      </c>
      <c r="Y89" s="11">
        <f t="shared" si="20"/>
        <v>0</v>
      </c>
    </row>
    <row r="90" spans="1:25" x14ac:dyDescent="0.2">
      <c r="A90" s="5">
        <v>44264</v>
      </c>
      <c r="B90" s="4">
        <f>SUMIFS(NBU!$G:$G,NBU!$D:$D,FOREX!$B$13,NBU!$A:$A,FOREX!$A90)</f>
        <v>27.709099999999999</v>
      </c>
      <c r="C90" s="11">
        <f t="shared" si="21"/>
        <v>848026</v>
      </c>
      <c r="D90" s="11">
        <f>SUMIFS(JE!$D:$D,JE!$B:$B,"USD",JE!$C:$C,"DR",JE!$A:$A,FOREX!$A90)</f>
        <v>13776</v>
      </c>
      <c r="E90" s="11">
        <f>SUMIFS(JE!$D:$D,JE!$B:$B,"USD",JE!$C:$C,"CR",JE!$A:$A,FOREX!$A90)</f>
        <v>-56760</v>
      </c>
      <c r="F90" s="11">
        <f t="shared" si="17"/>
        <v>805042</v>
      </c>
      <c r="G90" s="11">
        <f t="shared" si="18"/>
        <v>2033.1431999999957</v>
      </c>
      <c r="J90" s="5">
        <v>44264</v>
      </c>
      <c r="K90" s="4">
        <f>SUMIFS(NBU!$G:$G,NBU!$D:$D,FOREX!$K$13,NBU!$A:$A,FOREX!$J90)</f>
        <v>33.075000000000003</v>
      </c>
      <c r="L90" s="11">
        <f t="shared" si="22"/>
        <v>-49493</v>
      </c>
      <c r="M90" s="11">
        <f>SUMIFS(JE!$D:$D,JE!$B:$B,$K$13,JE!$C:$C,"DR",JE!$A:$A,FOREX!$A90)</f>
        <v>9193</v>
      </c>
      <c r="N90" s="11">
        <f>SUMIFS(JE!$D:$D,JE!$B:$B,$K$13,JE!$C:$C,"CR",JE!$A:$A,FOREX!$A90)</f>
        <v>-34063</v>
      </c>
      <c r="O90" s="11">
        <f t="shared" si="15"/>
        <v>-74363</v>
      </c>
      <c r="P90" s="11">
        <f t="shared" si="19"/>
        <v>8236.9439999998885</v>
      </c>
      <c r="S90" s="5">
        <v>44264</v>
      </c>
      <c r="T90" s="4">
        <f>SUMIFS(NBU!$G:$G,NBU!$D:$D,FOREX!$T$13,NBU!$A:$A,FOREX!$S90)</f>
        <v>38.316099999999999</v>
      </c>
      <c r="U90" s="11">
        <f t="shared" si="23"/>
        <v>29657</v>
      </c>
      <c r="V90" s="11">
        <f>SUMIFS(JE!$D:$D,JE!$B:$B,$T$13,JE!$C:$C,"DR",JE!$A:$A,FOREX!$A90)</f>
        <v>0</v>
      </c>
      <c r="W90" s="11">
        <f>SUMIFS(JE!$D:$D,JE!$B:$B,$T$13,JE!$C:$C,"CR",JE!$A:$A,FOREX!$A90)</f>
        <v>0</v>
      </c>
      <c r="X90" s="11">
        <f t="shared" si="16"/>
        <v>29657</v>
      </c>
      <c r="Y90" s="11">
        <f t="shared" si="20"/>
        <v>0</v>
      </c>
    </row>
    <row r="91" spans="1:25" x14ac:dyDescent="0.2">
      <c r="A91" s="5">
        <v>44265</v>
      </c>
      <c r="B91" s="4">
        <f>SUMIFS(NBU!$G:$G,NBU!$D:$D,FOREX!$B$13,NBU!$A:$A,FOREX!$A91)</f>
        <v>27.743099999999998</v>
      </c>
      <c r="C91" s="11">
        <f t="shared" si="21"/>
        <v>805042</v>
      </c>
      <c r="D91" s="11">
        <f>SUMIFS(JE!$D:$D,JE!$B:$B,"USD",JE!$C:$C,"DR",JE!$A:$A,FOREX!$A91)</f>
        <v>0</v>
      </c>
      <c r="E91" s="11">
        <f>SUMIFS(JE!$D:$D,JE!$B:$B,"USD",JE!$C:$C,"CR",JE!$A:$A,FOREX!$A91)</f>
        <v>-78223</v>
      </c>
      <c r="F91" s="11">
        <f t="shared" si="17"/>
        <v>726819</v>
      </c>
      <c r="G91" s="11">
        <f t="shared" si="18"/>
        <v>-2659.5819999999153</v>
      </c>
      <c r="J91" s="5">
        <v>44265</v>
      </c>
      <c r="K91" s="4">
        <f>SUMIFS(NBU!$G:$G,NBU!$D:$D,FOREX!$K$13,NBU!$A:$A,FOREX!$J91)</f>
        <v>32.9741</v>
      </c>
      <c r="L91" s="11">
        <f t="shared" si="22"/>
        <v>-74363</v>
      </c>
      <c r="M91" s="11">
        <f>SUMIFS(JE!$D:$D,JE!$B:$B,$K$13,JE!$C:$C,"DR",JE!$A:$A,FOREX!$A91)</f>
        <v>24487</v>
      </c>
      <c r="N91" s="11">
        <f>SUMIFS(JE!$D:$D,JE!$B:$B,$K$13,JE!$C:$C,"CR",JE!$A:$A,FOREX!$A91)</f>
        <v>-3630</v>
      </c>
      <c r="O91" s="11">
        <f t="shared" si="15"/>
        <v>-53506</v>
      </c>
      <c r="P91" s="11">
        <f t="shared" si="19"/>
        <v>-2104.4713000000602</v>
      </c>
      <c r="S91" s="5">
        <v>44265</v>
      </c>
      <c r="T91" s="4">
        <f>SUMIFS(NBU!$G:$G,NBU!$D:$D,FOREX!$T$13,NBU!$A:$A,FOREX!$S91)</f>
        <v>38.485199999999999</v>
      </c>
      <c r="U91" s="11">
        <f t="shared" si="23"/>
        <v>29657</v>
      </c>
      <c r="V91" s="11">
        <f>SUMIFS(JE!$D:$D,JE!$B:$B,$T$13,JE!$C:$C,"DR",JE!$A:$A,FOREX!$A91)</f>
        <v>0</v>
      </c>
      <c r="W91" s="11">
        <f>SUMIFS(JE!$D:$D,JE!$B:$B,$T$13,JE!$C:$C,"CR",JE!$A:$A,FOREX!$A91)</f>
        <v>0</v>
      </c>
      <c r="X91" s="11">
        <f t="shared" si="16"/>
        <v>29657</v>
      </c>
      <c r="Y91" s="11">
        <f t="shared" si="20"/>
        <v>0</v>
      </c>
    </row>
    <row r="92" spans="1:25" x14ac:dyDescent="0.2">
      <c r="A92" s="5">
        <v>44266</v>
      </c>
      <c r="B92" s="4">
        <f>SUMIFS(NBU!$G:$G,NBU!$D:$D,FOREX!$B$13,NBU!$A:$A,FOREX!$A92)</f>
        <v>27.701599999999999</v>
      </c>
      <c r="C92" s="11">
        <f t="shared" si="21"/>
        <v>726819</v>
      </c>
      <c r="D92" s="11">
        <f>SUMIFS(JE!$D:$D,JE!$B:$B,"USD",JE!$C:$C,"DR",JE!$A:$A,FOREX!$A92)</f>
        <v>82696</v>
      </c>
      <c r="E92" s="11">
        <f>SUMIFS(JE!$D:$D,JE!$B:$B,"USD",JE!$C:$C,"CR",JE!$A:$A,FOREX!$A92)</f>
        <v>-15782</v>
      </c>
      <c r="F92" s="11">
        <f t="shared" si="17"/>
        <v>793733</v>
      </c>
      <c r="G92" s="11">
        <f t="shared" si="18"/>
        <v>-2776.9309999999468</v>
      </c>
      <c r="J92" s="5">
        <v>44266</v>
      </c>
      <c r="K92" s="4">
        <f>SUMIFS(NBU!$G:$G,NBU!$D:$D,FOREX!$K$13,NBU!$A:$A,FOREX!$J92)</f>
        <v>32.931699999999999</v>
      </c>
      <c r="L92" s="11">
        <f t="shared" si="22"/>
        <v>-53506</v>
      </c>
      <c r="M92" s="11">
        <f>SUMIFS(JE!$D:$D,JE!$B:$B,$K$13,JE!$C:$C,"DR",JE!$A:$A,FOREX!$A92)</f>
        <v>16744</v>
      </c>
      <c r="N92" s="11">
        <f>SUMIFS(JE!$D:$D,JE!$B:$B,$K$13,JE!$C:$C,"CR",JE!$A:$A,FOREX!$A92)</f>
        <v>-7619</v>
      </c>
      <c r="O92" s="11">
        <f t="shared" ref="O92:O155" si="24">SUM(L92:N92)</f>
        <v>-44381</v>
      </c>
      <c r="P92" s="11">
        <f t="shared" si="19"/>
        <v>-386.900000000006</v>
      </c>
      <c r="S92" s="5">
        <v>44266</v>
      </c>
      <c r="T92" s="4">
        <f>SUMIFS(NBU!$G:$G,NBU!$D:$D,FOREX!$T$13,NBU!$A:$A,FOREX!$S92)</f>
        <v>38.434600000000003</v>
      </c>
      <c r="U92" s="11">
        <f t="shared" si="23"/>
        <v>29657</v>
      </c>
      <c r="V92" s="11">
        <f>SUMIFS(JE!$D:$D,JE!$B:$B,$T$13,JE!$C:$C,"DR",JE!$A:$A,FOREX!$A92)</f>
        <v>551</v>
      </c>
      <c r="W92" s="11">
        <f>SUMIFS(JE!$D:$D,JE!$B:$B,$T$13,JE!$C:$C,"CR",JE!$A:$A,FOREX!$A92)</f>
        <v>0</v>
      </c>
      <c r="X92" s="11">
        <f t="shared" ref="X92:X155" si="25">SUM(U92:W92)</f>
        <v>30208</v>
      </c>
      <c r="Y92" s="11">
        <f t="shared" si="20"/>
        <v>-27.880599999997663</v>
      </c>
    </row>
    <row r="93" spans="1:25" x14ac:dyDescent="0.2">
      <c r="A93" s="5">
        <v>44267</v>
      </c>
      <c r="B93" s="4">
        <f>SUMIFS(NBU!$G:$G,NBU!$D:$D,FOREX!$B$13,NBU!$A:$A,FOREX!$A93)</f>
        <v>27.7486</v>
      </c>
      <c r="C93" s="11">
        <f t="shared" si="21"/>
        <v>793733</v>
      </c>
      <c r="D93" s="11">
        <f>SUMIFS(JE!$D:$D,JE!$B:$B,"USD",JE!$C:$C,"DR",JE!$A:$A,FOREX!$A93)</f>
        <v>0</v>
      </c>
      <c r="E93" s="11">
        <f>SUMIFS(JE!$D:$D,JE!$B:$B,"USD",JE!$C:$C,"CR",JE!$A:$A,FOREX!$A93)</f>
        <v>-114966</v>
      </c>
      <c r="F93" s="11">
        <f t="shared" si="17"/>
        <v>678767</v>
      </c>
      <c r="G93" s="11">
        <f t="shared" si="18"/>
        <v>-5403.4020000000683</v>
      </c>
      <c r="J93" s="5">
        <v>44267</v>
      </c>
      <c r="K93" s="4">
        <f>SUMIFS(NBU!$G:$G,NBU!$D:$D,FOREX!$K$13,NBU!$A:$A,FOREX!$J93)</f>
        <v>33.174799999999998</v>
      </c>
      <c r="L93" s="11">
        <f t="shared" si="22"/>
        <v>-44381</v>
      </c>
      <c r="M93" s="11">
        <f>SUMIFS(JE!$D:$D,JE!$B:$B,$K$13,JE!$C:$C,"DR",JE!$A:$A,FOREX!$A93)</f>
        <v>35547</v>
      </c>
      <c r="N93" s="11">
        <f>SUMIFS(JE!$D:$D,JE!$B:$B,$K$13,JE!$C:$C,"CR",JE!$A:$A,FOREX!$A93)</f>
        <v>0</v>
      </c>
      <c r="O93" s="11">
        <f t="shared" si="24"/>
        <v>-8834</v>
      </c>
      <c r="P93" s="11">
        <f t="shared" si="19"/>
        <v>8641.4756999999408</v>
      </c>
      <c r="S93" s="5">
        <v>44267</v>
      </c>
      <c r="T93" s="4">
        <f>SUMIFS(NBU!$G:$G,NBU!$D:$D,FOREX!$T$13,NBU!$A:$A,FOREX!$S93)</f>
        <v>38.750900000000001</v>
      </c>
      <c r="U93" s="11">
        <f t="shared" si="23"/>
        <v>30208</v>
      </c>
      <c r="V93" s="11">
        <f>SUMIFS(JE!$D:$D,JE!$B:$B,$T$13,JE!$C:$C,"DR",JE!$A:$A,FOREX!$A93)</f>
        <v>5439</v>
      </c>
      <c r="W93" s="11">
        <f>SUMIFS(JE!$D:$D,JE!$B:$B,$T$13,JE!$C:$C,"CR",JE!$A:$A,FOREX!$A93)</f>
        <v>0</v>
      </c>
      <c r="X93" s="11">
        <f t="shared" si="25"/>
        <v>35647</v>
      </c>
      <c r="Y93" s="11">
        <f t="shared" si="20"/>
        <v>1720.3556999999905</v>
      </c>
    </row>
    <row r="94" spans="1:25" x14ac:dyDescent="0.2">
      <c r="A94" s="5">
        <v>44268</v>
      </c>
      <c r="B94" s="4">
        <f>SUMIFS(NBU!$G:$G,NBU!$D:$D,FOREX!$B$13,NBU!$A:$A,FOREX!$A94)</f>
        <v>27.7486</v>
      </c>
      <c r="C94" s="11">
        <f t="shared" si="21"/>
        <v>678767</v>
      </c>
      <c r="D94" s="11">
        <f>SUMIFS(JE!$D:$D,JE!$B:$B,"USD",JE!$C:$C,"DR",JE!$A:$A,FOREX!$A94)</f>
        <v>30998</v>
      </c>
      <c r="E94" s="11">
        <f>SUMIFS(JE!$D:$D,JE!$B:$B,"USD",JE!$C:$C,"CR",JE!$A:$A,FOREX!$A94)</f>
        <v>-43980</v>
      </c>
      <c r="F94" s="11">
        <f t="shared" si="17"/>
        <v>665785</v>
      </c>
      <c r="G94" s="11">
        <f t="shared" si="18"/>
        <v>0</v>
      </c>
      <c r="J94" s="5">
        <v>44268</v>
      </c>
      <c r="K94" s="4">
        <f>SUMIFS(NBU!$G:$G,NBU!$D:$D,FOREX!$K$13,NBU!$A:$A,FOREX!$J94)</f>
        <v>33.174799999999998</v>
      </c>
      <c r="L94" s="11">
        <f t="shared" si="22"/>
        <v>-8834</v>
      </c>
      <c r="M94" s="11">
        <f>SUMIFS(JE!$D:$D,JE!$B:$B,$K$13,JE!$C:$C,"DR",JE!$A:$A,FOREX!$A94)</f>
        <v>20345</v>
      </c>
      <c r="N94" s="11">
        <f>SUMIFS(JE!$D:$D,JE!$B:$B,$K$13,JE!$C:$C,"CR",JE!$A:$A,FOREX!$A94)</f>
        <v>-5868</v>
      </c>
      <c r="O94" s="11">
        <f t="shared" si="24"/>
        <v>5643</v>
      </c>
      <c r="P94" s="11">
        <f t="shared" si="19"/>
        <v>0</v>
      </c>
      <c r="S94" s="5">
        <v>44268</v>
      </c>
      <c r="T94" s="4">
        <f>SUMIFS(NBU!$G:$G,NBU!$D:$D,FOREX!$T$13,NBU!$A:$A,FOREX!$S94)</f>
        <v>38.750900000000001</v>
      </c>
      <c r="U94" s="11">
        <f t="shared" si="23"/>
        <v>35647</v>
      </c>
      <c r="V94" s="11">
        <f>SUMIFS(JE!$D:$D,JE!$B:$B,$T$13,JE!$C:$C,"DR",JE!$A:$A,FOREX!$A94)</f>
        <v>0</v>
      </c>
      <c r="W94" s="11">
        <f>SUMIFS(JE!$D:$D,JE!$B:$B,$T$13,JE!$C:$C,"CR",JE!$A:$A,FOREX!$A94)</f>
        <v>0</v>
      </c>
      <c r="X94" s="11">
        <f t="shared" si="25"/>
        <v>35647</v>
      </c>
      <c r="Y94" s="11">
        <f t="shared" si="20"/>
        <v>0</v>
      </c>
    </row>
    <row r="95" spans="1:25" x14ac:dyDescent="0.2">
      <c r="A95" s="5">
        <v>44269</v>
      </c>
      <c r="B95" s="4">
        <f>SUMIFS(NBU!$G:$G,NBU!$D:$D,FOREX!$B$13,NBU!$A:$A,FOREX!$A95)</f>
        <v>27.7486</v>
      </c>
      <c r="C95" s="11">
        <f t="shared" si="21"/>
        <v>665785</v>
      </c>
      <c r="D95" s="11">
        <f>SUMIFS(JE!$D:$D,JE!$B:$B,"USD",JE!$C:$C,"DR",JE!$A:$A,FOREX!$A95)</f>
        <v>93100</v>
      </c>
      <c r="E95" s="11">
        <f>SUMIFS(JE!$D:$D,JE!$B:$B,"USD",JE!$C:$C,"CR",JE!$A:$A,FOREX!$A95)</f>
        <v>-5074</v>
      </c>
      <c r="F95" s="11">
        <f t="shared" si="17"/>
        <v>753811</v>
      </c>
      <c r="G95" s="11">
        <f t="shared" si="18"/>
        <v>0</v>
      </c>
      <c r="J95" s="5">
        <v>44269</v>
      </c>
      <c r="K95" s="4">
        <f>SUMIFS(NBU!$G:$G,NBU!$D:$D,FOREX!$K$13,NBU!$A:$A,FOREX!$J95)</f>
        <v>33.174799999999998</v>
      </c>
      <c r="L95" s="11">
        <f t="shared" si="22"/>
        <v>5643</v>
      </c>
      <c r="M95" s="11">
        <f>SUMIFS(JE!$D:$D,JE!$B:$B,$K$13,JE!$C:$C,"DR",JE!$A:$A,FOREX!$A95)</f>
        <v>23738</v>
      </c>
      <c r="N95" s="11">
        <f>SUMIFS(JE!$D:$D,JE!$B:$B,$K$13,JE!$C:$C,"CR",JE!$A:$A,FOREX!$A95)</f>
        <v>-7273</v>
      </c>
      <c r="O95" s="11">
        <f t="shared" si="24"/>
        <v>22108</v>
      </c>
      <c r="P95" s="11">
        <f t="shared" si="19"/>
        <v>0</v>
      </c>
      <c r="S95" s="5">
        <v>44269</v>
      </c>
      <c r="T95" s="4">
        <f>SUMIFS(NBU!$G:$G,NBU!$D:$D,FOREX!$T$13,NBU!$A:$A,FOREX!$S95)</f>
        <v>38.750900000000001</v>
      </c>
      <c r="U95" s="11">
        <f t="shared" si="23"/>
        <v>35647</v>
      </c>
      <c r="V95" s="11">
        <f>SUMIFS(JE!$D:$D,JE!$B:$B,$T$13,JE!$C:$C,"DR",JE!$A:$A,FOREX!$A95)</f>
        <v>0</v>
      </c>
      <c r="W95" s="11">
        <f>SUMIFS(JE!$D:$D,JE!$B:$B,$T$13,JE!$C:$C,"CR",JE!$A:$A,FOREX!$A95)</f>
        <v>-4210</v>
      </c>
      <c r="X95" s="11">
        <f t="shared" si="25"/>
        <v>31437</v>
      </c>
      <c r="Y95" s="11">
        <f t="shared" si="20"/>
        <v>0</v>
      </c>
    </row>
    <row r="96" spans="1:25" x14ac:dyDescent="0.2">
      <c r="A96" s="5">
        <v>44270</v>
      </c>
      <c r="B96" s="4">
        <f>SUMIFS(NBU!$G:$G,NBU!$D:$D,FOREX!$B$13,NBU!$A:$A,FOREX!$A96)</f>
        <v>27.730499999999999</v>
      </c>
      <c r="C96" s="11">
        <f t="shared" si="21"/>
        <v>753811</v>
      </c>
      <c r="D96" s="11">
        <f>SUMIFS(JE!$D:$D,JE!$B:$B,"USD",JE!$C:$C,"DR",JE!$A:$A,FOREX!$A96)</f>
        <v>74348</v>
      </c>
      <c r="E96" s="11">
        <f>SUMIFS(JE!$D:$D,JE!$B:$B,"USD",JE!$C:$C,"CR",JE!$A:$A,FOREX!$A96)</f>
        <v>0</v>
      </c>
      <c r="F96" s="11">
        <f t="shared" si="17"/>
        <v>828159</v>
      </c>
      <c r="G96" s="11">
        <f t="shared" si="18"/>
        <v>-1345.6988000000333</v>
      </c>
      <c r="J96" s="5">
        <v>44270</v>
      </c>
      <c r="K96" s="4">
        <f>SUMIFS(NBU!$G:$G,NBU!$D:$D,FOREX!$K$13,NBU!$A:$A,FOREX!$J96)</f>
        <v>33.0839</v>
      </c>
      <c r="L96" s="11">
        <f t="shared" si="22"/>
        <v>22108</v>
      </c>
      <c r="M96" s="11">
        <f>SUMIFS(JE!$D:$D,JE!$B:$B,$K$13,JE!$C:$C,"DR",JE!$A:$A,FOREX!$A96)</f>
        <v>4206</v>
      </c>
      <c r="N96" s="11">
        <f>SUMIFS(JE!$D:$D,JE!$B:$B,$K$13,JE!$C:$C,"CR",JE!$A:$A,FOREX!$A96)</f>
        <v>-22588</v>
      </c>
      <c r="O96" s="11">
        <f t="shared" si="24"/>
        <v>3726</v>
      </c>
      <c r="P96" s="11">
        <f t="shared" si="19"/>
        <v>1670.9237999999589</v>
      </c>
      <c r="S96" s="5">
        <v>44270</v>
      </c>
      <c r="T96" s="4">
        <f>SUMIFS(NBU!$G:$G,NBU!$D:$D,FOREX!$T$13,NBU!$A:$A,FOREX!$S96)</f>
        <v>38.5274</v>
      </c>
      <c r="U96" s="11">
        <f t="shared" si="23"/>
        <v>31437</v>
      </c>
      <c r="V96" s="11">
        <f>SUMIFS(JE!$D:$D,JE!$B:$B,$T$13,JE!$C:$C,"DR",JE!$A:$A,FOREX!$A96)</f>
        <v>0</v>
      </c>
      <c r="W96" s="11">
        <f>SUMIFS(JE!$D:$D,JE!$B:$B,$T$13,JE!$C:$C,"CR",JE!$A:$A,FOREX!$A96)</f>
        <v>0</v>
      </c>
      <c r="X96" s="11">
        <f t="shared" si="25"/>
        <v>31437</v>
      </c>
      <c r="Y96" s="11">
        <f t="shared" si="20"/>
        <v>0</v>
      </c>
    </row>
    <row r="97" spans="1:25" x14ac:dyDescent="0.2">
      <c r="A97" s="5">
        <v>44271</v>
      </c>
      <c r="B97" s="4">
        <f>SUMIFS(NBU!$G:$G,NBU!$D:$D,FOREX!$B$13,NBU!$A:$A,FOREX!$A97)</f>
        <v>27.6434</v>
      </c>
      <c r="C97" s="11">
        <f t="shared" si="21"/>
        <v>828159</v>
      </c>
      <c r="D97" s="11">
        <f>SUMIFS(JE!$D:$D,JE!$B:$B,"USD",JE!$C:$C,"DR",JE!$A:$A,FOREX!$A97)</f>
        <v>51873</v>
      </c>
      <c r="E97" s="11">
        <f>SUMIFS(JE!$D:$D,JE!$B:$B,"USD",JE!$C:$C,"CR",JE!$A:$A,FOREX!$A97)</f>
        <v>-56115</v>
      </c>
      <c r="F97" s="11">
        <f t="shared" si="17"/>
        <v>823917</v>
      </c>
      <c r="G97" s="11">
        <f t="shared" si="18"/>
        <v>369.47819999999791</v>
      </c>
      <c r="J97" s="5">
        <v>44271</v>
      </c>
      <c r="K97" s="4">
        <f>SUMIFS(NBU!$G:$G,NBU!$D:$D,FOREX!$K$13,NBU!$A:$A,FOREX!$J97)</f>
        <v>32.952300000000001</v>
      </c>
      <c r="L97" s="11">
        <f t="shared" si="22"/>
        <v>3726</v>
      </c>
      <c r="M97" s="11">
        <f>SUMIFS(JE!$D:$D,JE!$B:$B,$K$13,JE!$C:$C,"DR",JE!$A:$A,FOREX!$A97)</f>
        <v>412</v>
      </c>
      <c r="N97" s="11">
        <f>SUMIFS(JE!$D:$D,JE!$B:$B,$K$13,JE!$C:$C,"CR",JE!$A:$A,FOREX!$A97)</f>
        <v>-37404</v>
      </c>
      <c r="O97" s="11">
        <f t="shared" si="24"/>
        <v>-33266</v>
      </c>
      <c r="P97" s="11">
        <f t="shared" si="19"/>
        <v>4868.1471999999567</v>
      </c>
      <c r="S97" s="5">
        <v>44271</v>
      </c>
      <c r="T97" s="4">
        <f>SUMIFS(NBU!$G:$G,NBU!$D:$D,FOREX!$T$13,NBU!$A:$A,FOREX!$S97)</f>
        <v>38.4437</v>
      </c>
      <c r="U97" s="11">
        <f t="shared" si="23"/>
        <v>31437</v>
      </c>
      <c r="V97" s="11">
        <f>SUMIFS(JE!$D:$D,JE!$B:$B,$T$13,JE!$C:$C,"DR",JE!$A:$A,FOREX!$A97)</f>
        <v>0</v>
      </c>
      <c r="W97" s="11">
        <f>SUMIFS(JE!$D:$D,JE!$B:$B,$T$13,JE!$C:$C,"CR",JE!$A:$A,FOREX!$A97)</f>
        <v>0</v>
      </c>
      <c r="X97" s="11">
        <f t="shared" si="25"/>
        <v>31437</v>
      </c>
      <c r="Y97" s="11">
        <f t="shared" si="20"/>
        <v>0</v>
      </c>
    </row>
    <row r="98" spans="1:25" x14ac:dyDescent="0.2">
      <c r="A98" s="5">
        <v>44272</v>
      </c>
      <c r="B98" s="4">
        <f>SUMIFS(NBU!$G:$G,NBU!$D:$D,FOREX!$B$13,NBU!$A:$A,FOREX!$A98)</f>
        <v>27.6525</v>
      </c>
      <c r="C98" s="11">
        <f t="shared" si="21"/>
        <v>823917</v>
      </c>
      <c r="D98" s="11">
        <f>SUMIFS(JE!$D:$D,JE!$B:$B,"USD",JE!$C:$C,"DR",JE!$A:$A,FOREX!$A98)</f>
        <v>71326</v>
      </c>
      <c r="E98" s="11">
        <f>SUMIFS(JE!$D:$D,JE!$B:$B,"USD",JE!$C:$C,"CR",JE!$A:$A,FOREX!$A98)</f>
        <v>-22166</v>
      </c>
      <c r="F98" s="11">
        <f t="shared" si="17"/>
        <v>873077</v>
      </c>
      <c r="G98" s="11">
        <f t="shared" si="18"/>
        <v>447.35600000000534</v>
      </c>
      <c r="J98" s="5">
        <v>44272</v>
      </c>
      <c r="K98" s="4">
        <f>SUMIFS(NBU!$G:$G,NBU!$D:$D,FOREX!$K$13,NBU!$A:$A,FOREX!$J98)</f>
        <v>32.963200000000001</v>
      </c>
      <c r="L98" s="11">
        <f t="shared" si="22"/>
        <v>-33266</v>
      </c>
      <c r="M98" s="11">
        <f>SUMIFS(JE!$D:$D,JE!$B:$B,$K$13,JE!$C:$C,"DR",JE!$A:$A,FOREX!$A98)</f>
        <v>13806</v>
      </c>
      <c r="N98" s="11">
        <f>SUMIFS(JE!$D:$D,JE!$B:$B,$K$13,JE!$C:$C,"CR",JE!$A:$A,FOREX!$A98)</f>
        <v>-31134</v>
      </c>
      <c r="O98" s="11">
        <f t="shared" si="24"/>
        <v>-50594</v>
      </c>
      <c r="P98" s="11">
        <f t="shared" si="19"/>
        <v>-188.87519999999074</v>
      </c>
      <c r="S98" s="5">
        <v>44272</v>
      </c>
      <c r="T98" s="4">
        <f>SUMIFS(NBU!$G:$G,NBU!$D:$D,FOREX!$T$13,NBU!$A:$A,FOREX!$S98)</f>
        <v>38.395499999999998</v>
      </c>
      <c r="U98" s="11">
        <f t="shared" si="23"/>
        <v>31437</v>
      </c>
      <c r="V98" s="11">
        <f>SUMIFS(JE!$D:$D,JE!$B:$B,$T$13,JE!$C:$C,"DR",JE!$A:$A,FOREX!$A98)</f>
        <v>0</v>
      </c>
      <c r="W98" s="11">
        <f>SUMIFS(JE!$D:$D,JE!$B:$B,$T$13,JE!$C:$C,"CR",JE!$A:$A,FOREX!$A98)</f>
        <v>-12287</v>
      </c>
      <c r="X98" s="11">
        <f t="shared" si="25"/>
        <v>19150</v>
      </c>
      <c r="Y98" s="11">
        <f t="shared" si="20"/>
        <v>592.23340000001667</v>
      </c>
    </row>
    <row r="99" spans="1:25" x14ac:dyDescent="0.2">
      <c r="A99" s="5">
        <v>44273</v>
      </c>
      <c r="B99" s="4">
        <f>SUMIFS(NBU!$G:$G,NBU!$D:$D,FOREX!$B$13,NBU!$A:$A,FOREX!$A99)</f>
        <v>27.697800000000001</v>
      </c>
      <c r="C99" s="11">
        <f t="shared" si="21"/>
        <v>873077</v>
      </c>
      <c r="D99" s="11">
        <f>SUMIFS(JE!$D:$D,JE!$B:$B,"USD",JE!$C:$C,"DR",JE!$A:$A,FOREX!$A99)</f>
        <v>40346</v>
      </c>
      <c r="E99" s="11">
        <f>SUMIFS(JE!$D:$D,JE!$B:$B,"USD",JE!$C:$C,"CR",JE!$A:$A,FOREX!$A99)</f>
        <v>-55974</v>
      </c>
      <c r="F99" s="11">
        <f t="shared" si="17"/>
        <v>857449</v>
      </c>
      <c r="G99" s="11">
        <f t="shared" si="18"/>
        <v>-707.94840000001568</v>
      </c>
      <c r="J99" s="5">
        <v>44273</v>
      </c>
      <c r="K99" s="4">
        <f>SUMIFS(NBU!$G:$G,NBU!$D:$D,FOREX!$K$13,NBU!$A:$A,FOREX!$J99)</f>
        <v>32.985300000000002</v>
      </c>
      <c r="L99" s="11">
        <f t="shared" si="22"/>
        <v>-50594</v>
      </c>
      <c r="M99" s="11">
        <f>SUMIFS(JE!$D:$D,JE!$B:$B,$K$13,JE!$C:$C,"DR",JE!$A:$A,FOREX!$A99)</f>
        <v>12390</v>
      </c>
      <c r="N99" s="11">
        <f>SUMIFS(JE!$D:$D,JE!$B:$B,$K$13,JE!$C:$C,"CR",JE!$A:$A,FOREX!$A99)</f>
        <v>-7725</v>
      </c>
      <c r="O99" s="11">
        <f t="shared" si="24"/>
        <v>-45929</v>
      </c>
      <c r="P99" s="11">
        <f t="shared" si="19"/>
        <v>103.09650000000832</v>
      </c>
      <c r="S99" s="5">
        <v>44273</v>
      </c>
      <c r="T99" s="4">
        <f>SUMIFS(NBU!$G:$G,NBU!$D:$D,FOREX!$T$13,NBU!$A:$A,FOREX!$S99)</f>
        <v>38.5152</v>
      </c>
      <c r="U99" s="11">
        <f t="shared" si="23"/>
        <v>19150</v>
      </c>
      <c r="V99" s="11">
        <f>SUMIFS(JE!$D:$D,JE!$B:$B,$T$13,JE!$C:$C,"DR",JE!$A:$A,FOREX!$A99)</f>
        <v>0</v>
      </c>
      <c r="W99" s="11">
        <f>SUMIFS(JE!$D:$D,JE!$B:$B,$T$13,JE!$C:$C,"CR",JE!$A:$A,FOREX!$A99)</f>
        <v>0</v>
      </c>
      <c r="X99" s="11">
        <f t="shared" si="25"/>
        <v>19150</v>
      </c>
      <c r="Y99" s="11">
        <f t="shared" si="20"/>
        <v>0</v>
      </c>
    </row>
    <row r="100" spans="1:25" x14ac:dyDescent="0.2">
      <c r="A100" s="5">
        <v>44274</v>
      </c>
      <c r="B100" s="4">
        <f>SUMIFS(NBU!$G:$G,NBU!$D:$D,FOREX!$B$13,NBU!$A:$A,FOREX!$A100)</f>
        <v>27.6828</v>
      </c>
      <c r="C100" s="11">
        <f t="shared" si="21"/>
        <v>857449</v>
      </c>
      <c r="D100" s="11">
        <f>SUMIFS(JE!$D:$D,JE!$B:$B,"USD",JE!$C:$C,"DR",JE!$A:$A,FOREX!$A100)</f>
        <v>9813</v>
      </c>
      <c r="E100" s="11">
        <f>SUMIFS(JE!$D:$D,JE!$B:$B,"USD",JE!$C:$C,"CR",JE!$A:$A,FOREX!$A100)</f>
        <v>-96506</v>
      </c>
      <c r="F100" s="11">
        <f t="shared" si="17"/>
        <v>770756</v>
      </c>
      <c r="G100" s="11">
        <f t="shared" si="18"/>
        <v>1300.3950000000493</v>
      </c>
      <c r="J100" s="5">
        <v>44274</v>
      </c>
      <c r="K100" s="4">
        <f>SUMIFS(NBU!$G:$G,NBU!$D:$D,FOREX!$K$13,NBU!$A:$A,FOREX!$J100)</f>
        <v>32.978499999999997</v>
      </c>
      <c r="L100" s="11">
        <f t="shared" si="22"/>
        <v>-45929</v>
      </c>
      <c r="M100" s="11">
        <f>SUMIFS(JE!$D:$D,JE!$B:$B,$K$13,JE!$C:$C,"DR",JE!$A:$A,FOREX!$A100)</f>
        <v>21469</v>
      </c>
      <c r="N100" s="11">
        <f>SUMIFS(JE!$D:$D,JE!$B:$B,$K$13,JE!$C:$C,"CR",JE!$A:$A,FOREX!$A100)</f>
        <v>0</v>
      </c>
      <c r="O100" s="11">
        <f t="shared" si="24"/>
        <v>-24460</v>
      </c>
      <c r="P100" s="11">
        <f t="shared" si="19"/>
        <v>-145.98920000011739</v>
      </c>
      <c r="S100" s="5">
        <v>44274</v>
      </c>
      <c r="T100" s="4">
        <f>SUMIFS(NBU!$G:$G,NBU!$D:$D,FOREX!$T$13,NBU!$A:$A,FOREX!$S100)</f>
        <v>38.535800000000002</v>
      </c>
      <c r="U100" s="11">
        <f t="shared" si="23"/>
        <v>19150</v>
      </c>
      <c r="V100" s="11">
        <f>SUMIFS(JE!$D:$D,JE!$B:$B,$T$13,JE!$C:$C,"DR",JE!$A:$A,FOREX!$A100)</f>
        <v>0</v>
      </c>
      <c r="W100" s="11">
        <f>SUMIFS(JE!$D:$D,JE!$B:$B,$T$13,JE!$C:$C,"CR",JE!$A:$A,FOREX!$A100)</f>
        <v>0</v>
      </c>
      <c r="X100" s="11">
        <f t="shared" si="25"/>
        <v>19150</v>
      </c>
      <c r="Y100" s="11">
        <f t="shared" si="20"/>
        <v>0</v>
      </c>
    </row>
    <row r="101" spans="1:25" x14ac:dyDescent="0.2">
      <c r="A101" s="5">
        <v>44275</v>
      </c>
      <c r="B101" s="4">
        <f>SUMIFS(NBU!$G:$G,NBU!$D:$D,FOREX!$B$13,NBU!$A:$A,FOREX!$A101)</f>
        <v>27.6828</v>
      </c>
      <c r="C101" s="11">
        <f t="shared" si="21"/>
        <v>770756</v>
      </c>
      <c r="D101" s="11">
        <f>SUMIFS(JE!$D:$D,JE!$B:$B,"USD",JE!$C:$C,"DR",JE!$A:$A,FOREX!$A101)</f>
        <v>74942</v>
      </c>
      <c r="E101" s="11">
        <f>SUMIFS(JE!$D:$D,JE!$B:$B,"USD",JE!$C:$C,"CR",JE!$A:$A,FOREX!$A101)</f>
        <v>-46320</v>
      </c>
      <c r="F101" s="11">
        <f t="shared" si="17"/>
        <v>799378</v>
      </c>
      <c r="G101" s="11">
        <f t="shared" si="18"/>
        <v>0</v>
      </c>
      <c r="J101" s="5">
        <v>44275</v>
      </c>
      <c r="K101" s="4">
        <f>SUMIFS(NBU!$G:$G,NBU!$D:$D,FOREX!$K$13,NBU!$A:$A,FOREX!$J101)</f>
        <v>32.978499999999997</v>
      </c>
      <c r="L101" s="11">
        <f t="shared" si="22"/>
        <v>-24460</v>
      </c>
      <c r="M101" s="11">
        <f>SUMIFS(JE!$D:$D,JE!$B:$B,$K$13,JE!$C:$C,"DR",JE!$A:$A,FOREX!$A101)</f>
        <v>34852</v>
      </c>
      <c r="N101" s="11">
        <f>SUMIFS(JE!$D:$D,JE!$B:$B,$K$13,JE!$C:$C,"CR",JE!$A:$A,FOREX!$A101)</f>
        <v>-359</v>
      </c>
      <c r="O101" s="11">
        <f t="shared" si="24"/>
        <v>10033</v>
      </c>
      <c r="P101" s="11">
        <f t="shared" si="19"/>
        <v>0</v>
      </c>
      <c r="S101" s="5">
        <v>44275</v>
      </c>
      <c r="T101" s="4">
        <f>SUMIFS(NBU!$G:$G,NBU!$D:$D,FOREX!$T$13,NBU!$A:$A,FOREX!$S101)</f>
        <v>38.535800000000002</v>
      </c>
      <c r="U101" s="11">
        <f t="shared" si="23"/>
        <v>19150</v>
      </c>
      <c r="V101" s="11">
        <f>SUMIFS(JE!$D:$D,JE!$B:$B,$T$13,JE!$C:$C,"DR",JE!$A:$A,FOREX!$A101)</f>
        <v>6521</v>
      </c>
      <c r="W101" s="11">
        <f>SUMIFS(JE!$D:$D,JE!$B:$B,$T$13,JE!$C:$C,"CR",JE!$A:$A,FOREX!$A101)</f>
        <v>0</v>
      </c>
      <c r="X101" s="11">
        <f t="shared" si="25"/>
        <v>25671</v>
      </c>
      <c r="Y101" s="11">
        <f t="shared" si="20"/>
        <v>0</v>
      </c>
    </row>
    <row r="102" spans="1:25" x14ac:dyDescent="0.2">
      <c r="A102" s="5">
        <v>44276</v>
      </c>
      <c r="B102" s="4">
        <f>SUMIFS(NBU!$G:$G,NBU!$D:$D,FOREX!$B$13,NBU!$A:$A,FOREX!$A102)</f>
        <v>27.6828</v>
      </c>
      <c r="C102" s="11">
        <f t="shared" si="21"/>
        <v>799378</v>
      </c>
      <c r="D102" s="11">
        <f>SUMIFS(JE!$D:$D,JE!$B:$B,"USD",JE!$C:$C,"DR",JE!$A:$A,FOREX!$A102)</f>
        <v>20493</v>
      </c>
      <c r="E102" s="11">
        <f>SUMIFS(JE!$D:$D,JE!$B:$B,"USD",JE!$C:$C,"CR",JE!$A:$A,FOREX!$A102)</f>
        <v>-86404</v>
      </c>
      <c r="F102" s="11">
        <f t="shared" si="17"/>
        <v>733467</v>
      </c>
      <c r="G102" s="11">
        <f t="shared" si="18"/>
        <v>0</v>
      </c>
      <c r="J102" s="5">
        <v>44276</v>
      </c>
      <c r="K102" s="4">
        <f>SUMIFS(NBU!$G:$G,NBU!$D:$D,FOREX!$K$13,NBU!$A:$A,FOREX!$J102)</f>
        <v>32.978499999999997</v>
      </c>
      <c r="L102" s="11">
        <f t="shared" si="22"/>
        <v>10033</v>
      </c>
      <c r="M102" s="11">
        <f>SUMIFS(JE!$D:$D,JE!$B:$B,$K$13,JE!$C:$C,"DR",JE!$A:$A,FOREX!$A102)</f>
        <v>8414</v>
      </c>
      <c r="N102" s="11">
        <f>SUMIFS(JE!$D:$D,JE!$B:$B,$K$13,JE!$C:$C,"CR",JE!$A:$A,FOREX!$A102)</f>
        <v>-21255</v>
      </c>
      <c r="O102" s="11">
        <f t="shared" si="24"/>
        <v>-2808</v>
      </c>
      <c r="P102" s="11">
        <f t="shared" si="19"/>
        <v>0</v>
      </c>
      <c r="S102" s="5">
        <v>44276</v>
      </c>
      <c r="T102" s="4">
        <f>SUMIFS(NBU!$G:$G,NBU!$D:$D,FOREX!$T$13,NBU!$A:$A,FOREX!$S102)</f>
        <v>38.535800000000002</v>
      </c>
      <c r="U102" s="11">
        <f t="shared" si="23"/>
        <v>25671</v>
      </c>
      <c r="V102" s="11">
        <f>SUMIFS(JE!$D:$D,JE!$B:$B,$T$13,JE!$C:$C,"DR",JE!$A:$A,FOREX!$A102)</f>
        <v>0</v>
      </c>
      <c r="W102" s="11">
        <f>SUMIFS(JE!$D:$D,JE!$B:$B,$T$13,JE!$C:$C,"CR",JE!$A:$A,FOREX!$A102)</f>
        <v>0</v>
      </c>
      <c r="X102" s="11">
        <f t="shared" si="25"/>
        <v>25671</v>
      </c>
      <c r="Y102" s="11">
        <f t="shared" si="20"/>
        <v>0</v>
      </c>
    </row>
    <row r="103" spans="1:25" x14ac:dyDescent="0.2">
      <c r="A103" s="5">
        <v>44277</v>
      </c>
      <c r="B103" s="4">
        <f>SUMIFS(NBU!$G:$G,NBU!$D:$D,FOREX!$B$13,NBU!$A:$A,FOREX!$A103)</f>
        <v>27.718399999999999</v>
      </c>
      <c r="C103" s="11">
        <f t="shared" si="21"/>
        <v>733467</v>
      </c>
      <c r="D103" s="11">
        <f>SUMIFS(JE!$D:$D,JE!$B:$B,"USD",JE!$C:$C,"DR",JE!$A:$A,FOREX!$A103)</f>
        <v>42704</v>
      </c>
      <c r="E103" s="11">
        <f>SUMIFS(JE!$D:$D,JE!$B:$B,"USD",JE!$C:$C,"CR",JE!$A:$A,FOREX!$A103)</f>
        <v>-40751</v>
      </c>
      <c r="F103" s="11">
        <f t="shared" si="17"/>
        <v>735420</v>
      </c>
      <c r="G103" s="11">
        <f t="shared" si="18"/>
        <v>69.52679999999755</v>
      </c>
      <c r="J103" s="5">
        <v>44277</v>
      </c>
      <c r="K103" s="4">
        <f>SUMIFS(NBU!$G:$G,NBU!$D:$D,FOREX!$K$13,NBU!$A:$A,FOREX!$J103)</f>
        <v>32.950200000000002</v>
      </c>
      <c r="L103" s="11">
        <f t="shared" si="22"/>
        <v>-2808</v>
      </c>
      <c r="M103" s="11">
        <f>SUMIFS(JE!$D:$D,JE!$B:$B,$K$13,JE!$C:$C,"DR",JE!$A:$A,FOREX!$A103)</f>
        <v>10379</v>
      </c>
      <c r="N103" s="11">
        <f>SUMIFS(JE!$D:$D,JE!$B:$B,$K$13,JE!$C:$C,"CR",JE!$A:$A,FOREX!$A103)</f>
        <v>-16626</v>
      </c>
      <c r="O103" s="11">
        <f t="shared" si="24"/>
        <v>-9055</v>
      </c>
      <c r="P103" s="11">
        <f t="shared" si="19"/>
        <v>176.79009999996526</v>
      </c>
      <c r="S103" s="5">
        <v>44277</v>
      </c>
      <c r="T103" s="4">
        <f>SUMIFS(NBU!$G:$G,NBU!$D:$D,FOREX!$T$13,NBU!$A:$A,FOREX!$S103)</f>
        <v>38.408000000000001</v>
      </c>
      <c r="U103" s="11">
        <f t="shared" si="23"/>
        <v>25671</v>
      </c>
      <c r="V103" s="11">
        <f>SUMIFS(JE!$D:$D,JE!$B:$B,$T$13,JE!$C:$C,"DR",JE!$A:$A,FOREX!$A103)</f>
        <v>2059</v>
      </c>
      <c r="W103" s="11">
        <f>SUMIFS(JE!$D:$D,JE!$B:$B,$T$13,JE!$C:$C,"CR",JE!$A:$A,FOREX!$A103)</f>
        <v>0</v>
      </c>
      <c r="X103" s="11">
        <f t="shared" si="25"/>
        <v>27730</v>
      </c>
      <c r="Y103" s="11">
        <f t="shared" si="20"/>
        <v>-263.14020000000119</v>
      </c>
    </row>
    <row r="104" spans="1:25" x14ac:dyDescent="0.2">
      <c r="A104" s="5">
        <v>44278</v>
      </c>
      <c r="B104" s="4">
        <f>SUMIFS(NBU!$G:$G,NBU!$D:$D,FOREX!$B$13,NBU!$A:$A,FOREX!$A104)</f>
        <v>27.687100000000001</v>
      </c>
      <c r="C104" s="11">
        <f t="shared" si="21"/>
        <v>735420</v>
      </c>
      <c r="D104" s="11">
        <f>SUMIFS(JE!$D:$D,JE!$B:$B,"USD",JE!$C:$C,"DR",JE!$A:$A,FOREX!$A104)</f>
        <v>14206</v>
      </c>
      <c r="E104" s="11">
        <f>SUMIFS(JE!$D:$D,JE!$B:$B,"USD",JE!$C:$C,"CR",JE!$A:$A,FOREX!$A104)</f>
        <v>-12844</v>
      </c>
      <c r="F104" s="11">
        <f t="shared" si="17"/>
        <v>736782</v>
      </c>
      <c r="G104" s="11">
        <f t="shared" si="18"/>
        <v>-42.630599999997422</v>
      </c>
      <c r="J104" s="5">
        <v>44278</v>
      </c>
      <c r="K104" s="4">
        <f>SUMIFS(NBU!$G:$G,NBU!$D:$D,FOREX!$K$13,NBU!$A:$A,FOREX!$J104)</f>
        <v>33.007199999999997</v>
      </c>
      <c r="L104" s="11">
        <f t="shared" si="22"/>
        <v>-9055</v>
      </c>
      <c r="M104" s="11">
        <f>SUMIFS(JE!$D:$D,JE!$B:$B,$K$13,JE!$C:$C,"DR",JE!$A:$A,FOREX!$A104)</f>
        <v>13605</v>
      </c>
      <c r="N104" s="11">
        <f>SUMIFS(JE!$D:$D,JE!$B:$B,$K$13,JE!$C:$C,"CR",JE!$A:$A,FOREX!$A104)</f>
        <v>-17948</v>
      </c>
      <c r="O104" s="11">
        <f t="shared" si="24"/>
        <v>-13398</v>
      </c>
      <c r="P104" s="11">
        <f t="shared" si="19"/>
        <v>-247.55099999997853</v>
      </c>
      <c r="S104" s="5">
        <v>44278</v>
      </c>
      <c r="T104" s="4">
        <f>SUMIFS(NBU!$G:$G,NBU!$D:$D,FOREX!$T$13,NBU!$A:$A,FOREX!$S104)</f>
        <v>38.303699999999999</v>
      </c>
      <c r="U104" s="11">
        <f t="shared" si="23"/>
        <v>27730</v>
      </c>
      <c r="V104" s="11">
        <f>SUMIFS(JE!$D:$D,JE!$B:$B,$T$13,JE!$C:$C,"DR",JE!$A:$A,FOREX!$A104)</f>
        <v>0</v>
      </c>
      <c r="W104" s="11">
        <f>SUMIFS(JE!$D:$D,JE!$B:$B,$T$13,JE!$C:$C,"CR",JE!$A:$A,FOREX!$A104)</f>
        <v>-1025</v>
      </c>
      <c r="X104" s="11">
        <f t="shared" si="25"/>
        <v>26705</v>
      </c>
      <c r="Y104" s="11">
        <f t="shared" si="20"/>
        <v>106.9075000000021</v>
      </c>
    </row>
    <row r="105" spans="1:25" x14ac:dyDescent="0.2">
      <c r="A105" s="5">
        <v>44279</v>
      </c>
      <c r="B105" s="4">
        <f>SUMIFS(NBU!$G:$G,NBU!$D:$D,FOREX!$B$13,NBU!$A:$A,FOREX!$A105)</f>
        <v>27.729500000000002</v>
      </c>
      <c r="C105" s="11">
        <f t="shared" si="21"/>
        <v>736782</v>
      </c>
      <c r="D105" s="11">
        <f>SUMIFS(JE!$D:$D,JE!$B:$B,"USD",JE!$C:$C,"DR",JE!$A:$A,FOREX!$A105)</f>
        <v>0</v>
      </c>
      <c r="E105" s="11">
        <f>SUMIFS(JE!$D:$D,JE!$B:$B,"USD",JE!$C:$C,"CR",JE!$A:$A,FOREX!$A105)</f>
        <v>-145487</v>
      </c>
      <c r="F105" s="11">
        <f t="shared" si="17"/>
        <v>591295</v>
      </c>
      <c r="G105" s="11">
        <f t="shared" si="18"/>
        <v>-6168.6488000000963</v>
      </c>
      <c r="J105" s="5">
        <v>44279</v>
      </c>
      <c r="K105" s="4">
        <f>SUMIFS(NBU!$G:$G,NBU!$D:$D,FOREX!$K$13,NBU!$A:$A,FOREX!$J105)</f>
        <v>32.932899999999997</v>
      </c>
      <c r="L105" s="11">
        <f t="shared" si="22"/>
        <v>-13398</v>
      </c>
      <c r="M105" s="11">
        <f>SUMIFS(JE!$D:$D,JE!$B:$B,$K$13,JE!$C:$C,"DR",JE!$A:$A,FOREX!$A105)</f>
        <v>36130</v>
      </c>
      <c r="N105" s="11">
        <f>SUMIFS(JE!$D:$D,JE!$B:$B,$K$13,JE!$C:$C,"CR",JE!$A:$A,FOREX!$A105)</f>
        <v>-15510</v>
      </c>
      <c r="O105" s="11">
        <f t="shared" si="24"/>
        <v>7222</v>
      </c>
      <c r="P105" s="11">
        <f t="shared" si="19"/>
        <v>-1532.0660000000189</v>
      </c>
      <c r="S105" s="5">
        <v>44279</v>
      </c>
      <c r="T105" s="4">
        <f>SUMIFS(NBU!$G:$G,NBU!$D:$D,FOREX!$T$13,NBU!$A:$A,FOREX!$S105)</f>
        <v>38.215400000000002</v>
      </c>
      <c r="U105" s="11">
        <f t="shared" si="23"/>
        <v>26705</v>
      </c>
      <c r="V105" s="11">
        <f>SUMIFS(JE!$D:$D,JE!$B:$B,$T$13,JE!$C:$C,"DR",JE!$A:$A,FOREX!$A105)</f>
        <v>0</v>
      </c>
      <c r="W105" s="11">
        <f>SUMIFS(JE!$D:$D,JE!$B:$B,$T$13,JE!$C:$C,"CR",JE!$A:$A,FOREX!$A105)</f>
        <v>0</v>
      </c>
      <c r="X105" s="11">
        <f t="shared" si="25"/>
        <v>26705</v>
      </c>
      <c r="Y105" s="11">
        <f t="shared" si="20"/>
        <v>0</v>
      </c>
    </row>
    <row r="106" spans="1:25" x14ac:dyDescent="0.2">
      <c r="A106" s="5">
        <v>44280</v>
      </c>
      <c r="B106" s="4">
        <f>SUMIFS(NBU!$G:$G,NBU!$D:$D,FOREX!$B$13,NBU!$A:$A,FOREX!$A106)</f>
        <v>27.8706</v>
      </c>
      <c r="C106" s="11">
        <f t="shared" si="21"/>
        <v>591295</v>
      </c>
      <c r="D106" s="11">
        <f>SUMIFS(JE!$D:$D,JE!$B:$B,"USD",JE!$C:$C,"DR",JE!$A:$A,FOREX!$A106)</f>
        <v>54562</v>
      </c>
      <c r="E106" s="11">
        <f>SUMIFS(JE!$D:$D,JE!$B:$B,"USD",JE!$C:$C,"CR",JE!$A:$A,FOREX!$A106)</f>
        <v>-33392</v>
      </c>
      <c r="F106" s="11">
        <f t="shared" si="17"/>
        <v>612465</v>
      </c>
      <c r="G106" s="11">
        <f t="shared" si="18"/>
        <v>2987.0869999999577</v>
      </c>
      <c r="J106" s="5">
        <v>44280</v>
      </c>
      <c r="K106" s="4">
        <f>SUMIFS(NBU!$G:$G,NBU!$D:$D,FOREX!$K$13,NBU!$A:$A,FOREX!$J106)</f>
        <v>32.938899999999997</v>
      </c>
      <c r="L106" s="11">
        <f t="shared" si="22"/>
        <v>7222</v>
      </c>
      <c r="M106" s="11">
        <f>SUMIFS(JE!$D:$D,JE!$B:$B,$K$13,JE!$C:$C,"DR",JE!$A:$A,FOREX!$A106)</f>
        <v>18142</v>
      </c>
      <c r="N106" s="11">
        <f>SUMIFS(JE!$D:$D,JE!$B:$B,$K$13,JE!$C:$C,"CR",JE!$A:$A,FOREX!$A106)</f>
        <v>-11881</v>
      </c>
      <c r="O106" s="11">
        <f t="shared" si="24"/>
        <v>13483</v>
      </c>
      <c r="P106" s="11">
        <f t="shared" si="19"/>
        <v>37.566000000001424</v>
      </c>
      <c r="S106" s="5">
        <v>44280</v>
      </c>
      <c r="T106" s="4">
        <f>SUMIFS(NBU!$G:$G,NBU!$D:$D,FOREX!$T$13,NBU!$A:$A,FOREX!$S106)</f>
        <v>38.184100000000001</v>
      </c>
      <c r="U106" s="11">
        <f t="shared" si="23"/>
        <v>26705</v>
      </c>
      <c r="V106" s="11">
        <f>SUMIFS(JE!$D:$D,JE!$B:$B,$T$13,JE!$C:$C,"DR",JE!$A:$A,FOREX!$A106)</f>
        <v>0</v>
      </c>
      <c r="W106" s="11">
        <f>SUMIFS(JE!$D:$D,JE!$B:$B,$T$13,JE!$C:$C,"CR",JE!$A:$A,FOREX!$A106)</f>
        <v>0</v>
      </c>
      <c r="X106" s="11">
        <f t="shared" si="25"/>
        <v>26705</v>
      </c>
      <c r="Y106" s="11">
        <f t="shared" si="20"/>
        <v>0</v>
      </c>
    </row>
    <row r="107" spans="1:25" x14ac:dyDescent="0.2">
      <c r="A107" s="5">
        <v>44281</v>
      </c>
      <c r="B107" s="4">
        <f>SUMIFS(NBU!$G:$G,NBU!$D:$D,FOREX!$B$13,NBU!$A:$A,FOREX!$A107)</f>
        <v>27.969799999999999</v>
      </c>
      <c r="C107" s="11">
        <f t="shared" si="21"/>
        <v>612465</v>
      </c>
      <c r="D107" s="11">
        <f>SUMIFS(JE!$D:$D,JE!$B:$B,"USD",JE!$C:$C,"DR",JE!$A:$A,FOREX!$A107)</f>
        <v>18952</v>
      </c>
      <c r="E107" s="11">
        <f>SUMIFS(JE!$D:$D,JE!$B:$B,"USD",JE!$C:$C,"CR",JE!$A:$A,FOREX!$A107)</f>
        <v>-112492</v>
      </c>
      <c r="F107" s="11">
        <f t="shared" si="17"/>
        <v>518925</v>
      </c>
      <c r="G107" s="11">
        <f t="shared" si="18"/>
        <v>-9279.1679999999742</v>
      </c>
      <c r="J107" s="5">
        <v>44281</v>
      </c>
      <c r="K107" s="4">
        <f>SUMIFS(NBU!$G:$G,NBU!$D:$D,FOREX!$K$13,NBU!$A:$A,FOREX!$J107)</f>
        <v>33.033700000000003</v>
      </c>
      <c r="L107" s="11">
        <f t="shared" si="22"/>
        <v>13483</v>
      </c>
      <c r="M107" s="11">
        <f>SUMIFS(JE!$D:$D,JE!$B:$B,$K$13,JE!$C:$C,"DR",JE!$A:$A,FOREX!$A107)</f>
        <v>2285</v>
      </c>
      <c r="N107" s="11">
        <f>SUMIFS(JE!$D:$D,JE!$B:$B,$K$13,JE!$C:$C,"CR",JE!$A:$A,FOREX!$A107)</f>
        <v>-24809</v>
      </c>
      <c r="O107" s="11">
        <f t="shared" si="24"/>
        <v>-9041</v>
      </c>
      <c r="P107" s="11">
        <f t="shared" si="19"/>
        <v>-2135.2752000001451</v>
      </c>
      <c r="S107" s="5">
        <v>44281</v>
      </c>
      <c r="T107" s="4">
        <f>SUMIFS(NBU!$G:$G,NBU!$D:$D,FOREX!$T$13,NBU!$A:$A,FOREX!$S107)</f>
        <v>38.378799999999998</v>
      </c>
      <c r="U107" s="11">
        <f t="shared" si="23"/>
        <v>26705</v>
      </c>
      <c r="V107" s="11">
        <f>SUMIFS(JE!$D:$D,JE!$B:$B,$T$13,JE!$C:$C,"DR",JE!$A:$A,FOREX!$A107)</f>
        <v>0</v>
      </c>
      <c r="W107" s="11">
        <f>SUMIFS(JE!$D:$D,JE!$B:$B,$T$13,JE!$C:$C,"CR",JE!$A:$A,FOREX!$A107)</f>
        <v>-9224</v>
      </c>
      <c r="X107" s="11">
        <f t="shared" si="25"/>
        <v>17481</v>
      </c>
      <c r="Y107" s="11">
        <f t="shared" si="20"/>
        <v>-1795.9127999999764</v>
      </c>
    </row>
    <row r="108" spans="1:25" x14ac:dyDescent="0.2">
      <c r="A108" s="5">
        <v>44282</v>
      </c>
      <c r="B108" s="4">
        <f>SUMIFS(NBU!$G:$G,NBU!$D:$D,FOREX!$B$13,NBU!$A:$A,FOREX!$A108)</f>
        <v>27.969799999999999</v>
      </c>
      <c r="C108" s="11">
        <f t="shared" si="21"/>
        <v>518925</v>
      </c>
      <c r="D108" s="11">
        <f>SUMIFS(JE!$D:$D,JE!$B:$B,"USD",JE!$C:$C,"DR",JE!$A:$A,FOREX!$A108)</f>
        <v>57360</v>
      </c>
      <c r="E108" s="11">
        <f>SUMIFS(JE!$D:$D,JE!$B:$B,"USD",JE!$C:$C,"CR",JE!$A:$A,FOREX!$A108)</f>
        <v>-15864</v>
      </c>
      <c r="F108" s="11">
        <f t="shared" si="17"/>
        <v>560421</v>
      </c>
      <c r="G108" s="11">
        <f t="shared" si="18"/>
        <v>0</v>
      </c>
      <c r="J108" s="5">
        <v>44282</v>
      </c>
      <c r="K108" s="4">
        <f>SUMIFS(NBU!$G:$G,NBU!$D:$D,FOREX!$K$13,NBU!$A:$A,FOREX!$J108)</f>
        <v>33.033700000000003</v>
      </c>
      <c r="L108" s="11">
        <f t="shared" si="22"/>
        <v>-9041</v>
      </c>
      <c r="M108" s="11">
        <f>SUMIFS(JE!$D:$D,JE!$B:$B,$K$13,JE!$C:$C,"DR",JE!$A:$A,FOREX!$A108)</f>
        <v>16319</v>
      </c>
      <c r="N108" s="11">
        <f>SUMIFS(JE!$D:$D,JE!$B:$B,$K$13,JE!$C:$C,"CR",JE!$A:$A,FOREX!$A108)</f>
        <v>-23052</v>
      </c>
      <c r="O108" s="11">
        <f t="shared" si="24"/>
        <v>-15774</v>
      </c>
      <c r="P108" s="11">
        <f t="shared" si="19"/>
        <v>0</v>
      </c>
      <c r="S108" s="5">
        <v>44282</v>
      </c>
      <c r="T108" s="4">
        <f>SUMIFS(NBU!$G:$G,NBU!$D:$D,FOREX!$T$13,NBU!$A:$A,FOREX!$S108)</f>
        <v>38.378799999999998</v>
      </c>
      <c r="U108" s="11">
        <f t="shared" si="23"/>
        <v>17481</v>
      </c>
      <c r="V108" s="11">
        <f>SUMIFS(JE!$D:$D,JE!$B:$B,$T$13,JE!$C:$C,"DR",JE!$A:$A,FOREX!$A108)</f>
        <v>0</v>
      </c>
      <c r="W108" s="11">
        <f>SUMIFS(JE!$D:$D,JE!$B:$B,$T$13,JE!$C:$C,"CR",JE!$A:$A,FOREX!$A108)</f>
        <v>-1919</v>
      </c>
      <c r="X108" s="11">
        <f t="shared" si="25"/>
        <v>15562</v>
      </c>
      <c r="Y108" s="11">
        <f t="shared" si="20"/>
        <v>0</v>
      </c>
    </row>
    <row r="109" spans="1:25" x14ac:dyDescent="0.2">
      <c r="A109" s="5">
        <v>44283</v>
      </c>
      <c r="B109" s="4">
        <f>SUMIFS(NBU!$G:$G,NBU!$D:$D,FOREX!$B$13,NBU!$A:$A,FOREX!$A109)</f>
        <v>27.969799999999999</v>
      </c>
      <c r="C109" s="11">
        <f t="shared" si="21"/>
        <v>560421</v>
      </c>
      <c r="D109" s="11">
        <f>SUMIFS(JE!$D:$D,JE!$B:$B,"USD",JE!$C:$C,"DR",JE!$A:$A,FOREX!$A109)</f>
        <v>85231</v>
      </c>
      <c r="E109" s="11">
        <f>SUMIFS(JE!$D:$D,JE!$B:$B,"USD",JE!$C:$C,"CR",JE!$A:$A,FOREX!$A109)</f>
        <v>-40222</v>
      </c>
      <c r="F109" s="11">
        <f t="shared" si="17"/>
        <v>605430</v>
      </c>
      <c r="G109" s="11">
        <f t="shared" si="18"/>
        <v>0</v>
      </c>
      <c r="J109" s="5">
        <v>44283</v>
      </c>
      <c r="K109" s="4">
        <f>SUMIFS(NBU!$G:$G,NBU!$D:$D,FOREX!$K$13,NBU!$A:$A,FOREX!$J109)</f>
        <v>33.033700000000003</v>
      </c>
      <c r="L109" s="11">
        <f t="shared" si="22"/>
        <v>-15774</v>
      </c>
      <c r="M109" s="11">
        <f>SUMIFS(JE!$D:$D,JE!$B:$B,$K$13,JE!$C:$C,"DR",JE!$A:$A,FOREX!$A109)</f>
        <v>8250</v>
      </c>
      <c r="N109" s="11">
        <f>SUMIFS(JE!$D:$D,JE!$B:$B,$K$13,JE!$C:$C,"CR",JE!$A:$A,FOREX!$A109)</f>
        <v>0</v>
      </c>
      <c r="O109" s="11">
        <f t="shared" si="24"/>
        <v>-7524</v>
      </c>
      <c r="P109" s="11">
        <f t="shared" si="19"/>
        <v>0</v>
      </c>
      <c r="S109" s="5">
        <v>44283</v>
      </c>
      <c r="T109" s="4">
        <f>SUMIFS(NBU!$G:$G,NBU!$D:$D,FOREX!$T$13,NBU!$A:$A,FOREX!$S109)</f>
        <v>38.378799999999998</v>
      </c>
      <c r="U109" s="11">
        <f t="shared" si="23"/>
        <v>15562</v>
      </c>
      <c r="V109" s="11">
        <f>SUMIFS(JE!$D:$D,JE!$B:$B,$T$13,JE!$C:$C,"DR",JE!$A:$A,FOREX!$A109)</f>
        <v>0</v>
      </c>
      <c r="W109" s="11">
        <f>SUMIFS(JE!$D:$D,JE!$B:$B,$T$13,JE!$C:$C,"CR",JE!$A:$A,FOREX!$A109)</f>
        <v>0</v>
      </c>
      <c r="X109" s="11">
        <f t="shared" si="25"/>
        <v>15562</v>
      </c>
      <c r="Y109" s="11">
        <f t="shared" si="20"/>
        <v>0</v>
      </c>
    </row>
    <row r="110" spans="1:25" x14ac:dyDescent="0.2">
      <c r="A110" s="5">
        <v>44284</v>
      </c>
      <c r="B110" s="4">
        <f>SUMIFS(NBU!$G:$G,NBU!$D:$D,FOREX!$B$13,NBU!$A:$A,FOREX!$A110)</f>
        <v>27.9679</v>
      </c>
      <c r="C110" s="11">
        <f t="shared" si="21"/>
        <v>605430</v>
      </c>
      <c r="D110" s="11">
        <f>SUMIFS(JE!$D:$D,JE!$B:$B,"USD",JE!$C:$C,"DR",JE!$A:$A,FOREX!$A110)</f>
        <v>54079</v>
      </c>
      <c r="E110" s="11">
        <f>SUMIFS(JE!$D:$D,JE!$B:$B,"USD",JE!$C:$C,"CR",JE!$A:$A,FOREX!$A110)</f>
        <v>-12931</v>
      </c>
      <c r="F110" s="11">
        <f t="shared" si="17"/>
        <v>646578</v>
      </c>
      <c r="G110" s="11">
        <f t="shared" si="18"/>
        <v>-78.18119999996398</v>
      </c>
      <c r="J110" s="5">
        <v>44284</v>
      </c>
      <c r="K110" s="4">
        <f>SUMIFS(NBU!$G:$G,NBU!$D:$D,FOREX!$K$13,NBU!$A:$A,FOREX!$J110)</f>
        <v>32.953200000000002</v>
      </c>
      <c r="L110" s="11">
        <f t="shared" si="22"/>
        <v>-7524</v>
      </c>
      <c r="M110" s="11">
        <f>SUMIFS(JE!$D:$D,JE!$B:$B,$K$13,JE!$C:$C,"DR",JE!$A:$A,FOREX!$A110)</f>
        <v>22608</v>
      </c>
      <c r="N110" s="11">
        <f>SUMIFS(JE!$D:$D,JE!$B:$B,$K$13,JE!$C:$C,"CR",JE!$A:$A,FOREX!$A110)</f>
        <v>-7276</v>
      </c>
      <c r="O110" s="11">
        <f t="shared" si="24"/>
        <v>7808</v>
      </c>
      <c r="P110" s="11">
        <f t="shared" si="19"/>
        <v>-1234.2260000000106</v>
      </c>
      <c r="S110" s="5">
        <v>44284</v>
      </c>
      <c r="T110" s="4">
        <f>SUMIFS(NBU!$G:$G,NBU!$D:$D,FOREX!$T$13,NBU!$A:$A,FOREX!$S110)</f>
        <v>38.535600000000002</v>
      </c>
      <c r="U110" s="11">
        <f t="shared" si="23"/>
        <v>15562</v>
      </c>
      <c r="V110" s="11">
        <f>SUMIFS(JE!$D:$D,JE!$B:$B,$T$13,JE!$C:$C,"DR",JE!$A:$A,FOREX!$A110)</f>
        <v>10633</v>
      </c>
      <c r="W110" s="11">
        <f>SUMIFS(JE!$D:$D,JE!$B:$B,$T$13,JE!$C:$C,"CR",JE!$A:$A,FOREX!$A110)</f>
        <v>0</v>
      </c>
      <c r="X110" s="11">
        <f t="shared" si="25"/>
        <v>26195</v>
      </c>
      <c r="Y110" s="11">
        <f t="shared" si="20"/>
        <v>1667.254400000043</v>
      </c>
    </row>
    <row r="111" spans="1:25" x14ac:dyDescent="0.2">
      <c r="A111" s="5">
        <v>44285</v>
      </c>
      <c r="B111" s="4">
        <f>SUMIFS(NBU!$G:$G,NBU!$D:$D,FOREX!$B$13,NBU!$A:$A,FOREX!$A111)</f>
        <v>27.9694</v>
      </c>
      <c r="C111" s="11">
        <f t="shared" si="21"/>
        <v>646578</v>
      </c>
      <c r="D111" s="11">
        <f>SUMIFS(JE!$D:$D,JE!$B:$B,"USD",JE!$C:$C,"DR",JE!$A:$A,FOREX!$A111)</f>
        <v>74523</v>
      </c>
      <c r="E111" s="11">
        <f>SUMIFS(JE!$D:$D,JE!$B:$B,"USD",JE!$C:$C,"CR",JE!$A:$A,FOREX!$A111)</f>
        <v>-58679</v>
      </c>
      <c r="F111" s="11">
        <f t="shared" si="17"/>
        <v>662422</v>
      </c>
      <c r="G111" s="11">
        <f t="shared" si="18"/>
        <v>23.766000000000901</v>
      </c>
      <c r="J111" s="5">
        <v>44285</v>
      </c>
      <c r="K111" s="4">
        <f>SUMIFS(NBU!$G:$G,NBU!$D:$D,FOREX!$K$13,NBU!$A:$A,FOREX!$J111)</f>
        <v>32.966099999999997</v>
      </c>
      <c r="L111" s="11">
        <f t="shared" si="22"/>
        <v>7808</v>
      </c>
      <c r="M111" s="11">
        <f>SUMIFS(JE!$D:$D,JE!$B:$B,$K$13,JE!$C:$C,"DR",JE!$A:$A,FOREX!$A111)</f>
        <v>0</v>
      </c>
      <c r="N111" s="11">
        <f>SUMIFS(JE!$D:$D,JE!$B:$B,$K$13,JE!$C:$C,"CR",JE!$A:$A,FOREX!$A111)</f>
        <v>-22407</v>
      </c>
      <c r="O111" s="11">
        <f t="shared" si="24"/>
        <v>-14599</v>
      </c>
      <c r="P111" s="11">
        <f t="shared" si="19"/>
        <v>-289.05029999988358</v>
      </c>
      <c r="S111" s="5">
        <v>44285</v>
      </c>
      <c r="T111" s="4">
        <f>SUMIFS(NBU!$G:$G,NBU!$D:$D,FOREX!$T$13,NBU!$A:$A,FOREX!$S111)</f>
        <v>38.688699999999997</v>
      </c>
      <c r="U111" s="11">
        <f t="shared" si="23"/>
        <v>26195</v>
      </c>
      <c r="V111" s="11">
        <f>SUMIFS(JE!$D:$D,JE!$B:$B,$T$13,JE!$C:$C,"DR",JE!$A:$A,FOREX!$A111)</f>
        <v>0</v>
      </c>
      <c r="W111" s="11">
        <f>SUMIFS(JE!$D:$D,JE!$B:$B,$T$13,JE!$C:$C,"CR",JE!$A:$A,FOREX!$A111)</f>
        <v>0</v>
      </c>
      <c r="X111" s="11">
        <f t="shared" si="25"/>
        <v>26195</v>
      </c>
      <c r="Y111" s="11">
        <f t="shared" si="20"/>
        <v>0</v>
      </c>
    </row>
    <row r="112" spans="1:25" x14ac:dyDescent="0.2">
      <c r="A112" s="5">
        <v>44286</v>
      </c>
      <c r="B112" s="4">
        <f>SUMIFS(NBU!$G:$G,NBU!$D:$D,FOREX!$B$13,NBU!$A:$A,FOREX!$A112)</f>
        <v>27.885200000000001</v>
      </c>
      <c r="C112" s="11">
        <f t="shared" si="21"/>
        <v>662422</v>
      </c>
      <c r="D112" s="11">
        <f>SUMIFS(JE!$D:$D,JE!$B:$B,"USD",JE!$C:$C,"DR",JE!$A:$A,FOREX!$A112)</f>
        <v>48038</v>
      </c>
      <c r="E112" s="11">
        <f>SUMIFS(JE!$D:$D,JE!$B:$B,"USD",JE!$C:$C,"CR",JE!$A:$A,FOREX!$A112)</f>
        <v>-63357</v>
      </c>
      <c r="F112" s="11">
        <f t="shared" si="17"/>
        <v>647103</v>
      </c>
      <c r="G112" s="11">
        <f t="shared" si="18"/>
        <v>1289.8597999999872</v>
      </c>
      <c r="J112" s="5">
        <v>44286</v>
      </c>
      <c r="K112" s="4">
        <f>SUMIFS(NBU!$G:$G,NBU!$D:$D,FOREX!$K$13,NBU!$A:$A,FOREX!$J112)</f>
        <v>32.723300000000002</v>
      </c>
      <c r="L112" s="11">
        <f t="shared" si="22"/>
        <v>-14599</v>
      </c>
      <c r="M112" s="11">
        <f>SUMIFS(JE!$D:$D,JE!$B:$B,$K$13,JE!$C:$C,"DR",JE!$A:$A,FOREX!$A112)</f>
        <v>0</v>
      </c>
      <c r="N112" s="11">
        <f>SUMIFS(JE!$D:$D,JE!$B:$B,$K$13,JE!$C:$C,"CR",JE!$A:$A,FOREX!$A112)</f>
        <v>-40220</v>
      </c>
      <c r="O112" s="11">
        <f t="shared" si="24"/>
        <v>-54819</v>
      </c>
      <c r="P112" s="11">
        <f t="shared" si="19"/>
        <v>9765.4159999998174</v>
      </c>
      <c r="S112" s="5">
        <v>44286</v>
      </c>
      <c r="T112" s="4">
        <f>SUMIFS(NBU!$G:$G,NBU!$D:$D,FOREX!$T$13,NBU!$A:$A,FOREX!$S112)</f>
        <v>38.340800000000002</v>
      </c>
      <c r="U112" s="11">
        <f t="shared" si="23"/>
        <v>26195</v>
      </c>
      <c r="V112" s="11">
        <f>SUMIFS(JE!$D:$D,JE!$B:$B,$T$13,JE!$C:$C,"DR",JE!$A:$A,FOREX!$A112)</f>
        <v>0</v>
      </c>
      <c r="W112" s="11">
        <f>SUMIFS(JE!$D:$D,JE!$B:$B,$T$13,JE!$C:$C,"CR",JE!$A:$A,FOREX!$A112)</f>
        <v>0</v>
      </c>
      <c r="X112" s="11">
        <f t="shared" si="25"/>
        <v>26195</v>
      </c>
      <c r="Y112" s="11">
        <f t="shared" si="20"/>
        <v>0</v>
      </c>
    </row>
    <row r="113" spans="1:25" x14ac:dyDescent="0.2">
      <c r="A113" s="5">
        <v>44287</v>
      </c>
      <c r="B113" s="4">
        <f>SUMIFS(NBU!$G:$G,NBU!$D:$D,FOREX!$B$13,NBU!$A:$A,FOREX!$A113)</f>
        <v>27.822600000000001</v>
      </c>
      <c r="C113" s="11">
        <f t="shared" si="21"/>
        <v>647103</v>
      </c>
      <c r="D113" s="11">
        <f>SUMIFS(JE!$D:$D,JE!$B:$B,"USD",JE!$C:$C,"DR",JE!$A:$A,FOREX!$A113)</f>
        <v>0</v>
      </c>
      <c r="E113" s="11">
        <f>SUMIFS(JE!$D:$D,JE!$B:$B,"USD",JE!$C:$C,"CR",JE!$A:$A,FOREX!$A113)</f>
        <v>-74738</v>
      </c>
      <c r="F113" s="11">
        <f t="shared" si="17"/>
        <v>572365</v>
      </c>
      <c r="G113" s="11">
        <f t="shared" si="18"/>
        <v>4678.5987999999825</v>
      </c>
      <c r="J113" s="5">
        <v>44287</v>
      </c>
      <c r="K113" s="4">
        <f>SUMIFS(NBU!$G:$G,NBU!$D:$D,FOREX!$K$13,NBU!$A:$A,FOREX!$J113)</f>
        <v>32.628999999999998</v>
      </c>
      <c r="L113" s="11">
        <f t="shared" si="22"/>
        <v>-54819</v>
      </c>
      <c r="M113" s="11">
        <f>SUMIFS(JE!$D:$D,JE!$B:$B,$K$13,JE!$C:$C,"DR",JE!$A:$A,FOREX!$A113)</f>
        <v>1109</v>
      </c>
      <c r="N113" s="11">
        <f>SUMIFS(JE!$D:$D,JE!$B:$B,$K$13,JE!$C:$C,"CR",JE!$A:$A,FOREX!$A113)</f>
        <v>-9758</v>
      </c>
      <c r="O113" s="11">
        <f t="shared" si="24"/>
        <v>-63468</v>
      </c>
      <c r="P113" s="11">
        <f t="shared" si="19"/>
        <v>815.60070000003498</v>
      </c>
      <c r="S113" s="5">
        <v>44287</v>
      </c>
      <c r="T113" s="4">
        <f>SUMIFS(NBU!$G:$G,NBU!$D:$D,FOREX!$T$13,NBU!$A:$A,FOREX!$S113)</f>
        <v>38.296399999999998</v>
      </c>
      <c r="U113" s="11">
        <f t="shared" si="23"/>
        <v>26195</v>
      </c>
      <c r="V113" s="11">
        <f>SUMIFS(JE!$D:$D,JE!$B:$B,$T$13,JE!$C:$C,"DR",JE!$A:$A,FOREX!$A113)</f>
        <v>17170</v>
      </c>
      <c r="W113" s="11">
        <f>SUMIFS(JE!$D:$D,JE!$B:$B,$T$13,JE!$C:$C,"CR",JE!$A:$A,FOREX!$A113)</f>
        <v>-5512</v>
      </c>
      <c r="X113" s="11">
        <f t="shared" si="25"/>
        <v>37853</v>
      </c>
      <c r="Y113" s="11">
        <f t="shared" si="20"/>
        <v>-517.61520000003622</v>
      </c>
    </row>
    <row r="114" spans="1:25" x14ac:dyDescent="0.2">
      <c r="A114" s="5">
        <v>44288</v>
      </c>
      <c r="B114" s="4">
        <f>SUMIFS(NBU!$G:$G,NBU!$D:$D,FOREX!$B$13,NBU!$A:$A,FOREX!$A114)</f>
        <v>27.8324</v>
      </c>
      <c r="C114" s="11">
        <f t="shared" si="21"/>
        <v>572365</v>
      </c>
      <c r="D114" s="11">
        <f>SUMIFS(JE!$D:$D,JE!$B:$B,"USD",JE!$C:$C,"DR",JE!$A:$A,FOREX!$A114)</f>
        <v>57437</v>
      </c>
      <c r="E114" s="11">
        <f>SUMIFS(JE!$D:$D,JE!$B:$B,"USD",JE!$C:$C,"CR",JE!$A:$A,FOREX!$A114)</f>
        <v>-79332</v>
      </c>
      <c r="F114" s="11">
        <f t="shared" si="17"/>
        <v>550470</v>
      </c>
      <c r="G114" s="11">
        <f t="shared" si="18"/>
        <v>-214.57099999996666</v>
      </c>
      <c r="J114" s="5">
        <v>44288</v>
      </c>
      <c r="K114" s="4">
        <f>SUMIFS(NBU!$G:$G,NBU!$D:$D,FOREX!$K$13,NBU!$A:$A,FOREX!$J114)</f>
        <v>32.700299999999999</v>
      </c>
      <c r="L114" s="11">
        <f t="shared" si="22"/>
        <v>-63468</v>
      </c>
      <c r="M114" s="11">
        <f>SUMIFS(JE!$D:$D,JE!$B:$B,$K$13,JE!$C:$C,"DR",JE!$A:$A,FOREX!$A114)</f>
        <v>8380</v>
      </c>
      <c r="N114" s="11">
        <f>SUMIFS(JE!$D:$D,JE!$B:$B,$K$13,JE!$C:$C,"CR",JE!$A:$A,FOREX!$A114)</f>
        <v>-40307</v>
      </c>
      <c r="O114" s="11">
        <f t="shared" si="24"/>
        <v>-95395</v>
      </c>
      <c r="P114" s="11">
        <f t="shared" si="19"/>
        <v>-2276.3951000000256</v>
      </c>
      <c r="S114" s="5">
        <v>44288</v>
      </c>
      <c r="T114" s="4">
        <f>SUMIFS(NBU!$G:$G,NBU!$D:$D,FOREX!$T$13,NBU!$A:$A,FOREX!$S114)</f>
        <v>38.369700000000002</v>
      </c>
      <c r="U114" s="11">
        <f t="shared" si="23"/>
        <v>37853</v>
      </c>
      <c r="V114" s="11">
        <f>SUMIFS(JE!$D:$D,JE!$B:$B,$T$13,JE!$C:$C,"DR",JE!$A:$A,FOREX!$A114)</f>
        <v>0</v>
      </c>
      <c r="W114" s="11">
        <f>SUMIFS(JE!$D:$D,JE!$B:$B,$T$13,JE!$C:$C,"CR",JE!$A:$A,FOREX!$A114)</f>
        <v>0</v>
      </c>
      <c r="X114" s="11">
        <f t="shared" si="25"/>
        <v>37853</v>
      </c>
      <c r="Y114" s="11">
        <f t="shared" si="20"/>
        <v>0</v>
      </c>
    </row>
    <row r="115" spans="1:25" x14ac:dyDescent="0.2">
      <c r="A115" s="5">
        <v>44289</v>
      </c>
      <c r="B115" s="4">
        <f>SUMIFS(NBU!$G:$G,NBU!$D:$D,FOREX!$B$13,NBU!$A:$A,FOREX!$A115)</f>
        <v>27.8324</v>
      </c>
      <c r="C115" s="11">
        <f t="shared" si="21"/>
        <v>550470</v>
      </c>
      <c r="D115" s="11">
        <f>SUMIFS(JE!$D:$D,JE!$B:$B,"USD",JE!$C:$C,"DR",JE!$A:$A,FOREX!$A115)</f>
        <v>41053</v>
      </c>
      <c r="E115" s="11">
        <f>SUMIFS(JE!$D:$D,JE!$B:$B,"USD",JE!$C:$C,"CR",JE!$A:$A,FOREX!$A115)</f>
        <v>-43437</v>
      </c>
      <c r="F115" s="11">
        <f t="shared" si="17"/>
        <v>548086</v>
      </c>
      <c r="G115" s="11">
        <f t="shared" si="18"/>
        <v>0</v>
      </c>
      <c r="J115" s="5">
        <v>44289</v>
      </c>
      <c r="K115" s="4">
        <f>SUMIFS(NBU!$G:$G,NBU!$D:$D,FOREX!$K$13,NBU!$A:$A,FOREX!$J115)</f>
        <v>32.700299999999999</v>
      </c>
      <c r="L115" s="11">
        <f t="shared" si="22"/>
        <v>-95395</v>
      </c>
      <c r="M115" s="11">
        <f>SUMIFS(JE!$D:$D,JE!$B:$B,$K$13,JE!$C:$C,"DR",JE!$A:$A,FOREX!$A115)</f>
        <v>17019</v>
      </c>
      <c r="N115" s="11">
        <f>SUMIFS(JE!$D:$D,JE!$B:$B,$K$13,JE!$C:$C,"CR",JE!$A:$A,FOREX!$A115)</f>
        <v>-21657</v>
      </c>
      <c r="O115" s="11">
        <f t="shared" si="24"/>
        <v>-100033</v>
      </c>
      <c r="P115" s="11">
        <f t="shared" si="19"/>
        <v>0</v>
      </c>
      <c r="S115" s="5">
        <v>44289</v>
      </c>
      <c r="T115" s="4">
        <f>SUMIFS(NBU!$G:$G,NBU!$D:$D,FOREX!$T$13,NBU!$A:$A,FOREX!$S115)</f>
        <v>38.369700000000002</v>
      </c>
      <c r="U115" s="11">
        <f t="shared" si="23"/>
        <v>37853</v>
      </c>
      <c r="V115" s="11">
        <f>SUMIFS(JE!$D:$D,JE!$B:$B,$T$13,JE!$C:$C,"DR",JE!$A:$A,FOREX!$A115)</f>
        <v>0</v>
      </c>
      <c r="W115" s="11">
        <f>SUMIFS(JE!$D:$D,JE!$B:$B,$T$13,JE!$C:$C,"CR",JE!$A:$A,FOREX!$A115)</f>
        <v>0</v>
      </c>
      <c r="X115" s="11">
        <f t="shared" si="25"/>
        <v>37853</v>
      </c>
      <c r="Y115" s="11">
        <f t="shared" si="20"/>
        <v>0</v>
      </c>
    </row>
    <row r="116" spans="1:25" x14ac:dyDescent="0.2">
      <c r="A116" s="5">
        <v>44290</v>
      </c>
      <c r="B116" s="4">
        <f>SUMIFS(NBU!$G:$G,NBU!$D:$D,FOREX!$B$13,NBU!$A:$A,FOREX!$A116)</f>
        <v>27.8324</v>
      </c>
      <c r="C116" s="11">
        <f t="shared" si="21"/>
        <v>548086</v>
      </c>
      <c r="D116" s="11">
        <f>SUMIFS(JE!$D:$D,JE!$B:$B,"USD",JE!$C:$C,"DR",JE!$A:$A,FOREX!$A116)</f>
        <v>56441</v>
      </c>
      <c r="E116" s="11">
        <f>SUMIFS(JE!$D:$D,JE!$B:$B,"USD",JE!$C:$C,"CR",JE!$A:$A,FOREX!$A116)</f>
        <v>-17362</v>
      </c>
      <c r="F116" s="11">
        <f t="shared" si="17"/>
        <v>587165</v>
      </c>
      <c r="G116" s="11">
        <f t="shared" si="18"/>
        <v>0</v>
      </c>
      <c r="J116" s="5">
        <v>44290</v>
      </c>
      <c r="K116" s="4">
        <f>SUMIFS(NBU!$G:$G,NBU!$D:$D,FOREX!$K$13,NBU!$A:$A,FOREX!$J116)</f>
        <v>32.700299999999999</v>
      </c>
      <c r="L116" s="11">
        <f t="shared" si="22"/>
        <v>-100033</v>
      </c>
      <c r="M116" s="11">
        <f>SUMIFS(JE!$D:$D,JE!$B:$B,$K$13,JE!$C:$C,"DR",JE!$A:$A,FOREX!$A116)</f>
        <v>0</v>
      </c>
      <c r="N116" s="11">
        <f>SUMIFS(JE!$D:$D,JE!$B:$B,$K$13,JE!$C:$C,"CR",JE!$A:$A,FOREX!$A116)</f>
        <v>-38218</v>
      </c>
      <c r="O116" s="11">
        <f t="shared" si="24"/>
        <v>-138251</v>
      </c>
      <c r="P116" s="11">
        <f t="shared" si="19"/>
        <v>0</v>
      </c>
      <c r="S116" s="5">
        <v>44290</v>
      </c>
      <c r="T116" s="4">
        <f>SUMIFS(NBU!$G:$G,NBU!$D:$D,FOREX!$T$13,NBU!$A:$A,FOREX!$S116)</f>
        <v>38.369700000000002</v>
      </c>
      <c r="U116" s="11">
        <f t="shared" si="23"/>
        <v>37853</v>
      </c>
      <c r="V116" s="11">
        <f>SUMIFS(JE!$D:$D,JE!$B:$B,$T$13,JE!$C:$C,"DR",JE!$A:$A,FOREX!$A116)</f>
        <v>0</v>
      </c>
      <c r="W116" s="11">
        <f>SUMIFS(JE!$D:$D,JE!$B:$B,$T$13,JE!$C:$C,"CR",JE!$A:$A,FOREX!$A116)</f>
        <v>-3367</v>
      </c>
      <c r="X116" s="11">
        <f t="shared" si="25"/>
        <v>34486</v>
      </c>
      <c r="Y116" s="11">
        <f t="shared" si="20"/>
        <v>0</v>
      </c>
    </row>
    <row r="117" spans="1:25" x14ac:dyDescent="0.2">
      <c r="A117" s="5">
        <v>44291</v>
      </c>
      <c r="B117" s="4">
        <f>SUMIFS(NBU!$G:$G,NBU!$D:$D,FOREX!$B$13,NBU!$A:$A,FOREX!$A117)</f>
        <v>27.955500000000001</v>
      </c>
      <c r="C117" s="11">
        <f t="shared" si="21"/>
        <v>587165</v>
      </c>
      <c r="D117" s="11">
        <f>SUMIFS(JE!$D:$D,JE!$B:$B,"USD",JE!$C:$C,"DR",JE!$A:$A,FOREX!$A117)</f>
        <v>30633</v>
      </c>
      <c r="E117" s="11">
        <f>SUMIFS(JE!$D:$D,JE!$B:$B,"USD",JE!$C:$C,"CR",JE!$A:$A,FOREX!$A117)</f>
        <v>-100741</v>
      </c>
      <c r="F117" s="11">
        <f t="shared" si="17"/>
        <v>517057</v>
      </c>
      <c r="G117" s="11">
        <f t="shared" si="18"/>
        <v>-8630.2948000000615</v>
      </c>
      <c r="J117" s="5">
        <v>44291</v>
      </c>
      <c r="K117" s="4">
        <f>SUMIFS(NBU!$G:$G,NBU!$D:$D,FOREX!$K$13,NBU!$A:$A,FOREX!$J117)</f>
        <v>32.836500000000001</v>
      </c>
      <c r="L117" s="11">
        <f t="shared" si="22"/>
        <v>-138251</v>
      </c>
      <c r="M117" s="11">
        <f>SUMIFS(JE!$D:$D,JE!$B:$B,$K$13,JE!$C:$C,"DR",JE!$A:$A,FOREX!$A117)</f>
        <v>29336</v>
      </c>
      <c r="N117" s="11">
        <f>SUMIFS(JE!$D:$D,JE!$B:$B,$K$13,JE!$C:$C,"CR",JE!$A:$A,FOREX!$A117)</f>
        <v>-12870</v>
      </c>
      <c r="O117" s="11">
        <f t="shared" si="24"/>
        <v>-121785</v>
      </c>
      <c r="P117" s="11">
        <f t="shared" si="19"/>
        <v>2242.669200000038</v>
      </c>
      <c r="S117" s="5">
        <v>44291</v>
      </c>
      <c r="T117" s="4">
        <f>SUMIFS(NBU!$G:$G,NBU!$D:$D,FOREX!$T$13,NBU!$A:$A,FOREX!$S117)</f>
        <v>38.567399999999999</v>
      </c>
      <c r="U117" s="11">
        <f t="shared" si="23"/>
        <v>34486</v>
      </c>
      <c r="V117" s="11">
        <f>SUMIFS(JE!$D:$D,JE!$B:$B,$T$13,JE!$C:$C,"DR",JE!$A:$A,FOREX!$A117)</f>
        <v>0</v>
      </c>
      <c r="W117" s="11">
        <f>SUMIFS(JE!$D:$D,JE!$B:$B,$T$13,JE!$C:$C,"CR",JE!$A:$A,FOREX!$A117)</f>
        <v>0</v>
      </c>
      <c r="X117" s="11">
        <f t="shared" si="25"/>
        <v>34486</v>
      </c>
      <c r="Y117" s="11">
        <f t="shared" si="20"/>
        <v>0</v>
      </c>
    </row>
    <row r="118" spans="1:25" x14ac:dyDescent="0.2">
      <c r="A118" s="5">
        <v>44292</v>
      </c>
      <c r="B118" s="4">
        <f>SUMIFS(NBU!$G:$G,NBU!$D:$D,FOREX!$B$13,NBU!$A:$A,FOREX!$A118)</f>
        <v>27.939</v>
      </c>
      <c r="C118" s="11">
        <f t="shared" si="21"/>
        <v>517057</v>
      </c>
      <c r="D118" s="11">
        <f>SUMIFS(JE!$D:$D,JE!$B:$B,"USD",JE!$C:$C,"DR",JE!$A:$A,FOREX!$A118)</f>
        <v>2364</v>
      </c>
      <c r="E118" s="11">
        <f>SUMIFS(JE!$D:$D,JE!$B:$B,"USD",JE!$C:$C,"CR",JE!$A:$A,FOREX!$A118)</f>
        <v>-77430</v>
      </c>
      <c r="F118" s="11">
        <f t="shared" si="17"/>
        <v>441991</v>
      </c>
      <c r="G118" s="11">
        <f t="shared" si="18"/>
        <v>1238.589000000047</v>
      </c>
      <c r="J118" s="5">
        <v>44292</v>
      </c>
      <c r="K118" s="4">
        <f>SUMIFS(NBU!$G:$G,NBU!$D:$D,FOREX!$K$13,NBU!$A:$A,FOREX!$J118)</f>
        <v>32.863199999999999</v>
      </c>
      <c r="L118" s="11">
        <f t="shared" si="22"/>
        <v>-121785</v>
      </c>
      <c r="M118" s="11">
        <f>SUMIFS(JE!$D:$D,JE!$B:$B,$K$13,JE!$C:$C,"DR",JE!$A:$A,FOREX!$A118)</f>
        <v>14485</v>
      </c>
      <c r="N118" s="11">
        <f>SUMIFS(JE!$D:$D,JE!$B:$B,$K$13,JE!$C:$C,"CR",JE!$A:$A,FOREX!$A118)</f>
        <v>-1918</v>
      </c>
      <c r="O118" s="11">
        <f t="shared" si="24"/>
        <v>-109218</v>
      </c>
      <c r="P118" s="11">
        <f t="shared" si="19"/>
        <v>335.53889999997699</v>
      </c>
      <c r="S118" s="5">
        <v>44292</v>
      </c>
      <c r="T118" s="4">
        <f>SUMIFS(NBU!$G:$G,NBU!$D:$D,FOREX!$T$13,NBU!$A:$A,FOREX!$S118)</f>
        <v>38.735999999999997</v>
      </c>
      <c r="U118" s="11">
        <f t="shared" si="23"/>
        <v>34486</v>
      </c>
      <c r="V118" s="11">
        <f>SUMIFS(JE!$D:$D,JE!$B:$B,$T$13,JE!$C:$C,"DR",JE!$A:$A,FOREX!$A118)</f>
        <v>8305</v>
      </c>
      <c r="W118" s="11">
        <f>SUMIFS(JE!$D:$D,JE!$B:$B,$T$13,JE!$C:$C,"CR",JE!$A:$A,FOREX!$A118)</f>
        <v>0</v>
      </c>
      <c r="X118" s="11">
        <f t="shared" si="25"/>
        <v>42791</v>
      </c>
      <c r="Y118" s="11">
        <f t="shared" si="20"/>
        <v>1400.2229999999822</v>
      </c>
    </row>
    <row r="119" spans="1:25" x14ac:dyDescent="0.2">
      <c r="A119" s="5">
        <v>44293</v>
      </c>
      <c r="B119" s="4">
        <f>SUMIFS(NBU!$G:$G,NBU!$D:$D,FOREX!$B$13,NBU!$A:$A,FOREX!$A119)</f>
        <v>27.8384</v>
      </c>
      <c r="C119" s="11">
        <f t="shared" si="21"/>
        <v>441991</v>
      </c>
      <c r="D119" s="11">
        <f>SUMIFS(JE!$D:$D,JE!$B:$B,"USD",JE!$C:$C,"DR",JE!$A:$A,FOREX!$A119)</f>
        <v>47113</v>
      </c>
      <c r="E119" s="11">
        <f>SUMIFS(JE!$D:$D,JE!$B:$B,"USD",JE!$C:$C,"CR",JE!$A:$A,FOREX!$A119)</f>
        <v>-30675</v>
      </c>
      <c r="F119" s="11">
        <f t="shared" si="17"/>
        <v>458429</v>
      </c>
      <c r="G119" s="11">
        <f t="shared" si="18"/>
        <v>-1653.6628000000003</v>
      </c>
      <c r="J119" s="5">
        <v>44293</v>
      </c>
      <c r="K119" s="4">
        <f>SUMIFS(NBU!$G:$G,NBU!$D:$D,FOREX!$K$13,NBU!$A:$A,FOREX!$J119)</f>
        <v>32.898000000000003</v>
      </c>
      <c r="L119" s="11">
        <f t="shared" si="22"/>
        <v>-109218</v>
      </c>
      <c r="M119" s="11">
        <f>SUMIFS(JE!$D:$D,JE!$B:$B,$K$13,JE!$C:$C,"DR",JE!$A:$A,FOREX!$A119)</f>
        <v>8080</v>
      </c>
      <c r="N119" s="11">
        <f>SUMIFS(JE!$D:$D,JE!$B:$B,$K$13,JE!$C:$C,"CR",JE!$A:$A,FOREX!$A119)</f>
        <v>-24537</v>
      </c>
      <c r="O119" s="11">
        <f t="shared" si="24"/>
        <v>-125675</v>
      </c>
      <c r="P119" s="11">
        <f t="shared" si="19"/>
        <v>-572.70360000006849</v>
      </c>
      <c r="S119" s="5">
        <v>44293</v>
      </c>
      <c r="T119" s="4">
        <f>SUMIFS(NBU!$G:$G,NBU!$D:$D,FOREX!$T$13,NBU!$A:$A,FOREX!$S119)</f>
        <v>38.546399999999998</v>
      </c>
      <c r="U119" s="11">
        <f t="shared" si="23"/>
        <v>42791</v>
      </c>
      <c r="V119" s="11">
        <f>SUMIFS(JE!$D:$D,JE!$B:$B,$T$13,JE!$C:$C,"DR",JE!$A:$A,FOREX!$A119)</f>
        <v>7764</v>
      </c>
      <c r="W119" s="11">
        <f>SUMIFS(JE!$D:$D,JE!$B:$B,$T$13,JE!$C:$C,"CR",JE!$A:$A,FOREX!$A119)</f>
        <v>0</v>
      </c>
      <c r="X119" s="11">
        <f t="shared" si="25"/>
        <v>50555</v>
      </c>
      <c r="Y119" s="11">
        <f t="shared" si="20"/>
        <v>-1472.0543999999895</v>
      </c>
    </row>
    <row r="120" spans="1:25" x14ac:dyDescent="0.2">
      <c r="A120" s="5">
        <v>44294</v>
      </c>
      <c r="B120" s="4">
        <f>SUMIFS(NBU!$G:$G,NBU!$D:$D,FOREX!$B$13,NBU!$A:$A,FOREX!$A120)</f>
        <v>27.892299999999999</v>
      </c>
      <c r="C120" s="11">
        <f t="shared" si="21"/>
        <v>458429</v>
      </c>
      <c r="D120" s="11">
        <f>SUMIFS(JE!$D:$D,JE!$B:$B,"USD",JE!$C:$C,"DR",JE!$A:$A,FOREX!$A120)</f>
        <v>0</v>
      </c>
      <c r="E120" s="11">
        <f>SUMIFS(JE!$D:$D,JE!$B:$B,"USD",JE!$C:$C,"CR",JE!$A:$A,FOREX!$A120)</f>
        <v>-140070</v>
      </c>
      <c r="F120" s="11">
        <f t="shared" si="17"/>
        <v>318359</v>
      </c>
      <c r="G120" s="11">
        <f t="shared" si="18"/>
        <v>-7549.7729999998219</v>
      </c>
      <c r="J120" s="5">
        <v>44294</v>
      </c>
      <c r="K120" s="4">
        <f>SUMIFS(NBU!$G:$G,NBU!$D:$D,FOREX!$K$13,NBU!$A:$A,FOREX!$J120)</f>
        <v>33.138800000000003</v>
      </c>
      <c r="L120" s="11">
        <f t="shared" si="22"/>
        <v>-125675</v>
      </c>
      <c r="M120" s="11">
        <f>SUMIFS(JE!$D:$D,JE!$B:$B,$K$13,JE!$C:$C,"DR",JE!$A:$A,FOREX!$A120)</f>
        <v>15963</v>
      </c>
      <c r="N120" s="11">
        <f>SUMIFS(JE!$D:$D,JE!$B:$B,$K$13,JE!$C:$C,"CR",JE!$A:$A,FOREX!$A120)</f>
        <v>-4421</v>
      </c>
      <c r="O120" s="11">
        <f t="shared" si="24"/>
        <v>-114133</v>
      </c>
      <c r="P120" s="11">
        <f t="shared" si="19"/>
        <v>2779.3136000000013</v>
      </c>
      <c r="S120" s="5">
        <v>44294</v>
      </c>
      <c r="T120" s="4">
        <f>SUMIFS(NBU!$G:$G,NBU!$D:$D,FOREX!$T$13,NBU!$A:$A,FOREX!$S120)</f>
        <v>38.485799999999998</v>
      </c>
      <c r="U120" s="11">
        <f t="shared" si="23"/>
        <v>50555</v>
      </c>
      <c r="V120" s="11">
        <f>SUMIFS(JE!$D:$D,JE!$B:$B,$T$13,JE!$C:$C,"DR",JE!$A:$A,FOREX!$A120)</f>
        <v>0</v>
      </c>
      <c r="W120" s="11">
        <f>SUMIFS(JE!$D:$D,JE!$B:$B,$T$13,JE!$C:$C,"CR",JE!$A:$A,FOREX!$A120)</f>
        <v>0</v>
      </c>
      <c r="X120" s="11">
        <f t="shared" si="25"/>
        <v>50555</v>
      </c>
      <c r="Y120" s="11">
        <f t="shared" si="20"/>
        <v>0</v>
      </c>
    </row>
    <row r="121" spans="1:25" x14ac:dyDescent="0.2">
      <c r="A121" s="5">
        <v>44295</v>
      </c>
      <c r="B121" s="4">
        <f>SUMIFS(NBU!$G:$G,NBU!$D:$D,FOREX!$B$13,NBU!$A:$A,FOREX!$A121)</f>
        <v>27.976800000000001</v>
      </c>
      <c r="C121" s="11">
        <f t="shared" si="21"/>
        <v>318359</v>
      </c>
      <c r="D121" s="11">
        <f>SUMIFS(JE!$D:$D,JE!$B:$B,"USD",JE!$C:$C,"DR",JE!$A:$A,FOREX!$A121)</f>
        <v>51324</v>
      </c>
      <c r="E121" s="11">
        <f>SUMIFS(JE!$D:$D,JE!$B:$B,"USD",JE!$C:$C,"CR",JE!$A:$A,FOREX!$A121)</f>
        <v>-73781</v>
      </c>
      <c r="F121" s="11">
        <f t="shared" si="17"/>
        <v>295902</v>
      </c>
      <c r="G121" s="11">
        <f t="shared" si="18"/>
        <v>-1897.6165000000453</v>
      </c>
      <c r="J121" s="5">
        <v>44295</v>
      </c>
      <c r="K121" s="4">
        <f>SUMIFS(NBU!$G:$G,NBU!$D:$D,FOREX!$K$13,NBU!$A:$A,FOREX!$J121)</f>
        <v>33.226599999999998</v>
      </c>
      <c r="L121" s="11">
        <f t="shared" si="22"/>
        <v>-114133</v>
      </c>
      <c r="M121" s="11">
        <f>SUMIFS(JE!$D:$D,JE!$B:$B,$K$13,JE!$C:$C,"DR",JE!$A:$A,FOREX!$A121)</f>
        <v>0</v>
      </c>
      <c r="N121" s="11">
        <f>SUMIFS(JE!$D:$D,JE!$B:$B,$K$13,JE!$C:$C,"CR",JE!$A:$A,FOREX!$A121)</f>
        <v>-40433</v>
      </c>
      <c r="O121" s="11">
        <f t="shared" si="24"/>
        <v>-154566</v>
      </c>
      <c r="P121" s="11">
        <f t="shared" si="19"/>
        <v>-3550.0173999997705</v>
      </c>
      <c r="S121" s="5">
        <v>44295</v>
      </c>
      <c r="T121" s="4">
        <f>SUMIFS(NBU!$G:$G,NBU!$D:$D,FOREX!$T$13,NBU!$A:$A,FOREX!$S121)</f>
        <v>38.5045</v>
      </c>
      <c r="U121" s="11">
        <f t="shared" si="23"/>
        <v>50555</v>
      </c>
      <c r="V121" s="11">
        <f>SUMIFS(JE!$D:$D,JE!$B:$B,$T$13,JE!$C:$C,"DR",JE!$A:$A,FOREX!$A121)</f>
        <v>0</v>
      </c>
      <c r="W121" s="11">
        <f>SUMIFS(JE!$D:$D,JE!$B:$B,$T$13,JE!$C:$C,"CR",JE!$A:$A,FOREX!$A121)</f>
        <v>0</v>
      </c>
      <c r="X121" s="11">
        <f t="shared" si="25"/>
        <v>50555</v>
      </c>
      <c r="Y121" s="11">
        <f t="shared" si="20"/>
        <v>0</v>
      </c>
    </row>
    <row r="122" spans="1:25" x14ac:dyDescent="0.2">
      <c r="A122" s="5">
        <v>44296</v>
      </c>
      <c r="B122" s="4">
        <f>SUMIFS(NBU!$G:$G,NBU!$D:$D,FOREX!$B$13,NBU!$A:$A,FOREX!$A122)</f>
        <v>27.976800000000001</v>
      </c>
      <c r="C122" s="11">
        <f t="shared" si="21"/>
        <v>295902</v>
      </c>
      <c r="D122" s="11">
        <f>SUMIFS(JE!$D:$D,JE!$B:$B,"USD",JE!$C:$C,"DR",JE!$A:$A,FOREX!$A122)</f>
        <v>71329</v>
      </c>
      <c r="E122" s="11">
        <f>SUMIFS(JE!$D:$D,JE!$B:$B,"USD",JE!$C:$C,"CR",JE!$A:$A,FOREX!$A122)</f>
        <v>-16257</v>
      </c>
      <c r="F122" s="11">
        <f t="shared" si="17"/>
        <v>350974</v>
      </c>
      <c r="G122" s="11">
        <f t="shared" si="18"/>
        <v>0</v>
      </c>
      <c r="J122" s="5">
        <v>44296</v>
      </c>
      <c r="K122" s="4">
        <f>SUMIFS(NBU!$G:$G,NBU!$D:$D,FOREX!$K$13,NBU!$A:$A,FOREX!$J122)</f>
        <v>33.226599999999998</v>
      </c>
      <c r="L122" s="11">
        <f t="shared" si="22"/>
        <v>-154566</v>
      </c>
      <c r="M122" s="11">
        <f>SUMIFS(JE!$D:$D,JE!$B:$B,$K$13,JE!$C:$C,"DR",JE!$A:$A,FOREX!$A122)</f>
        <v>23717</v>
      </c>
      <c r="N122" s="11">
        <f>SUMIFS(JE!$D:$D,JE!$B:$B,$K$13,JE!$C:$C,"CR",JE!$A:$A,FOREX!$A122)</f>
        <v>-14644</v>
      </c>
      <c r="O122" s="11">
        <f t="shared" si="24"/>
        <v>-145493</v>
      </c>
      <c r="P122" s="11">
        <f t="shared" si="19"/>
        <v>0</v>
      </c>
      <c r="S122" s="5">
        <v>44296</v>
      </c>
      <c r="T122" s="4">
        <f>SUMIFS(NBU!$G:$G,NBU!$D:$D,FOREX!$T$13,NBU!$A:$A,FOREX!$S122)</f>
        <v>38.5045</v>
      </c>
      <c r="U122" s="11">
        <f t="shared" si="23"/>
        <v>50555</v>
      </c>
      <c r="V122" s="11">
        <f>SUMIFS(JE!$D:$D,JE!$B:$B,$T$13,JE!$C:$C,"DR",JE!$A:$A,FOREX!$A122)</f>
        <v>2938</v>
      </c>
      <c r="W122" s="11">
        <f>SUMIFS(JE!$D:$D,JE!$B:$B,$T$13,JE!$C:$C,"CR",JE!$A:$A,FOREX!$A122)</f>
        <v>0</v>
      </c>
      <c r="X122" s="11">
        <f t="shared" si="25"/>
        <v>53493</v>
      </c>
      <c r="Y122" s="11">
        <f t="shared" si="20"/>
        <v>0</v>
      </c>
    </row>
    <row r="123" spans="1:25" x14ac:dyDescent="0.2">
      <c r="A123" s="5">
        <v>44297</v>
      </c>
      <c r="B123" s="4">
        <f>SUMIFS(NBU!$G:$G,NBU!$D:$D,FOREX!$B$13,NBU!$A:$A,FOREX!$A123)</f>
        <v>27.976800000000001</v>
      </c>
      <c r="C123" s="11">
        <f t="shared" si="21"/>
        <v>350974</v>
      </c>
      <c r="D123" s="11">
        <f>SUMIFS(JE!$D:$D,JE!$B:$B,"USD",JE!$C:$C,"DR",JE!$A:$A,FOREX!$A123)</f>
        <v>90136</v>
      </c>
      <c r="E123" s="11">
        <f>SUMIFS(JE!$D:$D,JE!$B:$B,"USD",JE!$C:$C,"CR",JE!$A:$A,FOREX!$A123)</f>
        <v>0</v>
      </c>
      <c r="F123" s="11">
        <f t="shared" si="17"/>
        <v>441110</v>
      </c>
      <c r="G123" s="11">
        <f t="shared" si="18"/>
        <v>0</v>
      </c>
      <c r="J123" s="5">
        <v>44297</v>
      </c>
      <c r="K123" s="4">
        <f>SUMIFS(NBU!$G:$G,NBU!$D:$D,FOREX!$K$13,NBU!$A:$A,FOREX!$J123)</f>
        <v>33.226599999999998</v>
      </c>
      <c r="L123" s="11">
        <f t="shared" si="22"/>
        <v>-145493</v>
      </c>
      <c r="M123" s="11">
        <f>SUMIFS(JE!$D:$D,JE!$B:$B,$K$13,JE!$C:$C,"DR",JE!$A:$A,FOREX!$A123)</f>
        <v>11245</v>
      </c>
      <c r="N123" s="11">
        <f>SUMIFS(JE!$D:$D,JE!$B:$B,$K$13,JE!$C:$C,"CR",JE!$A:$A,FOREX!$A123)</f>
        <v>0</v>
      </c>
      <c r="O123" s="11">
        <f t="shared" si="24"/>
        <v>-134248</v>
      </c>
      <c r="P123" s="11">
        <f t="shared" si="19"/>
        <v>0</v>
      </c>
      <c r="S123" s="5">
        <v>44297</v>
      </c>
      <c r="T123" s="4">
        <f>SUMIFS(NBU!$G:$G,NBU!$D:$D,FOREX!$T$13,NBU!$A:$A,FOREX!$S123)</f>
        <v>38.5045</v>
      </c>
      <c r="U123" s="11">
        <f t="shared" si="23"/>
        <v>53493</v>
      </c>
      <c r="V123" s="11">
        <f>SUMIFS(JE!$D:$D,JE!$B:$B,$T$13,JE!$C:$C,"DR",JE!$A:$A,FOREX!$A123)</f>
        <v>0</v>
      </c>
      <c r="W123" s="11">
        <f>SUMIFS(JE!$D:$D,JE!$B:$B,$T$13,JE!$C:$C,"CR",JE!$A:$A,FOREX!$A123)</f>
        <v>-6907</v>
      </c>
      <c r="X123" s="11">
        <f t="shared" si="25"/>
        <v>46586</v>
      </c>
      <c r="Y123" s="11">
        <f t="shared" si="20"/>
        <v>0</v>
      </c>
    </row>
    <row r="124" spans="1:25" x14ac:dyDescent="0.2">
      <c r="A124" s="5">
        <v>44298</v>
      </c>
      <c r="B124" s="4">
        <f>SUMIFS(NBU!$G:$G,NBU!$D:$D,FOREX!$B$13,NBU!$A:$A,FOREX!$A124)</f>
        <v>27.909400000000002</v>
      </c>
      <c r="C124" s="11">
        <f t="shared" si="21"/>
        <v>441110</v>
      </c>
      <c r="D124" s="11">
        <f>SUMIFS(JE!$D:$D,JE!$B:$B,"USD",JE!$C:$C,"DR",JE!$A:$A,FOREX!$A124)</f>
        <v>70444</v>
      </c>
      <c r="E124" s="11">
        <f>SUMIFS(JE!$D:$D,JE!$B:$B,"USD",JE!$C:$C,"CR",JE!$A:$A,FOREX!$A124)</f>
        <v>-43792</v>
      </c>
      <c r="F124" s="11">
        <f t="shared" si="17"/>
        <v>467762</v>
      </c>
      <c r="G124" s="11">
        <f t="shared" si="18"/>
        <v>-1796.3447999999796</v>
      </c>
      <c r="J124" s="5">
        <v>44298</v>
      </c>
      <c r="K124" s="4">
        <f>SUMIFS(NBU!$G:$G,NBU!$D:$D,FOREX!$K$13,NBU!$A:$A,FOREX!$J124)</f>
        <v>33.152200000000001</v>
      </c>
      <c r="L124" s="11">
        <f t="shared" si="22"/>
        <v>-134248</v>
      </c>
      <c r="M124" s="11">
        <f>SUMIFS(JE!$D:$D,JE!$B:$B,$K$13,JE!$C:$C,"DR",JE!$A:$A,FOREX!$A124)</f>
        <v>38445</v>
      </c>
      <c r="N124" s="11">
        <f>SUMIFS(JE!$D:$D,JE!$B:$B,$K$13,JE!$C:$C,"CR",JE!$A:$A,FOREX!$A124)</f>
        <v>-6405</v>
      </c>
      <c r="O124" s="11">
        <f t="shared" si="24"/>
        <v>-102208</v>
      </c>
      <c r="P124" s="11">
        <f t="shared" si="19"/>
        <v>-2383.775999999908</v>
      </c>
      <c r="S124" s="5">
        <v>44298</v>
      </c>
      <c r="T124" s="4">
        <f>SUMIFS(NBU!$G:$G,NBU!$D:$D,FOREX!$T$13,NBU!$A:$A,FOREX!$S124)</f>
        <v>38.251199999999997</v>
      </c>
      <c r="U124" s="11">
        <f t="shared" si="23"/>
        <v>46586</v>
      </c>
      <c r="V124" s="11">
        <f>SUMIFS(JE!$D:$D,JE!$B:$B,$T$13,JE!$C:$C,"DR",JE!$A:$A,FOREX!$A124)</f>
        <v>0</v>
      </c>
      <c r="W124" s="11">
        <f>SUMIFS(JE!$D:$D,JE!$B:$B,$T$13,JE!$C:$C,"CR",JE!$A:$A,FOREX!$A124)</f>
        <v>0</v>
      </c>
      <c r="X124" s="11">
        <f t="shared" si="25"/>
        <v>46586</v>
      </c>
      <c r="Y124" s="11">
        <f t="shared" si="20"/>
        <v>0</v>
      </c>
    </row>
    <row r="125" spans="1:25" x14ac:dyDescent="0.2">
      <c r="A125" s="5">
        <v>44299</v>
      </c>
      <c r="B125" s="4">
        <f>SUMIFS(NBU!$G:$G,NBU!$D:$D,FOREX!$B$13,NBU!$A:$A,FOREX!$A125)</f>
        <v>27.933499999999999</v>
      </c>
      <c r="C125" s="11">
        <f t="shared" si="21"/>
        <v>467762</v>
      </c>
      <c r="D125" s="11">
        <f>SUMIFS(JE!$D:$D,JE!$B:$B,"USD",JE!$C:$C,"DR",JE!$A:$A,FOREX!$A125)</f>
        <v>59301</v>
      </c>
      <c r="E125" s="11">
        <f>SUMIFS(JE!$D:$D,JE!$B:$B,"USD",JE!$C:$C,"CR",JE!$A:$A,FOREX!$A125)</f>
        <v>-34823</v>
      </c>
      <c r="F125" s="11">
        <f t="shared" si="17"/>
        <v>492240</v>
      </c>
      <c r="G125" s="11">
        <f t="shared" si="18"/>
        <v>589.91979999992964</v>
      </c>
      <c r="J125" s="5">
        <v>44299</v>
      </c>
      <c r="K125" s="4">
        <f>SUMIFS(NBU!$G:$G,NBU!$D:$D,FOREX!$K$13,NBU!$A:$A,FOREX!$J125)</f>
        <v>33.275799999999997</v>
      </c>
      <c r="L125" s="11">
        <f t="shared" si="22"/>
        <v>-102208</v>
      </c>
      <c r="M125" s="11">
        <f>SUMIFS(JE!$D:$D,JE!$B:$B,$K$13,JE!$C:$C,"DR",JE!$A:$A,FOREX!$A125)</f>
        <v>3885</v>
      </c>
      <c r="N125" s="11">
        <f>SUMIFS(JE!$D:$D,JE!$B:$B,$K$13,JE!$C:$C,"CR",JE!$A:$A,FOREX!$A125)</f>
        <v>-6058</v>
      </c>
      <c r="O125" s="11">
        <f t="shared" si="24"/>
        <v>-104381</v>
      </c>
      <c r="P125" s="11">
        <f t="shared" si="19"/>
        <v>-268.58279999999166</v>
      </c>
      <c r="S125" s="5">
        <v>44299</v>
      </c>
      <c r="T125" s="4">
        <f>SUMIFS(NBU!$G:$G,NBU!$D:$D,FOREX!$T$13,NBU!$A:$A,FOREX!$S125)</f>
        <v>38.422499999999999</v>
      </c>
      <c r="U125" s="11">
        <f t="shared" si="23"/>
        <v>46586</v>
      </c>
      <c r="V125" s="11">
        <f>SUMIFS(JE!$D:$D,JE!$B:$B,$T$13,JE!$C:$C,"DR",JE!$A:$A,FOREX!$A125)</f>
        <v>9046</v>
      </c>
      <c r="W125" s="11">
        <f>SUMIFS(JE!$D:$D,JE!$B:$B,$T$13,JE!$C:$C,"CR",JE!$A:$A,FOREX!$A125)</f>
        <v>0</v>
      </c>
      <c r="X125" s="11">
        <f t="shared" si="25"/>
        <v>55632</v>
      </c>
      <c r="Y125" s="11">
        <f t="shared" si="20"/>
        <v>1549.5798000000202</v>
      </c>
    </row>
    <row r="126" spans="1:25" x14ac:dyDescent="0.2">
      <c r="A126" s="5">
        <v>44300</v>
      </c>
      <c r="B126" s="4">
        <f>SUMIFS(NBU!$G:$G,NBU!$D:$D,FOREX!$B$13,NBU!$A:$A,FOREX!$A126)</f>
        <v>28.015599999999999</v>
      </c>
      <c r="C126" s="11">
        <f t="shared" si="21"/>
        <v>492240</v>
      </c>
      <c r="D126" s="11">
        <f>SUMIFS(JE!$D:$D,JE!$B:$B,"USD",JE!$C:$C,"DR",JE!$A:$A,FOREX!$A126)</f>
        <v>127407</v>
      </c>
      <c r="E126" s="11">
        <f>SUMIFS(JE!$D:$D,JE!$B:$B,"USD",JE!$C:$C,"CR",JE!$A:$A,FOREX!$A126)</f>
        <v>0</v>
      </c>
      <c r="F126" s="11">
        <f t="shared" si="17"/>
        <v>619647</v>
      </c>
      <c r="G126" s="11">
        <f t="shared" si="18"/>
        <v>10460.114700000064</v>
      </c>
      <c r="J126" s="5">
        <v>44300</v>
      </c>
      <c r="K126" s="4">
        <f>SUMIFS(NBU!$G:$G,NBU!$D:$D,FOREX!$K$13,NBU!$A:$A,FOREX!$J126)</f>
        <v>33.321800000000003</v>
      </c>
      <c r="L126" s="11">
        <f t="shared" si="22"/>
        <v>-104381</v>
      </c>
      <c r="M126" s="11">
        <f>SUMIFS(JE!$D:$D,JE!$B:$B,$K$13,JE!$C:$C,"DR",JE!$A:$A,FOREX!$A126)</f>
        <v>0</v>
      </c>
      <c r="N126" s="11">
        <f>SUMIFS(JE!$D:$D,JE!$B:$B,$K$13,JE!$C:$C,"CR",JE!$A:$A,FOREX!$A126)</f>
        <v>-55652</v>
      </c>
      <c r="O126" s="11">
        <f t="shared" si="24"/>
        <v>-160033</v>
      </c>
      <c r="P126" s="11">
        <f t="shared" si="19"/>
        <v>-2559.9920000003608</v>
      </c>
      <c r="S126" s="5">
        <v>44300</v>
      </c>
      <c r="T126" s="4">
        <f>SUMIFS(NBU!$G:$G,NBU!$D:$D,FOREX!$T$13,NBU!$A:$A,FOREX!$S126)</f>
        <v>38.437399999999997</v>
      </c>
      <c r="U126" s="11">
        <f t="shared" si="23"/>
        <v>55632</v>
      </c>
      <c r="V126" s="11">
        <f>SUMIFS(JE!$D:$D,JE!$B:$B,$T$13,JE!$C:$C,"DR",JE!$A:$A,FOREX!$A126)</f>
        <v>0</v>
      </c>
      <c r="W126" s="11">
        <f>SUMIFS(JE!$D:$D,JE!$B:$B,$T$13,JE!$C:$C,"CR",JE!$A:$A,FOREX!$A126)</f>
        <v>0</v>
      </c>
      <c r="X126" s="11">
        <f t="shared" si="25"/>
        <v>55632</v>
      </c>
      <c r="Y126" s="11">
        <f t="shared" si="20"/>
        <v>0</v>
      </c>
    </row>
    <row r="127" spans="1:25" x14ac:dyDescent="0.2">
      <c r="A127" s="5">
        <v>44301</v>
      </c>
      <c r="B127" s="4">
        <f>SUMIFS(NBU!$G:$G,NBU!$D:$D,FOREX!$B$13,NBU!$A:$A,FOREX!$A127)</f>
        <v>27.976500000000001</v>
      </c>
      <c r="C127" s="11">
        <f t="shared" si="21"/>
        <v>619647</v>
      </c>
      <c r="D127" s="11">
        <f>SUMIFS(JE!$D:$D,JE!$B:$B,"USD",JE!$C:$C,"DR",JE!$A:$A,FOREX!$A127)</f>
        <v>53796</v>
      </c>
      <c r="E127" s="11">
        <f>SUMIFS(JE!$D:$D,JE!$B:$B,"USD",JE!$C:$C,"CR",JE!$A:$A,FOREX!$A127)</f>
        <v>-22794</v>
      </c>
      <c r="F127" s="11">
        <f t="shared" si="17"/>
        <v>650649</v>
      </c>
      <c r="G127" s="11">
        <f t="shared" si="18"/>
        <v>-1212.1781999999284</v>
      </c>
      <c r="J127" s="5">
        <v>44301</v>
      </c>
      <c r="K127" s="4">
        <f>SUMIFS(NBU!$G:$G,NBU!$D:$D,FOREX!$K$13,NBU!$A:$A,FOREX!$J127)</f>
        <v>33.475299999999997</v>
      </c>
      <c r="L127" s="11">
        <f t="shared" si="22"/>
        <v>-160033</v>
      </c>
      <c r="M127" s="11">
        <f>SUMIFS(JE!$D:$D,JE!$B:$B,$K$13,JE!$C:$C,"DR",JE!$A:$A,FOREX!$A127)</f>
        <v>16347</v>
      </c>
      <c r="N127" s="11">
        <f>SUMIFS(JE!$D:$D,JE!$B:$B,$K$13,JE!$C:$C,"CR",JE!$A:$A,FOREX!$A127)</f>
        <v>-26006</v>
      </c>
      <c r="O127" s="11">
        <f t="shared" si="24"/>
        <v>-169692</v>
      </c>
      <c r="P127" s="11">
        <f t="shared" si="19"/>
        <v>-1482.6564999999418</v>
      </c>
      <c r="S127" s="5">
        <v>44301</v>
      </c>
      <c r="T127" s="4">
        <f>SUMIFS(NBU!$G:$G,NBU!$D:$D,FOREX!$T$13,NBU!$A:$A,FOREX!$S127)</f>
        <v>38.499899999999997</v>
      </c>
      <c r="U127" s="11">
        <f t="shared" si="23"/>
        <v>55632</v>
      </c>
      <c r="V127" s="11">
        <f>SUMIFS(JE!$D:$D,JE!$B:$B,$T$13,JE!$C:$C,"DR",JE!$A:$A,FOREX!$A127)</f>
        <v>0</v>
      </c>
      <c r="W127" s="11">
        <f>SUMIFS(JE!$D:$D,JE!$B:$B,$T$13,JE!$C:$C,"CR",JE!$A:$A,FOREX!$A127)</f>
        <v>0</v>
      </c>
      <c r="X127" s="11">
        <f t="shared" si="25"/>
        <v>55632</v>
      </c>
      <c r="Y127" s="11">
        <f t="shared" si="20"/>
        <v>0</v>
      </c>
    </row>
    <row r="128" spans="1:25" x14ac:dyDescent="0.2">
      <c r="A128" s="5">
        <v>44302</v>
      </c>
      <c r="B128" s="4">
        <f>SUMIFS(NBU!$G:$G,NBU!$D:$D,FOREX!$B$13,NBU!$A:$A,FOREX!$A128)</f>
        <v>27.959199999999999</v>
      </c>
      <c r="C128" s="11">
        <f t="shared" si="21"/>
        <v>650649</v>
      </c>
      <c r="D128" s="11">
        <f>SUMIFS(JE!$D:$D,JE!$B:$B,"USD",JE!$C:$C,"DR",JE!$A:$A,FOREX!$A128)</f>
        <v>0</v>
      </c>
      <c r="E128" s="11">
        <f>SUMIFS(JE!$D:$D,JE!$B:$B,"USD",JE!$C:$C,"CR",JE!$A:$A,FOREX!$A128)</f>
        <v>-153142</v>
      </c>
      <c r="F128" s="11">
        <f t="shared" si="17"/>
        <v>497507</v>
      </c>
      <c r="G128" s="11">
        <f t="shared" si="18"/>
        <v>2649.3566000003543</v>
      </c>
      <c r="J128" s="5">
        <v>44302</v>
      </c>
      <c r="K128" s="4">
        <f>SUMIFS(NBU!$G:$G,NBU!$D:$D,FOREX!$K$13,NBU!$A:$A,FOREX!$J128)</f>
        <v>33.461599999999997</v>
      </c>
      <c r="L128" s="11">
        <f t="shared" si="22"/>
        <v>-169692</v>
      </c>
      <c r="M128" s="11">
        <f>SUMIFS(JE!$D:$D,JE!$B:$B,$K$13,JE!$C:$C,"DR",JE!$A:$A,FOREX!$A128)</f>
        <v>42134</v>
      </c>
      <c r="N128" s="11">
        <f>SUMIFS(JE!$D:$D,JE!$B:$B,$K$13,JE!$C:$C,"CR",JE!$A:$A,FOREX!$A128)</f>
        <v>0</v>
      </c>
      <c r="O128" s="11">
        <f t="shared" si="24"/>
        <v>-127558</v>
      </c>
      <c r="P128" s="11">
        <f t="shared" si="19"/>
        <v>-577.23580000000197</v>
      </c>
      <c r="S128" s="5">
        <v>44302</v>
      </c>
      <c r="T128" s="4">
        <f>SUMIFS(NBU!$G:$G,NBU!$D:$D,FOREX!$T$13,NBU!$A:$A,FOREX!$S128)</f>
        <v>38.5501</v>
      </c>
      <c r="U128" s="11">
        <f t="shared" si="23"/>
        <v>55632</v>
      </c>
      <c r="V128" s="11">
        <f>SUMIFS(JE!$D:$D,JE!$B:$B,$T$13,JE!$C:$C,"DR",JE!$A:$A,FOREX!$A128)</f>
        <v>17492</v>
      </c>
      <c r="W128" s="11">
        <f>SUMIFS(JE!$D:$D,JE!$B:$B,$T$13,JE!$C:$C,"CR",JE!$A:$A,FOREX!$A128)</f>
        <v>0</v>
      </c>
      <c r="X128" s="11">
        <f t="shared" si="25"/>
        <v>73124</v>
      </c>
      <c r="Y128" s="11">
        <f t="shared" si="20"/>
        <v>878.09840000006648</v>
      </c>
    </row>
    <row r="129" spans="1:25" x14ac:dyDescent="0.2">
      <c r="A129" s="5">
        <v>44303</v>
      </c>
      <c r="B129" s="4">
        <f>SUMIFS(NBU!$G:$G,NBU!$D:$D,FOREX!$B$13,NBU!$A:$A,FOREX!$A129)</f>
        <v>27.959199999999999</v>
      </c>
      <c r="C129" s="11">
        <f t="shared" si="21"/>
        <v>497507</v>
      </c>
      <c r="D129" s="11">
        <f>SUMIFS(JE!$D:$D,JE!$B:$B,"USD",JE!$C:$C,"DR",JE!$A:$A,FOREX!$A129)</f>
        <v>49368</v>
      </c>
      <c r="E129" s="11">
        <f>SUMIFS(JE!$D:$D,JE!$B:$B,"USD",JE!$C:$C,"CR",JE!$A:$A,FOREX!$A129)</f>
        <v>-62684</v>
      </c>
      <c r="F129" s="11">
        <f t="shared" si="17"/>
        <v>484191</v>
      </c>
      <c r="G129" s="11">
        <f t="shared" si="18"/>
        <v>0</v>
      </c>
      <c r="J129" s="5">
        <v>44303</v>
      </c>
      <c r="K129" s="4">
        <f>SUMIFS(NBU!$G:$G,NBU!$D:$D,FOREX!$K$13,NBU!$A:$A,FOREX!$J129)</f>
        <v>33.461599999999997</v>
      </c>
      <c r="L129" s="11">
        <f t="shared" si="22"/>
        <v>-127558</v>
      </c>
      <c r="M129" s="11">
        <f>SUMIFS(JE!$D:$D,JE!$B:$B,$K$13,JE!$C:$C,"DR",JE!$A:$A,FOREX!$A129)</f>
        <v>44514</v>
      </c>
      <c r="N129" s="11">
        <f>SUMIFS(JE!$D:$D,JE!$B:$B,$K$13,JE!$C:$C,"CR",JE!$A:$A,FOREX!$A129)</f>
        <v>0</v>
      </c>
      <c r="O129" s="11">
        <f t="shared" si="24"/>
        <v>-83044</v>
      </c>
      <c r="P129" s="11">
        <f t="shared" si="19"/>
        <v>0</v>
      </c>
      <c r="S129" s="5">
        <v>44303</v>
      </c>
      <c r="T129" s="4">
        <f>SUMIFS(NBU!$G:$G,NBU!$D:$D,FOREX!$T$13,NBU!$A:$A,FOREX!$S129)</f>
        <v>38.5501</v>
      </c>
      <c r="U129" s="11">
        <f t="shared" si="23"/>
        <v>73124</v>
      </c>
      <c r="V129" s="11">
        <f>SUMIFS(JE!$D:$D,JE!$B:$B,$T$13,JE!$C:$C,"DR",JE!$A:$A,FOREX!$A129)</f>
        <v>0</v>
      </c>
      <c r="W129" s="11">
        <f>SUMIFS(JE!$D:$D,JE!$B:$B,$T$13,JE!$C:$C,"CR",JE!$A:$A,FOREX!$A129)</f>
        <v>0</v>
      </c>
      <c r="X129" s="11">
        <f t="shared" si="25"/>
        <v>73124</v>
      </c>
      <c r="Y129" s="11">
        <f t="shared" si="20"/>
        <v>0</v>
      </c>
    </row>
    <row r="130" spans="1:25" x14ac:dyDescent="0.2">
      <c r="A130" s="5">
        <v>44304</v>
      </c>
      <c r="B130" s="4">
        <f>SUMIFS(NBU!$G:$G,NBU!$D:$D,FOREX!$B$13,NBU!$A:$A,FOREX!$A130)</f>
        <v>27.959199999999999</v>
      </c>
      <c r="C130" s="11">
        <f t="shared" si="21"/>
        <v>484191</v>
      </c>
      <c r="D130" s="11">
        <f>SUMIFS(JE!$D:$D,JE!$B:$B,"USD",JE!$C:$C,"DR",JE!$A:$A,FOREX!$A130)</f>
        <v>0</v>
      </c>
      <c r="E130" s="11">
        <f>SUMIFS(JE!$D:$D,JE!$B:$B,"USD",JE!$C:$C,"CR",JE!$A:$A,FOREX!$A130)</f>
        <v>-125564</v>
      </c>
      <c r="F130" s="11">
        <f t="shared" si="17"/>
        <v>358627</v>
      </c>
      <c r="G130" s="11">
        <f t="shared" si="18"/>
        <v>0</v>
      </c>
      <c r="J130" s="5">
        <v>44304</v>
      </c>
      <c r="K130" s="4">
        <f>SUMIFS(NBU!$G:$G,NBU!$D:$D,FOREX!$K$13,NBU!$A:$A,FOREX!$J130)</f>
        <v>33.461599999999997</v>
      </c>
      <c r="L130" s="11">
        <f t="shared" si="22"/>
        <v>-83044</v>
      </c>
      <c r="M130" s="11">
        <f>SUMIFS(JE!$D:$D,JE!$B:$B,$K$13,JE!$C:$C,"DR",JE!$A:$A,FOREX!$A130)</f>
        <v>24624</v>
      </c>
      <c r="N130" s="11">
        <f>SUMIFS(JE!$D:$D,JE!$B:$B,$K$13,JE!$C:$C,"CR",JE!$A:$A,FOREX!$A130)</f>
        <v>-8243</v>
      </c>
      <c r="O130" s="11">
        <f t="shared" si="24"/>
        <v>-66663</v>
      </c>
      <c r="P130" s="11">
        <f t="shared" si="19"/>
        <v>0</v>
      </c>
      <c r="S130" s="5">
        <v>44304</v>
      </c>
      <c r="T130" s="4">
        <f>SUMIFS(NBU!$G:$G,NBU!$D:$D,FOREX!$T$13,NBU!$A:$A,FOREX!$S130)</f>
        <v>38.5501</v>
      </c>
      <c r="U130" s="11">
        <f t="shared" si="23"/>
        <v>73124</v>
      </c>
      <c r="V130" s="11">
        <f>SUMIFS(JE!$D:$D,JE!$B:$B,$T$13,JE!$C:$C,"DR",JE!$A:$A,FOREX!$A130)</f>
        <v>0</v>
      </c>
      <c r="W130" s="11">
        <f>SUMIFS(JE!$D:$D,JE!$B:$B,$T$13,JE!$C:$C,"CR",JE!$A:$A,FOREX!$A130)</f>
        <v>0</v>
      </c>
      <c r="X130" s="11">
        <f t="shared" si="25"/>
        <v>73124</v>
      </c>
      <c r="Y130" s="11">
        <f t="shared" si="20"/>
        <v>0</v>
      </c>
    </row>
    <row r="131" spans="1:25" x14ac:dyDescent="0.2">
      <c r="A131" s="5">
        <v>44305</v>
      </c>
      <c r="B131" s="4">
        <f>SUMIFS(NBU!$G:$G,NBU!$D:$D,FOREX!$B$13,NBU!$A:$A,FOREX!$A131)</f>
        <v>27.978300000000001</v>
      </c>
      <c r="C131" s="11">
        <f t="shared" si="21"/>
        <v>358627</v>
      </c>
      <c r="D131" s="11">
        <f>SUMIFS(JE!$D:$D,JE!$B:$B,"USD",JE!$C:$C,"DR",JE!$A:$A,FOREX!$A131)</f>
        <v>78173</v>
      </c>
      <c r="E131" s="11">
        <f>SUMIFS(JE!$D:$D,JE!$B:$B,"USD",JE!$C:$C,"CR",JE!$A:$A,FOREX!$A131)</f>
        <v>-44987</v>
      </c>
      <c r="F131" s="11">
        <f t="shared" si="17"/>
        <v>391813</v>
      </c>
      <c r="G131" s="11">
        <f t="shared" si="18"/>
        <v>633.85260000005542</v>
      </c>
      <c r="J131" s="5">
        <v>44305</v>
      </c>
      <c r="K131" s="4">
        <f>SUMIFS(NBU!$G:$G,NBU!$D:$D,FOREX!$K$13,NBU!$A:$A,FOREX!$J131)</f>
        <v>33.524999999999999</v>
      </c>
      <c r="L131" s="11">
        <f t="shared" si="22"/>
        <v>-66663</v>
      </c>
      <c r="M131" s="11">
        <f>SUMIFS(JE!$D:$D,JE!$B:$B,$K$13,JE!$C:$C,"DR",JE!$A:$A,FOREX!$A131)</f>
        <v>29616</v>
      </c>
      <c r="N131" s="11">
        <f>SUMIFS(JE!$D:$D,JE!$B:$B,$K$13,JE!$C:$C,"CR",JE!$A:$A,FOREX!$A131)</f>
        <v>0</v>
      </c>
      <c r="O131" s="11">
        <f t="shared" si="24"/>
        <v>-37047</v>
      </c>
      <c r="P131" s="11">
        <f t="shared" si="19"/>
        <v>1877.6544000000431</v>
      </c>
      <c r="S131" s="5">
        <v>44305</v>
      </c>
      <c r="T131" s="4">
        <f>SUMIFS(NBU!$G:$G,NBU!$D:$D,FOREX!$T$13,NBU!$A:$A,FOREX!$S131)</f>
        <v>38.611499999999999</v>
      </c>
      <c r="U131" s="11">
        <f t="shared" si="23"/>
        <v>73124</v>
      </c>
      <c r="V131" s="11">
        <f>SUMIFS(JE!$D:$D,JE!$B:$B,$T$13,JE!$C:$C,"DR",JE!$A:$A,FOREX!$A131)</f>
        <v>6694</v>
      </c>
      <c r="W131" s="11">
        <f>SUMIFS(JE!$D:$D,JE!$B:$B,$T$13,JE!$C:$C,"CR",JE!$A:$A,FOREX!$A131)</f>
        <v>0</v>
      </c>
      <c r="X131" s="11">
        <f t="shared" si="25"/>
        <v>79818</v>
      </c>
      <c r="Y131" s="11">
        <f t="shared" si="20"/>
        <v>411.01159999999339</v>
      </c>
    </row>
    <row r="132" spans="1:25" x14ac:dyDescent="0.2">
      <c r="A132" s="5">
        <v>44306</v>
      </c>
      <c r="B132" s="4">
        <f>SUMIFS(NBU!$G:$G,NBU!$D:$D,FOREX!$B$13,NBU!$A:$A,FOREX!$A132)</f>
        <v>28.008700000000001</v>
      </c>
      <c r="C132" s="11">
        <f t="shared" si="21"/>
        <v>391813</v>
      </c>
      <c r="D132" s="11">
        <f>SUMIFS(JE!$D:$D,JE!$B:$B,"USD",JE!$C:$C,"DR",JE!$A:$A,FOREX!$A132)</f>
        <v>78843</v>
      </c>
      <c r="E132" s="11">
        <f>SUMIFS(JE!$D:$D,JE!$B:$B,"USD",JE!$C:$C,"CR",JE!$A:$A,FOREX!$A132)</f>
        <v>-32449</v>
      </c>
      <c r="F132" s="11">
        <f t="shared" si="17"/>
        <v>438207</v>
      </c>
      <c r="G132" s="11">
        <f t="shared" si="18"/>
        <v>1410.3776000000096</v>
      </c>
      <c r="J132" s="5">
        <v>44306</v>
      </c>
      <c r="K132" s="4">
        <f>SUMIFS(NBU!$G:$G,NBU!$D:$D,FOREX!$K$13,NBU!$A:$A,FOREX!$J132)</f>
        <v>33.709899999999998</v>
      </c>
      <c r="L132" s="11">
        <f t="shared" si="22"/>
        <v>-37047</v>
      </c>
      <c r="M132" s="11">
        <f>SUMIFS(JE!$D:$D,JE!$B:$B,$K$13,JE!$C:$C,"DR",JE!$A:$A,FOREX!$A132)</f>
        <v>21930</v>
      </c>
      <c r="N132" s="11">
        <f>SUMIFS(JE!$D:$D,JE!$B:$B,$K$13,JE!$C:$C,"CR",JE!$A:$A,FOREX!$A132)</f>
        <v>0</v>
      </c>
      <c r="O132" s="11">
        <f t="shared" si="24"/>
        <v>-15117</v>
      </c>
      <c r="P132" s="11">
        <f t="shared" si="19"/>
        <v>4054.8569999999772</v>
      </c>
      <c r="S132" s="5">
        <v>44306</v>
      </c>
      <c r="T132" s="4">
        <f>SUMIFS(NBU!$G:$G,NBU!$D:$D,FOREX!$T$13,NBU!$A:$A,FOREX!$S132)</f>
        <v>39.034300000000002</v>
      </c>
      <c r="U132" s="11">
        <f t="shared" si="23"/>
        <v>79818</v>
      </c>
      <c r="V132" s="11">
        <f>SUMIFS(JE!$D:$D,JE!$B:$B,$T$13,JE!$C:$C,"DR",JE!$A:$A,FOREX!$A132)</f>
        <v>0</v>
      </c>
      <c r="W132" s="11">
        <f>SUMIFS(JE!$D:$D,JE!$B:$B,$T$13,JE!$C:$C,"CR",JE!$A:$A,FOREX!$A132)</f>
        <v>0</v>
      </c>
      <c r="X132" s="11">
        <f t="shared" si="25"/>
        <v>79818</v>
      </c>
      <c r="Y132" s="11">
        <f t="shared" si="20"/>
        <v>0</v>
      </c>
    </row>
    <row r="133" spans="1:25" x14ac:dyDescent="0.2">
      <c r="A133" s="5">
        <v>44307</v>
      </c>
      <c r="B133" s="4">
        <f>SUMIFS(NBU!$G:$G,NBU!$D:$D,FOREX!$B$13,NBU!$A:$A,FOREX!$A133)</f>
        <v>28.009599999999999</v>
      </c>
      <c r="C133" s="11">
        <f t="shared" si="21"/>
        <v>438207</v>
      </c>
      <c r="D133" s="11">
        <f>SUMIFS(JE!$D:$D,JE!$B:$B,"USD",JE!$C:$C,"DR",JE!$A:$A,FOREX!$A133)</f>
        <v>0</v>
      </c>
      <c r="E133" s="11">
        <f>SUMIFS(JE!$D:$D,JE!$B:$B,"USD",JE!$C:$C,"CR",JE!$A:$A,FOREX!$A133)</f>
        <v>-85751</v>
      </c>
      <c r="F133" s="11">
        <f t="shared" si="17"/>
        <v>352456</v>
      </c>
      <c r="G133" s="11">
        <f t="shared" si="18"/>
        <v>-77.175899999820132</v>
      </c>
      <c r="J133" s="5">
        <v>44307</v>
      </c>
      <c r="K133" s="4">
        <f>SUMIFS(NBU!$G:$G,NBU!$D:$D,FOREX!$K$13,NBU!$A:$A,FOREX!$J133)</f>
        <v>33.736199999999997</v>
      </c>
      <c r="L133" s="11">
        <f t="shared" si="22"/>
        <v>-15117</v>
      </c>
      <c r="M133" s="11">
        <f>SUMIFS(JE!$D:$D,JE!$B:$B,$K$13,JE!$C:$C,"DR",JE!$A:$A,FOREX!$A133)</f>
        <v>0</v>
      </c>
      <c r="N133" s="11">
        <f>SUMIFS(JE!$D:$D,JE!$B:$B,$K$13,JE!$C:$C,"CR",JE!$A:$A,FOREX!$A133)</f>
        <v>-36052</v>
      </c>
      <c r="O133" s="11">
        <f t="shared" si="24"/>
        <v>-51169</v>
      </c>
      <c r="P133" s="11">
        <f t="shared" si="19"/>
        <v>-948.16759999996759</v>
      </c>
      <c r="S133" s="5">
        <v>44307</v>
      </c>
      <c r="T133" s="4">
        <f>SUMIFS(NBU!$G:$G,NBU!$D:$D,FOREX!$T$13,NBU!$A:$A,FOREX!$S133)</f>
        <v>39.0944</v>
      </c>
      <c r="U133" s="11">
        <f t="shared" si="23"/>
        <v>79818</v>
      </c>
      <c r="V133" s="11">
        <f>SUMIFS(JE!$D:$D,JE!$B:$B,$T$13,JE!$C:$C,"DR",JE!$A:$A,FOREX!$A133)</f>
        <v>8323</v>
      </c>
      <c r="W133" s="11">
        <f>SUMIFS(JE!$D:$D,JE!$B:$B,$T$13,JE!$C:$C,"CR",JE!$A:$A,FOREX!$A133)</f>
        <v>0</v>
      </c>
      <c r="X133" s="11">
        <f t="shared" si="25"/>
        <v>88141</v>
      </c>
      <c r="Y133" s="11">
        <f t="shared" si="20"/>
        <v>500.21229999998741</v>
      </c>
    </row>
    <row r="134" spans="1:25" x14ac:dyDescent="0.2">
      <c r="A134" s="5">
        <v>44308</v>
      </c>
      <c r="B134" s="4">
        <f>SUMIFS(NBU!$G:$G,NBU!$D:$D,FOREX!$B$13,NBU!$A:$A,FOREX!$A134)</f>
        <v>28.057600000000001</v>
      </c>
      <c r="C134" s="11">
        <f t="shared" si="21"/>
        <v>352456</v>
      </c>
      <c r="D134" s="11">
        <f>SUMIFS(JE!$D:$D,JE!$B:$B,"USD",JE!$C:$C,"DR",JE!$A:$A,FOREX!$A134)</f>
        <v>50665</v>
      </c>
      <c r="E134" s="11">
        <f>SUMIFS(JE!$D:$D,JE!$B:$B,"USD",JE!$C:$C,"CR",JE!$A:$A,FOREX!$A134)</f>
        <v>-85748</v>
      </c>
      <c r="F134" s="11">
        <f t="shared" si="17"/>
        <v>317373</v>
      </c>
      <c r="G134" s="11">
        <f t="shared" si="18"/>
        <v>-1683.9840000000638</v>
      </c>
      <c r="J134" s="5">
        <v>44308</v>
      </c>
      <c r="K134" s="4">
        <f>SUMIFS(NBU!$G:$G,NBU!$D:$D,FOREX!$K$13,NBU!$A:$A,FOREX!$J134)</f>
        <v>33.698599999999999</v>
      </c>
      <c r="L134" s="11">
        <f t="shared" si="22"/>
        <v>-51169</v>
      </c>
      <c r="M134" s="11">
        <f>SUMIFS(JE!$D:$D,JE!$B:$B,$K$13,JE!$C:$C,"DR",JE!$A:$A,FOREX!$A134)</f>
        <v>23340</v>
      </c>
      <c r="N134" s="11">
        <f>SUMIFS(JE!$D:$D,JE!$B:$B,$K$13,JE!$C:$C,"CR",JE!$A:$A,FOREX!$A134)</f>
        <v>-11274</v>
      </c>
      <c r="O134" s="11">
        <f t="shared" si="24"/>
        <v>-39103</v>
      </c>
      <c r="P134" s="11">
        <f t="shared" si="19"/>
        <v>-453.68159999997147</v>
      </c>
      <c r="S134" s="5">
        <v>44308</v>
      </c>
      <c r="T134" s="4">
        <f>SUMIFS(NBU!$G:$G,NBU!$D:$D,FOREX!$T$13,NBU!$A:$A,FOREX!$S134)</f>
        <v>39.058999999999997</v>
      </c>
      <c r="U134" s="11">
        <f t="shared" si="23"/>
        <v>88141</v>
      </c>
      <c r="V134" s="11">
        <f>SUMIFS(JE!$D:$D,JE!$B:$B,$T$13,JE!$C:$C,"DR",JE!$A:$A,FOREX!$A134)</f>
        <v>0</v>
      </c>
      <c r="W134" s="11">
        <f>SUMIFS(JE!$D:$D,JE!$B:$B,$T$13,JE!$C:$C,"CR",JE!$A:$A,FOREX!$A134)</f>
        <v>-9719</v>
      </c>
      <c r="X134" s="11">
        <f t="shared" si="25"/>
        <v>78422</v>
      </c>
      <c r="Y134" s="11">
        <f t="shared" si="20"/>
        <v>344.05260000002687</v>
      </c>
    </row>
    <row r="135" spans="1:25" x14ac:dyDescent="0.2">
      <c r="A135" s="5">
        <v>44309</v>
      </c>
      <c r="B135" s="4">
        <f>SUMIFS(NBU!$G:$G,NBU!$D:$D,FOREX!$B$13,NBU!$A:$A,FOREX!$A135)</f>
        <v>28.0642</v>
      </c>
      <c r="C135" s="11">
        <f t="shared" si="21"/>
        <v>317373</v>
      </c>
      <c r="D135" s="11">
        <f>SUMIFS(JE!$D:$D,JE!$B:$B,"USD",JE!$C:$C,"DR",JE!$A:$A,FOREX!$A135)</f>
        <v>57551</v>
      </c>
      <c r="E135" s="11">
        <f>SUMIFS(JE!$D:$D,JE!$B:$B,"USD",JE!$C:$C,"CR",JE!$A:$A,FOREX!$A135)</f>
        <v>-101104</v>
      </c>
      <c r="F135" s="11">
        <f t="shared" si="17"/>
        <v>273820</v>
      </c>
      <c r="G135" s="11">
        <f t="shared" si="18"/>
        <v>-287.44979999994899</v>
      </c>
      <c r="J135" s="5">
        <v>44309</v>
      </c>
      <c r="K135" s="4">
        <f>SUMIFS(NBU!$G:$G,NBU!$D:$D,FOREX!$K$13,NBU!$A:$A,FOREX!$J135)</f>
        <v>33.810299999999998</v>
      </c>
      <c r="L135" s="11">
        <f t="shared" si="22"/>
        <v>-39103</v>
      </c>
      <c r="M135" s="11">
        <f>SUMIFS(JE!$D:$D,JE!$B:$B,$K$13,JE!$C:$C,"DR",JE!$A:$A,FOREX!$A135)</f>
        <v>12104</v>
      </c>
      <c r="N135" s="11">
        <f>SUMIFS(JE!$D:$D,JE!$B:$B,$K$13,JE!$C:$C,"CR",JE!$A:$A,FOREX!$A135)</f>
        <v>-23861</v>
      </c>
      <c r="O135" s="11">
        <f t="shared" si="24"/>
        <v>-50860</v>
      </c>
      <c r="P135" s="11">
        <f t="shared" si="19"/>
        <v>-1313.2568999999885</v>
      </c>
      <c r="S135" s="5">
        <v>44309</v>
      </c>
      <c r="T135" s="4">
        <f>SUMIFS(NBU!$G:$G,NBU!$D:$D,FOREX!$T$13,NBU!$A:$A,FOREX!$S135)</f>
        <v>38.924999999999997</v>
      </c>
      <c r="U135" s="11">
        <f t="shared" si="23"/>
        <v>78422</v>
      </c>
      <c r="V135" s="11">
        <f>SUMIFS(JE!$D:$D,JE!$B:$B,$T$13,JE!$C:$C,"DR",JE!$A:$A,FOREX!$A135)</f>
        <v>0</v>
      </c>
      <c r="W135" s="11">
        <f>SUMIFS(JE!$D:$D,JE!$B:$B,$T$13,JE!$C:$C,"CR",JE!$A:$A,FOREX!$A135)</f>
        <v>0</v>
      </c>
      <c r="X135" s="11">
        <f t="shared" si="25"/>
        <v>78422</v>
      </c>
      <c r="Y135" s="11">
        <f t="shared" si="20"/>
        <v>0</v>
      </c>
    </row>
    <row r="136" spans="1:25" x14ac:dyDescent="0.2">
      <c r="A136" s="5">
        <v>44310</v>
      </c>
      <c r="B136" s="4">
        <f>SUMIFS(NBU!$G:$G,NBU!$D:$D,FOREX!$B$13,NBU!$A:$A,FOREX!$A136)</f>
        <v>28.0642</v>
      </c>
      <c r="C136" s="11">
        <f t="shared" si="21"/>
        <v>273820</v>
      </c>
      <c r="D136" s="11">
        <f>SUMIFS(JE!$D:$D,JE!$B:$B,"USD",JE!$C:$C,"DR",JE!$A:$A,FOREX!$A136)</f>
        <v>43963</v>
      </c>
      <c r="E136" s="11">
        <f>SUMIFS(JE!$D:$D,JE!$B:$B,"USD",JE!$C:$C,"CR",JE!$A:$A,FOREX!$A136)</f>
        <v>-57958</v>
      </c>
      <c r="F136" s="11">
        <f t="shared" si="17"/>
        <v>259825</v>
      </c>
      <c r="G136" s="11">
        <f t="shared" si="18"/>
        <v>0</v>
      </c>
      <c r="J136" s="5">
        <v>44310</v>
      </c>
      <c r="K136" s="4">
        <f>SUMIFS(NBU!$G:$G,NBU!$D:$D,FOREX!$K$13,NBU!$A:$A,FOREX!$J136)</f>
        <v>33.810299999999998</v>
      </c>
      <c r="L136" s="11">
        <f t="shared" si="22"/>
        <v>-50860</v>
      </c>
      <c r="M136" s="11">
        <f>SUMIFS(JE!$D:$D,JE!$B:$B,$K$13,JE!$C:$C,"DR",JE!$A:$A,FOREX!$A136)</f>
        <v>12548</v>
      </c>
      <c r="N136" s="11">
        <f>SUMIFS(JE!$D:$D,JE!$B:$B,$K$13,JE!$C:$C,"CR",JE!$A:$A,FOREX!$A136)</f>
        <v>-34807</v>
      </c>
      <c r="O136" s="11">
        <f t="shared" si="24"/>
        <v>-73119</v>
      </c>
      <c r="P136" s="11">
        <f t="shared" si="19"/>
        <v>0</v>
      </c>
      <c r="S136" s="5">
        <v>44310</v>
      </c>
      <c r="T136" s="4">
        <f>SUMIFS(NBU!$G:$G,NBU!$D:$D,FOREX!$T$13,NBU!$A:$A,FOREX!$S136)</f>
        <v>38.924999999999997</v>
      </c>
      <c r="U136" s="11">
        <f t="shared" si="23"/>
        <v>78422</v>
      </c>
      <c r="V136" s="11">
        <f>SUMIFS(JE!$D:$D,JE!$B:$B,$T$13,JE!$C:$C,"DR",JE!$A:$A,FOREX!$A136)</f>
        <v>0</v>
      </c>
      <c r="W136" s="11">
        <f>SUMIFS(JE!$D:$D,JE!$B:$B,$T$13,JE!$C:$C,"CR",JE!$A:$A,FOREX!$A136)</f>
        <v>0</v>
      </c>
      <c r="X136" s="11">
        <f t="shared" si="25"/>
        <v>78422</v>
      </c>
      <c r="Y136" s="11">
        <f t="shared" si="20"/>
        <v>0</v>
      </c>
    </row>
    <row r="137" spans="1:25" x14ac:dyDescent="0.2">
      <c r="A137" s="5">
        <v>44311</v>
      </c>
      <c r="B137" s="4">
        <f>SUMIFS(NBU!$G:$G,NBU!$D:$D,FOREX!$B$13,NBU!$A:$A,FOREX!$A137)</f>
        <v>28.0642</v>
      </c>
      <c r="C137" s="11">
        <f t="shared" si="21"/>
        <v>259825</v>
      </c>
      <c r="D137" s="11">
        <f>SUMIFS(JE!$D:$D,JE!$B:$B,"USD",JE!$C:$C,"DR",JE!$A:$A,FOREX!$A137)</f>
        <v>85521</v>
      </c>
      <c r="E137" s="11">
        <f>SUMIFS(JE!$D:$D,JE!$B:$B,"USD",JE!$C:$C,"CR",JE!$A:$A,FOREX!$A137)</f>
        <v>-47513</v>
      </c>
      <c r="F137" s="11">
        <f t="shared" si="17"/>
        <v>297833</v>
      </c>
      <c r="G137" s="11">
        <f t="shared" si="18"/>
        <v>0</v>
      </c>
      <c r="J137" s="5">
        <v>44311</v>
      </c>
      <c r="K137" s="4">
        <f>SUMIFS(NBU!$G:$G,NBU!$D:$D,FOREX!$K$13,NBU!$A:$A,FOREX!$J137)</f>
        <v>33.810299999999998</v>
      </c>
      <c r="L137" s="11">
        <f t="shared" si="22"/>
        <v>-73119</v>
      </c>
      <c r="M137" s="11">
        <f>SUMIFS(JE!$D:$D,JE!$B:$B,$K$13,JE!$C:$C,"DR",JE!$A:$A,FOREX!$A137)</f>
        <v>24616</v>
      </c>
      <c r="N137" s="11">
        <f>SUMIFS(JE!$D:$D,JE!$B:$B,$K$13,JE!$C:$C,"CR",JE!$A:$A,FOREX!$A137)</f>
        <v>-28628</v>
      </c>
      <c r="O137" s="11">
        <f t="shared" si="24"/>
        <v>-77131</v>
      </c>
      <c r="P137" s="11">
        <f t="shared" si="19"/>
        <v>0</v>
      </c>
      <c r="S137" s="5">
        <v>44311</v>
      </c>
      <c r="T137" s="4">
        <f>SUMIFS(NBU!$G:$G,NBU!$D:$D,FOREX!$T$13,NBU!$A:$A,FOREX!$S137)</f>
        <v>38.924999999999997</v>
      </c>
      <c r="U137" s="11">
        <f t="shared" si="23"/>
        <v>78422</v>
      </c>
      <c r="V137" s="11">
        <f>SUMIFS(JE!$D:$D,JE!$B:$B,$T$13,JE!$C:$C,"DR",JE!$A:$A,FOREX!$A137)</f>
        <v>0</v>
      </c>
      <c r="W137" s="11">
        <f>SUMIFS(JE!$D:$D,JE!$B:$B,$T$13,JE!$C:$C,"CR",JE!$A:$A,FOREX!$A137)</f>
        <v>-7858</v>
      </c>
      <c r="X137" s="11">
        <f t="shared" si="25"/>
        <v>70564</v>
      </c>
      <c r="Y137" s="11">
        <f t="shared" si="20"/>
        <v>0</v>
      </c>
    </row>
    <row r="138" spans="1:25" x14ac:dyDescent="0.2">
      <c r="A138" s="5">
        <v>44312</v>
      </c>
      <c r="B138" s="4">
        <f>SUMIFS(NBU!$G:$G,NBU!$D:$D,FOREX!$B$13,NBU!$A:$A,FOREX!$A138)</f>
        <v>27.901399999999999</v>
      </c>
      <c r="C138" s="11">
        <f t="shared" si="21"/>
        <v>297833</v>
      </c>
      <c r="D138" s="11">
        <f>SUMIFS(JE!$D:$D,JE!$B:$B,"USD",JE!$C:$C,"DR",JE!$A:$A,FOREX!$A138)</f>
        <v>98231</v>
      </c>
      <c r="E138" s="11">
        <f>SUMIFS(JE!$D:$D,JE!$B:$B,"USD",JE!$C:$C,"CR",JE!$A:$A,FOREX!$A138)</f>
        <v>0</v>
      </c>
      <c r="F138" s="11">
        <f t="shared" si="17"/>
        <v>396064</v>
      </c>
      <c r="G138" s="11">
        <f t="shared" si="18"/>
        <v>-15992.00680000007</v>
      </c>
      <c r="J138" s="5">
        <v>44312</v>
      </c>
      <c r="K138" s="4">
        <f>SUMIFS(NBU!$G:$G,NBU!$D:$D,FOREX!$K$13,NBU!$A:$A,FOREX!$J138)</f>
        <v>33.671399999999998</v>
      </c>
      <c r="L138" s="11">
        <f t="shared" si="22"/>
        <v>-77131</v>
      </c>
      <c r="M138" s="11">
        <f>SUMIFS(JE!$D:$D,JE!$B:$B,$K$13,JE!$C:$C,"DR",JE!$A:$A,FOREX!$A138)</f>
        <v>22486</v>
      </c>
      <c r="N138" s="11">
        <f>SUMIFS(JE!$D:$D,JE!$B:$B,$K$13,JE!$C:$C,"CR",JE!$A:$A,FOREX!$A138)</f>
        <v>-8679</v>
      </c>
      <c r="O138" s="11">
        <f t="shared" si="24"/>
        <v>-63324</v>
      </c>
      <c r="P138" s="11">
        <f t="shared" si="19"/>
        <v>-1917.7922999999942</v>
      </c>
      <c r="S138" s="5">
        <v>44312</v>
      </c>
      <c r="T138" s="4">
        <f>SUMIFS(NBU!$G:$G,NBU!$D:$D,FOREX!$T$13,NBU!$A:$A,FOREX!$S138)</f>
        <v>38.728499999999997</v>
      </c>
      <c r="U138" s="11">
        <f t="shared" si="23"/>
        <v>70564</v>
      </c>
      <c r="V138" s="11">
        <f>SUMIFS(JE!$D:$D,JE!$B:$B,$T$13,JE!$C:$C,"DR",JE!$A:$A,FOREX!$A138)</f>
        <v>4800</v>
      </c>
      <c r="W138" s="11">
        <f>SUMIFS(JE!$D:$D,JE!$B:$B,$T$13,JE!$C:$C,"CR",JE!$A:$A,FOREX!$A138)</f>
        <v>0</v>
      </c>
      <c r="X138" s="11">
        <f t="shared" si="25"/>
        <v>75364</v>
      </c>
      <c r="Y138" s="11">
        <f t="shared" si="20"/>
        <v>-943.20000000000164</v>
      </c>
    </row>
    <row r="139" spans="1:25" x14ac:dyDescent="0.2">
      <c r="A139" s="5">
        <v>44313</v>
      </c>
      <c r="B139" s="4">
        <f>SUMIFS(NBU!$G:$G,NBU!$D:$D,FOREX!$B$13,NBU!$A:$A,FOREX!$A139)</f>
        <v>27.855799999999999</v>
      </c>
      <c r="C139" s="11">
        <f t="shared" si="21"/>
        <v>396064</v>
      </c>
      <c r="D139" s="11">
        <f>SUMIFS(JE!$D:$D,JE!$B:$B,"USD",JE!$C:$C,"DR",JE!$A:$A,FOREX!$A139)</f>
        <v>52332</v>
      </c>
      <c r="E139" s="11">
        <f>SUMIFS(JE!$D:$D,JE!$B:$B,"USD",JE!$C:$C,"CR",JE!$A:$A,FOREX!$A139)</f>
        <v>-64294</v>
      </c>
      <c r="F139" s="11">
        <f t="shared" si="17"/>
        <v>384102</v>
      </c>
      <c r="G139" s="11">
        <f t="shared" si="18"/>
        <v>545.46720000000369</v>
      </c>
      <c r="J139" s="5">
        <v>44313</v>
      </c>
      <c r="K139" s="4">
        <f>SUMIFS(NBU!$G:$G,NBU!$D:$D,FOREX!$K$13,NBU!$A:$A,FOREX!$J139)</f>
        <v>33.651200000000003</v>
      </c>
      <c r="L139" s="11">
        <f t="shared" si="22"/>
        <v>-63324</v>
      </c>
      <c r="M139" s="11">
        <f>SUMIFS(JE!$D:$D,JE!$B:$B,$K$13,JE!$C:$C,"DR",JE!$A:$A,FOREX!$A139)</f>
        <v>62013</v>
      </c>
      <c r="N139" s="11">
        <f>SUMIFS(JE!$D:$D,JE!$B:$B,$K$13,JE!$C:$C,"CR",JE!$A:$A,FOREX!$A139)</f>
        <v>0</v>
      </c>
      <c r="O139" s="11">
        <f t="shared" si="24"/>
        <v>-1311</v>
      </c>
      <c r="P139" s="11">
        <f t="shared" si="19"/>
        <v>-1252.6625999997243</v>
      </c>
      <c r="S139" s="5">
        <v>44313</v>
      </c>
      <c r="T139" s="4">
        <f>SUMIFS(NBU!$G:$G,NBU!$D:$D,FOREX!$T$13,NBU!$A:$A,FOREX!$S139)</f>
        <v>38.667999999999999</v>
      </c>
      <c r="U139" s="11">
        <f t="shared" si="23"/>
        <v>75364</v>
      </c>
      <c r="V139" s="11">
        <f>SUMIFS(JE!$D:$D,JE!$B:$B,$T$13,JE!$C:$C,"DR",JE!$A:$A,FOREX!$A139)</f>
        <v>0</v>
      </c>
      <c r="W139" s="11">
        <f>SUMIFS(JE!$D:$D,JE!$B:$B,$T$13,JE!$C:$C,"CR",JE!$A:$A,FOREX!$A139)</f>
        <v>0</v>
      </c>
      <c r="X139" s="11">
        <f t="shared" si="25"/>
        <v>75364</v>
      </c>
      <c r="Y139" s="11">
        <f t="shared" si="20"/>
        <v>0</v>
      </c>
    </row>
    <row r="140" spans="1:25" x14ac:dyDescent="0.2">
      <c r="A140" s="5">
        <v>44314</v>
      </c>
      <c r="B140" s="4">
        <f>SUMIFS(NBU!$G:$G,NBU!$D:$D,FOREX!$B$13,NBU!$A:$A,FOREX!$A140)</f>
        <v>27.7715</v>
      </c>
      <c r="C140" s="11">
        <f t="shared" si="21"/>
        <v>384102</v>
      </c>
      <c r="D140" s="11">
        <f>SUMIFS(JE!$D:$D,JE!$B:$B,"USD",JE!$C:$C,"DR",JE!$A:$A,FOREX!$A140)</f>
        <v>30723</v>
      </c>
      <c r="E140" s="11">
        <f>SUMIFS(JE!$D:$D,JE!$B:$B,"USD",JE!$C:$C,"CR",JE!$A:$A,FOREX!$A140)</f>
        <v>-117300</v>
      </c>
      <c r="F140" s="11">
        <f t="shared" si="17"/>
        <v>297525</v>
      </c>
      <c r="G140" s="11">
        <f t="shared" si="18"/>
        <v>7298.4410999999072</v>
      </c>
      <c r="J140" s="5">
        <v>44314</v>
      </c>
      <c r="K140" s="4">
        <f>SUMIFS(NBU!$G:$G,NBU!$D:$D,FOREX!$K$13,NBU!$A:$A,FOREX!$J140)</f>
        <v>33.557699999999997</v>
      </c>
      <c r="L140" s="11">
        <f t="shared" si="22"/>
        <v>-1311</v>
      </c>
      <c r="M140" s="11">
        <f>SUMIFS(JE!$D:$D,JE!$B:$B,$K$13,JE!$C:$C,"DR",JE!$A:$A,FOREX!$A140)</f>
        <v>18137</v>
      </c>
      <c r="N140" s="11">
        <f>SUMIFS(JE!$D:$D,JE!$B:$B,$K$13,JE!$C:$C,"CR",JE!$A:$A,FOREX!$A140)</f>
        <v>-39344</v>
      </c>
      <c r="O140" s="11">
        <f t="shared" si="24"/>
        <v>-22518</v>
      </c>
      <c r="P140" s="11">
        <f t="shared" si="19"/>
        <v>1982.8545000001254</v>
      </c>
      <c r="S140" s="5">
        <v>44314</v>
      </c>
      <c r="T140" s="4">
        <f>SUMIFS(NBU!$G:$G,NBU!$D:$D,FOREX!$T$13,NBU!$A:$A,FOREX!$S140)</f>
        <v>38.624600000000001</v>
      </c>
      <c r="U140" s="11">
        <f t="shared" si="23"/>
        <v>75364</v>
      </c>
      <c r="V140" s="11">
        <f>SUMIFS(JE!$D:$D,JE!$B:$B,$T$13,JE!$C:$C,"DR",JE!$A:$A,FOREX!$A140)</f>
        <v>0</v>
      </c>
      <c r="W140" s="11">
        <f>SUMIFS(JE!$D:$D,JE!$B:$B,$T$13,JE!$C:$C,"CR",JE!$A:$A,FOREX!$A140)</f>
        <v>-1177</v>
      </c>
      <c r="X140" s="11">
        <f t="shared" si="25"/>
        <v>74187</v>
      </c>
      <c r="Y140" s="11">
        <f t="shared" si="20"/>
        <v>51.081799999998033</v>
      </c>
    </row>
    <row r="141" spans="1:25" x14ac:dyDescent="0.2">
      <c r="A141" s="5">
        <v>44315</v>
      </c>
      <c r="B141" s="4">
        <f>SUMIFS(NBU!$G:$G,NBU!$D:$D,FOREX!$B$13,NBU!$A:$A,FOREX!$A141)</f>
        <v>27.7867</v>
      </c>
      <c r="C141" s="11">
        <f t="shared" si="21"/>
        <v>297525</v>
      </c>
      <c r="D141" s="11">
        <f>SUMIFS(JE!$D:$D,JE!$B:$B,"USD",JE!$C:$C,"DR",JE!$A:$A,FOREX!$A141)</f>
        <v>96126</v>
      </c>
      <c r="E141" s="11">
        <f>SUMIFS(JE!$D:$D,JE!$B:$B,"USD",JE!$C:$C,"CR",JE!$A:$A,FOREX!$A141)</f>
        <v>-50226</v>
      </c>
      <c r="F141" s="11">
        <f t="shared" si="17"/>
        <v>343425</v>
      </c>
      <c r="G141" s="11">
        <f t="shared" si="18"/>
        <v>697.68000000000472</v>
      </c>
      <c r="J141" s="5">
        <v>44315</v>
      </c>
      <c r="K141" s="4">
        <f>SUMIFS(NBU!$G:$G,NBU!$D:$D,FOREX!$K$13,NBU!$A:$A,FOREX!$J141)</f>
        <v>33.526000000000003</v>
      </c>
      <c r="L141" s="11">
        <f t="shared" si="22"/>
        <v>-22518</v>
      </c>
      <c r="M141" s="11">
        <f>SUMIFS(JE!$D:$D,JE!$B:$B,$K$13,JE!$C:$C,"DR",JE!$A:$A,FOREX!$A141)</f>
        <v>41465</v>
      </c>
      <c r="N141" s="11">
        <f>SUMIFS(JE!$D:$D,JE!$B:$B,$K$13,JE!$C:$C,"CR",JE!$A:$A,FOREX!$A141)</f>
        <v>0</v>
      </c>
      <c r="O141" s="11">
        <f t="shared" si="24"/>
        <v>18947</v>
      </c>
      <c r="P141" s="11">
        <f t="shared" si="19"/>
        <v>-1314.4404999997355</v>
      </c>
      <c r="S141" s="5">
        <v>44315</v>
      </c>
      <c r="T141" s="4">
        <f>SUMIFS(NBU!$G:$G,NBU!$D:$D,FOREX!$T$13,NBU!$A:$A,FOREX!$S141)</f>
        <v>38.537399999999998</v>
      </c>
      <c r="U141" s="11">
        <f t="shared" si="23"/>
        <v>74187</v>
      </c>
      <c r="V141" s="11">
        <f>SUMIFS(JE!$D:$D,JE!$B:$B,$T$13,JE!$C:$C,"DR",JE!$A:$A,FOREX!$A141)</f>
        <v>0</v>
      </c>
      <c r="W141" s="11">
        <f>SUMIFS(JE!$D:$D,JE!$B:$B,$T$13,JE!$C:$C,"CR",JE!$A:$A,FOREX!$A141)</f>
        <v>0</v>
      </c>
      <c r="X141" s="11">
        <f t="shared" si="25"/>
        <v>74187</v>
      </c>
      <c r="Y141" s="11">
        <f t="shared" si="20"/>
        <v>0</v>
      </c>
    </row>
    <row r="142" spans="1:25" x14ac:dyDescent="0.2">
      <c r="A142" s="5">
        <v>44316</v>
      </c>
      <c r="B142" s="4">
        <f>SUMIFS(NBU!$G:$G,NBU!$D:$D,FOREX!$B$13,NBU!$A:$A,FOREX!$A142)</f>
        <v>27.75</v>
      </c>
      <c r="C142" s="11">
        <f t="shared" si="21"/>
        <v>343425</v>
      </c>
      <c r="D142" s="11">
        <f>SUMIFS(JE!$D:$D,JE!$B:$B,"USD",JE!$C:$C,"DR",JE!$A:$A,FOREX!$A142)</f>
        <v>39467</v>
      </c>
      <c r="E142" s="11">
        <f>SUMIFS(JE!$D:$D,JE!$B:$B,"USD",JE!$C:$C,"CR",JE!$A:$A,FOREX!$A142)</f>
        <v>-82461</v>
      </c>
      <c r="F142" s="11">
        <f t="shared" si="17"/>
        <v>300431</v>
      </c>
      <c r="G142" s="11">
        <f t="shared" si="18"/>
        <v>1577.8797999999886</v>
      </c>
      <c r="J142" s="5">
        <v>44316</v>
      </c>
      <c r="K142" s="4">
        <f>SUMIFS(NBU!$G:$G,NBU!$D:$D,FOREX!$K$13,NBU!$A:$A,FOREX!$J142)</f>
        <v>33.642699999999998</v>
      </c>
      <c r="L142" s="11">
        <f t="shared" si="22"/>
        <v>18947</v>
      </c>
      <c r="M142" s="11">
        <f>SUMIFS(JE!$D:$D,JE!$B:$B,$K$13,JE!$C:$C,"DR",JE!$A:$A,FOREX!$A142)</f>
        <v>0</v>
      </c>
      <c r="N142" s="11">
        <f>SUMIFS(JE!$D:$D,JE!$B:$B,$K$13,JE!$C:$C,"CR",JE!$A:$A,FOREX!$A142)</f>
        <v>-40014</v>
      </c>
      <c r="O142" s="11">
        <f t="shared" si="24"/>
        <v>-21067</v>
      </c>
      <c r="P142" s="11">
        <f t="shared" si="19"/>
        <v>-4669.6337999997786</v>
      </c>
      <c r="S142" s="5">
        <v>44316</v>
      </c>
      <c r="T142" s="4">
        <f>SUMIFS(NBU!$G:$G,NBU!$D:$D,FOREX!$T$13,NBU!$A:$A,FOREX!$S142)</f>
        <v>38.701500000000003</v>
      </c>
      <c r="U142" s="11">
        <f t="shared" si="23"/>
        <v>74187</v>
      </c>
      <c r="V142" s="11">
        <f>SUMIFS(JE!$D:$D,JE!$B:$B,$T$13,JE!$C:$C,"DR",JE!$A:$A,FOREX!$A142)</f>
        <v>0</v>
      </c>
      <c r="W142" s="11">
        <f>SUMIFS(JE!$D:$D,JE!$B:$B,$T$13,JE!$C:$C,"CR",JE!$A:$A,FOREX!$A142)</f>
        <v>0</v>
      </c>
      <c r="X142" s="11">
        <f t="shared" si="25"/>
        <v>74187</v>
      </c>
      <c r="Y142" s="11">
        <f t="shared" si="20"/>
        <v>0</v>
      </c>
    </row>
    <row r="143" spans="1:25" x14ac:dyDescent="0.2">
      <c r="A143" s="5">
        <v>44317</v>
      </c>
      <c r="B143" s="4">
        <f>SUMIFS(NBU!$G:$G,NBU!$D:$D,FOREX!$B$13,NBU!$A:$A,FOREX!$A143)</f>
        <v>27.75</v>
      </c>
      <c r="C143" s="11">
        <f t="shared" si="21"/>
        <v>300431</v>
      </c>
      <c r="D143" s="11">
        <f>SUMIFS(JE!$D:$D,JE!$B:$B,"USD",JE!$C:$C,"DR",JE!$A:$A,FOREX!$A143)</f>
        <v>10112</v>
      </c>
      <c r="E143" s="11">
        <f>SUMIFS(JE!$D:$D,JE!$B:$B,"USD",JE!$C:$C,"CR",JE!$A:$A,FOREX!$A143)</f>
        <v>-106811</v>
      </c>
      <c r="F143" s="11">
        <f t="shared" si="17"/>
        <v>203732</v>
      </c>
      <c r="G143" s="11">
        <f t="shared" si="18"/>
        <v>0</v>
      </c>
      <c r="J143" s="5">
        <v>44317</v>
      </c>
      <c r="K143" s="4">
        <f>SUMIFS(NBU!$G:$G,NBU!$D:$D,FOREX!$K$13,NBU!$A:$A,FOREX!$J143)</f>
        <v>33.642699999999998</v>
      </c>
      <c r="L143" s="11">
        <f t="shared" si="22"/>
        <v>-21067</v>
      </c>
      <c r="M143" s="11">
        <f>SUMIFS(JE!$D:$D,JE!$B:$B,$K$13,JE!$C:$C,"DR",JE!$A:$A,FOREX!$A143)</f>
        <v>20305</v>
      </c>
      <c r="N143" s="11">
        <f>SUMIFS(JE!$D:$D,JE!$B:$B,$K$13,JE!$C:$C,"CR",JE!$A:$A,FOREX!$A143)</f>
        <v>-21518</v>
      </c>
      <c r="O143" s="11">
        <f t="shared" si="24"/>
        <v>-22280</v>
      </c>
      <c r="P143" s="11">
        <f t="shared" si="19"/>
        <v>0</v>
      </c>
      <c r="S143" s="5">
        <v>44317</v>
      </c>
      <c r="T143" s="4">
        <f>SUMIFS(NBU!$G:$G,NBU!$D:$D,FOREX!$T$13,NBU!$A:$A,FOREX!$S143)</f>
        <v>38.701500000000003</v>
      </c>
      <c r="U143" s="11">
        <f t="shared" si="23"/>
        <v>74187</v>
      </c>
      <c r="V143" s="11">
        <f>SUMIFS(JE!$D:$D,JE!$B:$B,$T$13,JE!$C:$C,"DR",JE!$A:$A,FOREX!$A143)</f>
        <v>3390</v>
      </c>
      <c r="W143" s="11">
        <f>SUMIFS(JE!$D:$D,JE!$B:$B,$T$13,JE!$C:$C,"CR",JE!$A:$A,FOREX!$A143)</f>
        <v>-13295</v>
      </c>
      <c r="X143" s="11">
        <f t="shared" si="25"/>
        <v>64282</v>
      </c>
      <c r="Y143" s="11">
        <f t="shared" si="20"/>
        <v>0</v>
      </c>
    </row>
    <row r="144" spans="1:25" x14ac:dyDescent="0.2">
      <c r="A144" s="5">
        <v>44318</v>
      </c>
      <c r="B144" s="4">
        <f>SUMIFS(NBU!$G:$G,NBU!$D:$D,FOREX!$B$13,NBU!$A:$A,FOREX!$A144)</f>
        <v>27.75</v>
      </c>
      <c r="C144" s="11">
        <f t="shared" si="21"/>
        <v>203732</v>
      </c>
      <c r="D144" s="11">
        <f>SUMIFS(JE!$D:$D,JE!$B:$B,"USD",JE!$C:$C,"DR",JE!$A:$A,FOREX!$A144)</f>
        <v>61461</v>
      </c>
      <c r="E144" s="11">
        <f>SUMIFS(JE!$D:$D,JE!$B:$B,"USD",JE!$C:$C,"CR",JE!$A:$A,FOREX!$A144)</f>
        <v>-32759</v>
      </c>
      <c r="F144" s="11">
        <f t="shared" si="17"/>
        <v>232434</v>
      </c>
      <c r="G144" s="11">
        <f t="shared" si="18"/>
        <v>0</v>
      </c>
      <c r="J144" s="5">
        <v>44318</v>
      </c>
      <c r="K144" s="4">
        <f>SUMIFS(NBU!$G:$G,NBU!$D:$D,FOREX!$K$13,NBU!$A:$A,FOREX!$J144)</f>
        <v>33.642699999999998</v>
      </c>
      <c r="L144" s="11">
        <f t="shared" si="22"/>
        <v>-22280</v>
      </c>
      <c r="M144" s="11">
        <f>SUMIFS(JE!$D:$D,JE!$B:$B,$K$13,JE!$C:$C,"DR",JE!$A:$A,FOREX!$A144)</f>
        <v>13954</v>
      </c>
      <c r="N144" s="11">
        <f>SUMIFS(JE!$D:$D,JE!$B:$B,$K$13,JE!$C:$C,"CR",JE!$A:$A,FOREX!$A144)</f>
        <v>-16577</v>
      </c>
      <c r="O144" s="11">
        <f t="shared" si="24"/>
        <v>-24903</v>
      </c>
      <c r="P144" s="11">
        <f t="shared" si="19"/>
        <v>0</v>
      </c>
      <c r="S144" s="5">
        <v>44318</v>
      </c>
      <c r="T144" s="4">
        <f>SUMIFS(NBU!$G:$G,NBU!$D:$D,FOREX!$T$13,NBU!$A:$A,FOREX!$S144)</f>
        <v>38.701500000000003</v>
      </c>
      <c r="U144" s="11">
        <f t="shared" si="23"/>
        <v>64282</v>
      </c>
      <c r="V144" s="11">
        <f>SUMIFS(JE!$D:$D,JE!$B:$B,$T$13,JE!$C:$C,"DR",JE!$A:$A,FOREX!$A144)</f>
        <v>0</v>
      </c>
      <c r="W144" s="11">
        <f>SUMIFS(JE!$D:$D,JE!$B:$B,$T$13,JE!$C:$C,"CR",JE!$A:$A,FOREX!$A144)</f>
        <v>0</v>
      </c>
      <c r="X144" s="11">
        <f t="shared" si="25"/>
        <v>64282</v>
      </c>
      <c r="Y144" s="11">
        <f t="shared" si="20"/>
        <v>0</v>
      </c>
    </row>
    <row r="145" spans="1:25" x14ac:dyDescent="0.2">
      <c r="A145" s="5">
        <v>44319</v>
      </c>
      <c r="B145" s="4">
        <f>SUMIFS(NBU!$G:$G,NBU!$D:$D,FOREX!$B$13,NBU!$A:$A,FOREX!$A145)</f>
        <v>27.75</v>
      </c>
      <c r="C145" s="11">
        <f t="shared" si="21"/>
        <v>232434</v>
      </c>
      <c r="D145" s="11">
        <f>SUMIFS(JE!$D:$D,JE!$B:$B,"USD",JE!$C:$C,"DR",JE!$A:$A,FOREX!$A145)</f>
        <v>94504</v>
      </c>
      <c r="E145" s="11">
        <f>SUMIFS(JE!$D:$D,JE!$B:$B,"USD",JE!$C:$C,"CR",JE!$A:$A,FOREX!$A145)</f>
        <v>-22415</v>
      </c>
      <c r="F145" s="11">
        <f t="shared" si="17"/>
        <v>304523</v>
      </c>
      <c r="G145" s="11">
        <f t="shared" si="18"/>
        <v>0</v>
      </c>
      <c r="J145" s="5">
        <v>44319</v>
      </c>
      <c r="K145" s="4">
        <f>SUMIFS(NBU!$G:$G,NBU!$D:$D,FOREX!$K$13,NBU!$A:$A,FOREX!$J145)</f>
        <v>33.642699999999998</v>
      </c>
      <c r="L145" s="11">
        <f t="shared" si="22"/>
        <v>-24903</v>
      </c>
      <c r="M145" s="11">
        <f>SUMIFS(JE!$D:$D,JE!$B:$B,$K$13,JE!$C:$C,"DR",JE!$A:$A,FOREX!$A145)</f>
        <v>35</v>
      </c>
      <c r="N145" s="11">
        <f>SUMIFS(JE!$D:$D,JE!$B:$B,$K$13,JE!$C:$C,"CR",JE!$A:$A,FOREX!$A145)</f>
        <v>-30340</v>
      </c>
      <c r="O145" s="11">
        <f t="shared" si="24"/>
        <v>-55208</v>
      </c>
      <c r="P145" s="11">
        <f t="shared" si="19"/>
        <v>0</v>
      </c>
      <c r="S145" s="5">
        <v>44319</v>
      </c>
      <c r="T145" s="4">
        <f>SUMIFS(NBU!$G:$G,NBU!$D:$D,FOREX!$T$13,NBU!$A:$A,FOREX!$S145)</f>
        <v>38.701500000000003</v>
      </c>
      <c r="U145" s="11">
        <f t="shared" si="23"/>
        <v>64282</v>
      </c>
      <c r="V145" s="11">
        <f>SUMIFS(JE!$D:$D,JE!$B:$B,$T$13,JE!$C:$C,"DR",JE!$A:$A,FOREX!$A145)</f>
        <v>0</v>
      </c>
      <c r="W145" s="11">
        <f>SUMIFS(JE!$D:$D,JE!$B:$B,$T$13,JE!$C:$C,"CR",JE!$A:$A,FOREX!$A145)</f>
        <v>0</v>
      </c>
      <c r="X145" s="11">
        <f t="shared" si="25"/>
        <v>64282</v>
      </c>
      <c r="Y145" s="11">
        <f t="shared" si="20"/>
        <v>0</v>
      </c>
    </row>
    <row r="146" spans="1:25" x14ac:dyDescent="0.2">
      <c r="A146" s="5">
        <v>44320</v>
      </c>
      <c r="B146" s="4">
        <f>SUMIFS(NBU!$G:$G,NBU!$D:$D,FOREX!$B$13,NBU!$A:$A,FOREX!$A146)</f>
        <v>27.75</v>
      </c>
      <c r="C146" s="11">
        <f t="shared" si="21"/>
        <v>304523</v>
      </c>
      <c r="D146" s="11">
        <f>SUMIFS(JE!$D:$D,JE!$B:$B,"USD",JE!$C:$C,"DR",JE!$A:$A,FOREX!$A146)</f>
        <v>49329</v>
      </c>
      <c r="E146" s="11">
        <f>SUMIFS(JE!$D:$D,JE!$B:$B,"USD",JE!$C:$C,"CR",JE!$A:$A,FOREX!$A146)</f>
        <v>-86354</v>
      </c>
      <c r="F146" s="11">
        <f t="shared" si="17"/>
        <v>267498</v>
      </c>
      <c r="G146" s="11">
        <f t="shared" si="18"/>
        <v>0</v>
      </c>
      <c r="J146" s="5">
        <v>44320</v>
      </c>
      <c r="K146" s="4">
        <f>SUMIFS(NBU!$G:$G,NBU!$D:$D,FOREX!$K$13,NBU!$A:$A,FOREX!$J146)</f>
        <v>33.642699999999998</v>
      </c>
      <c r="L146" s="11">
        <f t="shared" si="22"/>
        <v>-55208</v>
      </c>
      <c r="M146" s="11">
        <f>SUMIFS(JE!$D:$D,JE!$B:$B,$K$13,JE!$C:$C,"DR",JE!$A:$A,FOREX!$A146)</f>
        <v>16315</v>
      </c>
      <c r="N146" s="11">
        <f>SUMIFS(JE!$D:$D,JE!$B:$B,$K$13,JE!$C:$C,"CR",JE!$A:$A,FOREX!$A146)</f>
        <v>-28530</v>
      </c>
      <c r="O146" s="11">
        <f t="shared" si="24"/>
        <v>-67423</v>
      </c>
      <c r="P146" s="11">
        <f t="shared" si="19"/>
        <v>0</v>
      </c>
      <c r="S146" s="5">
        <v>44320</v>
      </c>
      <c r="T146" s="4">
        <f>SUMIFS(NBU!$G:$G,NBU!$D:$D,FOREX!$T$13,NBU!$A:$A,FOREX!$S146)</f>
        <v>38.701500000000003</v>
      </c>
      <c r="U146" s="11">
        <f t="shared" si="23"/>
        <v>64282</v>
      </c>
      <c r="V146" s="11">
        <f>SUMIFS(JE!$D:$D,JE!$B:$B,$T$13,JE!$C:$C,"DR",JE!$A:$A,FOREX!$A146)</f>
        <v>0</v>
      </c>
      <c r="W146" s="11">
        <f>SUMIFS(JE!$D:$D,JE!$B:$B,$T$13,JE!$C:$C,"CR",JE!$A:$A,FOREX!$A146)</f>
        <v>-4720</v>
      </c>
      <c r="X146" s="11">
        <f t="shared" si="25"/>
        <v>59562</v>
      </c>
      <c r="Y146" s="11">
        <f t="shared" si="20"/>
        <v>0</v>
      </c>
    </row>
    <row r="147" spans="1:25" x14ac:dyDescent="0.2">
      <c r="A147" s="5">
        <v>44321</v>
      </c>
      <c r="B147" s="4">
        <f>SUMIFS(NBU!$G:$G,NBU!$D:$D,FOREX!$B$13,NBU!$A:$A,FOREX!$A147)</f>
        <v>27.733000000000001</v>
      </c>
      <c r="C147" s="11">
        <f t="shared" si="21"/>
        <v>267498</v>
      </c>
      <c r="D147" s="11">
        <f>SUMIFS(JE!$D:$D,JE!$B:$B,"USD",JE!$C:$C,"DR",JE!$A:$A,FOREX!$A147)</f>
        <v>52072</v>
      </c>
      <c r="E147" s="11">
        <f>SUMIFS(JE!$D:$D,JE!$B:$B,"USD",JE!$C:$C,"CR",JE!$A:$A,FOREX!$A147)</f>
        <v>-44092</v>
      </c>
      <c r="F147" s="11">
        <f t="shared" si="17"/>
        <v>275478</v>
      </c>
      <c r="G147" s="11">
        <f t="shared" si="18"/>
        <v>-135.6599999999957</v>
      </c>
      <c r="J147" s="5">
        <v>44321</v>
      </c>
      <c r="K147" s="4">
        <f>SUMIFS(NBU!$G:$G,NBU!$D:$D,FOREX!$K$13,NBU!$A:$A,FOREX!$J147)</f>
        <v>33.511200000000002</v>
      </c>
      <c r="L147" s="11">
        <f t="shared" si="22"/>
        <v>-67423</v>
      </c>
      <c r="M147" s="11">
        <f>SUMIFS(JE!$D:$D,JE!$B:$B,$K$13,JE!$C:$C,"DR",JE!$A:$A,FOREX!$A147)</f>
        <v>6840</v>
      </c>
      <c r="N147" s="11">
        <f>SUMIFS(JE!$D:$D,JE!$B:$B,$K$13,JE!$C:$C,"CR",JE!$A:$A,FOREX!$A147)</f>
        <v>-21086</v>
      </c>
      <c r="O147" s="11">
        <f t="shared" si="24"/>
        <v>-81669</v>
      </c>
      <c r="P147" s="11">
        <f t="shared" si="19"/>
        <v>1873.348999999936</v>
      </c>
      <c r="S147" s="5">
        <v>44321</v>
      </c>
      <c r="T147" s="4">
        <f>SUMIFS(NBU!$G:$G,NBU!$D:$D,FOREX!$T$13,NBU!$A:$A,FOREX!$S147)</f>
        <v>38.56</v>
      </c>
      <c r="U147" s="11">
        <f t="shared" si="23"/>
        <v>59562</v>
      </c>
      <c r="V147" s="11">
        <f>SUMIFS(JE!$D:$D,JE!$B:$B,$T$13,JE!$C:$C,"DR",JE!$A:$A,FOREX!$A147)</f>
        <v>0</v>
      </c>
      <c r="W147" s="11">
        <f>SUMIFS(JE!$D:$D,JE!$B:$B,$T$13,JE!$C:$C,"CR",JE!$A:$A,FOREX!$A147)</f>
        <v>0</v>
      </c>
      <c r="X147" s="11">
        <f t="shared" si="25"/>
        <v>59562</v>
      </c>
      <c r="Y147" s="11">
        <f t="shared" si="20"/>
        <v>0</v>
      </c>
    </row>
    <row r="148" spans="1:25" x14ac:dyDescent="0.2">
      <c r="A148" s="5">
        <v>44322</v>
      </c>
      <c r="B148" s="4">
        <f>SUMIFS(NBU!$G:$G,NBU!$D:$D,FOREX!$B$13,NBU!$A:$A,FOREX!$A148)</f>
        <v>27.733899999999998</v>
      </c>
      <c r="C148" s="11">
        <f t="shared" si="21"/>
        <v>275478</v>
      </c>
      <c r="D148" s="11">
        <f>SUMIFS(JE!$D:$D,JE!$B:$B,"USD",JE!$C:$C,"DR",JE!$A:$A,FOREX!$A148)</f>
        <v>38676</v>
      </c>
      <c r="E148" s="11">
        <f>SUMIFS(JE!$D:$D,JE!$B:$B,"USD",JE!$C:$C,"CR",JE!$A:$A,FOREX!$A148)</f>
        <v>-71092</v>
      </c>
      <c r="F148" s="11">
        <f t="shared" si="17"/>
        <v>243062</v>
      </c>
      <c r="G148" s="11">
        <f t="shared" si="18"/>
        <v>-29.174399999932007</v>
      </c>
      <c r="J148" s="5">
        <v>44322</v>
      </c>
      <c r="K148" s="4">
        <f>SUMIFS(NBU!$G:$G,NBU!$D:$D,FOREX!$K$13,NBU!$A:$A,FOREX!$J148)</f>
        <v>33.275100000000002</v>
      </c>
      <c r="L148" s="11">
        <f t="shared" si="22"/>
        <v>-81669</v>
      </c>
      <c r="M148" s="11">
        <f>SUMIFS(JE!$D:$D,JE!$B:$B,$K$13,JE!$C:$C,"DR",JE!$A:$A,FOREX!$A148)</f>
        <v>2838</v>
      </c>
      <c r="N148" s="11">
        <f>SUMIFS(JE!$D:$D,JE!$B:$B,$K$13,JE!$C:$C,"CR",JE!$A:$A,FOREX!$A148)</f>
        <v>-24486</v>
      </c>
      <c r="O148" s="11">
        <f t="shared" si="24"/>
        <v>-103317</v>
      </c>
      <c r="P148" s="11">
        <f t="shared" si="19"/>
        <v>5111.0928000000094</v>
      </c>
      <c r="S148" s="5">
        <v>44322</v>
      </c>
      <c r="T148" s="4">
        <f>SUMIFS(NBU!$G:$G,NBU!$D:$D,FOREX!$T$13,NBU!$A:$A,FOREX!$S148)</f>
        <v>38.564</v>
      </c>
      <c r="U148" s="11">
        <f t="shared" si="23"/>
        <v>59562</v>
      </c>
      <c r="V148" s="11">
        <f>SUMIFS(JE!$D:$D,JE!$B:$B,$T$13,JE!$C:$C,"DR",JE!$A:$A,FOREX!$A148)</f>
        <v>0</v>
      </c>
      <c r="W148" s="11">
        <f>SUMIFS(JE!$D:$D,JE!$B:$B,$T$13,JE!$C:$C,"CR",JE!$A:$A,FOREX!$A148)</f>
        <v>-6973</v>
      </c>
      <c r="X148" s="11">
        <f t="shared" si="25"/>
        <v>52589</v>
      </c>
      <c r="Y148" s="11">
        <f t="shared" si="20"/>
        <v>-27.891999999984542</v>
      </c>
    </row>
    <row r="149" spans="1:25" x14ac:dyDescent="0.2">
      <c r="A149" s="5">
        <v>44323</v>
      </c>
      <c r="B149" s="4">
        <f>SUMIFS(NBU!$G:$G,NBU!$D:$D,FOREX!$B$13,NBU!$A:$A,FOREX!$A149)</f>
        <v>27.720500000000001</v>
      </c>
      <c r="C149" s="11">
        <f t="shared" si="21"/>
        <v>243062</v>
      </c>
      <c r="D149" s="11">
        <f>SUMIFS(JE!$D:$D,JE!$B:$B,"USD",JE!$C:$C,"DR",JE!$A:$A,FOREX!$A149)</f>
        <v>35381</v>
      </c>
      <c r="E149" s="11">
        <f>SUMIFS(JE!$D:$D,JE!$B:$B,"USD",JE!$C:$C,"CR",JE!$A:$A,FOREX!$A149)</f>
        <v>-119960</v>
      </c>
      <c r="F149" s="11">
        <f t="shared" si="17"/>
        <v>158483</v>
      </c>
      <c r="G149" s="11">
        <f t="shared" si="18"/>
        <v>1133.3585999997624</v>
      </c>
      <c r="J149" s="5">
        <v>44323</v>
      </c>
      <c r="K149" s="4">
        <f>SUMIFS(NBU!$G:$G,NBU!$D:$D,FOREX!$K$13,NBU!$A:$A,FOREX!$J149)</f>
        <v>33.4129</v>
      </c>
      <c r="L149" s="11">
        <f t="shared" si="22"/>
        <v>-103317</v>
      </c>
      <c r="M149" s="11">
        <f>SUMIFS(JE!$D:$D,JE!$B:$B,$K$13,JE!$C:$C,"DR",JE!$A:$A,FOREX!$A149)</f>
        <v>6733</v>
      </c>
      <c r="N149" s="11">
        <f>SUMIFS(JE!$D:$D,JE!$B:$B,$K$13,JE!$C:$C,"CR",JE!$A:$A,FOREX!$A149)</f>
        <v>-40773</v>
      </c>
      <c r="O149" s="11">
        <f t="shared" si="24"/>
        <v>-137357</v>
      </c>
      <c r="P149" s="11">
        <f t="shared" si="19"/>
        <v>-4690.7119999999522</v>
      </c>
      <c r="S149" s="5">
        <v>44323</v>
      </c>
      <c r="T149" s="4">
        <f>SUMIFS(NBU!$G:$G,NBU!$D:$D,FOREX!$T$13,NBU!$A:$A,FOREX!$S149)</f>
        <v>38.526000000000003</v>
      </c>
      <c r="U149" s="11">
        <f t="shared" si="23"/>
        <v>52589</v>
      </c>
      <c r="V149" s="11">
        <f>SUMIFS(JE!$D:$D,JE!$B:$B,$T$13,JE!$C:$C,"DR",JE!$A:$A,FOREX!$A149)</f>
        <v>0</v>
      </c>
      <c r="W149" s="11">
        <f>SUMIFS(JE!$D:$D,JE!$B:$B,$T$13,JE!$C:$C,"CR",JE!$A:$A,FOREX!$A149)</f>
        <v>-9548</v>
      </c>
      <c r="X149" s="11">
        <f t="shared" si="25"/>
        <v>43041</v>
      </c>
      <c r="Y149" s="11">
        <f t="shared" si="20"/>
        <v>362.82399999996852</v>
      </c>
    </row>
    <row r="150" spans="1:25" x14ac:dyDescent="0.2">
      <c r="A150" s="5">
        <v>44324</v>
      </c>
      <c r="B150" s="4">
        <f>SUMIFS(NBU!$G:$G,NBU!$D:$D,FOREX!$B$13,NBU!$A:$A,FOREX!$A150)</f>
        <v>27.720500000000001</v>
      </c>
      <c r="C150" s="11">
        <f t="shared" si="21"/>
        <v>158483</v>
      </c>
      <c r="D150" s="11">
        <f>SUMIFS(JE!$D:$D,JE!$B:$B,"USD",JE!$C:$C,"DR",JE!$A:$A,FOREX!$A150)</f>
        <v>73261</v>
      </c>
      <c r="E150" s="11">
        <f>SUMIFS(JE!$D:$D,JE!$B:$B,"USD",JE!$C:$C,"CR",JE!$A:$A,FOREX!$A150)</f>
        <v>-94433</v>
      </c>
      <c r="F150" s="11">
        <f t="shared" si="17"/>
        <v>137311</v>
      </c>
      <c r="G150" s="11">
        <f t="shared" si="18"/>
        <v>0</v>
      </c>
      <c r="J150" s="5">
        <v>44324</v>
      </c>
      <c r="K150" s="4">
        <f>SUMIFS(NBU!$G:$G,NBU!$D:$D,FOREX!$K$13,NBU!$A:$A,FOREX!$J150)</f>
        <v>33.4129</v>
      </c>
      <c r="L150" s="11">
        <f t="shared" si="22"/>
        <v>-137357</v>
      </c>
      <c r="M150" s="11">
        <f>SUMIFS(JE!$D:$D,JE!$B:$B,$K$13,JE!$C:$C,"DR",JE!$A:$A,FOREX!$A150)</f>
        <v>14093</v>
      </c>
      <c r="N150" s="11">
        <f>SUMIFS(JE!$D:$D,JE!$B:$B,$K$13,JE!$C:$C,"CR",JE!$A:$A,FOREX!$A150)</f>
        <v>-7689</v>
      </c>
      <c r="O150" s="11">
        <f t="shared" si="24"/>
        <v>-130953</v>
      </c>
      <c r="P150" s="11">
        <f t="shared" si="19"/>
        <v>0</v>
      </c>
      <c r="S150" s="5">
        <v>44324</v>
      </c>
      <c r="T150" s="4">
        <f>SUMIFS(NBU!$G:$G,NBU!$D:$D,FOREX!$T$13,NBU!$A:$A,FOREX!$S150)</f>
        <v>38.526000000000003</v>
      </c>
      <c r="U150" s="11">
        <f t="shared" si="23"/>
        <v>43041</v>
      </c>
      <c r="V150" s="11">
        <f>SUMIFS(JE!$D:$D,JE!$B:$B,$T$13,JE!$C:$C,"DR",JE!$A:$A,FOREX!$A150)</f>
        <v>0</v>
      </c>
      <c r="W150" s="11">
        <f>SUMIFS(JE!$D:$D,JE!$B:$B,$T$13,JE!$C:$C,"CR",JE!$A:$A,FOREX!$A150)</f>
        <v>0</v>
      </c>
      <c r="X150" s="11">
        <f t="shared" si="25"/>
        <v>43041</v>
      </c>
      <c r="Y150" s="11">
        <f t="shared" si="20"/>
        <v>0</v>
      </c>
    </row>
    <row r="151" spans="1:25" x14ac:dyDescent="0.2">
      <c r="A151" s="5">
        <v>44325</v>
      </c>
      <c r="B151" s="4">
        <f>SUMIFS(NBU!$G:$G,NBU!$D:$D,FOREX!$B$13,NBU!$A:$A,FOREX!$A151)</f>
        <v>27.720500000000001</v>
      </c>
      <c r="C151" s="11">
        <f t="shared" si="21"/>
        <v>137311</v>
      </c>
      <c r="D151" s="11">
        <f>SUMIFS(JE!$D:$D,JE!$B:$B,"USD",JE!$C:$C,"DR",JE!$A:$A,FOREX!$A151)</f>
        <v>38113</v>
      </c>
      <c r="E151" s="11">
        <f>SUMIFS(JE!$D:$D,JE!$B:$B,"USD",JE!$C:$C,"CR",JE!$A:$A,FOREX!$A151)</f>
        <v>-90351</v>
      </c>
      <c r="F151" s="11">
        <f t="shared" si="17"/>
        <v>85073</v>
      </c>
      <c r="G151" s="11">
        <f t="shared" si="18"/>
        <v>0</v>
      </c>
      <c r="J151" s="5">
        <v>44325</v>
      </c>
      <c r="K151" s="4">
        <f>SUMIFS(NBU!$G:$G,NBU!$D:$D,FOREX!$K$13,NBU!$A:$A,FOREX!$J151)</f>
        <v>33.4129</v>
      </c>
      <c r="L151" s="11">
        <f t="shared" si="22"/>
        <v>-130953</v>
      </c>
      <c r="M151" s="11">
        <f>SUMIFS(JE!$D:$D,JE!$B:$B,$K$13,JE!$C:$C,"DR",JE!$A:$A,FOREX!$A151)</f>
        <v>0</v>
      </c>
      <c r="N151" s="11">
        <f>SUMIFS(JE!$D:$D,JE!$B:$B,$K$13,JE!$C:$C,"CR",JE!$A:$A,FOREX!$A151)</f>
        <v>-24301</v>
      </c>
      <c r="O151" s="11">
        <f t="shared" si="24"/>
        <v>-155254</v>
      </c>
      <c r="P151" s="11">
        <f t="shared" si="19"/>
        <v>0</v>
      </c>
      <c r="S151" s="5">
        <v>44325</v>
      </c>
      <c r="T151" s="4">
        <f>SUMIFS(NBU!$G:$G,NBU!$D:$D,FOREX!$T$13,NBU!$A:$A,FOREX!$S151)</f>
        <v>38.526000000000003</v>
      </c>
      <c r="U151" s="11">
        <f t="shared" si="23"/>
        <v>43041</v>
      </c>
      <c r="V151" s="11">
        <f>SUMIFS(JE!$D:$D,JE!$B:$B,$T$13,JE!$C:$C,"DR",JE!$A:$A,FOREX!$A151)</f>
        <v>0</v>
      </c>
      <c r="W151" s="11">
        <f>SUMIFS(JE!$D:$D,JE!$B:$B,$T$13,JE!$C:$C,"CR",JE!$A:$A,FOREX!$A151)</f>
        <v>0</v>
      </c>
      <c r="X151" s="11">
        <f t="shared" si="25"/>
        <v>43041</v>
      </c>
      <c r="Y151" s="11">
        <f t="shared" si="20"/>
        <v>0</v>
      </c>
    </row>
    <row r="152" spans="1:25" x14ac:dyDescent="0.2">
      <c r="A152" s="5">
        <v>44326</v>
      </c>
      <c r="B152" s="4">
        <f>SUMIFS(NBU!$G:$G,NBU!$D:$D,FOREX!$B$13,NBU!$A:$A,FOREX!$A152)</f>
        <v>27.720500000000001</v>
      </c>
      <c r="C152" s="11">
        <f t="shared" si="21"/>
        <v>85073</v>
      </c>
      <c r="D152" s="11">
        <f>SUMIFS(JE!$D:$D,JE!$B:$B,"USD",JE!$C:$C,"DR",JE!$A:$A,FOREX!$A152)</f>
        <v>0</v>
      </c>
      <c r="E152" s="11">
        <f>SUMIFS(JE!$D:$D,JE!$B:$B,"USD",JE!$C:$C,"CR",JE!$A:$A,FOREX!$A152)</f>
        <v>-110538</v>
      </c>
      <c r="F152" s="11">
        <f t="shared" ref="F152:F215" si="26">SUM(C152:E152)</f>
        <v>-25465</v>
      </c>
      <c r="G152" s="11">
        <f t="shared" ref="G152:G215" si="27">(B152-B151)*(F152-C152)</f>
        <v>0</v>
      </c>
      <c r="J152" s="5">
        <v>44326</v>
      </c>
      <c r="K152" s="4">
        <f>SUMIFS(NBU!$G:$G,NBU!$D:$D,FOREX!$K$13,NBU!$A:$A,FOREX!$J152)</f>
        <v>33.4129</v>
      </c>
      <c r="L152" s="11">
        <f t="shared" si="22"/>
        <v>-155254</v>
      </c>
      <c r="M152" s="11">
        <f>SUMIFS(JE!$D:$D,JE!$B:$B,$K$13,JE!$C:$C,"DR",JE!$A:$A,FOREX!$A152)</f>
        <v>15589</v>
      </c>
      <c r="N152" s="11">
        <f>SUMIFS(JE!$D:$D,JE!$B:$B,$K$13,JE!$C:$C,"CR",JE!$A:$A,FOREX!$A152)</f>
        <v>-761</v>
      </c>
      <c r="O152" s="11">
        <f t="shared" si="24"/>
        <v>-140426</v>
      </c>
      <c r="P152" s="11">
        <f t="shared" ref="P152:P215" si="28">(K152-K151)*(O152-L152)</f>
        <v>0</v>
      </c>
      <c r="S152" s="5">
        <v>44326</v>
      </c>
      <c r="T152" s="4">
        <f>SUMIFS(NBU!$G:$G,NBU!$D:$D,FOREX!$T$13,NBU!$A:$A,FOREX!$S152)</f>
        <v>38.526000000000003</v>
      </c>
      <c r="U152" s="11">
        <f t="shared" si="23"/>
        <v>43041</v>
      </c>
      <c r="V152" s="11">
        <f>SUMIFS(JE!$D:$D,JE!$B:$B,$T$13,JE!$C:$C,"DR",JE!$A:$A,FOREX!$A152)</f>
        <v>6362</v>
      </c>
      <c r="W152" s="11">
        <f>SUMIFS(JE!$D:$D,JE!$B:$B,$T$13,JE!$C:$C,"CR",JE!$A:$A,FOREX!$A152)</f>
        <v>0</v>
      </c>
      <c r="X152" s="11">
        <f t="shared" si="25"/>
        <v>49403</v>
      </c>
      <c r="Y152" s="11">
        <f t="shared" ref="Y152:Y215" si="29">(T152-T151)*(X152-U152)</f>
        <v>0</v>
      </c>
    </row>
    <row r="153" spans="1:25" x14ac:dyDescent="0.2">
      <c r="A153" s="5">
        <v>44327</v>
      </c>
      <c r="B153" s="4">
        <f>SUMIFS(NBU!$G:$G,NBU!$D:$D,FOREX!$B$13,NBU!$A:$A,FOREX!$A153)</f>
        <v>27.764099999999999</v>
      </c>
      <c r="C153" s="11">
        <f t="shared" ref="C153:C216" si="30">F152</f>
        <v>-25465</v>
      </c>
      <c r="D153" s="11">
        <f>SUMIFS(JE!$D:$D,JE!$B:$B,"USD",JE!$C:$C,"DR",JE!$A:$A,FOREX!$A153)</f>
        <v>3836</v>
      </c>
      <c r="E153" s="11">
        <f>SUMIFS(JE!$D:$D,JE!$B:$B,"USD",JE!$C:$C,"CR",JE!$A:$A,FOREX!$A153)</f>
        <v>-18312</v>
      </c>
      <c r="F153" s="11">
        <f t="shared" si="26"/>
        <v>-39941</v>
      </c>
      <c r="G153" s="11">
        <f t="shared" si="27"/>
        <v>-631.15359999996906</v>
      </c>
      <c r="J153" s="5">
        <v>44327</v>
      </c>
      <c r="K153" s="4">
        <f>SUMIFS(NBU!$G:$G,NBU!$D:$D,FOREX!$K$13,NBU!$A:$A,FOREX!$J153)</f>
        <v>33.490400000000001</v>
      </c>
      <c r="L153" s="11">
        <f t="shared" ref="L153:L216" si="31">O152</f>
        <v>-140426</v>
      </c>
      <c r="M153" s="11">
        <f>SUMIFS(JE!$D:$D,JE!$B:$B,$K$13,JE!$C:$C,"DR",JE!$A:$A,FOREX!$A153)</f>
        <v>43495</v>
      </c>
      <c r="N153" s="11">
        <f>SUMIFS(JE!$D:$D,JE!$B:$B,$K$13,JE!$C:$C,"CR",JE!$A:$A,FOREX!$A153)</f>
        <v>-9366</v>
      </c>
      <c r="O153" s="11">
        <f t="shared" si="24"/>
        <v>-106297</v>
      </c>
      <c r="P153" s="11">
        <f t="shared" si="28"/>
        <v>2644.9975000000195</v>
      </c>
      <c r="S153" s="5">
        <v>44327</v>
      </c>
      <c r="T153" s="4">
        <f>SUMIFS(NBU!$G:$G,NBU!$D:$D,FOREX!$T$13,NBU!$A:$A,FOREX!$S153)</f>
        <v>38.586500000000001</v>
      </c>
      <c r="U153" s="11">
        <f t="shared" ref="U153:U216" si="32">X152</f>
        <v>49403</v>
      </c>
      <c r="V153" s="11">
        <f>SUMIFS(JE!$D:$D,JE!$B:$B,$T$13,JE!$C:$C,"DR",JE!$A:$A,FOREX!$A153)</f>
        <v>0</v>
      </c>
      <c r="W153" s="11">
        <f>SUMIFS(JE!$D:$D,JE!$B:$B,$T$13,JE!$C:$C,"CR",JE!$A:$A,FOREX!$A153)</f>
        <v>-9121</v>
      </c>
      <c r="X153" s="11">
        <f t="shared" si="25"/>
        <v>40282</v>
      </c>
      <c r="Y153" s="11">
        <f t="shared" si="29"/>
        <v>-551.82049999997776</v>
      </c>
    </row>
    <row r="154" spans="1:25" x14ac:dyDescent="0.2">
      <c r="A154" s="5">
        <v>44328</v>
      </c>
      <c r="B154" s="4">
        <f>SUMIFS(NBU!$G:$G,NBU!$D:$D,FOREX!$B$13,NBU!$A:$A,FOREX!$A154)</f>
        <v>27.674399999999999</v>
      </c>
      <c r="C154" s="11">
        <f t="shared" si="30"/>
        <v>-39941</v>
      </c>
      <c r="D154" s="11">
        <f>SUMIFS(JE!$D:$D,JE!$B:$B,"USD",JE!$C:$C,"DR",JE!$A:$A,FOREX!$A154)</f>
        <v>20823</v>
      </c>
      <c r="E154" s="11">
        <f>SUMIFS(JE!$D:$D,JE!$B:$B,"USD",JE!$C:$C,"CR",JE!$A:$A,FOREX!$A154)</f>
        <v>-10596</v>
      </c>
      <c r="F154" s="11">
        <f t="shared" si="26"/>
        <v>-29714</v>
      </c>
      <c r="G154" s="11">
        <f t="shared" si="27"/>
        <v>-917.36190000000568</v>
      </c>
      <c r="J154" s="5">
        <v>44328</v>
      </c>
      <c r="K154" s="4">
        <f>SUMIFS(NBU!$G:$G,NBU!$D:$D,FOREX!$K$13,NBU!$A:$A,FOREX!$J154)</f>
        <v>33.672800000000002</v>
      </c>
      <c r="L154" s="11">
        <f t="shared" si="31"/>
        <v>-106297</v>
      </c>
      <c r="M154" s="11">
        <f>SUMIFS(JE!$D:$D,JE!$B:$B,$K$13,JE!$C:$C,"DR",JE!$A:$A,FOREX!$A154)</f>
        <v>36398</v>
      </c>
      <c r="N154" s="11">
        <f>SUMIFS(JE!$D:$D,JE!$B:$B,$K$13,JE!$C:$C,"CR",JE!$A:$A,FOREX!$A154)</f>
        <v>-19193</v>
      </c>
      <c r="O154" s="11">
        <f t="shared" si="24"/>
        <v>-89092</v>
      </c>
      <c r="P154" s="11">
        <f t="shared" si="28"/>
        <v>3138.1920000000209</v>
      </c>
      <c r="S154" s="5">
        <v>44328</v>
      </c>
      <c r="T154" s="4">
        <f>SUMIFS(NBU!$G:$G,NBU!$D:$D,FOREX!$T$13,NBU!$A:$A,FOREX!$S154)</f>
        <v>39.155099999999997</v>
      </c>
      <c r="U154" s="11">
        <f t="shared" si="32"/>
        <v>40282</v>
      </c>
      <c r="V154" s="11">
        <f>SUMIFS(JE!$D:$D,JE!$B:$B,$T$13,JE!$C:$C,"DR",JE!$A:$A,FOREX!$A154)</f>
        <v>0</v>
      </c>
      <c r="W154" s="11">
        <f>SUMIFS(JE!$D:$D,JE!$B:$B,$T$13,JE!$C:$C,"CR",JE!$A:$A,FOREX!$A154)</f>
        <v>0</v>
      </c>
      <c r="X154" s="11">
        <f t="shared" si="25"/>
        <v>40282</v>
      </c>
      <c r="Y154" s="11">
        <f t="shared" si="29"/>
        <v>0</v>
      </c>
    </row>
    <row r="155" spans="1:25" x14ac:dyDescent="0.2">
      <c r="A155" s="5">
        <v>44329</v>
      </c>
      <c r="B155" s="4">
        <f>SUMIFS(NBU!$G:$G,NBU!$D:$D,FOREX!$B$13,NBU!$A:$A,FOREX!$A155)</f>
        <v>27.631799999999998</v>
      </c>
      <c r="C155" s="11">
        <f t="shared" si="30"/>
        <v>-29714</v>
      </c>
      <c r="D155" s="11">
        <f>SUMIFS(JE!$D:$D,JE!$B:$B,"USD",JE!$C:$C,"DR",JE!$A:$A,FOREX!$A155)</f>
        <v>27960</v>
      </c>
      <c r="E155" s="11">
        <f>SUMIFS(JE!$D:$D,JE!$B:$B,"USD",JE!$C:$C,"CR",JE!$A:$A,FOREX!$A155)</f>
        <v>-40570</v>
      </c>
      <c r="F155" s="11">
        <f t="shared" si="26"/>
        <v>-42324</v>
      </c>
      <c r="G155" s="11">
        <f t="shared" si="27"/>
        <v>537.18600000000242</v>
      </c>
      <c r="J155" s="5">
        <v>44329</v>
      </c>
      <c r="K155" s="4">
        <f>SUMIFS(NBU!$G:$G,NBU!$D:$D,FOREX!$K$13,NBU!$A:$A,FOREX!$J155)</f>
        <v>33.4953</v>
      </c>
      <c r="L155" s="11">
        <f t="shared" si="31"/>
        <v>-89092</v>
      </c>
      <c r="M155" s="11">
        <f>SUMIFS(JE!$D:$D,JE!$B:$B,$K$13,JE!$C:$C,"DR",JE!$A:$A,FOREX!$A155)</f>
        <v>57854</v>
      </c>
      <c r="N155" s="11">
        <f>SUMIFS(JE!$D:$D,JE!$B:$B,$K$13,JE!$C:$C,"CR",JE!$A:$A,FOREX!$A155)</f>
        <v>0</v>
      </c>
      <c r="O155" s="11">
        <f t="shared" si="24"/>
        <v>-31238</v>
      </c>
      <c r="P155" s="11">
        <f t="shared" si="28"/>
        <v>-10269.085000000116</v>
      </c>
      <c r="S155" s="5">
        <v>44329</v>
      </c>
      <c r="T155" s="4">
        <f>SUMIFS(NBU!$G:$G,NBU!$D:$D,FOREX!$T$13,NBU!$A:$A,FOREX!$S155)</f>
        <v>39.029899999999998</v>
      </c>
      <c r="U155" s="11">
        <f t="shared" si="32"/>
        <v>40282</v>
      </c>
      <c r="V155" s="11">
        <f>SUMIFS(JE!$D:$D,JE!$B:$B,$T$13,JE!$C:$C,"DR",JE!$A:$A,FOREX!$A155)</f>
        <v>6333</v>
      </c>
      <c r="W155" s="11">
        <f>SUMIFS(JE!$D:$D,JE!$B:$B,$T$13,JE!$C:$C,"CR",JE!$A:$A,FOREX!$A155)</f>
        <v>0</v>
      </c>
      <c r="X155" s="11">
        <f t="shared" si="25"/>
        <v>46615</v>
      </c>
      <c r="Y155" s="11">
        <f t="shared" si="29"/>
        <v>-792.89159999999708</v>
      </c>
    </row>
    <row r="156" spans="1:25" x14ac:dyDescent="0.2">
      <c r="A156" s="5">
        <v>44330</v>
      </c>
      <c r="B156" s="4">
        <f>SUMIFS(NBU!$G:$G,NBU!$D:$D,FOREX!$B$13,NBU!$A:$A,FOREX!$A156)</f>
        <v>27.627300000000002</v>
      </c>
      <c r="C156" s="11">
        <f t="shared" si="30"/>
        <v>-42324</v>
      </c>
      <c r="D156" s="11">
        <f>SUMIFS(JE!$D:$D,JE!$B:$B,"USD",JE!$C:$C,"DR",JE!$A:$A,FOREX!$A156)</f>
        <v>35981</v>
      </c>
      <c r="E156" s="11">
        <f>SUMIFS(JE!$D:$D,JE!$B:$B,"USD",JE!$C:$C,"CR",JE!$A:$A,FOREX!$A156)</f>
        <v>-80410</v>
      </c>
      <c r="F156" s="11">
        <f t="shared" si="26"/>
        <v>-86753</v>
      </c>
      <c r="G156" s="11">
        <f t="shared" si="27"/>
        <v>199.93049999984973</v>
      </c>
      <c r="J156" s="5">
        <v>44330</v>
      </c>
      <c r="K156" s="4">
        <f>SUMIFS(NBU!$G:$G,NBU!$D:$D,FOREX!$K$13,NBU!$A:$A,FOREX!$J156)</f>
        <v>33.373800000000003</v>
      </c>
      <c r="L156" s="11">
        <f t="shared" si="31"/>
        <v>-31238</v>
      </c>
      <c r="M156" s="11">
        <f>SUMIFS(JE!$D:$D,JE!$B:$B,$K$13,JE!$C:$C,"DR",JE!$A:$A,FOREX!$A156)</f>
        <v>28241</v>
      </c>
      <c r="N156" s="11">
        <f>SUMIFS(JE!$D:$D,JE!$B:$B,$K$13,JE!$C:$C,"CR",JE!$A:$A,FOREX!$A156)</f>
        <v>-1180</v>
      </c>
      <c r="O156" s="11">
        <f t="shared" ref="O156:O219" si="33">SUM(L156:N156)</f>
        <v>-4177</v>
      </c>
      <c r="P156" s="11">
        <f t="shared" si="28"/>
        <v>-3287.9114999999324</v>
      </c>
      <c r="S156" s="5">
        <v>44330</v>
      </c>
      <c r="T156" s="4">
        <f>SUMIFS(NBU!$G:$G,NBU!$D:$D,FOREX!$T$13,NBU!$A:$A,FOREX!$S156)</f>
        <v>38.762500000000003</v>
      </c>
      <c r="U156" s="11">
        <f t="shared" si="32"/>
        <v>46615</v>
      </c>
      <c r="V156" s="11">
        <f>SUMIFS(JE!$D:$D,JE!$B:$B,$T$13,JE!$C:$C,"DR",JE!$A:$A,FOREX!$A156)</f>
        <v>0</v>
      </c>
      <c r="W156" s="11">
        <f>SUMIFS(JE!$D:$D,JE!$B:$B,$T$13,JE!$C:$C,"CR",JE!$A:$A,FOREX!$A156)</f>
        <v>0</v>
      </c>
      <c r="X156" s="11">
        <f t="shared" ref="X156:X219" si="34">SUM(U156:W156)</f>
        <v>46615</v>
      </c>
      <c r="Y156" s="11">
        <f t="shared" si="29"/>
        <v>0</v>
      </c>
    </row>
    <row r="157" spans="1:25" x14ac:dyDescent="0.2">
      <c r="A157" s="5">
        <v>44331</v>
      </c>
      <c r="B157" s="4">
        <f>SUMIFS(NBU!$G:$G,NBU!$D:$D,FOREX!$B$13,NBU!$A:$A,FOREX!$A157)</f>
        <v>27.627300000000002</v>
      </c>
      <c r="C157" s="11">
        <f t="shared" si="30"/>
        <v>-86753</v>
      </c>
      <c r="D157" s="11">
        <f>SUMIFS(JE!$D:$D,JE!$B:$B,"USD",JE!$C:$C,"DR",JE!$A:$A,FOREX!$A157)</f>
        <v>53718</v>
      </c>
      <c r="E157" s="11">
        <f>SUMIFS(JE!$D:$D,JE!$B:$B,"USD",JE!$C:$C,"CR",JE!$A:$A,FOREX!$A157)</f>
        <v>-49602</v>
      </c>
      <c r="F157" s="11">
        <f t="shared" si="26"/>
        <v>-82637</v>
      </c>
      <c r="G157" s="11">
        <f t="shared" si="27"/>
        <v>0</v>
      </c>
      <c r="J157" s="5">
        <v>44331</v>
      </c>
      <c r="K157" s="4">
        <f>SUMIFS(NBU!$G:$G,NBU!$D:$D,FOREX!$K$13,NBU!$A:$A,FOREX!$J157)</f>
        <v>33.373800000000003</v>
      </c>
      <c r="L157" s="11">
        <f t="shared" si="31"/>
        <v>-4177</v>
      </c>
      <c r="M157" s="11">
        <f>SUMIFS(JE!$D:$D,JE!$B:$B,$K$13,JE!$C:$C,"DR",JE!$A:$A,FOREX!$A157)</f>
        <v>0</v>
      </c>
      <c r="N157" s="11">
        <f>SUMIFS(JE!$D:$D,JE!$B:$B,$K$13,JE!$C:$C,"CR",JE!$A:$A,FOREX!$A157)</f>
        <v>-49115</v>
      </c>
      <c r="O157" s="11">
        <f t="shared" si="33"/>
        <v>-53292</v>
      </c>
      <c r="P157" s="11">
        <f t="shared" si="28"/>
        <v>0</v>
      </c>
      <c r="S157" s="5">
        <v>44331</v>
      </c>
      <c r="T157" s="4">
        <f>SUMIFS(NBU!$G:$G,NBU!$D:$D,FOREX!$T$13,NBU!$A:$A,FOREX!$S157)</f>
        <v>38.762500000000003</v>
      </c>
      <c r="U157" s="11">
        <f t="shared" si="32"/>
        <v>46615</v>
      </c>
      <c r="V157" s="11">
        <f>SUMIFS(JE!$D:$D,JE!$B:$B,$T$13,JE!$C:$C,"DR",JE!$A:$A,FOREX!$A157)</f>
        <v>0</v>
      </c>
      <c r="W157" s="11">
        <f>SUMIFS(JE!$D:$D,JE!$B:$B,$T$13,JE!$C:$C,"CR",JE!$A:$A,FOREX!$A157)</f>
        <v>0</v>
      </c>
      <c r="X157" s="11">
        <f t="shared" si="34"/>
        <v>46615</v>
      </c>
      <c r="Y157" s="11">
        <f t="shared" si="29"/>
        <v>0</v>
      </c>
    </row>
    <row r="158" spans="1:25" x14ac:dyDescent="0.2">
      <c r="A158" s="5">
        <v>44332</v>
      </c>
      <c r="B158" s="4">
        <f>SUMIFS(NBU!$G:$G,NBU!$D:$D,FOREX!$B$13,NBU!$A:$A,FOREX!$A158)</f>
        <v>27.627300000000002</v>
      </c>
      <c r="C158" s="11">
        <f t="shared" si="30"/>
        <v>-82637</v>
      </c>
      <c r="D158" s="11">
        <f>SUMIFS(JE!$D:$D,JE!$B:$B,"USD",JE!$C:$C,"DR",JE!$A:$A,FOREX!$A158)</f>
        <v>0</v>
      </c>
      <c r="E158" s="11">
        <f>SUMIFS(JE!$D:$D,JE!$B:$B,"USD",JE!$C:$C,"CR",JE!$A:$A,FOREX!$A158)</f>
        <v>-38143</v>
      </c>
      <c r="F158" s="11">
        <f t="shared" si="26"/>
        <v>-120780</v>
      </c>
      <c r="G158" s="11">
        <f t="shared" si="27"/>
        <v>0</v>
      </c>
      <c r="J158" s="5">
        <v>44332</v>
      </c>
      <c r="K158" s="4">
        <f>SUMIFS(NBU!$G:$G,NBU!$D:$D,FOREX!$K$13,NBU!$A:$A,FOREX!$J158)</f>
        <v>33.373800000000003</v>
      </c>
      <c r="L158" s="11">
        <f t="shared" si="31"/>
        <v>-53292</v>
      </c>
      <c r="M158" s="11">
        <f>SUMIFS(JE!$D:$D,JE!$B:$B,$K$13,JE!$C:$C,"DR",JE!$A:$A,FOREX!$A158)</f>
        <v>7813</v>
      </c>
      <c r="N158" s="11">
        <f>SUMIFS(JE!$D:$D,JE!$B:$B,$K$13,JE!$C:$C,"CR",JE!$A:$A,FOREX!$A158)</f>
        <v>-25069</v>
      </c>
      <c r="O158" s="11">
        <f t="shared" si="33"/>
        <v>-70548</v>
      </c>
      <c r="P158" s="11">
        <f t="shared" si="28"/>
        <v>0</v>
      </c>
      <c r="S158" s="5">
        <v>44332</v>
      </c>
      <c r="T158" s="4">
        <f>SUMIFS(NBU!$G:$G,NBU!$D:$D,FOREX!$T$13,NBU!$A:$A,FOREX!$S158)</f>
        <v>38.762500000000003</v>
      </c>
      <c r="U158" s="11">
        <f t="shared" si="32"/>
        <v>46615</v>
      </c>
      <c r="V158" s="11">
        <f>SUMIFS(JE!$D:$D,JE!$B:$B,$T$13,JE!$C:$C,"DR",JE!$A:$A,FOREX!$A158)</f>
        <v>14948</v>
      </c>
      <c r="W158" s="11">
        <f>SUMIFS(JE!$D:$D,JE!$B:$B,$T$13,JE!$C:$C,"CR",JE!$A:$A,FOREX!$A158)</f>
        <v>-1172</v>
      </c>
      <c r="X158" s="11">
        <f t="shared" si="34"/>
        <v>60391</v>
      </c>
      <c r="Y158" s="11">
        <f t="shared" si="29"/>
        <v>0</v>
      </c>
    </row>
    <row r="159" spans="1:25" x14ac:dyDescent="0.2">
      <c r="A159" s="5">
        <v>44333</v>
      </c>
      <c r="B159" s="4">
        <f>SUMIFS(NBU!$G:$G,NBU!$D:$D,FOREX!$B$13,NBU!$A:$A,FOREX!$A159)</f>
        <v>27.6142</v>
      </c>
      <c r="C159" s="11">
        <f t="shared" si="30"/>
        <v>-120780</v>
      </c>
      <c r="D159" s="11">
        <f>SUMIFS(JE!$D:$D,JE!$B:$B,"USD",JE!$C:$C,"DR",JE!$A:$A,FOREX!$A159)</f>
        <v>8828</v>
      </c>
      <c r="E159" s="11">
        <f>SUMIFS(JE!$D:$D,JE!$B:$B,"USD",JE!$C:$C,"CR",JE!$A:$A,FOREX!$A159)</f>
        <v>-77071</v>
      </c>
      <c r="F159" s="11">
        <f t="shared" si="26"/>
        <v>-189023</v>
      </c>
      <c r="G159" s="11">
        <f t="shared" si="27"/>
        <v>893.98330000009855</v>
      </c>
      <c r="J159" s="5">
        <v>44333</v>
      </c>
      <c r="K159" s="4">
        <f>SUMIFS(NBU!$G:$G,NBU!$D:$D,FOREX!$K$13,NBU!$A:$A,FOREX!$J159)</f>
        <v>33.478099999999998</v>
      </c>
      <c r="L159" s="11">
        <f t="shared" si="31"/>
        <v>-70548</v>
      </c>
      <c r="M159" s="11">
        <f>SUMIFS(JE!$D:$D,JE!$B:$B,$K$13,JE!$C:$C,"DR",JE!$A:$A,FOREX!$A159)</f>
        <v>31485</v>
      </c>
      <c r="N159" s="11">
        <f>SUMIFS(JE!$D:$D,JE!$B:$B,$K$13,JE!$C:$C,"CR",JE!$A:$A,FOREX!$A159)</f>
        <v>-11482</v>
      </c>
      <c r="O159" s="11">
        <f t="shared" si="33"/>
        <v>-50545</v>
      </c>
      <c r="P159" s="11">
        <f t="shared" si="28"/>
        <v>2086.3128999998989</v>
      </c>
      <c r="S159" s="5">
        <v>44333</v>
      </c>
      <c r="T159" s="4">
        <f>SUMIFS(NBU!$G:$G,NBU!$D:$D,FOREX!$T$13,NBU!$A:$A,FOREX!$S159)</f>
        <v>38.889099999999999</v>
      </c>
      <c r="U159" s="11">
        <f t="shared" si="32"/>
        <v>60391</v>
      </c>
      <c r="V159" s="11">
        <f>SUMIFS(JE!$D:$D,JE!$B:$B,$T$13,JE!$C:$C,"DR",JE!$A:$A,FOREX!$A159)</f>
        <v>0</v>
      </c>
      <c r="W159" s="11">
        <f>SUMIFS(JE!$D:$D,JE!$B:$B,$T$13,JE!$C:$C,"CR",JE!$A:$A,FOREX!$A159)</f>
        <v>0</v>
      </c>
      <c r="X159" s="11">
        <f t="shared" si="34"/>
        <v>60391</v>
      </c>
      <c r="Y159" s="11">
        <f t="shared" si="29"/>
        <v>0</v>
      </c>
    </row>
    <row r="160" spans="1:25" x14ac:dyDescent="0.2">
      <c r="A160" s="5">
        <v>44334</v>
      </c>
      <c r="B160" s="4">
        <f>SUMIFS(NBU!$G:$G,NBU!$D:$D,FOREX!$B$13,NBU!$A:$A,FOREX!$A160)</f>
        <v>27.555</v>
      </c>
      <c r="C160" s="11">
        <f t="shared" si="30"/>
        <v>-189023</v>
      </c>
      <c r="D160" s="11">
        <f>SUMIFS(JE!$D:$D,JE!$B:$B,"USD",JE!$C:$C,"DR",JE!$A:$A,FOREX!$A160)</f>
        <v>2545</v>
      </c>
      <c r="E160" s="11">
        <f>SUMIFS(JE!$D:$D,JE!$B:$B,"USD",JE!$C:$C,"CR",JE!$A:$A,FOREX!$A160)</f>
        <v>-35029</v>
      </c>
      <c r="F160" s="11">
        <f t="shared" si="26"/>
        <v>-221507</v>
      </c>
      <c r="G160" s="11">
        <f t="shared" si="27"/>
        <v>1923.052800000019</v>
      </c>
      <c r="J160" s="5">
        <v>44334</v>
      </c>
      <c r="K160" s="4">
        <f>SUMIFS(NBU!$G:$G,NBU!$D:$D,FOREX!$K$13,NBU!$A:$A,FOREX!$J160)</f>
        <v>33.444899999999997</v>
      </c>
      <c r="L160" s="11">
        <f t="shared" si="31"/>
        <v>-50545</v>
      </c>
      <c r="M160" s="11">
        <f>SUMIFS(JE!$D:$D,JE!$B:$B,$K$13,JE!$C:$C,"DR",JE!$A:$A,FOREX!$A160)</f>
        <v>0</v>
      </c>
      <c r="N160" s="11">
        <f>SUMIFS(JE!$D:$D,JE!$B:$B,$K$13,JE!$C:$C,"CR",JE!$A:$A,FOREX!$A160)</f>
        <v>-56939</v>
      </c>
      <c r="O160" s="11">
        <f t="shared" si="33"/>
        <v>-107484</v>
      </c>
      <c r="P160" s="11">
        <f t="shared" si="28"/>
        <v>1890.3748000000446</v>
      </c>
      <c r="S160" s="5">
        <v>44334</v>
      </c>
      <c r="T160" s="4">
        <f>SUMIFS(NBU!$G:$G,NBU!$D:$D,FOREX!$T$13,NBU!$A:$A,FOREX!$S160)</f>
        <v>38.800199999999997</v>
      </c>
      <c r="U160" s="11">
        <f t="shared" si="32"/>
        <v>60391</v>
      </c>
      <c r="V160" s="11">
        <f>SUMIFS(JE!$D:$D,JE!$B:$B,$T$13,JE!$C:$C,"DR",JE!$A:$A,FOREX!$A160)</f>
        <v>0</v>
      </c>
      <c r="W160" s="11">
        <f>SUMIFS(JE!$D:$D,JE!$B:$B,$T$13,JE!$C:$C,"CR",JE!$A:$A,FOREX!$A160)</f>
        <v>0</v>
      </c>
      <c r="X160" s="11">
        <f t="shared" si="34"/>
        <v>60391</v>
      </c>
      <c r="Y160" s="11">
        <f t="shared" si="29"/>
        <v>0</v>
      </c>
    </row>
    <row r="161" spans="1:25" x14ac:dyDescent="0.2">
      <c r="A161" s="5">
        <v>44335</v>
      </c>
      <c r="B161" s="4">
        <f>SUMIFS(NBU!$G:$G,NBU!$D:$D,FOREX!$B$13,NBU!$A:$A,FOREX!$A161)</f>
        <v>27.436800000000002</v>
      </c>
      <c r="C161" s="11">
        <f t="shared" si="30"/>
        <v>-221507</v>
      </c>
      <c r="D161" s="11">
        <f>SUMIFS(JE!$D:$D,JE!$B:$B,"USD",JE!$C:$C,"DR",JE!$A:$A,FOREX!$A161)</f>
        <v>5991</v>
      </c>
      <c r="E161" s="11">
        <f>SUMIFS(JE!$D:$D,JE!$B:$B,"USD",JE!$C:$C,"CR",JE!$A:$A,FOREX!$A161)</f>
        <v>-78680</v>
      </c>
      <c r="F161" s="11">
        <f t="shared" si="26"/>
        <v>-294196</v>
      </c>
      <c r="G161" s="11">
        <f t="shared" si="27"/>
        <v>8591.8397999998615</v>
      </c>
      <c r="J161" s="5">
        <v>44335</v>
      </c>
      <c r="K161" s="4">
        <f>SUMIFS(NBU!$G:$G,NBU!$D:$D,FOREX!$K$13,NBU!$A:$A,FOREX!$J161)</f>
        <v>33.5319</v>
      </c>
      <c r="L161" s="11">
        <f t="shared" si="31"/>
        <v>-107484</v>
      </c>
      <c r="M161" s="11">
        <f>SUMIFS(JE!$D:$D,JE!$B:$B,$K$13,JE!$C:$C,"DR",JE!$A:$A,FOREX!$A161)</f>
        <v>0</v>
      </c>
      <c r="N161" s="11">
        <f>SUMIFS(JE!$D:$D,JE!$B:$B,$K$13,JE!$C:$C,"CR",JE!$A:$A,FOREX!$A161)</f>
        <v>-57177</v>
      </c>
      <c r="O161" s="11">
        <f t="shared" si="33"/>
        <v>-164661</v>
      </c>
      <c r="P161" s="11">
        <f t="shared" si="28"/>
        <v>-4974.3990000001886</v>
      </c>
      <c r="S161" s="5">
        <v>44335</v>
      </c>
      <c r="T161" s="4">
        <f>SUMIFS(NBU!$G:$G,NBU!$D:$D,FOREX!$T$13,NBU!$A:$A,FOREX!$S161)</f>
        <v>38.967100000000002</v>
      </c>
      <c r="U161" s="11">
        <f t="shared" si="32"/>
        <v>60391</v>
      </c>
      <c r="V161" s="11">
        <f>SUMIFS(JE!$D:$D,JE!$B:$B,$T$13,JE!$C:$C,"DR",JE!$A:$A,FOREX!$A161)</f>
        <v>2929</v>
      </c>
      <c r="W161" s="11">
        <f>SUMIFS(JE!$D:$D,JE!$B:$B,$T$13,JE!$C:$C,"CR",JE!$A:$A,FOREX!$A161)</f>
        <v>0</v>
      </c>
      <c r="X161" s="11">
        <f t="shared" si="34"/>
        <v>63320</v>
      </c>
      <c r="Y161" s="11">
        <f t="shared" si="29"/>
        <v>488.85010000001574</v>
      </c>
    </row>
    <row r="162" spans="1:25" x14ac:dyDescent="0.2">
      <c r="A162" s="5">
        <v>44336</v>
      </c>
      <c r="B162" s="4">
        <f>SUMIFS(NBU!$G:$G,NBU!$D:$D,FOREX!$B$13,NBU!$A:$A,FOREX!$A162)</f>
        <v>27.416599999999999</v>
      </c>
      <c r="C162" s="11">
        <f t="shared" si="30"/>
        <v>-294196</v>
      </c>
      <c r="D162" s="11">
        <f>SUMIFS(JE!$D:$D,JE!$B:$B,"USD",JE!$C:$C,"DR",JE!$A:$A,FOREX!$A162)</f>
        <v>51270</v>
      </c>
      <c r="E162" s="11">
        <f>SUMIFS(JE!$D:$D,JE!$B:$B,"USD",JE!$C:$C,"CR",JE!$A:$A,FOREX!$A162)</f>
        <v>-5439</v>
      </c>
      <c r="F162" s="11">
        <f t="shared" si="26"/>
        <v>-248365</v>
      </c>
      <c r="G162" s="11">
        <f t="shared" si="27"/>
        <v>-925.78620000012188</v>
      </c>
      <c r="J162" s="5">
        <v>44336</v>
      </c>
      <c r="K162" s="4">
        <f>SUMIFS(NBU!$G:$G,NBU!$D:$D,FOREX!$K$13,NBU!$A:$A,FOREX!$J162)</f>
        <v>33.488</v>
      </c>
      <c r="L162" s="11">
        <f t="shared" si="31"/>
        <v>-164661</v>
      </c>
      <c r="M162" s="11">
        <f>SUMIFS(JE!$D:$D,JE!$B:$B,$K$13,JE!$C:$C,"DR",JE!$A:$A,FOREX!$A162)</f>
        <v>29701</v>
      </c>
      <c r="N162" s="11">
        <f>SUMIFS(JE!$D:$D,JE!$B:$B,$K$13,JE!$C:$C,"CR",JE!$A:$A,FOREX!$A162)</f>
        <v>-8427</v>
      </c>
      <c r="O162" s="11">
        <f t="shared" si="33"/>
        <v>-143387</v>
      </c>
      <c r="P162" s="11">
        <f t="shared" si="28"/>
        <v>-933.92860000001519</v>
      </c>
      <c r="S162" s="5">
        <v>44336</v>
      </c>
      <c r="T162" s="4">
        <f>SUMIFS(NBU!$G:$G,NBU!$D:$D,FOREX!$T$13,NBU!$A:$A,FOREX!$S162)</f>
        <v>38.831499999999998</v>
      </c>
      <c r="U162" s="11">
        <f t="shared" si="32"/>
        <v>63320</v>
      </c>
      <c r="V162" s="11">
        <f>SUMIFS(JE!$D:$D,JE!$B:$B,$T$13,JE!$C:$C,"DR",JE!$A:$A,FOREX!$A162)</f>
        <v>0</v>
      </c>
      <c r="W162" s="11">
        <f>SUMIFS(JE!$D:$D,JE!$B:$B,$T$13,JE!$C:$C,"CR",JE!$A:$A,FOREX!$A162)</f>
        <v>0</v>
      </c>
      <c r="X162" s="11">
        <f t="shared" si="34"/>
        <v>63320</v>
      </c>
      <c r="Y162" s="11">
        <f t="shared" si="29"/>
        <v>0</v>
      </c>
    </row>
    <row r="163" spans="1:25" x14ac:dyDescent="0.2">
      <c r="A163" s="5">
        <v>44337</v>
      </c>
      <c r="B163" s="4">
        <f>SUMIFS(NBU!$G:$G,NBU!$D:$D,FOREX!$B$13,NBU!$A:$A,FOREX!$A163)</f>
        <v>27.4665</v>
      </c>
      <c r="C163" s="11">
        <f t="shared" si="30"/>
        <v>-248365</v>
      </c>
      <c r="D163" s="11">
        <f>SUMIFS(JE!$D:$D,JE!$B:$B,"USD",JE!$C:$C,"DR",JE!$A:$A,FOREX!$A163)</f>
        <v>65918</v>
      </c>
      <c r="E163" s="11">
        <f>SUMIFS(JE!$D:$D,JE!$B:$B,"USD",JE!$C:$C,"CR",JE!$A:$A,FOREX!$A163)</f>
        <v>0</v>
      </c>
      <c r="F163" s="11">
        <f t="shared" si="26"/>
        <v>-182447</v>
      </c>
      <c r="G163" s="11">
        <f t="shared" si="27"/>
        <v>3289.3082000000622</v>
      </c>
      <c r="J163" s="5">
        <v>44337</v>
      </c>
      <c r="K163" s="4">
        <f>SUMIFS(NBU!$G:$G,NBU!$D:$D,FOREX!$K$13,NBU!$A:$A,FOREX!$J163)</f>
        <v>33.517400000000002</v>
      </c>
      <c r="L163" s="11">
        <f t="shared" si="31"/>
        <v>-143387</v>
      </c>
      <c r="M163" s="11">
        <f>SUMIFS(JE!$D:$D,JE!$B:$B,$K$13,JE!$C:$C,"DR",JE!$A:$A,FOREX!$A163)</f>
        <v>40052</v>
      </c>
      <c r="N163" s="11">
        <f>SUMIFS(JE!$D:$D,JE!$B:$B,$K$13,JE!$C:$C,"CR",JE!$A:$A,FOREX!$A163)</f>
        <v>-11490</v>
      </c>
      <c r="O163" s="11">
        <f t="shared" si="33"/>
        <v>-114825</v>
      </c>
      <c r="P163" s="11">
        <f t="shared" si="28"/>
        <v>839.72280000007243</v>
      </c>
      <c r="S163" s="5">
        <v>44337</v>
      </c>
      <c r="T163" s="4">
        <f>SUMIFS(NBU!$G:$G,NBU!$D:$D,FOREX!$T$13,NBU!$A:$A,FOREX!$S163)</f>
        <v>38.805999999999997</v>
      </c>
      <c r="U163" s="11">
        <f t="shared" si="32"/>
        <v>63320</v>
      </c>
      <c r="V163" s="11">
        <f>SUMIFS(JE!$D:$D,JE!$B:$B,$T$13,JE!$C:$C,"DR",JE!$A:$A,FOREX!$A163)</f>
        <v>810</v>
      </c>
      <c r="W163" s="11">
        <f>SUMIFS(JE!$D:$D,JE!$B:$B,$T$13,JE!$C:$C,"CR",JE!$A:$A,FOREX!$A163)</f>
        <v>0</v>
      </c>
      <c r="X163" s="11">
        <f t="shared" si="34"/>
        <v>64130</v>
      </c>
      <c r="Y163" s="11">
        <f t="shared" si="29"/>
        <v>-20.655000000000783</v>
      </c>
    </row>
    <row r="164" spans="1:25" x14ac:dyDescent="0.2">
      <c r="A164" s="5">
        <v>44338</v>
      </c>
      <c r="B164" s="4">
        <f>SUMIFS(NBU!$G:$G,NBU!$D:$D,FOREX!$B$13,NBU!$A:$A,FOREX!$A164)</f>
        <v>27.4665</v>
      </c>
      <c r="C164" s="11">
        <f t="shared" si="30"/>
        <v>-182447</v>
      </c>
      <c r="D164" s="11">
        <f>SUMIFS(JE!$D:$D,JE!$B:$B,"USD",JE!$C:$C,"DR",JE!$A:$A,FOREX!$A164)</f>
        <v>33481</v>
      </c>
      <c r="E164" s="11">
        <f>SUMIFS(JE!$D:$D,JE!$B:$B,"USD",JE!$C:$C,"CR",JE!$A:$A,FOREX!$A164)</f>
        <v>-7034</v>
      </c>
      <c r="F164" s="11">
        <f t="shared" si="26"/>
        <v>-156000</v>
      </c>
      <c r="G164" s="11">
        <f t="shared" si="27"/>
        <v>0</v>
      </c>
      <c r="J164" s="5">
        <v>44338</v>
      </c>
      <c r="K164" s="4">
        <f>SUMIFS(NBU!$G:$G,NBU!$D:$D,FOREX!$K$13,NBU!$A:$A,FOREX!$J164)</f>
        <v>33.517400000000002</v>
      </c>
      <c r="L164" s="11">
        <f t="shared" si="31"/>
        <v>-114825</v>
      </c>
      <c r="M164" s="11">
        <f>SUMIFS(JE!$D:$D,JE!$B:$B,$K$13,JE!$C:$C,"DR",JE!$A:$A,FOREX!$A164)</f>
        <v>42896</v>
      </c>
      <c r="N164" s="11">
        <f>SUMIFS(JE!$D:$D,JE!$B:$B,$K$13,JE!$C:$C,"CR",JE!$A:$A,FOREX!$A164)</f>
        <v>-1373</v>
      </c>
      <c r="O164" s="11">
        <f t="shared" si="33"/>
        <v>-73302</v>
      </c>
      <c r="P164" s="11">
        <f t="shared" si="28"/>
        <v>0</v>
      </c>
      <c r="S164" s="5">
        <v>44338</v>
      </c>
      <c r="T164" s="4">
        <f>SUMIFS(NBU!$G:$G,NBU!$D:$D,FOREX!$T$13,NBU!$A:$A,FOREX!$S164)</f>
        <v>38.805999999999997</v>
      </c>
      <c r="U164" s="11">
        <f t="shared" si="32"/>
        <v>64130</v>
      </c>
      <c r="V164" s="11">
        <f>SUMIFS(JE!$D:$D,JE!$B:$B,$T$13,JE!$C:$C,"DR",JE!$A:$A,FOREX!$A164)</f>
        <v>0</v>
      </c>
      <c r="W164" s="11">
        <f>SUMIFS(JE!$D:$D,JE!$B:$B,$T$13,JE!$C:$C,"CR",JE!$A:$A,FOREX!$A164)</f>
        <v>-3676</v>
      </c>
      <c r="X164" s="11">
        <f t="shared" si="34"/>
        <v>60454</v>
      </c>
      <c r="Y164" s="11">
        <f t="shared" si="29"/>
        <v>0</v>
      </c>
    </row>
    <row r="165" spans="1:25" x14ac:dyDescent="0.2">
      <c r="A165" s="5">
        <v>44339</v>
      </c>
      <c r="B165" s="4">
        <f>SUMIFS(NBU!$G:$G,NBU!$D:$D,FOREX!$B$13,NBU!$A:$A,FOREX!$A165)</f>
        <v>27.4665</v>
      </c>
      <c r="C165" s="11">
        <f t="shared" si="30"/>
        <v>-156000</v>
      </c>
      <c r="D165" s="11">
        <f>SUMIFS(JE!$D:$D,JE!$B:$B,"USD",JE!$C:$C,"DR",JE!$A:$A,FOREX!$A165)</f>
        <v>51834</v>
      </c>
      <c r="E165" s="11">
        <f>SUMIFS(JE!$D:$D,JE!$B:$B,"USD",JE!$C:$C,"CR",JE!$A:$A,FOREX!$A165)</f>
        <v>0</v>
      </c>
      <c r="F165" s="11">
        <f t="shared" si="26"/>
        <v>-104166</v>
      </c>
      <c r="G165" s="11">
        <f t="shared" si="27"/>
        <v>0</v>
      </c>
      <c r="J165" s="5">
        <v>44339</v>
      </c>
      <c r="K165" s="4">
        <f>SUMIFS(NBU!$G:$G,NBU!$D:$D,FOREX!$K$13,NBU!$A:$A,FOREX!$J165)</f>
        <v>33.517400000000002</v>
      </c>
      <c r="L165" s="11">
        <f t="shared" si="31"/>
        <v>-73302</v>
      </c>
      <c r="M165" s="11">
        <f>SUMIFS(JE!$D:$D,JE!$B:$B,$K$13,JE!$C:$C,"DR",JE!$A:$A,FOREX!$A165)</f>
        <v>17365</v>
      </c>
      <c r="N165" s="11">
        <f>SUMIFS(JE!$D:$D,JE!$B:$B,$K$13,JE!$C:$C,"CR",JE!$A:$A,FOREX!$A165)</f>
        <v>-6639</v>
      </c>
      <c r="O165" s="11">
        <f t="shared" si="33"/>
        <v>-62576</v>
      </c>
      <c r="P165" s="11">
        <f t="shared" si="28"/>
        <v>0</v>
      </c>
      <c r="S165" s="5">
        <v>44339</v>
      </c>
      <c r="T165" s="4">
        <f>SUMIFS(NBU!$G:$G,NBU!$D:$D,FOREX!$T$13,NBU!$A:$A,FOREX!$S165)</f>
        <v>38.805999999999997</v>
      </c>
      <c r="U165" s="11">
        <f t="shared" si="32"/>
        <v>60454</v>
      </c>
      <c r="V165" s="11">
        <f>SUMIFS(JE!$D:$D,JE!$B:$B,$T$13,JE!$C:$C,"DR",JE!$A:$A,FOREX!$A165)</f>
        <v>0</v>
      </c>
      <c r="W165" s="11">
        <f>SUMIFS(JE!$D:$D,JE!$B:$B,$T$13,JE!$C:$C,"CR",JE!$A:$A,FOREX!$A165)</f>
        <v>0</v>
      </c>
      <c r="X165" s="11">
        <f t="shared" si="34"/>
        <v>60454</v>
      </c>
      <c r="Y165" s="11">
        <f t="shared" si="29"/>
        <v>0</v>
      </c>
    </row>
    <row r="166" spans="1:25" x14ac:dyDescent="0.2">
      <c r="A166" s="5">
        <v>44340</v>
      </c>
      <c r="B166" s="4">
        <f>SUMIFS(NBU!$G:$G,NBU!$D:$D,FOREX!$B$13,NBU!$A:$A,FOREX!$A166)</f>
        <v>27.4572</v>
      </c>
      <c r="C166" s="11">
        <f t="shared" si="30"/>
        <v>-104166</v>
      </c>
      <c r="D166" s="11">
        <f>SUMIFS(JE!$D:$D,JE!$B:$B,"USD",JE!$C:$C,"DR",JE!$A:$A,FOREX!$A166)</f>
        <v>40303</v>
      </c>
      <c r="E166" s="11">
        <f>SUMIFS(JE!$D:$D,JE!$B:$B,"USD",JE!$C:$C,"CR",JE!$A:$A,FOREX!$A166)</f>
        <v>0</v>
      </c>
      <c r="F166" s="11">
        <f t="shared" si="26"/>
        <v>-63863</v>
      </c>
      <c r="G166" s="11">
        <f t="shared" si="27"/>
        <v>-374.81789999998557</v>
      </c>
      <c r="J166" s="5">
        <v>44340</v>
      </c>
      <c r="K166" s="4">
        <f>SUMIFS(NBU!$G:$G,NBU!$D:$D,FOREX!$K$13,NBU!$A:$A,FOREX!$J166)</f>
        <v>33.479900000000001</v>
      </c>
      <c r="L166" s="11">
        <f t="shared" si="31"/>
        <v>-62576</v>
      </c>
      <c r="M166" s="11">
        <f>SUMIFS(JE!$D:$D,JE!$B:$B,$K$13,JE!$C:$C,"DR",JE!$A:$A,FOREX!$A166)</f>
        <v>26825</v>
      </c>
      <c r="N166" s="11">
        <f>SUMIFS(JE!$D:$D,JE!$B:$B,$K$13,JE!$C:$C,"CR",JE!$A:$A,FOREX!$A166)</f>
        <v>-24005</v>
      </c>
      <c r="O166" s="11">
        <f t="shared" si="33"/>
        <v>-59756</v>
      </c>
      <c r="P166" s="11">
        <f t="shared" si="28"/>
        <v>-105.75000000000401</v>
      </c>
      <c r="S166" s="5">
        <v>44340</v>
      </c>
      <c r="T166" s="4">
        <f>SUMIFS(NBU!$G:$G,NBU!$D:$D,FOREX!$T$13,NBU!$A:$A,FOREX!$S166)</f>
        <v>38.976900000000001</v>
      </c>
      <c r="U166" s="11">
        <f t="shared" si="32"/>
        <v>60454</v>
      </c>
      <c r="V166" s="11">
        <f>SUMIFS(JE!$D:$D,JE!$B:$B,$T$13,JE!$C:$C,"DR",JE!$A:$A,FOREX!$A166)</f>
        <v>0</v>
      </c>
      <c r="W166" s="11">
        <f>SUMIFS(JE!$D:$D,JE!$B:$B,$T$13,JE!$C:$C,"CR",JE!$A:$A,FOREX!$A166)</f>
        <v>0</v>
      </c>
      <c r="X166" s="11">
        <f t="shared" si="34"/>
        <v>60454</v>
      </c>
      <c r="Y166" s="11">
        <f t="shared" si="29"/>
        <v>0</v>
      </c>
    </row>
    <row r="167" spans="1:25" x14ac:dyDescent="0.2">
      <c r="A167" s="5">
        <v>44341</v>
      </c>
      <c r="B167" s="4">
        <f>SUMIFS(NBU!$G:$G,NBU!$D:$D,FOREX!$B$13,NBU!$A:$A,FOREX!$A167)</f>
        <v>27.428100000000001</v>
      </c>
      <c r="C167" s="11">
        <f t="shared" si="30"/>
        <v>-63863</v>
      </c>
      <c r="D167" s="11">
        <f>SUMIFS(JE!$D:$D,JE!$B:$B,"USD",JE!$C:$C,"DR",JE!$A:$A,FOREX!$A167)</f>
        <v>39472</v>
      </c>
      <c r="E167" s="11">
        <f>SUMIFS(JE!$D:$D,JE!$B:$B,"USD",JE!$C:$C,"CR",JE!$A:$A,FOREX!$A167)</f>
        <v>-10051</v>
      </c>
      <c r="F167" s="11">
        <f t="shared" si="26"/>
        <v>-34442</v>
      </c>
      <c r="G167" s="11">
        <f t="shared" si="27"/>
        <v>-856.15109999999061</v>
      </c>
      <c r="J167" s="5">
        <v>44341</v>
      </c>
      <c r="K167" s="4">
        <f>SUMIFS(NBU!$G:$G,NBU!$D:$D,FOREX!$K$13,NBU!$A:$A,FOREX!$J167)</f>
        <v>33.491100000000003</v>
      </c>
      <c r="L167" s="11">
        <f t="shared" si="31"/>
        <v>-59756</v>
      </c>
      <c r="M167" s="11">
        <f>SUMIFS(JE!$D:$D,JE!$B:$B,$K$13,JE!$C:$C,"DR",JE!$A:$A,FOREX!$A167)</f>
        <v>16704</v>
      </c>
      <c r="N167" s="11">
        <f>SUMIFS(JE!$D:$D,JE!$B:$B,$K$13,JE!$C:$C,"CR",JE!$A:$A,FOREX!$A167)</f>
        <v>-2609</v>
      </c>
      <c r="O167" s="11">
        <f t="shared" si="33"/>
        <v>-45661</v>
      </c>
      <c r="P167" s="11">
        <f t="shared" si="28"/>
        <v>157.86400000003269</v>
      </c>
      <c r="S167" s="5">
        <v>44341</v>
      </c>
      <c r="T167" s="4">
        <f>SUMIFS(NBU!$G:$G,NBU!$D:$D,FOREX!$T$13,NBU!$A:$A,FOREX!$S167)</f>
        <v>38.776499999999999</v>
      </c>
      <c r="U167" s="11">
        <f t="shared" si="32"/>
        <v>60454</v>
      </c>
      <c r="V167" s="11">
        <f>SUMIFS(JE!$D:$D,JE!$B:$B,$T$13,JE!$C:$C,"DR",JE!$A:$A,FOREX!$A167)</f>
        <v>10141</v>
      </c>
      <c r="W167" s="11">
        <f>SUMIFS(JE!$D:$D,JE!$B:$B,$T$13,JE!$C:$C,"CR",JE!$A:$A,FOREX!$A167)</f>
        <v>0</v>
      </c>
      <c r="X167" s="11">
        <f t="shared" si="34"/>
        <v>70595</v>
      </c>
      <c r="Y167" s="11">
        <f t="shared" si="29"/>
        <v>-2032.2564000000193</v>
      </c>
    </row>
    <row r="168" spans="1:25" x14ac:dyDescent="0.2">
      <c r="A168" s="5">
        <v>44342</v>
      </c>
      <c r="B168" s="4">
        <f>SUMIFS(NBU!$G:$G,NBU!$D:$D,FOREX!$B$13,NBU!$A:$A,FOREX!$A168)</f>
        <v>27.455300000000001</v>
      </c>
      <c r="C168" s="11">
        <f t="shared" si="30"/>
        <v>-34442</v>
      </c>
      <c r="D168" s="11">
        <f>SUMIFS(JE!$D:$D,JE!$B:$B,"USD",JE!$C:$C,"DR",JE!$A:$A,FOREX!$A168)</f>
        <v>29765</v>
      </c>
      <c r="E168" s="11">
        <f>SUMIFS(JE!$D:$D,JE!$B:$B,"USD",JE!$C:$C,"CR",JE!$A:$A,FOREX!$A168)</f>
        <v>-11102</v>
      </c>
      <c r="F168" s="11">
        <f t="shared" si="26"/>
        <v>-15779</v>
      </c>
      <c r="G168" s="11">
        <f t="shared" si="27"/>
        <v>507.6336000000104</v>
      </c>
      <c r="J168" s="5">
        <v>44342</v>
      </c>
      <c r="K168" s="4">
        <f>SUMIFS(NBU!$G:$G,NBU!$D:$D,FOREX!$K$13,NBU!$A:$A,FOREX!$J168)</f>
        <v>33.664299999999997</v>
      </c>
      <c r="L168" s="11">
        <f t="shared" si="31"/>
        <v>-45661</v>
      </c>
      <c r="M168" s="11">
        <f>SUMIFS(JE!$D:$D,JE!$B:$B,$K$13,JE!$C:$C,"DR",JE!$A:$A,FOREX!$A168)</f>
        <v>0</v>
      </c>
      <c r="N168" s="11">
        <f>SUMIFS(JE!$D:$D,JE!$B:$B,$K$13,JE!$C:$C,"CR",JE!$A:$A,FOREX!$A168)</f>
        <v>-41073</v>
      </c>
      <c r="O168" s="11">
        <f t="shared" si="33"/>
        <v>-86734</v>
      </c>
      <c r="P168" s="11">
        <f t="shared" si="28"/>
        <v>-7113.8435999997637</v>
      </c>
      <c r="S168" s="5">
        <v>44342</v>
      </c>
      <c r="T168" s="4">
        <f>SUMIFS(NBU!$G:$G,NBU!$D:$D,FOREX!$T$13,NBU!$A:$A,FOREX!$S168)</f>
        <v>38.869799999999998</v>
      </c>
      <c r="U168" s="11">
        <f t="shared" si="32"/>
        <v>70595</v>
      </c>
      <c r="V168" s="11">
        <f>SUMIFS(JE!$D:$D,JE!$B:$B,$T$13,JE!$C:$C,"DR",JE!$A:$A,FOREX!$A168)</f>
        <v>0</v>
      </c>
      <c r="W168" s="11">
        <f>SUMIFS(JE!$D:$D,JE!$B:$B,$T$13,JE!$C:$C,"CR",JE!$A:$A,FOREX!$A168)</f>
        <v>-6914</v>
      </c>
      <c r="X168" s="11">
        <f t="shared" si="34"/>
        <v>63681</v>
      </c>
      <c r="Y168" s="11">
        <f t="shared" si="29"/>
        <v>-645.07619999999497</v>
      </c>
    </row>
    <row r="169" spans="1:25" x14ac:dyDescent="0.2">
      <c r="A169" s="5">
        <v>44343</v>
      </c>
      <c r="B169" s="4">
        <f>SUMIFS(NBU!$G:$G,NBU!$D:$D,FOREX!$B$13,NBU!$A:$A,FOREX!$A169)</f>
        <v>27.546099999999999</v>
      </c>
      <c r="C169" s="11">
        <f t="shared" si="30"/>
        <v>-15779</v>
      </c>
      <c r="D169" s="11">
        <f>SUMIFS(JE!$D:$D,JE!$B:$B,"USD",JE!$C:$C,"DR",JE!$A:$A,FOREX!$A169)</f>
        <v>8184</v>
      </c>
      <c r="E169" s="11">
        <f>SUMIFS(JE!$D:$D,JE!$B:$B,"USD",JE!$C:$C,"CR",JE!$A:$A,FOREX!$A169)</f>
        <v>-70086</v>
      </c>
      <c r="F169" s="11">
        <f t="shared" si="26"/>
        <v>-77681</v>
      </c>
      <c r="G169" s="11">
        <f t="shared" si="27"/>
        <v>-5620.7015999998757</v>
      </c>
      <c r="J169" s="5">
        <v>44343</v>
      </c>
      <c r="K169" s="4">
        <f>SUMIFS(NBU!$G:$G,NBU!$D:$D,FOREX!$K$13,NBU!$A:$A,FOREX!$J169)</f>
        <v>33.676499999999997</v>
      </c>
      <c r="L169" s="11">
        <f t="shared" si="31"/>
        <v>-86734</v>
      </c>
      <c r="M169" s="11">
        <f>SUMIFS(JE!$D:$D,JE!$B:$B,$K$13,JE!$C:$C,"DR",JE!$A:$A,FOREX!$A169)</f>
        <v>11876</v>
      </c>
      <c r="N169" s="11">
        <f>SUMIFS(JE!$D:$D,JE!$B:$B,$K$13,JE!$C:$C,"CR",JE!$A:$A,FOREX!$A169)</f>
        <v>-25463</v>
      </c>
      <c r="O169" s="11">
        <f t="shared" si="33"/>
        <v>-100321</v>
      </c>
      <c r="P169" s="11">
        <f t="shared" si="28"/>
        <v>-165.76139999999984</v>
      </c>
      <c r="S169" s="5">
        <v>44343</v>
      </c>
      <c r="T169" s="4">
        <f>SUMIFS(NBU!$G:$G,NBU!$D:$D,FOREX!$T$13,NBU!$A:$A,FOREX!$S169)</f>
        <v>38.988700000000001</v>
      </c>
      <c r="U169" s="11">
        <f t="shared" si="32"/>
        <v>63681</v>
      </c>
      <c r="V169" s="11">
        <f>SUMIFS(JE!$D:$D,JE!$B:$B,$T$13,JE!$C:$C,"DR",JE!$A:$A,FOREX!$A169)</f>
        <v>0</v>
      </c>
      <c r="W169" s="11">
        <f>SUMIFS(JE!$D:$D,JE!$B:$B,$T$13,JE!$C:$C,"CR",JE!$A:$A,FOREX!$A169)</f>
        <v>0</v>
      </c>
      <c r="X169" s="11">
        <f t="shared" si="34"/>
        <v>63681</v>
      </c>
      <c r="Y169" s="11">
        <f t="shared" si="29"/>
        <v>0</v>
      </c>
    </row>
    <row r="170" spans="1:25" x14ac:dyDescent="0.2">
      <c r="A170" s="5">
        <v>44344</v>
      </c>
      <c r="B170" s="4">
        <f>SUMIFS(NBU!$G:$G,NBU!$D:$D,FOREX!$B$13,NBU!$A:$A,FOREX!$A170)</f>
        <v>27.526</v>
      </c>
      <c r="C170" s="11">
        <f t="shared" si="30"/>
        <v>-77681</v>
      </c>
      <c r="D170" s="11">
        <f>SUMIFS(JE!$D:$D,JE!$B:$B,"USD",JE!$C:$C,"DR",JE!$A:$A,FOREX!$A170)</f>
        <v>62581</v>
      </c>
      <c r="E170" s="11">
        <f>SUMIFS(JE!$D:$D,JE!$B:$B,"USD",JE!$C:$C,"CR",JE!$A:$A,FOREX!$A170)</f>
        <v>-23484</v>
      </c>
      <c r="F170" s="11">
        <f t="shared" si="26"/>
        <v>-38584</v>
      </c>
      <c r="G170" s="11">
        <f t="shared" si="27"/>
        <v>-785.84969999997418</v>
      </c>
      <c r="J170" s="5">
        <v>44344</v>
      </c>
      <c r="K170" s="4">
        <f>SUMIFS(NBU!$G:$G,NBU!$D:$D,FOREX!$K$13,NBU!$A:$A,FOREX!$J170)</f>
        <v>33.569299999999998</v>
      </c>
      <c r="L170" s="11">
        <f t="shared" si="31"/>
        <v>-100321</v>
      </c>
      <c r="M170" s="11">
        <f>SUMIFS(JE!$D:$D,JE!$B:$B,$K$13,JE!$C:$C,"DR",JE!$A:$A,FOREX!$A170)</f>
        <v>17201</v>
      </c>
      <c r="N170" s="11">
        <f>SUMIFS(JE!$D:$D,JE!$B:$B,$K$13,JE!$C:$C,"CR",JE!$A:$A,FOREX!$A170)</f>
        <v>-39601</v>
      </c>
      <c r="O170" s="11">
        <f t="shared" si="33"/>
        <v>-122721</v>
      </c>
      <c r="P170" s="11">
        <f t="shared" si="28"/>
        <v>2401.2799999999743</v>
      </c>
      <c r="S170" s="5">
        <v>44344</v>
      </c>
      <c r="T170" s="4">
        <f>SUMIFS(NBU!$G:$G,NBU!$D:$D,FOREX!$T$13,NBU!$A:$A,FOREX!$S170)</f>
        <v>39.004300000000001</v>
      </c>
      <c r="U170" s="11">
        <f t="shared" si="32"/>
        <v>63681</v>
      </c>
      <c r="V170" s="11">
        <f>SUMIFS(JE!$D:$D,JE!$B:$B,$T$13,JE!$C:$C,"DR",JE!$A:$A,FOREX!$A170)</f>
        <v>0</v>
      </c>
      <c r="W170" s="11">
        <f>SUMIFS(JE!$D:$D,JE!$B:$B,$T$13,JE!$C:$C,"CR",JE!$A:$A,FOREX!$A170)</f>
        <v>-4683</v>
      </c>
      <c r="X170" s="11">
        <f t="shared" si="34"/>
        <v>58998</v>
      </c>
      <c r="Y170" s="11">
        <f t="shared" si="29"/>
        <v>-73.054799999996106</v>
      </c>
    </row>
    <row r="171" spans="1:25" x14ac:dyDescent="0.2">
      <c r="A171" s="5">
        <v>44345</v>
      </c>
      <c r="B171" s="4">
        <f>SUMIFS(NBU!$G:$G,NBU!$D:$D,FOREX!$B$13,NBU!$A:$A,FOREX!$A171)</f>
        <v>27.526</v>
      </c>
      <c r="C171" s="11">
        <f t="shared" si="30"/>
        <v>-38584</v>
      </c>
      <c r="D171" s="11">
        <f>SUMIFS(JE!$D:$D,JE!$B:$B,"USD",JE!$C:$C,"DR",JE!$A:$A,FOREX!$A171)</f>
        <v>62607</v>
      </c>
      <c r="E171" s="11">
        <f>SUMIFS(JE!$D:$D,JE!$B:$B,"USD",JE!$C:$C,"CR",JE!$A:$A,FOREX!$A171)</f>
        <v>-14804</v>
      </c>
      <c r="F171" s="11">
        <f t="shared" si="26"/>
        <v>9219</v>
      </c>
      <c r="G171" s="11">
        <f t="shared" si="27"/>
        <v>0</v>
      </c>
      <c r="J171" s="5">
        <v>44345</v>
      </c>
      <c r="K171" s="4">
        <f>SUMIFS(NBU!$G:$G,NBU!$D:$D,FOREX!$K$13,NBU!$A:$A,FOREX!$J171)</f>
        <v>33.569299999999998</v>
      </c>
      <c r="L171" s="11">
        <f t="shared" si="31"/>
        <v>-122721</v>
      </c>
      <c r="M171" s="11">
        <f>SUMIFS(JE!$D:$D,JE!$B:$B,$K$13,JE!$C:$C,"DR",JE!$A:$A,FOREX!$A171)</f>
        <v>44558</v>
      </c>
      <c r="N171" s="11">
        <f>SUMIFS(JE!$D:$D,JE!$B:$B,$K$13,JE!$C:$C,"CR",JE!$A:$A,FOREX!$A171)</f>
        <v>-2416</v>
      </c>
      <c r="O171" s="11">
        <f t="shared" si="33"/>
        <v>-80579</v>
      </c>
      <c r="P171" s="11">
        <f t="shared" si="28"/>
        <v>0</v>
      </c>
      <c r="S171" s="5">
        <v>44345</v>
      </c>
      <c r="T171" s="4">
        <f>SUMIFS(NBU!$G:$G,NBU!$D:$D,FOREX!$T$13,NBU!$A:$A,FOREX!$S171)</f>
        <v>39.004300000000001</v>
      </c>
      <c r="U171" s="11">
        <f t="shared" si="32"/>
        <v>58998</v>
      </c>
      <c r="V171" s="11">
        <f>SUMIFS(JE!$D:$D,JE!$B:$B,$T$13,JE!$C:$C,"DR",JE!$A:$A,FOREX!$A171)</f>
        <v>0</v>
      </c>
      <c r="W171" s="11">
        <f>SUMIFS(JE!$D:$D,JE!$B:$B,$T$13,JE!$C:$C,"CR",JE!$A:$A,FOREX!$A171)</f>
        <v>0</v>
      </c>
      <c r="X171" s="11">
        <f t="shared" si="34"/>
        <v>58998</v>
      </c>
      <c r="Y171" s="11">
        <f t="shared" si="29"/>
        <v>0</v>
      </c>
    </row>
    <row r="172" spans="1:25" x14ac:dyDescent="0.2">
      <c r="A172" s="5">
        <v>44346</v>
      </c>
      <c r="B172" s="4">
        <f>SUMIFS(NBU!$G:$G,NBU!$D:$D,FOREX!$B$13,NBU!$A:$A,FOREX!$A172)</f>
        <v>27.526</v>
      </c>
      <c r="C172" s="11">
        <f t="shared" si="30"/>
        <v>9219</v>
      </c>
      <c r="D172" s="11">
        <f>SUMIFS(JE!$D:$D,JE!$B:$B,"USD",JE!$C:$C,"DR",JE!$A:$A,FOREX!$A172)</f>
        <v>39310</v>
      </c>
      <c r="E172" s="11">
        <f>SUMIFS(JE!$D:$D,JE!$B:$B,"USD",JE!$C:$C,"CR",JE!$A:$A,FOREX!$A172)</f>
        <v>-56185</v>
      </c>
      <c r="F172" s="11">
        <f t="shared" si="26"/>
        <v>-7656</v>
      </c>
      <c r="G172" s="11">
        <f t="shared" si="27"/>
        <v>0</v>
      </c>
      <c r="J172" s="5">
        <v>44346</v>
      </c>
      <c r="K172" s="4">
        <f>SUMIFS(NBU!$G:$G,NBU!$D:$D,FOREX!$K$13,NBU!$A:$A,FOREX!$J172)</f>
        <v>33.569299999999998</v>
      </c>
      <c r="L172" s="11">
        <f t="shared" si="31"/>
        <v>-80579</v>
      </c>
      <c r="M172" s="11">
        <f>SUMIFS(JE!$D:$D,JE!$B:$B,$K$13,JE!$C:$C,"DR",JE!$A:$A,FOREX!$A172)</f>
        <v>563</v>
      </c>
      <c r="N172" s="11">
        <f>SUMIFS(JE!$D:$D,JE!$B:$B,$K$13,JE!$C:$C,"CR",JE!$A:$A,FOREX!$A172)</f>
        <v>-30662</v>
      </c>
      <c r="O172" s="11">
        <f t="shared" si="33"/>
        <v>-110678</v>
      </c>
      <c r="P172" s="11">
        <f t="shared" si="28"/>
        <v>0</v>
      </c>
      <c r="S172" s="5">
        <v>44346</v>
      </c>
      <c r="T172" s="4">
        <f>SUMIFS(NBU!$G:$G,NBU!$D:$D,FOREX!$T$13,NBU!$A:$A,FOREX!$S172)</f>
        <v>39.004300000000001</v>
      </c>
      <c r="U172" s="11">
        <f t="shared" si="32"/>
        <v>58998</v>
      </c>
      <c r="V172" s="11">
        <f>SUMIFS(JE!$D:$D,JE!$B:$B,$T$13,JE!$C:$C,"DR",JE!$A:$A,FOREX!$A172)</f>
        <v>0</v>
      </c>
      <c r="W172" s="11">
        <f>SUMIFS(JE!$D:$D,JE!$B:$B,$T$13,JE!$C:$C,"CR",JE!$A:$A,FOREX!$A172)</f>
        <v>0</v>
      </c>
      <c r="X172" s="11">
        <f t="shared" si="34"/>
        <v>58998</v>
      </c>
      <c r="Y172" s="11">
        <f t="shared" si="29"/>
        <v>0</v>
      </c>
    </row>
    <row r="173" spans="1:25" x14ac:dyDescent="0.2">
      <c r="A173" s="5">
        <v>44347</v>
      </c>
      <c r="B173" s="4">
        <f>SUMIFS(NBU!$G:$G,NBU!$D:$D,FOREX!$B$13,NBU!$A:$A,FOREX!$A173)</f>
        <v>27.500399999999999</v>
      </c>
      <c r="C173" s="11">
        <f t="shared" si="30"/>
        <v>-7656</v>
      </c>
      <c r="D173" s="11">
        <f>SUMIFS(JE!$D:$D,JE!$B:$B,"USD",JE!$C:$C,"DR",JE!$A:$A,FOREX!$A173)</f>
        <v>28919</v>
      </c>
      <c r="E173" s="11">
        <f>SUMIFS(JE!$D:$D,JE!$B:$B,"USD",JE!$C:$C,"CR",JE!$A:$A,FOREX!$A173)</f>
        <v>-83948</v>
      </c>
      <c r="F173" s="11">
        <f t="shared" si="26"/>
        <v>-62685</v>
      </c>
      <c r="G173" s="11">
        <f t="shared" si="27"/>
        <v>1408.7424000000403</v>
      </c>
      <c r="J173" s="5">
        <v>44347</v>
      </c>
      <c r="K173" s="4">
        <f>SUMIFS(NBU!$G:$G,NBU!$D:$D,FOREX!$K$13,NBU!$A:$A,FOREX!$J173)</f>
        <v>33.389600000000002</v>
      </c>
      <c r="L173" s="11">
        <f t="shared" si="31"/>
        <v>-110678</v>
      </c>
      <c r="M173" s="11">
        <f>SUMIFS(JE!$D:$D,JE!$B:$B,$K$13,JE!$C:$C,"DR",JE!$A:$A,FOREX!$A173)</f>
        <v>10161</v>
      </c>
      <c r="N173" s="11">
        <f>SUMIFS(JE!$D:$D,JE!$B:$B,$K$13,JE!$C:$C,"CR",JE!$A:$A,FOREX!$A173)</f>
        <v>-42483</v>
      </c>
      <c r="O173" s="11">
        <f t="shared" si="33"/>
        <v>-143000</v>
      </c>
      <c r="P173" s="11">
        <f t="shared" si="28"/>
        <v>5808.2633999998989</v>
      </c>
      <c r="S173" s="5">
        <v>44347</v>
      </c>
      <c r="T173" s="4">
        <f>SUMIFS(NBU!$G:$G,NBU!$D:$D,FOREX!$T$13,NBU!$A:$A,FOREX!$S173)</f>
        <v>38.925400000000003</v>
      </c>
      <c r="U173" s="11">
        <f t="shared" si="32"/>
        <v>58998</v>
      </c>
      <c r="V173" s="11">
        <f>SUMIFS(JE!$D:$D,JE!$B:$B,$T$13,JE!$C:$C,"DR",JE!$A:$A,FOREX!$A173)</f>
        <v>12141</v>
      </c>
      <c r="W173" s="11">
        <f>SUMIFS(JE!$D:$D,JE!$B:$B,$T$13,JE!$C:$C,"CR",JE!$A:$A,FOREX!$A173)</f>
        <v>-9469</v>
      </c>
      <c r="X173" s="11">
        <f t="shared" si="34"/>
        <v>61670</v>
      </c>
      <c r="Y173" s="11">
        <f t="shared" si="29"/>
        <v>-210.8207999999928</v>
      </c>
    </row>
    <row r="174" spans="1:25" x14ac:dyDescent="0.2">
      <c r="A174" s="5">
        <v>44348</v>
      </c>
      <c r="B174" s="4">
        <f>SUMIFS(NBU!$G:$G,NBU!$D:$D,FOREX!$B$13,NBU!$A:$A,FOREX!$A174)</f>
        <v>27.467400000000001</v>
      </c>
      <c r="C174" s="11">
        <f t="shared" si="30"/>
        <v>-62685</v>
      </c>
      <c r="D174" s="11">
        <f>SUMIFS(JE!$D:$D,JE!$B:$B,"USD",JE!$C:$C,"DR",JE!$A:$A,FOREX!$A174)</f>
        <v>18856</v>
      </c>
      <c r="E174" s="11">
        <f>SUMIFS(JE!$D:$D,JE!$B:$B,"USD",JE!$C:$C,"CR",JE!$A:$A,FOREX!$A174)</f>
        <v>-30499</v>
      </c>
      <c r="F174" s="11">
        <f t="shared" si="26"/>
        <v>-74328</v>
      </c>
      <c r="G174" s="11">
        <f t="shared" si="27"/>
        <v>384.21899999997322</v>
      </c>
      <c r="J174" s="5">
        <v>44348</v>
      </c>
      <c r="K174" s="4">
        <f>SUMIFS(NBU!$G:$G,NBU!$D:$D,FOREX!$K$13,NBU!$A:$A,FOREX!$J174)</f>
        <v>33.511600000000001</v>
      </c>
      <c r="L174" s="11">
        <f t="shared" si="31"/>
        <v>-143000</v>
      </c>
      <c r="M174" s="11">
        <f>SUMIFS(JE!$D:$D,JE!$B:$B,$K$13,JE!$C:$C,"DR",JE!$A:$A,FOREX!$A174)</f>
        <v>10260</v>
      </c>
      <c r="N174" s="11">
        <f>SUMIFS(JE!$D:$D,JE!$B:$B,$K$13,JE!$C:$C,"CR",JE!$A:$A,FOREX!$A174)</f>
        <v>-11008</v>
      </c>
      <c r="O174" s="11">
        <f t="shared" si="33"/>
        <v>-143748</v>
      </c>
      <c r="P174" s="11">
        <f t="shared" si="28"/>
        <v>-91.255999999999915</v>
      </c>
      <c r="S174" s="5">
        <v>44348</v>
      </c>
      <c r="T174" s="4">
        <f>SUMIFS(NBU!$G:$G,NBU!$D:$D,FOREX!$T$13,NBU!$A:$A,FOREX!$S174)</f>
        <v>38.957000000000001</v>
      </c>
      <c r="U174" s="11">
        <f t="shared" si="32"/>
        <v>61670</v>
      </c>
      <c r="V174" s="11">
        <f>SUMIFS(JE!$D:$D,JE!$B:$B,$T$13,JE!$C:$C,"DR",JE!$A:$A,FOREX!$A174)</f>
        <v>0</v>
      </c>
      <c r="W174" s="11">
        <f>SUMIFS(JE!$D:$D,JE!$B:$B,$T$13,JE!$C:$C,"CR",JE!$A:$A,FOREX!$A174)</f>
        <v>0</v>
      </c>
      <c r="X174" s="11">
        <f t="shared" si="34"/>
        <v>61670</v>
      </c>
      <c r="Y174" s="11">
        <f t="shared" si="29"/>
        <v>0</v>
      </c>
    </row>
    <row r="175" spans="1:25" x14ac:dyDescent="0.2">
      <c r="A175" s="5">
        <v>44349</v>
      </c>
      <c r="B175" s="4">
        <f>SUMIFS(NBU!$G:$G,NBU!$D:$D,FOREX!$B$13,NBU!$A:$A,FOREX!$A175)</f>
        <v>27.438099999999999</v>
      </c>
      <c r="C175" s="11">
        <f t="shared" si="30"/>
        <v>-74328</v>
      </c>
      <c r="D175" s="11">
        <f>SUMIFS(JE!$D:$D,JE!$B:$B,"USD",JE!$C:$C,"DR",JE!$A:$A,FOREX!$A175)</f>
        <v>43975</v>
      </c>
      <c r="E175" s="11">
        <f>SUMIFS(JE!$D:$D,JE!$B:$B,"USD",JE!$C:$C,"CR",JE!$A:$A,FOREX!$A175)</f>
        <v>-33505</v>
      </c>
      <c r="F175" s="11">
        <f t="shared" si="26"/>
        <v>-63858</v>
      </c>
      <c r="G175" s="11">
        <f t="shared" si="27"/>
        <v>-306.77100000002901</v>
      </c>
      <c r="J175" s="5">
        <v>44349</v>
      </c>
      <c r="K175" s="4">
        <f>SUMIFS(NBU!$G:$G,NBU!$D:$D,FOREX!$K$13,NBU!$A:$A,FOREX!$J175)</f>
        <v>33.533499999999997</v>
      </c>
      <c r="L175" s="11">
        <f t="shared" si="31"/>
        <v>-143748</v>
      </c>
      <c r="M175" s="11">
        <f>SUMIFS(JE!$D:$D,JE!$B:$B,$K$13,JE!$C:$C,"DR",JE!$A:$A,FOREX!$A175)</f>
        <v>11976</v>
      </c>
      <c r="N175" s="11">
        <f>SUMIFS(JE!$D:$D,JE!$B:$B,$K$13,JE!$C:$C,"CR",JE!$A:$A,FOREX!$A175)</f>
        <v>0</v>
      </c>
      <c r="O175" s="11">
        <f t="shared" si="33"/>
        <v>-131772</v>
      </c>
      <c r="P175" s="11">
        <f t="shared" si="28"/>
        <v>262.27439999994186</v>
      </c>
      <c r="S175" s="5">
        <v>44349</v>
      </c>
      <c r="T175" s="4">
        <f>SUMIFS(NBU!$G:$G,NBU!$D:$D,FOREX!$T$13,NBU!$A:$A,FOREX!$S175)</f>
        <v>38.870199999999997</v>
      </c>
      <c r="U175" s="11">
        <f t="shared" si="32"/>
        <v>61670</v>
      </c>
      <c r="V175" s="11">
        <f>SUMIFS(JE!$D:$D,JE!$B:$B,$T$13,JE!$C:$C,"DR",JE!$A:$A,FOREX!$A175)</f>
        <v>0</v>
      </c>
      <c r="W175" s="11">
        <f>SUMIFS(JE!$D:$D,JE!$B:$B,$T$13,JE!$C:$C,"CR",JE!$A:$A,FOREX!$A175)</f>
        <v>0</v>
      </c>
      <c r="X175" s="11">
        <f t="shared" si="34"/>
        <v>61670</v>
      </c>
      <c r="Y175" s="11">
        <f t="shared" si="29"/>
        <v>0</v>
      </c>
    </row>
    <row r="176" spans="1:25" x14ac:dyDescent="0.2">
      <c r="A176" s="5">
        <v>44350</v>
      </c>
      <c r="B176" s="4">
        <f>SUMIFS(NBU!$G:$G,NBU!$D:$D,FOREX!$B$13,NBU!$A:$A,FOREX!$A176)</f>
        <v>27.344899999999999</v>
      </c>
      <c r="C176" s="11">
        <f t="shared" si="30"/>
        <v>-63858</v>
      </c>
      <c r="D176" s="11">
        <f>SUMIFS(JE!$D:$D,JE!$B:$B,"USD",JE!$C:$C,"DR",JE!$A:$A,FOREX!$A176)</f>
        <v>8342</v>
      </c>
      <c r="E176" s="11">
        <f>SUMIFS(JE!$D:$D,JE!$B:$B,"USD",JE!$C:$C,"CR",JE!$A:$A,FOREX!$A176)</f>
        <v>-57490</v>
      </c>
      <c r="F176" s="11">
        <f t="shared" si="26"/>
        <v>-113006</v>
      </c>
      <c r="G176" s="11">
        <f t="shared" si="27"/>
        <v>4580.5935999999756</v>
      </c>
      <c r="J176" s="5">
        <v>44350</v>
      </c>
      <c r="K176" s="4">
        <f>SUMIFS(NBU!$G:$G,NBU!$D:$D,FOREX!$K$13,NBU!$A:$A,FOREX!$J176)</f>
        <v>33.334800000000001</v>
      </c>
      <c r="L176" s="11">
        <f t="shared" si="31"/>
        <v>-131772</v>
      </c>
      <c r="M176" s="11">
        <f>SUMIFS(JE!$D:$D,JE!$B:$B,$K$13,JE!$C:$C,"DR",JE!$A:$A,FOREX!$A176)</f>
        <v>14816</v>
      </c>
      <c r="N176" s="11">
        <f>SUMIFS(JE!$D:$D,JE!$B:$B,$K$13,JE!$C:$C,"CR",JE!$A:$A,FOREX!$A176)</f>
        <v>-21146</v>
      </c>
      <c r="O176" s="11">
        <f t="shared" si="33"/>
        <v>-138102</v>
      </c>
      <c r="P176" s="11">
        <f t="shared" si="28"/>
        <v>1257.7709999999697</v>
      </c>
      <c r="S176" s="5">
        <v>44350</v>
      </c>
      <c r="T176" s="4">
        <f>SUMIFS(NBU!$G:$G,NBU!$D:$D,FOREX!$T$13,NBU!$A:$A,FOREX!$S176)</f>
        <v>38.712200000000003</v>
      </c>
      <c r="U176" s="11">
        <f t="shared" si="32"/>
        <v>61670</v>
      </c>
      <c r="V176" s="11">
        <f>SUMIFS(JE!$D:$D,JE!$B:$B,$T$13,JE!$C:$C,"DR",JE!$A:$A,FOREX!$A176)</f>
        <v>0</v>
      </c>
      <c r="W176" s="11">
        <f>SUMIFS(JE!$D:$D,JE!$B:$B,$T$13,JE!$C:$C,"CR",JE!$A:$A,FOREX!$A176)</f>
        <v>-5934</v>
      </c>
      <c r="X176" s="11">
        <f t="shared" si="34"/>
        <v>55736</v>
      </c>
      <c r="Y176" s="11">
        <f t="shared" si="29"/>
        <v>937.57199999996521</v>
      </c>
    </row>
    <row r="177" spans="1:25" x14ac:dyDescent="0.2">
      <c r="A177" s="5">
        <v>44351</v>
      </c>
      <c r="B177" s="4">
        <f>SUMIFS(NBU!$G:$G,NBU!$D:$D,FOREX!$B$13,NBU!$A:$A,FOREX!$A177)</f>
        <v>27.34</v>
      </c>
      <c r="C177" s="11">
        <f t="shared" si="30"/>
        <v>-113006</v>
      </c>
      <c r="D177" s="11">
        <f>SUMIFS(JE!$D:$D,JE!$B:$B,"USD",JE!$C:$C,"DR",JE!$A:$A,FOREX!$A177)</f>
        <v>11433</v>
      </c>
      <c r="E177" s="11">
        <f>SUMIFS(JE!$D:$D,JE!$B:$B,"USD",JE!$C:$C,"CR",JE!$A:$A,FOREX!$A177)</f>
        <v>-51642</v>
      </c>
      <c r="F177" s="11">
        <f t="shared" si="26"/>
        <v>-153215</v>
      </c>
      <c r="G177" s="11">
        <f t="shared" si="27"/>
        <v>197.02409999996937</v>
      </c>
      <c r="J177" s="5">
        <v>44351</v>
      </c>
      <c r="K177" s="4">
        <f>SUMIFS(NBU!$G:$G,NBU!$D:$D,FOREX!$K$13,NBU!$A:$A,FOREX!$J177)</f>
        <v>33.2577</v>
      </c>
      <c r="L177" s="11">
        <f t="shared" si="31"/>
        <v>-138102</v>
      </c>
      <c r="M177" s="11">
        <f>SUMIFS(JE!$D:$D,JE!$B:$B,$K$13,JE!$C:$C,"DR",JE!$A:$A,FOREX!$A177)</f>
        <v>13437</v>
      </c>
      <c r="N177" s="11">
        <f>SUMIFS(JE!$D:$D,JE!$B:$B,$K$13,JE!$C:$C,"CR",JE!$A:$A,FOREX!$A177)</f>
        <v>0</v>
      </c>
      <c r="O177" s="11">
        <f t="shared" si="33"/>
        <v>-124665</v>
      </c>
      <c r="P177" s="11">
        <f t="shared" si="28"/>
        <v>-1035.9927000000202</v>
      </c>
      <c r="S177" s="5">
        <v>44351</v>
      </c>
      <c r="T177" s="4">
        <f>SUMIFS(NBU!$G:$G,NBU!$D:$D,FOREX!$T$13,NBU!$A:$A,FOREX!$S177)</f>
        <v>38.714799999999997</v>
      </c>
      <c r="U177" s="11">
        <f t="shared" si="32"/>
        <v>55736</v>
      </c>
      <c r="V177" s="11">
        <f>SUMIFS(JE!$D:$D,JE!$B:$B,$T$13,JE!$C:$C,"DR",JE!$A:$A,FOREX!$A177)</f>
        <v>0</v>
      </c>
      <c r="W177" s="11">
        <f>SUMIFS(JE!$D:$D,JE!$B:$B,$T$13,JE!$C:$C,"CR",JE!$A:$A,FOREX!$A177)</f>
        <v>0</v>
      </c>
      <c r="X177" s="11">
        <f t="shared" si="34"/>
        <v>55736</v>
      </c>
      <c r="Y177" s="11">
        <f t="shared" si="29"/>
        <v>0</v>
      </c>
    </row>
    <row r="178" spans="1:25" x14ac:dyDescent="0.2">
      <c r="A178" s="5">
        <v>44352</v>
      </c>
      <c r="B178" s="4">
        <f>SUMIFS(NBU!$G:$G,NBU!$D:$D,FOREX!$B$13,NBU!$A:$A,FOREX!$A178)</f>
        <v>27.34</v>
      </c>
      <c r="C178" s="11">
        <f t="shared" si="30"/>
        <v>-153215</v>
      </c>
      <c r="D178" s="11">
        <f>SUMIFS(JE!$D:$D,JE!$B:$B,"USD",JE!$C:$C,"DR",JE!$A:$A,FOREX!$A178)</f>
        <v>41079</v>
      </c>
      <c r="E178" s="11">
        <f>SUMIFS(JE!$D:$D,JE!$B:$B,"USD",JE!$C:$C,"CR",JE!$A:$A,FOREX!$A178)</f>
        <v>0</v>
      </c>
      <c r="F178" s="11">
        <f t="shared" si="26"/>
        <v>-112136</v>
      </c>
      <c r="G178" s="11">
        <f t="shared" si="27"/>
        <v>0</v>
      </c>
      <c r="J178" s="5">
        <v>44352</v>
      </c>
      <c r="K178" s="4">
        <f>SUMIFS(NBU!$G:$G,NBU!$D:$D,FOREX!$K$13,NBU!$A:$A,FOREX!$J178)</f>
        <v>33.2577</v>
      </c>
      <c r="L178" s="11">
        <f t="shared" si="31"/>
        <v>-124665</v>
      </c>
      <c r="M178" s="11">
        <f>SUMIFS(JE!$D:$D,JE!$B:$B,$K$13,JE!$C:$C,"DR",JE!$A:$A,FOREX!$A178)</f>
        <v>50914</v>
      </c>
      <c r="N178" s="11">
        <f>SUMIFS(JE!$D:$D,JE!$B:$B,$K$13,JE!$C:$C,"CR",JE!$A:$A,FOREX!$A178)</f>
        <v>0</v>
      </c>
      <c r="O178" s="11">
        <f t="shared" si="33"/>
        <v>-73751</v>
      </c>
      <c r="P178" s="11">
        <f t="shared" si="28"/>
        <v>0</v>
      </c>
      <c r="S178" s="5">
        <v>44352</v>
      </c>
      <c r="T178" s="4">
        <f>SUMIFS(NBU!$G:$G,NBU!$D:$D,FOREX!$T$13,NBU!$A:$A,FOREX!$S178)</f>
        <v>38.714799999999997</v>
      </c>
      <c r="U178" s="11">
        <f t="shared" si="32"/>
        <v>55736</v>
      </c>
      <c r="V178" s="11">
        <f>SUMIFS(JE!$D:$D,JE!$B:$B,$T$13,JE!$C:$C,"DR",JE!$A:$A,FOREX!$A178)</f>
        <v>0</v>
      </c>
      <c r="W178" s="11">
        <f>SUMIFS(JE!$D:$D,JE!$B:$B,$T$13,JE!$C:$C,"CR",JE!$A:$A,FOREX!$A178)</f>
        <v>-3857</v>
      </c>
      <c r="X178" s="11">
        <f t="shared" si="34"/>
        <v>51879</v>
      </c>
      <c r="Y178" s="11">
        <f t="shared" si="29"/>
        <v>0</v>
      </c>
    </row>
    <row r="179" spans="1:25" x14ac:dyDescent="0.2">
      <c r="A179" s="5">
        <v>44353</v>
      </c>
      <c r="B179" s="4">
        <f>SUMIFS(NBU!$G:$G,NBU!$D:$D,FOREX!$B$13,NBU!$A:$A,FOREX!$A179)</f>
        <v>27.34</v>
      </c>
      <c r="C179" s="11">
        <f t="shared" si="30"/>
        <v>-112136</v>
      </c>
      <c r="D179" s="11">
        <f>SUMIFS(JE!$D:$D,JE!$B:$B,"USD",JE!$C:$C,"DR",JE!$A:$A,FOREX!$A179)</f>
        <v>32657</v>
      </c>
      <c r="E179" s="11">
        <f>SUMIFS(JE!$D:$D,JE!$B:$B,"USD",JE!$C:$C,"CR",JE!$A:$A,FOREX!$A179)</f>
        <v>-5490</v>
      </c>
      <c r="F179" s="11">
        <f t="shared" si="26"/>
        <v>-84969</v>
      </c>
      <c r="G179" s="11">
        <f t="shared" si="27"/>
        <v>0</v>
      </c>
      <c r="J179" s="5">
        <v>44353</v>
      </c>
      <c r="K179" s="4">
        <f>SUMIFS(NBU!$G:$G,NBU!$D:$D,FOREX!$K$13,NBU!$A:$A,FOREX!$J179)</f>
        <v>33.2577</v>
      </c>
      <c r="L179" s="11">
        <f t="shared" si="31"/>
        <v>-73751</v>
      </c>
      <c r="M179" s="11">
        <f>SUMIFS(JE!$D:$D,JE!$B:$B,$K$13,JE!$C:$C,"DR",JE!$A:$A,FOREX!$A179)</f>
        <v>44842</v>
      </c>
      <c r="N179" s="11">
        <f>SUMIFS(JE!$D:$D,JE!$B:$B,$K$13,JE!$C:$C,"CR",JE!$A:$A,FOREX!$A179)</f>
        <v>0</v>
      </c>
      <c r="O179" s="11">
        <f t="shared" si="33"/>
        <v>-28909</v>
      </c>
      <c r="P179" s="11">
        <f t="shared" si="28"/>
        <v>0</v>
      </c>
      <c r="S179" s="5">
        <v>44353</v>
      </c>
      <c r="T179" s="4">
        <f>SUMIFS(NBU!$G:$G,NBU!$D:$D,FOREX!$T$13,NBU!$A:$A,FOREX!$S179)</f>
        <v>38.714799999999997</v>
      </c>
      <c r="U179" s="11">
        <f t="shared" si="32"/>
        <v>51879</v>
      </c>
      <c r="V179" s="11">
        <f>SUMIFS(JE!$D:$D,JE!$B:$B,$T$13,JE!$C:$C,"DR",JE!$A:$A,FOREX!$A179)</f>
        <v>1593</v>
      </c>
      <c r="W179" s="11">
        <f>SUMIFS(JE!$D:$D,JE!$B:$B,$T$13,JE!$C:$C,"CR",JE!$A:$A,FOREX!$A179)</f>
        <v>0</v>
      </c>
      <c r="X179" s="11">
        <f t="shared" si="34"/>
        <v>53472</v>
      </c>
      <c r="Y179" s="11">
        <f t="shared" si="29"/>
        <v>0</v>
      </c>
    </row>
    <row r="180" spans="1:25" x14ac:dyDescent="0.2">
      <c r="A180" s="5">
        <v>44354</v>
      </c>
      <c r="B180" s="4">
        <f>SUMIFS(NBU!$G:$G,NBU!$D:$D,FOREX!$B$13,NBU!$A:$A,FOREX!$A180)</f>
        <v>27.291399999999999</v>
      </c>
      <c r="C180" s="11">
        <f t="shared" si="30"/>
        <v>-84969</v>
      </c>
      <c r="D180" s="11">
        <f>SUMIFS(JE!$D:$D,JE!$B:$B,"USD",JE!$C:$C,"DR",JE!$A:$A,FOREX!$A180)</f>
        <v>93344</v>
      </c>
      <c r="E180" s="11">
        <f>SUMIFS(JE!$D:$D,JE!$B:$B,"USD",JE!$C:$C,"CR",JE!$A:$A,FOREX!$A180)</f>
        <v>0</v>
      </c>
      <c r="F180" s="11">
        <f t="shared" si="26"/>
        <v>8375</v>
      </c>
      <c r="G180" s="11">
        <f t="shared" si="27"/>
        <v>-4536.518400000039</v>
      </c>
      <c r="J180" s="5">
        <v>44354</v>
      </c>
      <c r="K180" s="4">
        <f>SUMIFS(NBU!$G:$G,NBU!$D:$D,FOREX!$K$13,NBU!$A:$A,FOREX!$J180)</f>
        <v>33.063499999999998</v>
      </c>
      <c r="L180" s="11">
        <f t="shared" si="31"/>
        <v>-28909</v>
      </c>
      <c r="M180" s="11">
        <f>SUMIFS(JE!$D:$D,JE!$B:$B,$K$13,JE!$C:$C,"DR",JE!$A:$A,FOREX!$A180)</f>
        <v>42559</v>
      </c>
      <c r="N180" s="11">
        <f>SUMIFS(JE!$D:$D,JE!$B:$B,$K$13,JE!$C:$C,"CR",JE!$A:$A,FOREX!$A180)</f>
        <v>0</v>
      </c>
      <c r="O180" s="11">
        <f t="shared" si="33"/>
        <v>13650</v>
      </c>
      <c r="P180" s="11">
        <f t="shared" si="28"/>
        <v>-8264.9578000000911</v>
      </c>
      <c r="S180" s="5">
        <v>44354</v>
      </c>
      <c r="T180" s="4">
        <f>SUMIFS(NBU!$G:$G,NBU!$D:$D,FOREX!$T$13,NBU!$A:$A,FOREX!$S180)</f>
        <v>38.581899999999997</v>
      </c>
      <c r="U180" s="11">
        <f t="shared" si="32"/>
        <v>53472</v>
      </c>
      <c r="V180" s="11">
        <f>SUMIFS(JE!$D:$D,JE!$B:$B,$T$13,JE!$C:$C,"DR",JE!$A:$A,FOREX!$A180)</f>
        <v>0</v>
      </c>
      <c r="W180" s="11">
        <f>SUMIFS(JE!$D:$D,JE!$B:$B,$T$13,JE!$C:$C,"CR",JE!$A:$A,FOREX!$A180)</f>
        <v>0</v>
      </c>
      <c r="X180" s="11">
        <f t="shared" si="34"/>
        <v>53472</v>
      </c>
      <c r="Y180" s="11">
        <f t="shared" si="29"/>
        <v>0</v>
      </c>
    </row>
    <row r="181" spans="1:25" x14ac:dyDescent="0.2">
      <c r="A181" s="5">
        <v>44355</v>
      </c>
      <c r="B181" s="4">
        <f>SUMIFS(NBU!$G:$G,NBU!$D:$D,FOREX!$B$13,NBU!$A:$A,FOREX!$A181)</f>
        <v>27.192299999999999</v>
      </c>
      <c r="C181" s="11">
        <f t="shared" si="30"/>
        <v>8375</v>
      </c>
      <c r="D181" s="11">
        <f>SUMIFS(JE!$D:$D,JE!$B:$B,"USD",JE!$C:$C,"DR",JE!$A:$A,FOREX!$A181)</f>
        <v>77294</v>
      </c>
      <c r="E181" s="11">
        <f>SUMIFS(JE!$D:$D,JE!$B:$B,"USD",JE!$C:$C,"CR",JE!$A:$A,FOREX!$A181)</f>
        <v>-154</v>
      </c>
      <c r="F181" s="11">
        <f t="shared" si="26"/>
        <v>85515</v>
      </c>
      <c r="G181" s="11">
        <f t="shared" si="27"/>
        <v>-7644.5739999999978</v>
      </c>
      <c r="J181" s="5">
        <v>44355</v>
      </c>
      <c r="K181" s="4">
        <f>SUMIFS(NBU!$G:$G,NBU!$D:$D,FOREX!$K$13,NBU!$A:$A,FOREX!$J181)</f>
        <v>33.078099999999999</v>
      </c>
      <c r="L181" s="11">
        <f t="shared" si="31"/>
        <v>13650</v>
      </c>
      <c r="M181" s="11">
        <f>SUMIFS(JE!$D:$D,JE!$B:$B,$K$13,JE!$C:$C,"DR",JE!$A:$A,FOREX!$A181)</f>
        <v>0</v>
      </c>
      <c r="N181" s="11">
        <f>SUMIFS(JE!$D:$D,JE!$B:$B,$K$13,JE!$C:$C,"CR",JE!$A:$A,FOREX!$A181)</f>
        <v>-62698</v>
      </c>
      <c r="O181" s="11">
        <f t="shared" si="33"/>
        <v>-49048</v>
      </c>
      <c r="P181" s="11">
        <f t="shared" si="28"/>
        <v>-915.39080000009403</v>
      </c>
      <c r="S181" s="5">
        <v>44355</v>
      </c>
      <c r="T181" s="4">
        <f>SUMIFS(NBU!$G:$G,NBU!$D:$D,FOREX!$T$13,NBU!$A:$A,FOREX!$S181)</f>
        <v>38.5396</v>
      </c>
      <c r="U181" s="11">
        <f t="shared" si="32"/>
        <v>53472</v>
      </c>
      <c r="V181" s="11">
        <f>SUMIFS(JE!$D:$D,JE!$B:$B,$T$13,JE!$C:$C,"DR",JE!$A:$A,FOREX!$A181)</f>
        <v>0</v>
      </c>
      <c r="W181" s="11">
        <f>SUMIFS(JE!$D:$D,JE!$B:$B,$T$13,JE!$C:$C,"CR",JE!$A:$A,FOREX!$A181)</f>
        <v>0</v>
      </c>
      <c r="X181" s="11">
        <f t="shared" si="34"/>
        <v>53472</v>
      </c>
      <c r="Y181" s="11">
        <f t="shared" si="29"/>
        <v>0</v>
      </c>
    </row>
    <row r="182" spans="1:25" x14ac:dyDescent="0.2">
      <c r="A182" s="5">
        <v>44356</v>
      </c>
      <c r="B182" s="4">
        <f>SUMIFS(NBU!$G:$G,NBU!$D:$D,FOREX!$B$13,NBU!$A:$A,FOREX!$A182)</f>
        <v>27.176400000000001</v>
      </c>
      <c r="C182" s="11">
        <f t="shared" si="30"/>
        <v>85515</v>
      </c>
      <c r="D182" s="11">
        <f>SUMIFS(JE!$D:$D,JE!$B:$B,"USD",JE!$C:$C,"DR",JE!$A:$A,FOREX!$A182)</f>
        <v>48994</v>
      </c>
      <c r="E182" s="11">
        <f>SUMIFS(JE!$D:$D,JE!$B:$B,"USD",JE!$C:$C,"CR",JE!$A:$A,FOREX!$A182)</f>
        <v>-57487</v>
      </c>
      <c r="F182" s="11">
        <f t="shared" si="26"/>
        <v>77022</v>
      </c>
      <c r="G182" s="11">
        <f t="shared" si="27"/>
        <v>135.03869999998702</v>
      </c>
      <c r="J182" s="5">
        <v>44356</v>
      </c>
      <c r="K182" s="4">
        <f>SUMIFS(NBU!$G:$G,NBU!$D:$D,FOREX!$K$13,NBU!$A:$A,FOREX!$J182)</f>
        <v>33.110399999999998</v>
      </c>
      <c r="L182" s="11">
        <f t="shared" si="31"/>
        <v>-49048</v>
      </c>
      <c r="M182" s="11">
        <f>SUMIFS(JE!$D:$D,JE!$B:$B,$K$13,JE!$C:$C,"DR",JE!$A:$A,FOREX!$A182)</f>
        <v>47557</v>
      </c>
      <c r="N182" s="11">
        <f>SUMIFS(JE!$D:$D,JE!$B:$B,$K$13,JE!$C:$C,"CR",JE!$A:$A,FOREX!$A182)</f>
        <v>-15399</v>
      </c>
      <c r="O182" s="11">
        <f t="shared" si="33"/>
        <v>-16890</v>
      </c>
      <c r="P182" s="11">
        <f t="shared" si="28"/>
        <v>1038.7033999999785</v>
      </c>
      <c r="S182" s="5">
        <v>44356</v>
      </c>
      <c r="T182" s="4">
        <f>SUMIFS(NBU!$G:$G,NBU!$D:$D,FOREX!$T$13,NBU!$A:$A,FOREX!$S182)</f>
        <v>38.456000000000003</v>
      </c>
      <c r="U182" s="11">
        <f t="shared" si="32"/>
        <v>53472</v>
      </c>
      <c r="V182" s="11">
        <f>SUMIFS(JE!$D:$D,JE!$B:$B,$T$13,JE!$C:$C,"DR",JE!$A:$A,FOREX!$A182)</f>
        <v>3273</v>
      </c>
      <c r="W182" s="11">
        <f>SUMIFS(JE!$D:$D,JE!$B:$B,$T$13,JE!$C:$C,"CR",JE!$A:$A,FOREX!$A182)</f>
        <v>0</v>
      </c>
      <c r="X182" s="11">
        <f t="shared" si="34"/>
        <v>56745</v>
      </c>
      <c r="Y182" s="11">
        <f t="shared" si="29"/>
        <v>-273.62279999999021</v>
      </c>
    </row>
    <row r="183" spans="1:25" x14ac:dyDescent="0.2">
      <c r="A183" s="5">
        <v>44357</v>
      </c>
      <c r="B183" s="4">
        <f>SUMIFS(NBU!$G:$G,NBU!$D:$D,FOREX!$B$13,NBU!$A:$A,FOREX!$A183)</f>
        <v>27.090599999999998</v>
      </c>
      <c r="C183" s="11">
        <f t="shared" si="30"/>
        <v>77022</v>
      </c>
      <c r="D183" s="11">
        <f>SUMIFS(JE!$D:$D,JE!$B:$B,"USD",JE!$C:$C,"DR",JE!$A:$A,FOREX!$A183)</f>
        <v>3671</v>
      </c>
      <c r="E183" s="11">
        <f>SUMIFS(JE!$D:$D,JE!$B:$B,"USD",JE!$C:$C,"CR",JE!$A:$A,FOREX!$A183)</f>
        <v>-62283</v>
      </c>
      <c r="F183" s="11">
        <f t="shared" si="26"/>
        <v>18410</v>
      </c>
      <c r="G183" s="11">
        <f t="shared" si="27"/>
        <v>5028.9096000001491</v>
      </c>
      <c r="J183" s="5">
        <v>44357</v>
      </c>
      <c r="K183" s="4">
        <f>SUMIFS(NBU!$G:$G,NBU!$D:$D,FOREX!$K$13,NBU!$A:$A,FOREX!$J183)</f>
        <v>33.024799999999999</v>
      </c>
      <c r="L183" s="11">
        <f t="shared" si="31"/>
        <v>-16890</v>
      </c>
      <c r="M183" s="11">
        <f>SUMIFS(JE!$D:$D,JE!$B:$B,$K$13,JE!$C:$C,"DR",JE!$A:$A,FOREX!$A183)</f>
        <v>17861</v>
      </c>
      <c r="N183" s="11">
        <f>SUMIFS(JE!$D:$D,JE!$B:$B,$K$13,JE!$C:$C,"CR",JE!$A:$A,FOREX!$A183)</f>
        <v>-14368</v>
      </c>
      <c r="O183" s="11">
        <f t="shared" si="33"/>
        <v>-13397</v>
      </c>
      <c r="P183" s="11">
        <f t="shared" si="28"/>
        <v>-299.00079999999809</v>
      </c>
      <c r="S183" s="5">
        <v>44357</v>
      </c>
      <c r="T183" s="4">
        <f>SUMIFS(NBU!$G:$G,NBU!$D:$D,FOREX!$T$13,NBU!$A:$A,FOREX!$S183)</f>
        <v>38.358899999999998</v>
      </c>
      <c r="U183" s="11">
        <f t="shared" si="32"/>
        <v>56745</v>
      </c>
      <c r="V183" s="11">
        <f>SUMIFS(JE!$D:$D,JE!$B:$B,$T$13,JE!$C:$C,"DR",JE!$A:$A,FOREX!$A183)</f>
        <v>9014</v>
      </c>
      <c r="W183" s="11">
        <f>SUMIFS(JE!$D:$D,JE!$B:$B,$T$13,JE!$C:$C,"CR",JE!$A:$A,FOREX!$A183)</f>
        <v>0</v>
      </c>
      <c r="X183" s="11">
        <f t="shared" si="34"/>
        <v>65759</v>
      </c>
      <c r="Y183" s="11">
        <f t="shared" si="29"/>
        <v>-875.25940000004175</v>
      </c>
    </row>
    <row r="184" spans="1:25" x14ac:dyDescent="0.2">
      <c r="A184" s="5">
        <v>44358</v>
      </c>
      <c r="B184" s="4">
        <f>SUMIFS(NBU!$G:$G,NBU!$D:$D,FOREX!$B$13,NBU!$A:$A,FOREX!$A184)</f>
        <v>27.1068</v>
      </c>
      <c r="C184" s="11">
        <f t="shared" si="30"/>
        <v>18410</v>
      </c>
      <c r="D184" s="11">
        <f>SUMIFS(JE!$D:$D,JE!$B:$B,"USD",JE!$C:$C,"DR",JE!$A:$A,FOREX!$A184)</f>
        <v>41647</v>
      </c>
      <c r="E184" s="11">
        <f>SUMIFS(JE!$D:$D,JE!$B:$B,"USD",JE!$C:$C,"CR",JE!$A:$A,FOREX!$A184)</f>
        <v>-59610</v>
      </c>
      <c r="F184" s="11">
        <f t="shared" si="26"/>
        <v>447</v>
      </c>
      <c r="G184" s="11">
        <f t="shared" si="27"/>
        <v>-291.00060000002378</v>
      </c>
      <c r="J184" s="5">
        <v>44358</v>
      </c>
      <c r="K184" s="4">
        <f>SUMIFS(NBU!$G:$G,NBU!$D:$D,FOREX!$K$13,NBU!$A:$A,FOREX!$J184)</f>
        <v>32.988999999999997</v>
      </c>
      <c r="L184" s="11">
        <f t="shared" si="31"/>
        <v>-13397</v>
      </c>
      <c r="M184" s="11">
        <f>SUMIFS(JE!$D:$D,JE!$B:$B,$K$13,JE!$C:$C,"DR",JE!$A:$A,FOREX!$A184)</f>
        <v>10781</v>
      </c>
      <c r="N184" s="11">
        <f>SUMIFS(JE!$D:$D,JE!$B:$B,$K$13,JE!$C:$C,"CR",JE!$A:$A,FOREX!$A184)</f>
        <v>-24701</v>
      </c>
      <c r="O184" s="11">
        <f t="shared" si="33"/>
        <v>-27317</v>
      </c>
      <c r="P184" s="11">
        <f t="shared" si="28"/>
        <v>498.33600000002548</v>
      </c>
      <c r="S184" s="5">
        <v>44358</v>
      </c>
      <c r="T184" s="4">
        <f>SUMIFS(NBU!$G:$G,NBU!$D:$D,FOREX!$T$13,NBU!$A:$A,FOREX!$S184)</f>
        <v>38.243600000000001</v>
      </c>
      <c r="U184" s="11">
        <f t="shared" si="32"/>
        <v>65759</v>
      </c>
      <c r="V184" s="11">
        <f>SUMIFS(JE!$D:$D,JE!$B:$B,$T$13,JE!$C:$C,"DR",JE!$A:$A,FOREX!$A184)</f>
        <v>0</v>
      </c>
      <c r="W184" s="11">
        <f>SUMIFS(JE!$D:$D,JE!$B:$B,$T$13,JE!$C:$C,"CR",JE!$A:$A,FOREX!$A184)</f>
        <v>0</v>
      </c>
      <c r="X184" s="11">
        <f t="shared" si="34"/>
        <v>65759</v>
      </c>
      <c r="Y184" s="11">
        <f t="shared" si="29"/>
        <v>0</v>
      </c>
    </row>
    <row r="185" spans="1:25" x14ac:dyDescent="0.2">
      <c r="A185" s="5">
        <v>44359</v>
      </c>
      <c r="B185" s="4">
        <f>SUMIFS(NBU!$G:$G,NBU!$D:$D,FOREX!$B$13,NBU!$A:$A,FOREX!$A185)</f>
        <v>27.1068</v>
      </c>
      <c r="C185" s="11">
        <f t="shared" si="30"/>
        <v>447</v>
      </c>
      <c r="D185" s="11">
        <f>SUMIFS(JE!$D:$D,JE!$B:$B,"USD",JE!$C:$C,"DR",JE!$A:$A,FOREX!$A185)</f>
        <v>9923</v>
      </c>
      <c r="E185" s="11">
        <f>SUMIFS(JE!$D:$D,JE!$B:$B,"USD",JE!$C:$C,"CR",JE!$A:$A,FOREX!$A185)</f>
        <v>-30737</v>
      </c>
      <c r="F185" s="11">
        <f t="shared" si="26"/>
        <v>-20367</v>
      </c>
      <c r="G185" s="11">
        <f t="shared" si="27"/>
        <v>0</v>
      </c>
      <c r="J185" s="5">
        <v>44359</v>
      </c>
      <c r="K185" s="4">
        <f>SUMIFS(NBU!$G:$G,NBU!$D:$D,FOREX!$K$13,NBU!$A:$A,FOREX!$J185)</f>
        <v>32.988999999999997</v>
      </c>
      <c r="L185" s="11">
        <f t="shared" si="31"/>
        <v>-27317</v>
      </c>
      <c r="M185" s="11">
        <f>SUMIFS(JE!$D:$D,JE!$B:$B,$K$13,JE!$C:$C,"DR",JE!$A:$A,FOREX!$A185)</f>
        <v>34017</v>
      </c>
      <c r="N185" s="11">
        <f>SUMIFS(JE!$D:$D,JE!$B:$B,$K$13,JE!$C:$C,"CR",JE!$A:$A,FOREX!$A185)</f>
        <v>0</v>
      </c>
      <c r="O185" s="11">
        <f t="shared" si="33"/>
        <v>6700</v>
      </c>
      <c r="P185" s="11">
        <f t="shared" si="28"/>
        <v>0</v>
      </c>
      <c r="S185" s="5">
        <v>44359</v>
      </c>
      <c r="T185" s="4">
        <f>SUMIFS(NBU!$G:$G,NBU!$D:$D,FOREX!$T$13,NBU!$A:$A,FOREX!$S185)</f>
        <v>38.243600000000001</v>
      </c>
      <c r="U185" s="11">
        <f t="shared" si="32"/>
        <v>65759</v>
      </c>
      <c r="V185" s="11">
        <f>SUMIFS(JE!$D:$D,JE!$B:$B,$T$13,JE!$C:$C,"DR",JE!$A:$A,FOREX!$A185)</f>
        <v>8957</v>
      </c>
      <c r="W185" s="11">
        <f>SUMIFS(JE!$D:$D,JE!$B:$B,$T$13,JE!$C:$C,"CR",JE!$A:$A,FOREX!$A185)</f>
        <v>0</v>
      </c>
      <c r="X185" s="11">
        <f t="shared" si="34"/>
        <v>74716</v>
      </c>
      <c r="Y185" s="11">
        <f t="shared" si="29"/>
        <v>0</v>
      </c>
    </row>
    <row r="186" spans="1:25" x14ac:dyDescent="0.2">
      <c r="A186" s="5">
        <v>44360</v>
      </c>
      <c r="B186" s="4">
        <f>SUMIFS(NBU!$G:$G,NBU!$D:$D,FOREX!$B$13,NBU!$A:$A,FOREX!$A186)</f>
        <v>27.1068</v>
      </c>
      <c r="C186" s="11">
        <f t="shared" si="30"/>
        <v>-20367</v>
      </c>
      <c r="D186" s="11">
        <f>SUMIFS(JE!$D:$D,JE!$B:$B,"USD",JE!$C:$C,"DR",JE!$A:$A,FOREX!$A186)</f>
        <v>48666</v>
      </c>
      <c r="E186" s="11">
        <f>SUMIFS(JE!$D:$D,JE!$B:$B,"USD",JE!$C:$C,"CR",JE!$A:$A,FOREX!$A186)</f>
        <v>-46917</v>
      </c>
      <c r="F186" s="11">
        <f t="shared" si="26"/>
        <v>-18618</v>
      </c>
      <c r="G186" s="11">
        <f t="shared" si="27"/>
        <v>0</v>
      </c>
      <c r="J186" s="5">
        <v>44360</v>
      </c>
      <c r="K186" s="4">
        <f>SUMIFS(NBU!$G:$G,NBU!$D:$D,FOREX!$K$13,NBU!$A:$A,FOREX!$J186)</f>
        <v>32.988999999999997</v>
      </c>
      <c r="L186" s="11">
        <f t="shared" si="31"/>
        <v>6700</v>
      </c>
      <c r="M186" s="11">
        <f>SUMIFS(JE!$D:$D,JE!$B:$B,$K$13,JE!$C:$C,"DR",JE!$A:$A,FOREX!$A186)</f>
        <v>0</v>
      </c>
      <c r="N186" s="11">
        <f>SUMIFS(JE!$D:$D,JE!$B:$B,$K$13,JE!$C:$C,"CR",JE!$A:$A,FOREX!$A186)</f>
        <v>-33455</v>
      </c>
      <c r="O186" s="11">
        <f t="shared" si="33"/>
        <v>-26755</v>
      </c>
      <c r="P186" s="11">
        <f t="shared" si="28"/>
        <v>0</v>
      </c>
      <c r="S186" s="5">
        <v>44360</v>
      </c>
      <c r="T186" s="4">
        <f>SUMIFS(NBU!$G:$G,NBU!$D:$D,FOREX!$T$13,NBU!$A:$A,FOREX!$S186)</f>
        <v>38.243600000000001</v>
      </c>
      <c r="U186" s="11">
        <f t="shared" si="32"/>
        <v>74716</v>
      </c>
      <c r="V186" s="11">
        <f>SUMIFS(JE!$D:$D,JE!$B:$B,$T$13,JE!$C:$C,"DR",JE!$A:$A,FOREX!$A186)</f>
        <v>0</v>
      </c>
      <c r="W186" s="11">
        <f>SUMIFS(JE!$D:$D,JE!$B:$B,$T$13,JE!$C:$C,"CR",JE!$A:$A,FOREX!$A186)</f>
        <v>0</v>
      </c>
      <c r="X186" s="11">
        <f t="shared" si="34"/>
        <v>74716</v>
      </c>
      <c r="Y186" s="11">
        <f t="shared" si="29"/>
        <v>0</v>
      </c>
    </row>
    <row r="187" spans="1:25" x14ac:dyDescent="0.2">
      <c r="A187" s="5">
        <v>44361</v>
      </c>
      <c r="B187" s="4">
        <f>SUMIFS(NBU!$G:$G,NBU!$D:$D,FOREX!$B$13,NBU!$A:$A,FOREX!$A187)</f>
        <v>27.040400000000002</v>
      </c>
      <c r="C187" s="11">
        <f t="shared" si="30"/>
        <v>-18618</v>
      </c>
      <c r="D187" s="11">
        <f>SUMIFS(JE!$D:$D,JE!$B:$B,"USD",JE!$C:$C,"DR",JE!$A:$A,FOREX!$A187)</f>
        <v>63341</v>
      </c>
      <c r="E187" s="11">
        <f>SUMIFS(JE!$D:$D,JE!$B:$B,"USD",JE!$C:$C,"CR",JE!$A:$A,FOREX!$A187)</f>
        <v>-33341</v>
      </c>
      <c r="F187" s="11">
        <f t="shared" si="26"/>
        <v>11382</v>
      </c>
      <c r="G187" s="11">
        <f t="shared" si="27"/>
        <v>-1991.9999999999404</v>
      </c>
      <c r="J187" s="5">
        <v>44361</v>
      </c>
      <c r="K187" s="4">
        <f>SUMIFS(NBU!$G:$G,NBU!$D:$D,FOREX!$K$13,NBU!$A:$A,FOREX!$J187)</f>
        <v>32.790500000000002</v>
      </c>
      <c r="L187" s="11">
        <f t="shared" si="31"/>
        <v>-26755</v>
      </c>
      <c r="M187" s="11">
        <f>SUMIFS(JE!$D:$D,JE!$B:$B,$K$13,JE!$C:$C,"DR",JE!$A:$A,FOREX!$A187)</f>
        <v>8865</v>
      </c>
      <c r="N187" s="11">
        <f>SUMIFS(JE!$D:$D,JE!$B:$B,$K$13,JE!$C:$C,"CR",JE!$A:$A,FOREX!$A187)</f>
        <v>-24402</v>
      </c>
      <c r="O187" s="11">
        <f t="shared" si="33"/>
        <v>-42292</v>
      </c>
      <c r="P187" s="11">
        <f t="shared" si="28"/>
        <v>3084.0944999999329</v>
      </c>
      <c r="S187" s="5">
        <v>44361</v>
      </c>
      <c r="T187" s="4">
        <f>SUMIFS(NBU!$G:$G,NBU!$D:$D,FOREX!$T$13,NBU!$A:$A,FOREX!$S187)</f>
        <v>38.255400000000002</v>
      </c>
      <c r="U187" s="11">
        <f t="shared" si="32"/>
        <v>74716</v>
      </c>
      <c r="V187" s="11">
        <f>SUMIFS(JE!$D:$D,JE!$B:$B,$T$13,JE!$C:$C,"DR",JE!$A:$A,FOREX!$A187)</f>
        <v>0</v>
      </c>
      <c r="W187" s="11">
        <f>SUMIFS(JE!$D:$D,JE!$B:$B,$T$13,JE!$C:$C,"CR",JE!$A:$A,FOREX!$A187)</f>
        <v>0</v>
      </c>
      <c r="X187" s="11">
        <f t="shared" si="34"/>
        <v>74716</v>
      </c>
      <c r="Y187" s="11">
        <f t="shared" si="29"/>
        <v>0</v>
      </c>
    </row>
    <row r="188" spans="1:25" x14ac:dyDescent="0.2">
      <c r="A188" s="5">
        <v>44362</v>
      </c>
      <c r="B188" s="4">
        <f>SUMIFS(NBU!$G:$G,NBU!$D:$D,FOREX!$B$13,NBU!$A:$A,FOREX!$A188)</f>
        <v>26.995699999999999</v>
      </c>
      <c r="C188" s="11">
        <f t="shared" si="30"/>
        <v>11382</v>
      </c>
      <c r="D188" s="11">
        <f>SUMIFS(JE!$D:$D,JE!$B:$B,"USD",JE!$C:$C,"DR",JE!$A:$A,FOREX!$A188)</f>
        <v>4824</v>
      </c>
      <c r="E188" s="11">
        <f>SUMIFS(JE!$D:$D,JE!$B:$B,"USD",JE!$C:$C,"CR",JE!$A:$A,FOREX!$A188)</f>
        <v>-45842</v>
      </c>
      <c r="F188" s="11">
        <f t="shared" si="26"/>
        <v>-29636</v>
      </c>
      <c r="G188" s="11">
        <f t="shared" si="27"/>
        <v>1833.5046000000987</v>
      </c>
      <c r="J188" s="5">
        <v>44362</v>
      </c>
      <c r="K188" s="4">
        <f>SUMIFS(NBU!$G:$G,NBU!$D:$D,FOREX!$K$13,NBU!$A:$A,FOREX!$J188)</f>
        <v>32.705300000000001</v>
      </c>
      <c r="L188" s="11">
        <f t="shared" si="31"/>
        <v>-42292</v>
      </c>
      <c r="M188" s="11">
        <f>SUMIFS(JE!$D:$D,JE!$B:$B,$K$13,JE!$C:$C,"DR",JE!$A:$A,FOREX!$A188)</f>
        <v>11985</v>
      </c>
      <c r="N188" s="11">
        <f>SUMIFS(JE!$D:$D,JE!$B:$B,$K$13,JE!$C:$C,"CR",JE!$A:$A,FOREX!$A188)</f>
        <v>-9935</v>
      </c>
      <c r="O188" s="11">
        <f t="shared" si="33"/>
        <v>-40242</v>
      </c>
      <c r="P188" s="11">
        <f t="shared" si="28"/>
        <v>-174.66000000000079</v>
      </c>
      <c r="S188" s="5">
        <v>44362</v>
      </c>
      <c r="T188" s="4">
        <f>SUMIFS(NBU!$G:$G,NBU!$D:$D,FOREX!$T$13,NBU!$A:$A,FOREX!$S188)</f>
        <v>38.089599999999997</v>
      </c>
      <c r="U188" s="11">
        <f t="shared" si="32"/>
        <v>74716</v>
      </c>
      <c r="V188" s="11">
        <f>SUMIFS(JE!$D:$D,JE!$B:$B,$T$13,JE!$C:$C,"DR",JE!$A:$A,FOREX!$A188)</f>
        <v>6889</v>
      </c>
      <c r="W188" s="11">
        <f>SUMIFS(JE!$D:$D,JE!$B:$B,$T$13,JE!$C:$C,"CR",JE!$A:$A,FOREX!$A188)</f>
        <v>-795</v>
      </c>
      <c r="X188" s="11">
        <f t="shared" si="34"/>
        <v>80810</v>
      </c>
      <c r="Y188" s="11">
        <f t="shared" si="29"/>
        <v>-1010.3852000000268</v>
      </c>
    </row>
    <row r="189" spans="1:25" x14ac:dyDescent="0.2">
      <c r="A189" s="5">
        <v>44363</v>
      </c>
      <c r="B189" s="4">
        <f>SUMIFS(NBU!$G:$G,NBU!$D:$D,FOREX!$B$13,NBU!$A:$A,FOREX!$A189)</f>
        <v>26.925799999999999</v>
      </c>
      <c r="C189" s="11">
        <f t="shared" si="30"/>
        <v>-29636</v>
      </c>
      <c r="D189" s="11">
        <f>SUMIFS(JE!$D:$D,JE!$B:$B,"USD",JE!$C:$C,"DR",JE!$A:$A,FOREX!$A189)</f>
        <v>7241</v>
      </c>
      <c r="E189" s="11">
        <f>SUMIFS(JE!$D:$D,JE!$B:$B,"USD",JE!$C:$C,"CR",JE!$A:$A,FOREX!$A189)</f>
        <v>-12626</v>
      </c>
      <c r="F189" s="11">
        <f t="shared" si="26"/>
        <v>-35021</v>
      </c>
      <c r="G189" s="11">
        <f t="shared" si="27"/>
        <v>376.41150000000277</v>
      </c>
      <c r="J189" s="5">
        <v>44363</v>
      </c>
      <c r="K189" s="4">
        <f>SUMIFS(NBU!$G:$G,NBU!$D:$D,FOREX!$K$13,NBU!$A:$A,FOREX!$J189)</f>
        <v>32.616599999999998</v>
      </c>
      <c r="L189" s="11">
        <f t="shared" si="31"/>
        <v>-40242</v>
      </c>
      <c r="M189" s="11">
        <f>SUMIFS(JE!$D:$D,JE!$B:$B,$K$13,JE!$C:$C,"DR",JE!$A:$A,FOREX!$A189)</f>
        <v>11734</v>
      </c>
      <c r="N189" s="11">
        <f>SUMIFS(JE!$D:$D,JE!$B:$B,$K$13,JE!$C:$C,"CR",JE!$A:$A,FOREX!$A189)</f>
        <v>-4984</v>
      </c>
      <c r="O189" s="11">
        <f t="shared" si="33"/>
        <v>-33492</v>
      </c>
      <c r="P189" s="11">
        <f t="shared" si="28"/>
        <v>-598.72500000001946</v>
      </c>
      <c r="S189" s="5">
        <v>44363</v>
      </c>
      <c r="T189" s="4">
        <f>SUMIFS(NBU!$G:$G,NBU!$D:$D,FOREX!$T$13,NBU!$A:$A,FOREX!$S189)</f>
        <v>37.860399999999998</v>
      </c>
      <c r="U189" s="11">
        <f t="shared" si="32"/>
        <v>80810</v>
      </c>
      <c r="V189" s="11">
        <f>SUMIFS(JE!$D:$D,JE!$B:$B,$T$13,JE!$C:$C,"DR",JE!$A:$A,FOREX!$A189)</f>
        <v>0</v>
      </c>
      <c r="W189" s="11">
        <f>SUMIFS(JE!$D:$D,JE!$B:$B,$T$13,JE!$C:$C,"CR",JE!$A:$A,FOREX!$A189)</f>
        <v>0</v>
      </c>
      <c r="X189" s="11">
        <f t="shared" si="34"/>
        <v>80810</v>
      </c>
      <c r="Y189" s="11">
        <f t="shared" si="29"/>
        <v>0</v>
      </c>
    </row>
    <row r="190" spans="1:25" x14ac:dyDescent="0.2">
      <c r="A190" s="5">
        <v>44364</v>
      </c>
      <c r="B190" s="4">
        <f>SUMIFS(NBU!$G:$G,NBU!$D:$D,FOREX!$B$13,NBU!$A:$A,FOREX!$A190)</f>
        <v>27.0275</v>
      </c>
      <c r="C190" s="11">
        <f t="shared" si="30"/>
        <v>-35021</v>
      </c>
      <c r="D190" s="11">
        <f>SUMIFS(JE!$D:$D,JE!$B:$B,"USD",JE!$C:$C,"DR",JE!$A:$A,FOREX!$A190)</f>
        <v>44683</v>
      </c>
      <c r="E190" s="11">
        <f>SUMIFS(JE!$D:$D,JE!$B:$B,"USD",JE!$C:$C,"CR",JE!$A:$A,FOREX!$A190)</f>
        <v>-9582</v>
      </c>
      <c r="F190" s="11">
        <f t="shared" si="26"/>
        <v>80</v>
      </c>
      <c r="G190" s="11">
        <f t="shared" si="27"/>
        <v>3569.7717000000357</v>
      </c>
      <c r="J190" s="5">
        <v>44364</v>
      </c>
      <c r="K190" s="4">
        <f>SUMIFS(NBU!$G:$G,NBU!$D:$D,FOREX!$K$13,NBU!$A:$A,FOREX!$J190)</f>
        <v>32.772199999999998</v>
      </c>
      <c r="L190" s="11">
        <f t="shared" si="31"/>
        <v>-33492</v>
      </c>
      <c r="M190" s="11">
        <f>SUMIFS(JE!$D:$D,JE!$B:$B,$K$13,JE!$C:$C,"DR",JE!$A:$A,FOREX!$A190)</f>
        <v>0</v>
      </c>
      <c r="N190" s="11">
        <f>SUMIFS(JE!$D:$D,JE!$B:$B,$K$13,JE!$C:$C,"CR",JE!$A:$A,FOREX!$A190)</f>
        <v>-41242</v>
      </c>
      <c r="O190" s="11">
        <f t="shared" si="33"/>
        <v>-74734</v>
      </c>
      <c r="P190" s="11">
        <f t="shared" si="28"/>
        <v>-6417.2551999999896</v>
      </c>
      <c r="S190" s="5">
        <v>44364</v>
      </c>
      <c r="T190" s="4">
        <f>SUMIFS(NBU!$G:$G,NBU!$D:$D,FOREX!$T$13,NBU!$A:$A,FOREX!$S190)</f>
        <v>38.169600000000003</v>
      </c>
      <c r="U190" s="11">
        <f t="shared" si="32"/>
        <v>80810</v>
      </c>
      <c r="V190" s="11">
        <f>SUMIFS(JE!$D:$D,JE!$B:$B,$T$13,JE!$C:$C,"DR",JE!$A:$A,FOREX!$A190)</f>
        <v>0</v>
      </c>
      <c r="W190" s="11">
        <f>SUMIFS(JE!$D:$D,JE!$B:$B,$T$13,JE!$C:$C,"CR",JE!$A:$A,FOREX!$A190)</f>
        <v>0</v>
      </c>
      <c r="X190" s="11">
        <f t="shared" si="34"/>
        <v>80810</v>
      </c>
      <c r="Y190" s="11">
        <f t="shared" si="29"/>
        <v>0</v>
      </c>
    </row>
    <row r="191" spans="1:25" x14ac:dyDescent="0.2">
      <c r="A191" s="5">
        <v>44365</v>
      </c>
      <c r="B191" s="4">
        <f>SUMIFS(NBU!$G:$G,NBU!$D:$D,FOREX!$B$13,NBU!$A:$A,FOREX!$A191)</f>
        <v>27.171199999999999</v>
      </c>
      <c r="C191" s="11">
        <f t="shared" si="30"/>
        <v>80</v>
      </c>
      <c r="D191" s="11">
        <f>SUMIFS(JE!$D:$D,JE!$B:$B,"USD",JE!$C:$C,"DR",JE!$A:$A,FOREX!$A191)</f>
        <v>78766</v>
      </c>
      <c r="E191" s="11">
        <f>SUMIFS(JE!$D:$D,JE!$B:$B,"USD",JE!$C:$C,"CR",JE!$A:$A,FOREX!$A191)</f>
        <v>-21003</v>
      </c>
      <c r="F191" s="11">
        <f t="shared" si="26"/>
        <v>57843</v>
      </c>
      <c r="G191" s="11">
        <f t="shared" si="27"/>
        <v>8300.5430999999444</v>
      </c>
      <c r="J191" s="5">
        <v>44365</v>
      </c>
      <c r="K191" s="4">
        <f>SUMIFS(NBU!$G:$G,NBU!$D:$D,FOREX!$K$13,NBU!$A:$A,FOREX!$J191)</f>
        <v>32.442399999999999</v>
      </c>
      <c r="L191" s="11">
        <f t="shared" si="31"/>
        <v>-74734</v>
      </c>
      <c r="M191" s="11">
        <f>SUMIFS(JE!$D:$D,JE!$B:$B,$K$13,JE!$C:$C,"DR",JE!$A:$A,FOREX!$A191)</f>
        <v>23785</v>
      </c>
      <c r="N191" s="11">
        <f>SUMIFS(JE!$D:$D,JE!$B:$B,$K$13,JE!$C:$C,"CR",JE!$A:$A,FOREX!$A191)</f>
        <v>0</v>
      </c>
      <c r="O191" s="11">
        <f t="shared" si="33"/>
        <v>-50949</v>
      </c>
      <c r="P191" s="11">
        <f t="shared" si="28"/>
        <v>-7844.2929999999706</v>
      </c>
      <c r="S191" s="5">
        <v>44365</v>
      </c>
      <c r="T191" s="4">
        <f>SUMIFS(NBU!$G:$G,NBU!$D:$D,FOREX!$T$13,NBU!$A:$A,FOREX!$S191)</f>
        <v>37.907899999999998</v>
      </c>
      <c r="U191" s="11">
        <f t="shared" si="32"/>
        <v>80810</v>
      </c>
      <c r="V191" s="11">
        <f>SUMIFS(JE!$D:$D,JE!$B:$B,$T$13,JE!$C:$C,"DR",JE!$A:$A,FOREX!$A191)</f>
        <v>0</v>
      </c>
      <c r="W191" s="11">
        <f>SUMIFS(JE!$D:$D,JE!$B:$B,$T$13,JE!$C:$C,"CR",JE!$A:$A,FOREX!$A191)</f>
        <v>-6073</v>
      </c>
      <c r="X191" s="11">
        <f t="shared" si="34"/>
        <v>74737</v>
      </c>
      <c r="Y191" s="11">
        <f t="shared" si="29"/>
        <v>1589.3041000000285</v>
      </c>
    </row>
    <row r="192" spans="1:25" x14ac:dyDescent="0.2">
      <c r="A192" s="5">
        <v>44366</v>
      </c>
      <c r="B192" s="4">
        <f>SUMIFS(NBU!$G:$G,NBU!$D:$D,FOREX!$B$13,NBU!$A:$A,FOREX!$A192)</f>
        <v>27.171199999999999</v>
      </c>
      <c r="C192" s="11">
        <f t="shared" si="30"/>
        <v>57843</v>
      </c>
      <c r="D192" s="11">
        <f>SUMIFS(JE!$D:$D,JE!$B:$B,"USD",JE!$C:$C,"DR",JE!$A:$A,FOREX!$A192)</f>
        <v>13075</v>
      </c>
      <c r="E192" s="11">
        <f>SUMIFS(JE!$D:$D,JE!$B:$B,"USD",JE!$C:$C,"CR",JE!$A:$A,FOREX!$A192)</f>
        <v>-42565</v>
      </c>
      <c r="F192" s="11">
        <f t="shared" si="26"/>
        <v>28353</v>
      </c>
      <c r="G192" s="11">
        <f t="shared" si="27"/>
        <v>0</v>
      </c>
      <c r="J192" s="5">
        <v>44366</v>
      </c>
      <c r="K192" s="4">
        <f>SUMIFS(NBU!$G:$G,NBU!$D:$D,FOREX!$K$13,NBU!$A:$A,FOREX!$J192)</f>
        <v>32.442399999999999</v>
      </c>
      <c r="L192" s="11">
        <f t="shared" si="31"/>
        <v>-50949</v>
      </c>
      <c r="M192" s="11">
        <f>SUMIFS(JE!$D:$D,JE!$B:$B,$K$13,JE!$C:$C,"DR",JE!$A:$A,FOREX!$A192)</f>
        <v>25895</v>
      </c>
      <c r="N192" s="11">
        <f>SUMIFS(JE!$D:$D,JE!$B:$B,$K$13,JE!$C:$C,"CR",JE!$A:$A,FOREX!$A192)</f>
        <v>-18890</v>
      </c>
      <c r="O192" s="11">
        <f t="shared" si="33"/>
        <v>-43944</v>
      </c>
      <c r="P192" s="11">
        <f t="shared" si="28"/>
        <v>0</v>
      </c>
      <c r="S192" s="5">
        <v>44366</v>
      </c>
      <c r="T192" s="4">
        <f>SUMIFS(NBU!$G:$G,NBU!$D:$D,FOREX!$T$13,NBU!$A:$A,FOREX!$S192)</f>
        <v>37.907899999999998</v>
      </c>
      <c r="U192" s="11">
        <f t="shared" si="32"/>
        <v>74737</v>
      </c>
      <c r="V192" s="11">
        <f>SUMIFS(JE!$D:$D,JE!$B:$B,$T$13,JE!$C:$C,"DR",JE!$A:$A,FOREX!$A192)</f>
        <v>0</v>
      </c>
      <c r="W192" s="11">
        <f>SUMIFS(JE!$D:$D,JE!$B:$B,$T$13,JE!$C:$C,"CR",JE!$A:$A,FOREX!$A192)</f>
        <v>0</v>
      </c>
      <c r="X192" s="11">
        <f t="shared" si="34"/>
        <v>74737</v>
      </c>
      <c r="Y192" s="11">
        <f t="shared" si="29"/>
        <v>0</v>
      </c>
    </row>
    <row r="193" spans="1:25" x14ac:dyDescent="0.2">
      <c r="A193" s="5">
        <v>44367</v>
      </c>
      <c r="B193" s="4">
        <f>SUMIFS(NBU!$G:$G,NBU!$D:$D,FOREX!$B$13,NBU!$A:$A,FOREX!$A193)</f>
        <v>27.171199999999999</v>
      </c>
      <c r="C193" s="11">
        <f t="shared" si="30"/>
        <v>28353</v>
      </c>
      <c r="D193" s="11">
        <f>SUMIFS(JE!$D:$D,JE!$B:$B,"USD",JE!$C:$C,"DR",JE!$A:$A,FOREX!$A193)</f>
        <v>27392</v>
      </c>
      <c r="E193" s="11">
        <f>SUMIFS(JE!$D:$D,JE!$B:$B,"USD",JE!$C:$C,"CR",JE!$A:$A,FOREX!$A193)</f>
        <v>-36693</v>
      </c>
      <c r="F193" s="11">
        <f t="shared" si="26"/>
        <v>19052</v>
      </c>
      <c r="G193" s="11">
        <f t="shared" si="27"/>
        <v>0</v>
      </c>
      <c r="J193" s="5">
        <v>44367</v>
      </c>
      <c r="K193" s="4">
        <f>SUMIFS(NBU!$G:$G,NBU!$D:$D,FOREX!$K$13,NBU!$A:$A,FOREX!$J193)</f>
        <v>32.442399999999999</v>
      </c>
      <c r="L193" s="11">
        <f t="shared" si="31"/>
        <v>-43944</v>
      </c>
      <c r="M193" s="11">
        <f>SUMIFS(JE!$D:$D,JE!$B:$B,$K$13,JE!$C:$C,"DR",JE!$A:$A,FOREX!$A193)</f>
        <v>13705</v>
      </c>
      <c r="N193" s="11">
        <f>SUMIFS(JE!$D:$D,JE!$B:$B,$K$13,JE!$C:$C,"CR",JE!$A:$A,FOREX!$A193)</f>
        <v>-31521</v>
      </c>
      <c r="O193" s="11">
        <f t="shared" si="33"/>
        <v>-61760</v>
      </c>
      <c r="P193" s="11">
        <f t="shared" si="28"/>
        <v>0</v>
      </c>
      <c r="S193" s="5">
        <v>44367</v>
      </c>
      <c r="T193" s="4">
        <f>SUMIFS(NBU!$G:$G,NBU!$D:$D,FOREX!$T$13,NBU!$A:$A,FOREX!$S193)</f>
        <v>37.907899999999998</v>
      </c>
      <c r="U193" s="11">
        <f t="shared" si="32"/>
        <v>74737</v>
      </c>
      <c r="V193" s="11">
        <f>SUMIFS(JE!$D:$D,JE!$B:$B,$T$13,JE!$C:$C,"DR",JE!$A:$A,FOREX!$A193)</f>
        <v>0</v>
      </c>
      <c r="W193" s="11">
        <f>SUMIFS(JE!$D:$D,JE!$B:$B,$T$13,JE!$C:$C,"CR",JE!$A:$A,FOREX!$A193)</f>
        <v>-6207</v>
      </c>
      <c r="X193" s="11">
        <f t="shared" si="34"/>
        <v>68530</v>
      </c>
      <c r="Y193" s="11">
        <f t="shared" si="29"/>
        <v>0</v>
      </c>
    </row>
    <row r="194" spans="1:25" x14ac:dyDescent="0.2">
      <c r="A194" s="5">
        <v>44368</v>
      </c>
      <c r="B194" s="4">
        <f>SUMIFS(NBU!$G:$G,NBU!$D:$D,FOREX!$B$13,NBU!$A:$A,FOREX!$A194)</f>
        <v>27.171199999999999</v>
      </c>
      <c r="C194" s="11">
        <f t="shared" si="30"/>
        <v>19052</v>
      </c>
      <c r="D194" s="11">
        <f>SUMIFS(JE!$D:$D,JE!$B:$B,"USD",JE!$C:$C,"DR",JE!$A:$A,FOREX!$A194)</f>
        <v>40971</v>
      </c>
      <c r="E194" s="11">
        <f>SUMIFS(JE!$D:$D,JE!$B:$B,"USD",JE!$C:$C,"CR",JE!$A:$A,FOREX!$A194)</f>
        <v>-51538</v>
      </c>
      <c r="F194" s="11">
        <f t="shared" si="26"/>
        <v>8485</v>
      </c>
      <c r="G194" s="11">
        <f t="shared" si="27"/>
        <v>0</v>
      </c>
      <c r="J194" s="5">
        <v>44368</v>
      </c>
      <c r="K194" s="4">
        <f>SUMIFS(NBU!$G:$G,NBU!$D:$D,FOREX!$K$13,NBU!$A:$A,FOREX!$J194)</f>
        <v>32.442399999999999</v>
      </c>
      <c r="L194" s="11">
        <f t="shared" si="31"/>
        <v>-61760</v>
      </c>
      <c r="M194" s="11">
        <f>SUMIFS(JE!$D:$D,JE!$B:$B,$K$13,JE!$C:$C,"DR",JE!$A:$A,FOREX!$A194)</f>
        <v>0</v>
      </c>
      <c r="N194" s="11">
        <f>SUMIFS(JE!$D:$D,JE!$B:$B,$K$13,JE!$C:$C,"CR",JE!$A:$A,FOREX!$A194)</f>
        <v>-38516</v>
      </c>
      <c r="O194" s="11">
        <f t="shared" si="33"/>
        <v>-100276</v>
      </c>
      <c r="P194" s="11">
        <f t="shared" si="28"/>
        <v>0</v>
      </c>
      <c r="S194" s="5">
        <v>44368</v>
      </c>
      <c r="T194" s="4">
        <f>SUMIFS(NBU!$G:$G,NBU!$D:$D,FOREX!$T$13,NBU!$A:$A,FOREX!$S194)</f>
        <v>37.907899999999998</v>
      </c>
      <c r="U194" s="11">
        <f t="shared" si="32"/>
        <v>68530</v>
      </c>
      <c r="V194" s="11">
        <f>SUMIFS(JE!$D:$D,JE!$B:$B,$T$13,JE!$C:$C,"DR",JE!$A:$A,FOREX!$A194)</f>
        <v>275</v>
      </c>
      <c r="W194" s="11">
        <f>SUMIFS(JE!$D:$D,JE!$B:$B,$T$13,JE!$C:$C,"CR",JE!$A:$A,FOREX!$A194)</f>
        <v>0</v>
      </c>
      <c r="X194" s="11">
        <f t="shared" si="34"/>
        <v>68805</v>
      </c>
      <c r="Y194" s="11">
        <f t="shared" si="29"/>
        <v>0</v>
      </c>
    </row>
    <row r="195" spans="1:25" x14ac:dyDescent="0.2">
      <c r="A195" s="5">
        <v>44369</v>
      </c>
      <c r="B195" s="4">
        <f>SUMIFS(NBU!$G:$G,NBU!$D:$D,FOREX!$B$13,NBU!$A:$A,FOREX!$A195)</f>
        <v>27.1935</v>
      </c>
      <c r="C195" s="11">
        <f t="shared" si="30"/>
        <v>8485</v>
      </c>
      <c r="D195" s="11">
        <f>SUMIFS(JE!$D:$D,JE!$B:$B,"USD",JE!$C:$C,"DR",JE!$A:$A,FOREX!$A195)</f>
        <v>10216</v>
      </c>
      <c r="E195" s="11">
        <f>SUMIFS(JE!$D:$D,JE!$B:$B,"USD",JE!$C:$C,"CR",JE!$A:$A,FOREX!$A195)</f>
        <v>-53496</v>
      </c>
      <c r="F195" s="11">
        <f t="shared" si="26"/>
        <v>-34795</v>
      </c>
      <c r="G195" s="11">
        <f t="shared" si="27"/>
        <v>-965.14400000005708</v>
      </c>
      <c r="J195" s="5">
        <v>44369</v>
      </c>
      <c r="K195" s="4">
        <f>SUMIFS(NBU!$G:$G,NBU!$D:$D,FOREX!$K$13,NBU!$A:$A,FOREX!$J195)</f>
        <v>32.288200000000003</v>
      </c>
      <c r="L195" s="11">
        <f t="shared" si="31"/>
        <v>-100276</v>
      </c>
      <c r="M195" s="11">
        <f>SUMIFS(JE!$D:$D,JE!$B:$B,$K$13,JE!$C:$C,"DR",JE!$A:$A,FOREX!$A195)</f>
        <v>17726</v>
      </c>
      <c r="N195" s="11">
        <f>SUMIFS(JE!$D:$D,JE!$B:$B,$K$13,JE!$C:$C,"CR",JE!$A:$A,FOREX!$A195)</f>
        <v>-23179</v>
      </c>
      <c r="O195" s="11">
        <f t="shared" si="33"/>
        <v>-105729</v>
      </c>
      <c r="P195" s="11">
        <f t="shared" si="28"/>
        <v>840.85259999997766</v>
      </c>
      <c r="S195" s="5">
        <v>44369</v>
      </c>
      <c r="T195" s="4">
        <f>SUMIFS(NBU!$G:$G,NBU!$D:$D,FOREX!$T$13,NBU!$A:$A,FOREX!$S195)</f>
        <v>37.673900000000003</v>
      </c>
      <c r="U195" s="11">
        <f t="shared" si="32"/>
        <v>68805</v>
      </c>
      <c r="V195" s="11">
        <f>SUMIFS(JE!$D:$D,JE!$B:$B,$T$13,JE!$C:$C,"DR",JE!$A:$A,FOREX!$A195)</f>
        <v>0</v>
      </c>
      <c r="W195" s="11">
        <f>SUMIFS(JE!$D:$D,JE!$B:$B,$T$13,JE!$C:$C,"CR",JE!$A:$A,FOREX!$A195)</f>
        <v>0</v>
      </c>
      <c r="X195" s="11">
        <f t="shared" si="34"/>
        <v>68805</v>
      </c>
      <c r="Y195" s="11">
        <f t="shared" si="29"/>
        <v>0</v>
      </c>
    </row>
    <row r="196" spans="1:25" x14ac:dyDescent="0.2">
      <c r="A196" s="5">
        <v>44370</v>
      </c>
      <c r="B196" s="4">
        <f>SUMIFS(NBU!$G:$G,NBU!$D:$D,FOREX!$B$13,NBU!$A:$A,FOREX!$A196)</f>
        <v>27.305</v>
      </c>
      <c r="C196" s="11">
        <f t="shared" si="30"/>
        <v>-34795</v>
      </c>
      <c r="D196" s="11">
        <f>SUMIFS(JE!$D:$D,JE!$B:$B,"USD",JE!$C:$C,"DR",JE!$A:$A,FOREX!$A196)</f>
        <v>34217</v>
      </c>
      <c r="E196" s="11">
        <f>SUMIFS(JE!$D:$D,JE!$B:$B,"USD",JE!$C:$C,"CR",JE!$A:$A,FOREX!$A196)</f>
        <v>-54924</v>
      </c>
      <c r="F196" s="11">
        <f t="shared" si="26"/>
        <v>-55502</v>
      </c>
      <c r="G196" s="11">
        <f t="shared" si="27"/>
        <v>-2308.8304999999896</v>
      </c>
      <c r="J196" s="5">
        <v>44370</v>
      </c>
      <c r="K196" s="4">
        <f>SUMIFS(NBU!$G:$G,NBU!$D:$D,FOREX!$K$13,NBU!$A:$A,FOREX!$J196)</f>
        <v>32.466999999999999</v>
      </c>
      <c r="L196" s="11">
        <f t="shared" si="31"/>
        <v>-105729</v>
      </c>
      <c r="M196" s="11">
        <f>SUMIFS(JE!$D:$D,JE!$B:$B,$K$13,JE!$C:$C,"DR",JE!$A:$A,FOREX!$A196)</f>
        <v>2232</v>
      </c>
      <c r="N196" s="11">
        <f>SUMIFS(JE!$D:$D,JE!$B:$B,$K$13,JE!$C:$C,"CR",JE!$A:$A,FOREX!$A196)</f>
        <v>-2885</v>
      </c>
      <c r="O196" s="11">
        <f t="shared" si="33"/>
        <v>-106382</v>
      </c>
      <c r="P196" s="11">
        <f t="shared" si="28"/>
        <v>-116.756399999997</v>
      </c>
      <c r="S196" s="5">
        <v>44370</v>
      </c>
      <c r="T196" s="4">
        <f>SUMIFS(NBU!$G:$G,NBU!$D:$D,FOREX!$T$13,NBU!$A:$A,FOREX!$S196)</f>
        <v>37.938899999999997</v>
      </c>
      <c r="U196" s="11">
        <f t="shared" si="32"/>
        <v>68805</v>
      </c>
      <c r="V196" s="11">
        <f>SUMIFS(JE!$D:$D,JE!$B:$B,$T$13,JE!$C:$C,"DR",JE!$A:$A,FOREX!$A196)</f>
        <v>0</v>
      </c>
      <c r="W196" s="11">
        <f>SUMIFS(JE!$D:$D,JE!$B:$B,$T$13,JE!$C:$C,"CR",JE!$A:$A,FOREX!$A196)</f>
        <v>0</v>
      </c>
      <c r="X196" s="11">
        <f t="shared" si="34"/>
        <v>68805</v>
      </c>
      <c r="Y196" s="11">
        <f t="shared" si="29"/>
        <v>0</v>
      </c>
    </row>
    <row r="197" spans="1:25" x14ac:dyDescent="0.2">
      <c r="A197" s="5">
        <v>44371</v>
      </c>
      <c r="B197" s="4">
        <f>SUMIFS(NBU!$G:$G,NBU!$D:$D,FOREX!$B$13,NBU!$A:$A,FOREX!$A197)</f>
        <v>27.273700000000002</v>
      </c>
      <c r="C197" s="11">
        <f t="shared" si="30"/>
        <v>-55502</v>
      </c>
      <c r="D197" s="11">
        <f>SUMIFS(JE!$D:$D,JE!$B:$B,"USD",JE!$C:$C,"DR",JE!$A:$A,FOREX!$A197)</f>
        <v>39857</v>
      </c>
      <c r="E197" s="11">
        <f>SUMIFS(JE!$D:$D,JE!$B:$B,"USD",JE!$C:$C,"CR",JE!$A:$A,FOREX!$A197)</f>
        <v>0</v>
      </c>
      <c r="F197" s="11">
        <f t="shared" si="26"/>
        <v>-15645</v>
      </c>
      <c r="G197" s="11">
        <f t="shared" si="27"/>
        <v>-1247.5240999999246</v>
      </c>
      <c r="J197" s="5">
        <v>44371</v>
      </c>
      <c r="K197" s="4">
        <f>SUMIFS(NBU!$G:$G,NBU!$D:$D,FOREX!$K$13,NBU!$A:$A,FOREX!$J197)</f>
        <v>32.600299999999997</v>
      </c>
      <c r="L197" s="11">
        <f t="shared" si="31"/>
        <v>-106382</v>
      </c>
      <c r="M197" s="11">
        <f>SUMIFS(JE!$D:$D,JE!$B:$B,$K$13,JE!$C:$C,"DR",JE!$A:$A,FOREX!$A197)</f>
        <v>0</v>
      </c>
      <c r="N197" s="11">
        <f>SUMIFS(JE!$D:$D,JE!$B:$B,$K$13,JE!$C:$C,"CR",JE!$A:$A,FOREX!$A197)</f>
        <v>-44542</v>
      </c>
      <c r="O197" s="11">
        <f t="shared" si="33"/>
        <v>-150924</v>
      </c>
      <c r="P197" s="11">
        <f t="shared" si="28"/>
        <v>-5937.4485999999297</v>
      </c>
      <c r="S197" s="5">
        <v>44371</v>
      </c>
      <c r="T197" s="4">
        <f>SUMIFS(NBU!$G:$G,NBU!$D:$D,FOREX!$T$13,NBU!$A:$A,FOREX!$S197)</f>
        <v>38.155900000000003</v>
      </c>
      <c r="U197" s="11">
        <f t="shared" si="32"/>
        <v>68805</v>
      </c>
      <c r="V197" s="11">
        <f>SUMIFS(JE!$D:$D,JE!$B:$B,$T$13,JE!$C:$C,"DR",JE!$A:$A,FOREX!$A197)</f>
        <v>2907</v>
      </c>
      <c r="W197" s="11">
        <f>SUMIFS(JE!$D:$D,JE!$B:$B,$T$13,JE!$C:$C,"CR",JE!$A:$A,FOREX!$A197)</f>
        <v>0</v>
      </c>
      <c r="X197" s="11">
        <f t="shared" si="34"/>
        <v>71712</v>
      </c>
      <c r="Y197" s="11">
        <f t="shared" si="29"/>
        <v>630.81900000001701</v>
      </c>
    </row>
    <row r="198" spans="1:25" x14ac:dyDescent="0.2">
      <c r="A198" s="5">
        <v>44372</v>
      </c>
      <c r="B198" s="4">
        <f>SUMIFS(NBU!$G:$G,NBU!$D:$D,FOREX!$B$13,NBU!$A:$A,FOREX!$A198)</f>
        <v>27.4589</v>
      </c>
      <c r="C198" s="11">
        <f t="shared" si="30"/>
        <v>-15645</v>
      </c>
      <c r="D198" s="11">
        <f>SUMIFS(JE!$D:$D,JE!$B:$B,"USD",JE!$C:$C,"DR",JE!$A:$A,FOREX!$A198)</f>
        <v>49937</v>
      </c>
      <c r="E198" s="11">
        <f>SUMIFS(JE!$D:$D,JE!$B:$B,"USD",JE!$C:$C,"CR",JE!$A:$A,FOREX!$A198)</f>
        <v>0</v>
      </c>
      <c r="F198" s="11">
        <f t="shared" si="26"/>
        <v>34292</v>
      </c>
      <c r="G198" s="11">
        <f t="shared" si="27"/>
        <v>9248.332399999912</v>
      </c>
      <c r="J198" s="5">
        <v>44372</v>
      </c>
      <c r="K198" s="4">
        <f>SUMIFS(NBU!$G:$G,NBU!$D:$D,FOREX!$K$13,NBU!$A:$A,FOREX!$J198)</f>
        <v>32.7928</v>
      </c>
      <c r="L198" s="11">
        <f t="shared" si="31"/>
        <v>-150924</v>
      </c>
      <c r="M198" s="11">
        <f>SUMIFS(JE!$D:$D,JE!$B:$B,$K$13,JE!$C:$C,"DR",JE!$A:$A,FOREX!$A198)</f>
        <v>21643</v>
      </c>
      <c r="N198" s="11">
        <f>SUMIFS(JE!$D:$D,JE!$B:$B,$K$13,JE!$C:$C,"CR",JE!$A:$A,FOREX!$A198)</f>
        <v>-30310</v>
      </c>
      <c r="O198" s="11">
        <f t="shared" si="33"/>
        <v>-159591</v>
      </c>
      <c r="P198" s="11">
        <f t="shared" si="28"/>
        <v>-1668.3975000000221</v>
      </c>
      <c r="S198" s="5">
        <v>44372</v>
      </c>
      <c r="T198" s="4">
        <f>SUMIFS(NBU!$G:$G,NBU!$D:$D,FOREX!$T$13,NBU!$A:$A,FOREX!$S198)</f>
        <v>38.187100000000001</v>
      </c>
      <c r="U198" s="11">
        <f t="shared" si="32"/>
        <v>71712</v>
      </c>
      <c r="V198" s="11">
        <f>SUMIFS(JE!$D:$D,JE!$B:$B,$T$13,JE!$C:$C,"DR",JE!$A:$A,FOREX!$A198)</f>
        <v>10622</v>
      </c>
      <c r="W198" s="11">
        <f>SUMIFS(JE!$D:$D,JE!$B:$B,$T$13,JE!$C:$C,"CR",JE!$A:$A,FOREX!$A198)</f>
        <v>0</v>
      </c>
      <c r="X198" s="11">
        <f t="shared" si="34"/>
        <v>82334</v>
      </c>
      <c r="Y198" s="11">
        <f t="shared" si="29"/>
        <v>331.40639999998234</v>
      </c>
    </row>
    <row r="199" spans="1:25" x14ac:dyDescent="0.2">
      <c r="A199" s="5">
        <v>44373</v>
      </c>
      <c r="B199" s="4">
        <f>SUMIFS(NBU!$G:$G,NBU!$D:$D,FOREX!$B$13,NBU!$A:$A,FOREX!$A199)</f>
        <v>27.4589</v>
      </c>
      <c r="C199" s="11">
        <f t="shared" si="30"/>
        <v>34292</v>
      </c>
      <c r="D199" s="11">
        <f>SUMIFS(JE!$D:$D,JE!$B:$B,"USD",JE!$C:$C,"DR",JE!$A:$A,FOREX!$A199)</f>
        <v>22366</v>
      </c>
      <c r="E199" s="11">
        <f>SUMIFS(JE!$D:$D,JE!$B:$B,"USD",JE!$C:$C,"CR",JE!$A:$A,FOREX!$A199)</f>
        <v>0</v>
      </c>
      <c r="F199" s="11">
        <f t="shared" si="26"/>
        <v>56658</v>
      </c>
      <c r="G199" s="11">
        <f t="shared" si="27"/>
        <v>0</v>
      </c>
      <c r="J199" s="5">
        <v>44373</v>
      </c>
      <c r="K199" s="4">
        <f>SUMIFS(NBU!$G:$G,NBU!$D:$D,FOREX!$K$13,NBU!$A:$A,FOREX!$J199)</f>
        <v>32.7928</v>
      </c>
      <c r="L199" s="11">
        <f t="shared" si="31"/>
        <v>-159591</v>
      </c>
      <c r="M199" s="11">
        <f>SUMIFS(JE!$D:$D,JE!$B:$B,$K$13,JE!$C:$C,"DR",JE!$A:$A,FOREX!$A199)</f>
        <v>14038</v>
      </c>
      <c r="N199" s="11">
        <f>SUMIFS(JE!$D:$D,JE!$B:$B,$K$13,JE!$C:$C,"CR",JE!$A:$A,FOREX!$A199)</f>
        <v>-18476</v>
      </c>
      <c r="O199" s="11">
        <f t="shared" si="33"/>
        <v>-164029</v>
      </c>
      <c r="P199" s="11">
        <f t="shared" si="28"/>
        <v>0</v>
      </c>
      <c r="S199" s="5">
        <v>44373</v>
      </c>
      <c r="T199" s="4">
        <f>SUMIFS(NBU!$G:$G,NBU!$D:$D,FOREX!$T$13,NBU!$A:$A,FOREX!$S199)</f>
        <v>38.187100000000001</v>
      </c>
      <c r="U199" s="11">
        <f t="shared" si="32"/>
        <v>82334</v>
      </c>
      <c r="V199" s="11">
        <f>SUMIFS(JE!$D:$D,JE!$B:$B,$T$13,JE!$C:$C,"DR",JE!$A:$A,FOREX!$A199)</f>
        <v>0</v>
      </c>
      <c r="W199" s="11">
        <f>SUMIFS(JE!$D:$D,JE!$B:$B,$T$13,JE!$C:$C,"CR",JE!$A:$A,FOREX!$A199)</f>
        <v>0</v>
      </c>
      <c r="X199" s="11">
        <f t="shared" si="34"/>
        <v>82334</v>
      </c>
      <c r="Y199" s="11">
        <f t="shared" si="29"/>
        <v>0</v>
      </c>
    </row>
    <row r="200" spans="1:25" x14ac:dyDescent="0.2">
      <c r="A200" s="5">
        <v>44374</v>
      </c>
      <c r="B200" s="4">
        <f>SUMIFS(NBU!$G:$G,NBU!$D:$D,FOREX!$B$13,NBU!$A:$A,FOREX!$A200)</f>
        <v>27.4589</v>
      </c>
      <c r="C200" s="11">
        <f t="shared" si="30"/>
        <v>56658</v>
      </c>
      <c r="D200" s="11">
        <f>SUMIFS(JE!$D:$D,JE!$B:$B,"USD",JE!$C:$C,"DR",JE!$A:$A,FOREX!$A200)</f>
        <v>71458</v>
      </c>
      <c r="E200" s="11">
        <f>SUMIFS(JE!$D:$D,JE!$B:$B,"USD",JE!$C:$C,"CR",JE!$A:$A,FOREX!$A200)</f>
        <v>0</v>
      </c>
      <c r="F200" s="11">
        <f t="shared" si="26"/>
        <v>128116</v>
      </c>
      <c r="G200" s="11">
        <f t="shared" si="27"/>
        <v>0</v>
      </c>
      <c r="J200" s="5">
        <v>44374</v>
      </c>
      <c r="K200" s="4">
        <f>SUMIFS(NBU!$G:$G,NBU!$D:$D,FOREX!$K$13,NBU!$A:$A,FOREX!$J200)</f>
        <v>32.7928</v>
      </c>
      <c r="L200" s="11">
        <f t="shared" si="31"/>
        <v>-164029</v>
      </c>
      <c r="M200" s="11">
        <f>SUMIFS(JE!$D:$D,JE!$B:$B,$K$13,JE!$C:$C,"DR",JE!$A:$A,FOREX!$A200)</f>
        <v>22094</v>
      </c>
      <c r="N200" s="11">
        <f>SUMIFS(JE!$D:$D,JE!$B:$B,$K$13,JE!$C:$C,"CR",JE!$A:$A,FOREX!$A200)</f>
        <v>-14807</v>
      </c>
      <c r="O200" s="11">
        <f t="shared" si="33"/>
        <v>-156742</v>
      </c>
      <c r="P200" s="11">
        <f t="shared" si="28"/>
        <v>0</v>
      </c>
      <c r="S200" s="5">
        <v>44374</v>
      </c>
      <c r="T200" s="4">
        <f>SUMIFS(NBU!$G:$G,NBU!$D:$D,FOREX!$T$13,NBU!$A:$A,FOREX!$S200)</f>
        <v>38.187100000000001</v>
      </c>
      <c r="U200" s="11">
        <f t="shared" si="32"/>
        <v>82334</v>
      </c>
      <c r="V200" s="11">
        <f>SUMIFS(JE!$D:$D,JE!$B:$B,$T$13,JE!$C:$C,"DR",JE!$A:$A,FOREX!$A200)</f>
        <v>7198</v>
      </c>
      <c r="W200" s="11">
        <f>SUMIFS(JE!$D:$D,JE!$B:$B,$T$13,JE!$C:$C,"CR",JE!$A:$A,FOREX!$A200)</f>
        <v>0</v>
      </c>
      <c r="X200" s="11">
        <f t="shared" si="34"/>
        <v>89532</v>
      </c>
      <c r="Y200" s="11">
        <f t="shared" si="29"/>
        <v>0</v>
      </c>
    </row>
    <row r="201" spans="1:25" x14ac:dyDescent="0.2">
      <c r="A201" s="5">
        <v>44375</v>
      </c>
      <c r="B201" s="4">
        <f>SUMIFS(NBU!$G:$G,NBU!$D:$D,FOREX!$B$13,NBU!$A:$A,FOREX!$A201)</f>
        <v>27.4589</v>
      </c>
      <c r="C201" s="11">
        <f t="shared" si="30"/>
        <v>128116</v>
      </c>
      <c r="D201" s="11">
        <f>SUMIFS(JE!$D:$D,JE!$B:$B,"USD",JE!$C:$C,"DR",JE!$A:$A,FOREX!$A201)</f>
        <v>1579</v>
      </c>
      <c r="E201" s="11">
        <f>SUMIFS(JE!$D:$D,JE!$B:$B,"USD",JE!$C:$C,"CR",JE!$A:$A,FOREX!$A201)</f>
        <v>-6223</v>
      </c>
      <c r="F201" s="11">
        <f t="shared" si="26"/>
        <v>123472</v>
      </c>
      <c r="G201" s="11">
        <f t="shared" si="27"/>
        <v>0</v>
      </c>
      <c r="J201" s="5">
        <v>44375</v>
      </c>
      <c r="K201" s="4">
        <f>SUMIFS(NBU!$G:$G,NBU!$D:$D,FOREX!$K$13,NBU!$A:$A,FOREX!$J201)</f>
        <v>32.7928</v>
      </c>
      <c r="L201" s="11">
        <f t="shared" si="31"/>
        <v>-156742</v>
      </c>
      <c r="M201" s="11">
        <f>SUMIFS(JE!$D:$D,JE!$B:$B,$K$13,JE!$C:$C,"DR",JE!$A:$A,FOREX!$A201)</f>
        <v>4919</v>
      </c>
      <c r="N201" s="11">
        <f>SUMIFS(JE!$D:$D,JE!$B:$B,$K$13,JE!$C:$C,"CR",JE!$A:$A,FOREX!$A201)</f>
        <v>-17693</v>
      </c>
      <c r="O201" s="11">
        <f t="shared" si="33"/>
        <v>-169516</v>
      </c>
      <c r="P201" s="11">
        <f t="shared" si="28"/>
        <v>0</v>
      </c>
      <c r="S201" s="5">
        <v>44375</v>
      </c>
      <c r="T201" s="4">
        <f>SUMIFS(NBU!$G:$G,NBU!$D:$D,FOREX!$T$13,NBU!$A:$A,FOREX!$S201)</f>
        <v>38.187100000000001</v>
      </c>
      <c r="U201" s="11">
        <f t="shared" si="32"/>
        <v>89532</v>
      </c>
      <c r="V201" s="11">
        <f>SUMIFS(JE!$D:$D,JE!$B:$B,$T$13,JE!$C:$C,"DR",JE!$A:$A,FOREX!$A201)</f>
        <v>0</v>
      </c>
      <c r="W201" s="11">
        <f>SUMIFS(JE!$D:$D,JE!$B:$B,$T$13,JE!$C:$C,"CR",JE!$A:$A,FOREX!$A201)</f>
        <v>0</v>
      </c>
      <c r="X201" s="11">
        <f t="shared" si="34"/>
        <v>89532</v>
      </c>
      <c r="Y201" s="11">
        <f t="shared" si="29"/>
        <v>0</v>
      </c>
    </row>
    <row r="202" spans="1:25" x14ac:dyDescent="0.2">
      <c r="A202" s="5">
        <v>44376</v>
      </c>
      <c r="B202" s="4">
        <f>SUMIFS(NBU!$G:$G,NBU!$D:$D,FOREX!$B$13,NBU!$A:$A,FOREX!$A202)</f>
        <v>27.3964</v>
      </c>
      <c r="C202" s="11">
        <f t="shared" si="30"/>
        <v>123472</v>
      </c>
      <c r="D202" s="11">
        <f>SUMIFS(JE!$D:$D,JE!$B:$B,"USD",JE!$C:$C,"DR",JE!$A:$A,FOREX!$A202)</f>
        <v>0</v>
      </c>
      <c r="E202" s="11">
        <f>SUMIFS(JE!$D:$D,JE!$B:$B,"USD",JE!$C:$C,"CR",JE!$A:$A,FOREX!$A202)</f>
        <v>-57550</v>
      </c>
      <c r="F202" s="11">
        <f t="shared" si="26"/>
        <v>65922</v>
      </c>
      <c r="G202" s="11">
        <f t="shared" si="27"/>
        <v>3596.875</v>
      </c>
      <c r="J202" s="5">
        <v>44376</v>
      </c>
      <c r="K202" s="4">
        <f>SUMIFS(NBU!$G:$G,NBU!$D:$D,FOREX!$K$13,NBU!$A:$A,FOREX!$J202)</f>
        <v>32.740099999999998</v>
      </c>
      <c r="L202" s="11">
        <f t="shared" si="31"/>
        <v>-169516</v>
      </c>
      <c r="M202" s="11">
        <f>SUMIFS(JE!$D:$D,JE!$B:$B,$K$13,JE!$C:$C,"DR",JE!$A:$A,FOREX!$A202)</f>
        <v>19028</v>
      </c>
      <c r="N202" s="11">
        <f>SUMIFS(JE!$D:$D,JE!$B:$B,$K$13,JE!$C:$C,"CR",JE!$A:$A,FOREX!$A202)</f>
        <v>-18284</v>
      </c>
      <c r="O202" s="11">
        <f t="shared" si="33"/>
        <v>-168772</v>
      </c>
      <c r="P202" s="11">
        <f t="shared" si="28"/>
        <v>-39.208800000001133</v>
      </c>
      <c r="S202" s="5">
        <v>44376</v>
      </c>
      <c r="T202" s="4">
        <f>SUMIFS(NBU!$G:$G,NBU!$D:$D,FOREX!$T$13,NBU!$A:$A,FOREX!$S202)</f>
        <v>38.072800000000001</v>
      </c>
      <c r="U202" s="11">
        <f t="shared" si="32"/>
        <v>89532</v>
      </c>
      <c r="V202" s="11">
        <f>SUMIFS(JE!$D:$D,JE!$B:$B,$T$13,JE!$C:$C,"DR",JE!$A:$A,FOREX!$A202)</f>
        <v>0</v>
      </c>
      <c r="W202" s="11">
        <f>SUMIFS(JE!$D:$D,JE!$B:$B,$T$13,JE!$C:$C,"CR",JE!$A:$A,FOREX!$A202)</f>
        <v>0</v>
      </c>
      <c r="X202" s="11">
        <f t="shared" si="34"/>
        <v>89532</v>
      </c>
      <c r="Y202" s="11">
        <f t="shared" si="29"/>
        <v>0</v>
      </c>
    </row>
    <row r="203" spans="1:25" x14ac:dyDescent="0.2">
      <c r="A203" s="5">
        <v>44377</v>
      </c>
      <c r="B203" s="4">
        <f>SUMIFS(NBU!$G:$G,NBU!$D:$D,FOREX!$B$13,NBU!$A:$A,FOREX!$A203)</f>
        <v>27.176300000000001</v>
      </c>
      <c r="C203" s="11">
        <f t="shared" si="30"/>
        <v>65922</v>
      </c>
      <c r="D203" s="11">
        <f>SUMIFS(JE!$D:$D,JE!$B:$B,"USD",JE!$C:$C,"DR",JE!$A:$A,FOREX!$A203)</f>
        <v>34616</v>
      </c>
      <c r="E203" s="11">
        <f>SUMIFS(JE!$D:$D,JE!$B:$B,"USD",JE!$C:$C,"CR",JE!$A:$A,FOREX!$A203)</f>
        <v>-33975</v>
      </c>
      <c r="F203" s="11">
        <f t="shared" si="26"/>
        <v>66563</v>
      </c>
      <c r="G203" s="11">
        <f t="shared" si="27"/>
        <v>-141.08409999999913</v>
      </c>
      <c r="J203" s="5">
        <v>44377</v>
      </c>
      <c r="K203" s="4">
        <f>SUMIFS(NBU!$G:$G,NBU!$D:$D,FOREX!$K$13,NBU!$A:$A,FOREX!$J203)</f>
        <v>32.3018</v>
      </c>
      <c r="L203" s="11">
        <f t="shared" si="31"/>
        <v>-168772</v>
      </c>
      <c r="M203" s="11">
        <f>SUMIFS(JE!$D:$D,JE!$B:$B,$K$13,JE!$C:$C,"DR",JE!$A:$A,FOREX!$A203)</f>
        <v>7741</v>
      </c>
      <c r="N203" s="11">
        <f>SUMIFS(JE!$D:$D,JE!$B:$B,$K$13,JE!$C:$C,"CR",JE!$A:$A,FOREX!$A203)</f>
        <v>-29779</v>
      </c>
      <c r="O203" s="11">
        <f t="shared" si="33"/>
        <v>-190810</v>
      </c>
      <c r="P203" s="11">
        <f t="shared" si="28"/>
        <v>9659.2553999999582</v>
      </c>
      <c r="S203" s="5">
        <v>44377</v>
      </c>
      <c r="T203" s="4">
        <f>SUMIFS(NBU!$G:$G,NBU!$D:$D,FOREX!$T$13,NBU!$A:$A,FOREX!$S203)</f>
        <v>37.578000000000003</v>
      </c>
      <c r="U203" s="11">
        <f t="shared" si="32"/>
        <v>89532</v>
      </c>
      <c r="V203" s="11">
        <f>SUMIFS(JE!$D:$D,JE!$B:$B,$T$13,JE!$C:$C,"DR",JE!$A:$A,FOREX!$A203)</f>
        <v>0</v>
      </c>
      <c r="W203" s="11">
        <f>SUMIFS(JE!$D:$D,JE!$B:$B,$T$13,JE!$C:$C,"CR",JE!$A:$A,FOREX!$A203)</f>
        <v>-19012</v>
      </c>
      <c r="X203" s="11">
        <f t="shared" si="34"/>
        <v>70520</v>
      </c>
      <c r="Y203" s="11">
        <f t="shared" si="29"/>
        <v>9407.13759999996</v>
      </c>
    </row>
    <row r="204" spans="1:25" x14ac:dyDescent="0.2">
      <c r="A204" s="5">
        <v>44378</v>
      </c>
      <c r="B204" s="4">
        <f>SUMIFS(NBU!$G:$G,NBU!$D:$D,FOREX!$B$13,NBU!$A:$A,FOREX!$A204)</f>
        <v>27.227499999999999</v>
      </c>
      <c r="C204" s="11">
        <f t="shared" si="30"/>
        <v>66563</v>
      </c>
      <c r="D204" s="11">
        <f>SUMIFS(JE!$D:$D,JE!$B:$B,"USD",JE!$C:$C,"DR",JE!$A:$A,FOREX!$A204)</f>
        <v>82308</v>
      </c>
      <c r="E204" s="11">
        <f>SUMIFS(JE!$D:$D,JE!$B:$B,"USD",JE!$C:$C,"CR",JE!$A:$A,FOREX!$A204)</f>
        <v>-10064</v>
      </c>
      <c r="F204" s="11">
        <f t="shared" si="26"/>
        <v>138807</v>
      </c>
      <c r="G204" s="11">
        <f t="shared" si="27"/>
        <v>3698.8927999998491</v>
      </c>
      <c r="J204" s="5">
        <v>44378</v>
      </c>
      <c r="K204" s="4">
        <f>SUMIFS(NBU!$G:$G,NBU!$D:$D,FOREX!$K$13,NBU!$A:$A,FOREX!$J204)</f>
        <v>32.346299999999999</v>
      </c>
      <c r="L204" s="11">
        <f t="shared" si="31"/>
        <v>-190810</v>
      </c>
      <c r="M204" s="11">
        <f>SUMIFS(JE!$D:$D,JE!$B:$B,$K$13,JE!$C:$C,"DR",JE!$A:$A,FOREX!$A204)</f>
        <v>23825</v>
      </c>
      <c r="N204" s="11">
        <f>SUMIFS(JE!$D:$D,JE!$B:$B,$K$13,JE!$C:$C,"CR",JE!$A:$A,FOREX!$A204)</f>
        <v>-4113</v>
      </c>
      <c r="O204" s="11">
        <f t="shared" si="33"/>
        <v>-171098</v>
      </c>
      <c r="P204" s="11">
        <f t="shared" si="28"/>
        <v>877.18399999998655</v>
      </c>
      <c r="S204" s="5">
        <v>44378</v>
      </c>
      <c r="T204" s="4">
        <f>SUMIFS(NBU!$G:$G,NBU!$D:$D,FOREX!$T$13,NBU!$A:$A,FOREX!$S204)</f>
        <v>37.704599999999999</v>
      </c>
      <c r="U204" s="11">
        <f t="shared" si="32"/>
        <v>70520</v>
      </c>
      <c r="V204" s="11">
        <f>SUMIFS(JE!$D:$D,JE!$B:$B,$T$13,JE!$C:$C,"DR",JE!$A:$A,FOREX!$A204)</f>
        <v>0</v>
      </c>
      <c r="W204" s="11">
        <f>SUMIFS(JE!$D:$D,JE!$B:$B,$T$13,JE!$C:$C,"CR",JE!$A:$A,FOREX!$A204)</f>
        <v>0</v>
      </c>
      <c r="X204" s="11">
        <f t="shared" si="34"/>
        <v>70520</v>
      </c>
      <c r="Y204" s="11">
        <f t="shared" si="29"/>
        <v>0</v>
      </c>
    </row>
    <row r="205" spans="1:25" x14ac:dyDescent="0.2">
      <c r="A205" s="5">
        <v>44379</v>
      </c>
      <c r="B205" s="4">
        <f>SUMIFS(NBU!$G:$G,NBU!$D:$D,FOREX!$B$13,NBU!$A:$A,FOREX!$A205)</f>
        <v>27.3841</v>
      </c>
      <c r="C205" s="11">
        <f t="shared" si="30"/>
        <v>138807</v>
      </c>
      <c r="D205" s="11">
        <f>SUMIFS(JE!$D:$D,JE!$B:$B,"USD",JE!$C:$C,"DR",JE!$A:$A,FOREX!$A205)</f>
        <v>8959</v>
      </c>
      <c r="E205" s="11">
        <f>SUMIFS(JE!$D:$D,JE!$B:$B,"USD",JE!$C:$C,"CR",JE!$A:$A,FOREX!$A205)</f>
        <v>-55297</v>
      </c>
      <c r="F205" s="11">
        <f t="shared" si="26"/>
        <v>92469</v>
      </c>
      <c r="G205" s="11">
        <f t="shared" si="27"/>
        <v>-7256.5308000000441</v>
      </c>
      <c r="J205" s="5">
        <v>44379</v>
      </c>
      <c r="K205" s="4">
        <f>SUMIFS(NBU!$G:$G,NBU!$D:$D,FOREX!$K$13,NBU!$A:$A,FOREX!$J205)</f>
        <v>32.5227</v>
      </c>
      <c r="L205" s="11">
        <f t="shared" si="31"/>
        <v>-171098</v>
      </c>
      <c r="M205" s="11">
        <f>SUMIFS(JE!$D:$D,JE!$B:$B,$K$13,JE!$C:$C,"DR",JE!$A:$A,FOREX!$A205)</f>
        <v>21483</v>
      </c>
      <c r="N205" s="11">
        <f>SUMIFS(JE!$D:$D,JE!$B:$B,$K$13,JE!$C:$C,"CR",JE!$A:$A,FOREX!$A205)</f>
        <v>-41423</v>
      </c>
      <c r="O205" s="11">
        <f t="shared" si="33"/>
        <v>-191038</v>
      </c>
      <c r="P205" s="11">
        <f t="shared" si="28"/>
        <v>-3517.4160000000202</v>
      </c>
      <c r="S205" s="5">
        <v>44379</v>
      </c>
      <c r="T205" s="4">
        <f>SUMIFS(NBU!$G:$G,NBU!$D:$D,FOREX!$T$13,NBU!$A:$A,FOREX!$S205)</f>
        <v>37.8215</v>
      </c>
      <c r="U205" s="11">
        <f t="shared" si="32"/>
        <v>70520</v>
      </c>
      <c r="V205" s="11">
        <f>SUMIFS(JE!$D:$D,JE!$B:$B,$T$13,JE!$C:$C,"DR",JE!$A:$A,FOREX!$A205)</f>
        <v>0</v>
      </c>
      <c r="W205" s="11">
        <f>SUMIFS(JE!$D:$D,JE!$B:$B,$T$13,JE!$C:$C,"CR",JE!$A:$A,FOREX!$A205)</f>
        <v>0</v>
      </c>
      <c r="X205" s="11">
        <f t="shared" si="34"/>
        <v>70520</v>
      </c>
      <c r="Y205" s="11">
        <f t="shared" si="29"/>
        <v>0</v>
      </c>
    </row>
    <row r="206" spans="1:25" x14ac:dyDescent="0.2">
      <c r="A206" s="5">
        <v>44380</v>
      </c>
      <c r="B206" s="4">
        <f>SUMIFS(NBU!$G:$G,NBU!$D:$D,FOREX!$B$13,NBU!$A:$A,FOREX!$A206)</f>
        <v>27.3841</v>
      </c>
      <c r="C206" s="11">
        <f t="shared" si="30"/>
        <v>92469</v>
      </c>
      <c r="D206" s="11">
        <f>SUMIFS(JE!$D:$D,JE!$B:$B,"USD",JE!$C:$C,"DR",JE!$A:$A,FOREX!$A206)</f>
        <v>34133</v>
      </c>
      <c r="E206" s="11">
        <f>SUMIFS(JE!$D:$D,JE!$B:$B,"USD",JE!$C:$C,"CR",JE!$A:$A,FOREX!$A206)</f>
        <v>-28954</v>
      </c>
      <c r="F206" s="11">
        <f t="shared" si="26"/>
        <v>97648</v>
      </c>
      <c r="G206" s="11">
        <f t="shared" si="27"/>
        <v>0</v>
      </c>
      <c r="J206" s="5">
        <v>44380</v>
      </c>
      <c r="K206" s="4">
        <f>SUMIFS(NBU!$G:$G,NBU!$D:$D,FOREX!$K$13,NBU!$A:$A,FOREX!$J206)</f>
        <v>32.5227</v>
      </c>
      <c r="L206" s="11">
        <f t="shared" si="31"/>
        <v>-191038</v>
      </c>
      <c r="M206" s="11">
        <f>SUMIFS(JE!$D:$D,JE!$B:$B,$K$13,JE!$C:$C,"DR",JE!$A:$A,FOREX!$A206)</f>
        <v>17983</v>
      </c>
      <c r="N206" s="11">
        <f>SUMIFS(JE!$D:$D,JE!$B:$B,$K$13,JE!$C:$C,"CR",JE!$A:$A,FOREX!$A206)</f>
        <v>-28091</v>
      </c>
      <c r="O206" s="11">
        <f t="shared" si="33"/>
        <v>-201146</v>
      </c>
      <c r="P206" s="11">
        <f t="shared" si="28"/>
        <v>0</v>
      </c>
      <c r="S206" s="5">
        <v>44380</v>
      </c>
      <c r="T206" s="4">
        <f>SUMIFS(NBU!$G:$G,NBU!$D:$D,FOREX!$T$13,NBU!$A:$A,FOREX!$S206)</f>
        <v>37.8215</v>
      </c>
      <c r="U206" s="11">
        <f t="shared" si="32"/>
        <v>70520</v>
      </c>
      <c r="V206" s="11">
        <f>SUMIFS(JE!$D:$D,JE!$B:$B,$T$13,JE!$C:$C,"DR",JE!$A:$A,FOREX!$A206)</f>
        <v>5791</v>
      </c>
      <c r="W206" s="11">
        <f>SUMIFS(JE!$D:$D,JE!$B:$B,$T$13,JE!$C:$C,"CR",JE!$A:$A,FOREX!$A206)</f>
        <v>0</v>
      </c>
      <c r="X206" s="11">
        <f t="shared" si="34"/>
        <v>76311</v>
      </c>
      <c r="Y206" s="11">
        <f t="shared" si="29"/>
        <v>0</v>
      </c>
    </row>
    <row r="207" spans="1:25" x14ac:dyDescent="0.2">
      <c r="A207" s="5">
        <v>44381</v>
      </c>
      <c r="B207" s="4">
        <f>SUMIFS(NBU!$G:$G,NBU!$D:$D,FOREX!$B$13,NBU!$A:$A,FOREX!$A207)</f>
        <v>27.3841</v>
      </c>
      <c r="C207" s="11">
        <f t="shared" si="30"/>
        <v>97648</v>
      </c>
      <c r="D207" s="11">
        <f>SUMIFS(JE!$D:$D,JE!$B:$B,"USD",JE!$C:$C,"DR",JE!$A:$A,FOREX!$A207)</f>
        <v>76530</v>
      </c>
      <c r="E207" s="11">
        <f>SUMIFS(JE!$D:$D,JE!$B:$B,"USD",JE!$C:$C,"CR",JE!$A:$A,FOREX!$A207)</f>
        <v>-39509</v>
      </c>
      <c r="F207" s="11">
        <f t="shared" si="26"/>
        <v>134669</v>
      </c>
      <c r="G207" s="11">
        <f t="shared" si="27"/>
        <v>0</v>
      </c>
      <c r="J207" s="5">
        <v>44381</v>
      </c>
      <c r="K207" s="4">
        <f>SUMIFS(NBU!$G:$G,NBU!$D:$D,FOREX!$K$13,NBU!$A:$A,FOREX!$J207)</f>
        <v>32.5227</v>
      </c>
      <c r="L207" s="11">
        <f t="shared" si="31"/>
        <v>-201146</v>
      </c>
      <c r="M207" s="11">
        <f>SUMIFS(JE!$D:$D,JE!$B:$B,$K$13,JE!$C:$C,"DR",JE!$A:$A,FOREX!$A207)</f>
        <v>10716</v>
      </c>
      <c r="N207" s="11">
        <f>SUMIFS(JE!$D:$D,JE!$B:$B,$K$13,JE!$C:$C,"CR",JE!$A:$A,FOREX!$A207)</f>
        <v>-34149</v>
      </c>
      <c r="O207" s="11">
        <f t="shared" si="33"/>
        <v>-224579</v>
      </c>
      <c r="P207" s="11">
        <f t="shared" si="28"/>
        <v>0</v>
      </c>
      <c r="S207" s="5">
        <v>44381</v>
      </c>
      <c r="T207" s="4">
        <f>SUMIFS(NBU!$G:$G,NBU!$D:$D,FOREX!$T$13,NBU!$A:$A,FOREX!$S207)</f>
        <v>37.8215</v>
      </c>
      <c r="U207" s="11">
        <f t="shared" si="32"/>
        <v>76311</v>
      </c>
      <c r="V207" s="11">
        <f>SUMIFS(JE!$D:$D,JE!$B:$B,$T$13,JE!$C:$C,"DR",JE!$A:$A,FOREX!$A207)</f>
        <v>0</v>
      </c>
      <c r="W207" s="11">
        <f>SUMIFS(JE!$D:$D,JE!$B:$B,$T$13,JE!$C:$C,"CR",JE!$A:$A,FOREX!$A207)</f>
        <v>0</v>
      </c>
      <c r="X207" s="11">
        <f t="shared" si="34"/>
        <v>76311</v>
      </c>
      <c r="Y207" s="11">
        <f t="shared" si="29"/>
        <v>0</v>
      </c>
    </row>
    <row r="208" spans="1:25" x14ac:dyDescent="0.2">
      <c r="A208" s="5">
        <v>44382</v>
      </c>
      <c r="B208" s="4">
        <f>SUMIFS(NBU!$G:$G,NBU!$D:$D,FOREX!$B$13,NBU!$A:$A,FOREX!$A208)</f>
        <v>27.412099999999999</v>
      </c>
      <c r="C208" s="11">
        <f t="shared" si="30"/>
        <v>134669</v>
      </c>
      <c r="D208" s="11">
        <f>SUMIFS(JE!$D:$D,JE!$B:$B,"USD",JE!$C:$C,"DR",JE!$A:$A,FOREX!$A208)</f>
        <v>26770</v>
      </c>
      <c r="E208" s="11">
        <f>SUMIFS(JE!$D:$D,JE!$B:$B,"USD",JE!$C:$C,"CR",JE!$A:$A,FOREX!$A208)</f>
        <v>-8137</v>
      </c>
      <c r="F208" s="11">
        <f t="shared" si="26"/>
        <v>153302</v>
      </c>
      <c r="G208" s="11">
        <f t="shared" si="27"/>
        <v>521.7239999999756</v>
      </c>
      <c r="J208" s="5">
        <v>44382</v>
      </c>
      <c r="K208" s="4">
        <f>SUMIFS(NBU!$G:$G,NBU!$D:$D,FOREX!$K$13,NBU!$A:$A,FOREX!$J208)</f>
        <v>32.410699999999999</v>
      </c>
      <c r="L208" s="11">
        <f t="shared" si="31"/>
        <v>-224579</v>
      </c>
      <c r="M208" s="11">
        <f>SUMIFS(JE!$D:$D,JE!$B:$B,$K$13,JE!$C:$C,"DR",JE!$A:$A,FOREX!$A208)</f>
        <v>42241</v>
      </c>
      <c r="N208" s="11">
        <f>SUMIFS(JE!$D:$D,JE!$B:$B,$K$13,JE!$C:$C,"CR",JE!$A:$A,FOREX!$A208)</f>
        <v>0</v>
      </c>
      <c r="O208" s="11">
        <f t="shared" si="33"/>
        <v>-182338</v>
      </c>
      <c r="P208" s="11">
        <f t="shared" si="28"/>
        <v>-4730.9920000000793</v>
      </c>
      <c r="S208" s="5">
        <v>44382</v>
      </c>
      <c r="T208" s="4">
        <f>SUMIFS(NBU!$G:$G,NBU!$D:$D,FOREX!$T$13,NBU!$A:$A,FOREX!$S208)</f>
        <v>37.691600000000001</v>
      </c>
      <c r="U208" s="11">
        <f t="shared" si="32"/>
        <v>76311</v>
      </c>
      <c r="V208" s="11">
        <f>SUMIFS(JE!$D:$D,JE!$B:$B,$T$13,JE!$C:$C,"DR",JE!$A:$A,FOREX!$A208)</f>
        <v>0</v>
      </c>
      <c r="W208" s="11">
        <f>SUMIFS(JE!$D:$D,JE!$B:$B,$T$13,JE!$C:$C,"CR",JE!$A:$A,FOREX!$A208)</f>
        <v>-6196</v>
      </c>
      <c r="X208" s="11">
        <f t="shared" si="34"/>
        <v>70115</v>
      </c>
      <c r="Y208" s="11">
        <f t="shared" si="29"/>
        <v>804.86039999999525</v>
      </c>
    </row>
    <row r="209" spans="1:25" x14ac:dyDescent="0.2">
      <c r="A209" s="5">
        <v>44383</v>
      </c>
      <c r="B209" s="4">
        <f>SUMIFS(NBU!$G:$G,NBU!$D:$D,FOREX!$B$13,NBU!$A:$A,FOREX!$A209)</f>
        <v>27.290400000000002</v>
      </c>
      <c r="C209" s="11">
        <f t="shared" si="30"/>
        <v>153302</v>
      </c>
      <c r="D209" s="11">
        <f>SUMIFS(JE!$D:$D,JE!$B:$B,"USD",JE!$C:$C,"DR",JE!$A:$A,FOREX!$A209)</f>
        <v>38579</v>
      </c>
      <c r="E209" s="11">
        <f>SUMIFS(JE!$D:$D,JE!$B:$B,"USD",JE!$C:$C,"CR",JE!$A:$A,FOREX!$A209)</f>
        <v>-26968</v>
      </c>
      <c r="F209" s="11">
        <f t="shared" si="26"/>
        <v>164913</v>
      </c>
      <c r="G209" s="11">
        <f t="shared" si="27"/>
        <v>-1413.0586999999655</v>
      </c>
      <c r="J209" s="5">
        <v>44383</v>
      </c>
      <c r="K209" s="4">
        <f>SUMIFS(NBU!$G:$G,NBU!$D:$D,FOREX!$K$13,NBU!$A:$A,FOREX!$J209)</f>
        <v>32.373199999999997</v>
      </c>
      <c r="L209" s="11">
        <f t="shared" si="31"/>
        <v>-182338</v>
      </c>
      <c r="M209" s="11">
        <f>SUMIFS(JE!$D:$D,JE!$B:$B,$K$13,JE!$C:$C,"DR",JE!$A:$A,FOREX!$A209)</f>
        <v>23271</v>
      </c>
      <c r="N209" s="11">
        <f>SUMIFS(JE!$D:$D,JE!$B:$B,$K$13,JE!$C:$C,"CR",JE!$A:$A,FOREX!$A209)</f>
        <v>-4227</v>
      </c>
      <c r="O209" s="11">
        <f t="shared" si="33"/>
        <v>-163294</v>
      </c>
      <c r="P209" s="11">
        <f t="shared" si="28"/>
        <v>-714.15000000002703</v>
      </c>
      <c r="S209" s="5">
        <v>44383</v>
      </c>
      <c r="T209" s="4">
        <f>SUMIFS(NBU!$G:$G,NBU!$D:$D,FOREX!$T$13,NBU!$A:$A,FOREX!$S209)</f>
        <v>37.804000000000002</v>
      </c>
      <c r="U209" s="11">
        <f t="shared" si="32"/>
        <v>70115</v>
      </c>
      <c r="V209" s="11">
        <f>SUMIFS(JE!$D:$D,JE!$B:$B,$T$13,JE!$C:$C,"DR",JE!$A:$A,FOREX!$A209)</f>
        <v>0</v>
      </c>
      <c r="W209" s="11">
        <f>SUMIFS(JE!$D:$D,JE!$B:$B,$T$13,JE!$C:$C,"CR",JE!$A:$A,FOREX!$A209)</f>
        <v>-5991</v>
      </c>
      <c r="X209" s="11">
        <f t="shared" si="34"/>
        <v>64124</v>
      </c>
      <c r="Y209" s="11">
        <f t="shared" si="29"/>
        <v>-673.38840000000562</v>
      </c>
    </row>
    <row r="210" spans="1:25" x14ac:dyDescent="0.2">
      <c r="A210" s="5">
        <v>44384</v>
      </c>
      <c r="B210" s="4">
        <f>SUMIFS(NBU!$G:$G,NBU!$D:$D,FOREX!$B$13,NBU!$A:$A,FOREX!$A210)</f>
        <v>27.249700000000001</v>
      </c>
      <c r="C210" s="11">
        <f t="shared" si="30"/>
        <v>164913</v>
      </c>
      <c r="D210" s="11">
        <f>SUMIFS(JE!$D:$D,JE!$B:$B,"USD",JE!$C:$C,"DR",JE!$A:$A,FOREX!$A210)</f>
        <v>49840</v>
      </c>
      <c r="E210" s="11">
        <f>SUMIFS(JE!$D:$D,JE!$B:$B,"USD",JE!$C:$C,"CR",JE!$A:$A,FOREX!$A210)</f>
        <v>-20019</v>
      </c>
      <c r="F210" s="11">
        <f t="shared" si="26"/>
        <v>194734</v>
      </c>
      <c r="G210" s="11">
        <f t="shared" si="27"/>
        <v>-1213.7147000000318</v>
      </c>
      <c r="J210" s="5">
        <v>44384</v>
      </c>
      <c r="K210" s="4">
        <f>SUMIFS(NBU!$G:$G,NBU!$D:$D,FOREX!$K$13,NBU!$A:$A,FOREX!$J210)</f>
        <v>32.262300000000003</v>
      </c>
      <c r="L210" s="11">
        <f t="shared" si="31"/>
        <v>-163294</v>
      </c>
      <c r="M210" s="11">
        <f>SUMIFS(JE!$D:$D,JE!$B:$B,$K$13,JE!$C:$C,"DR",JE!$A:$A,FOREX!$A210)</f>
        <v>21542</v>
      </c>
      <c r="N210" s="11">
        <f>SUMIFS(JE!$D:$D,JE!$B:$B,$K$13,JE!$C:$C,"CR",JE!$A:$A,FOREX!$A210)</f>
        <v>-17228</v>
      </c>
      <c r="O210" s="11">
        <f t="shared" si="33"/>
        <v>-158980</v>
      </c>
      <c r="P210" s="11">
        <f t="shared" si="28"/>
        <v>-478.42259999997316</v>
      </c>
      <c r="S210" s="5">
        <v>44384</v>
      </c>
      <c r="T210" s="4">
        <f>SUMIFS(NBU!$G:$G,NBU!$D:$D,FOREX!$T$13,NBU!$A:$A,FOREX!$S210)</f>
        <v>37.787199999999999</v>
      </c>
      <c r="U210" s="11">
        <f t="shared" si="32"/>
        <v>64124</v>
      </c>
      <c r="V210" s="11">
        <f>SUMIFS(JE!$D:$D,JE!$B:$B,$T$13,JE!$C:$C,"DR",JE!$A:$A,FOREX!$A210)</f>
        <v>0</v>
      </c>
      <c r="W210" s="11">
        <f>SUMIFS(JE!$D:$D,JE!$B:$B,$T$13,JE!$C:$C,"CR",JE!$A:$A,FOREX!$A210)</f>
        <v>0</v>
      </c>
      <c r="X210" s="11">
        <f t="shared" si="34"/>
        <v>64124</v>
      </c>
      <c r="Y210" s="11">
        <f t="shared" si="29"/>
        <v>0</v>
      </c>
    </row>
    <row r="211" spans="1:25" x14ac:dyDescent="0.2">
      <c r="A211" s="5">
        <v>44385</v>
      </c>
      <c r="B211" s="4">
        <f>SUMIFS(NBU!$G:$G,NBU!$D:$D,FOREX!$B$13,NBU!$A:$A,FOREX!$A211)</f>
        <v>27.299299999999999</v>
      </c>
      <c r="C211" s="11">
        <f t="shared" si="30"/>
        <v>194734</v>
      </c>
      <c r="D211" s="11">
        <f>SUMIFS(JE!$D:$D,JE!$B:$B,"USD",JE!$C:$C,"DR",JE!$A:$A,FOREX!$A211)</f>
        <v>46148</v>
      </c>
      <c r="E211" s="11">
        <f>SUMIFS(JE!$D:$D,JE!$B:$B,"USD",JE!$C:$C,"CR",JE!$A:$A,FOREX!$A211)</f>
        <v>0</v>
      </c>
      <c r="F211" s="11">
        <f t="shared" si="26"/>
        <v>240882</v>
      </c>
      <c r="G211" s="11">
        <f t="shared" si="27"/>
        <v>2288.9407999999121</v>
      </c>
      <c r="J211" s="5">
        <v>44385</v>
      </c>
      <c r="K211" s="4">
        <f>SUMIFS(NBU!$G:$G,NBU!$D:$D,FOREX!$K$13,NBU!$A:$A,FOREX!$J211)</f>
        <v>32.290999999999997</v>
      </c>
      <c r="L211" s="11">
        <f t="shared" si="31"/>
        <v>-158980</v>
      </c>
      <c r="M211" s="11">
        <f>SUMIFS(JE!$D:$D,JE!$B:$B,$K$13,JE!$C:$C,"DR",JE!$A:$A,FOREX!$A211)</f>
        <v>49314</v>
      </c>
      <c r="N211" s="11">
        <f>SUMIFS(JE!$D:$D,JE!$B:$B,$K$13,JE!$C:$C,"CR",JE!$A:$A,FOREX!$A211)</f>
        <v>-9523</v>
      </c>
      <c r="O211" s="11">
        <f t="shared" si="33"/>
        <v>-119189</v>
      </c>
      <c r="P211" s="11">
        <f t="shared" si="28"/>
        <v>1142.0016999997417</v>
      </c>
      <c r="S211" s="5">
        <v>44385</v>
      </c>
      <c r="T211" s="4">
        <f>SUMIFS(NBU!$G:$G,NBU!$D:$D,FOREX!$T$13,NBU!$A:$A,FOREX!$S211)</f>
        <v>37.7727</v>
      </c>
      <c r="U211" s="11">
        <f t="shared" si="32"/>
        <v>64124</v>
      </c>
      <c r="V211" s="11">
        <f>SUMIFS(JE!$D:$D,JE!$B:$B,$T$13,JE!$C:$C,"DR",JE!$A:$A,FOREX!$A211)</f>
        <v>0</v>
      </c>
      <c r="W211" s="11">
        <f>SUMIFS(JE!$D:$D,JE!$B:$B,$T$13,JE!$C:$C,"CR",JE!$A:$A,FOREX!$A211)</f>
        <v>0</v>
      </c>
      <c r="X211" s="11">
        <f t="shared" si="34"/>
        <v>64124</v>
      </c>
      <c r="Y211" s="11">
        <f t="shared" si="29"/>
        <v>0</v>
      </c>
    </row>
    <row r="212" spans="1:25" x14ac:dyDescent="0.2">
      <c r="A212" s="5">
        <v>44386</v>
      </c>
      <c r="B212" s="4">
        <f>SUMIFS(NBU!$G:$G,NBU!$D:$D,FOREX!$B$13,NBU!$A:$A,FOREX!$A212)</f>
        <v>27.286200000000001</v>
      </c>
      <c r="C212" s="11">
        <f t="shared" si="30"/>
        <v>240882</v>
      </c>
      <c r="D212" s="11">
        <f>SUMIFS(JE!$D:$D,JE!$B:$B,"USD",JE!$C:$C,"DR",JE!$A:$A,FOREX!$A212)</f>
        <v>46796</v>
      </c>
      <c r="E212" s="11">
        <f>SUMIFS(JE!$D:$D,JE!$B:$B,"USD",JE!$C:$C,"CR",JE!$A:$A,FOREX!$A212)</f>
        <v>-39984</v>
      </c>
      <c r="F212" s="11">
        <f t="shared" si="26"/>
        <v>247694</v>
      </c>
      <c r="G212" s="11">
        <f t="shared" si="27"/>
        <v>-89.237199999985634</v>
      </c>
      <c r="J212" s="5">
        <v>44386</v>
      </c>
      <c r="K212" s="4">
        <f>SUMIFS(NBU!$G:$G,NBU!$D:$D,FOREX!$K$13,NBU!$A:$A,FOREX!$J212)</f>
        <v>32.319099999999999</v>
      </c>
      <c r="L212" s="11">
        <f t="shared" si="31"/>
        <v>-119189</v>
      </c>
      <c r="M212" s="11">
        <f>SUMIFS(JE!$D:$D,JE!$B:$B,$K$13,JE!$C:$C,"DR",JE!$A:$A,FOREX!$A212)</f>
        <v>32525</v>
      </c>
      <c r="N212" s="11">
        <f>SUMIFS(JE!$D:$D,JE!$B:$B,$K$13,JE!$C:$C,"CR",JE!$A:$A,FOREX!$A212)</f>
        <v>-3568</v>
      </c>
      <c r="O212" s="11">
        <f t="shared" si="33"/>
        <v>-90232</v>
      </c>
      <c r="P212" s="11">
        <f t="shared" si="28"/>
        <v>813.69170000005829</v>
      </c>
      <c r="S212" s="5">
        <v>44386</v>
      </c>
      <c r="T212" s="4">
        <f>SUMIFS(NBU!$G:$G,NBU!$D:$D,FOREX!$T$13,NBU!$A:$A,FOREX!$S212)</f>
        <v>37.533499999999997</v>
      </c>
      <c r="U212" s="11">
        <f t="shared" si="32"/>
        <v>64124</v>
      </c>
      <c r="V212" s="11">
        <f>SUMIFS(JE!$D:$D,JE!$B:$B,$T$13,JE!$C:$C,"DR",JE!$A:$A,FOREX!$A212)</f>
        <v>0</v>
      </c>
      <c r="W212" s="11">
        <f>SUMIFS(JE!$D:$D,JE!$B:$B,$T$13,JE!$C:$C,"CR",JE!$A:$A,FOREX!$A212)</f>
        <v>-1909</v>
      </c>
      <c r="X212" s="11">
        <f t="shared" si="34"/>
        <v>62215</v>
      </c>
      <c r="Y212" s="11">
        <f t="shared" si="29"/>
        <v>456.63280000000736</v>
      </c>
    </row>
    <row r="213" spans="1:25" x14ac:dyDescent="0.2">
      <c r="A213" s="5">
        <v>44387</v>
      </c>
      <c r="B213" s="4">
        <f>SUMIFS(NBU!$G:$G,NBU!$D:$D,FOREX!$B$13,NBU!$A:$A,FOREX!$A213)</f>
        <v>27.286200000000001</v>
      </c>
      <c r="C213" s="11">
        <f t="shared" si="30"/>
        <v>247694</v>
      </c>
      <c r="D213" s="11">
        <f>SUMIFS(JE!$D:$D,JE!$B:$B,"USD",JE!$C:$C,"DR",JE!$A:$A,FOREX!$A213)</f>
        <v>85049</v>
      </c>
      <c r="E213" s="11">
        <f>SUMIFS(JE!$D:$D,JE!$B:$B,"USD",JE!$C:$C,"CR",JE!$A:$A,FOREX!$A213)</f>
        <v>-277</v>
      </c>
      <c r="F213" s="11">
        <f t="shared" si="26"/>
        <v>332466</v>
      </c>
      <c r="G213" s="11">
        <f t="shared" si="27"/>
        <v>0</v>
      </c>
      <c r="J213" s="5">
        <v>44387</v>
      </c>
      <c r="K213" s="4">
        <f>SUMIFS(NBU!$G:$G,NBU!$D:$D,FOREX!$K$13,NBU!$A:$A,FOREX!$J213)</f>
        <v>32.319099999999999</v>
      </c>
      <c r="L213" s="11">
        <f t="shared" si="31"/>
        <v>-90232</v>
      </c>
      <c r="M213" s="11">
        <f>SUMIFS(JE!$D:$D,JE!$B:$B,$K$13,JE!$C:$C,"DR",JE!$A:$A,FOREX!$A213)</f>
        <v>8120</v>
      </c>
      <c r="N213" s="11">
        <f>SUMIFS(JE!$D:$D,JE!$B:$B,$K$13,JE!$C:$C,"CR",JE!$A:$A,FOREX!$A213)</f>
        <v>-18685</v>
      </c>
      <c r="O213" s="11">
        <f t="shared" si="33"/>
        <v>-100797</v>
      </c>
      <c r="P213" s="11">
        <f t="shared" si="28"/>
        <v>0</v>
      </c>
      <c r="S213" s="5">
        <v>44387</v>
      </c>
      <c r="T213" s="4">
        <f>SUMIFS(NBU!$G:$G,NBU!$D:$D,FOREX!$T$13,NBU!$A:$A,FOREX!$S213)</f>
        <v>37.533499999999997</v>
      </c>
      <c r="U213" s="11">
        <f t="shared" si="32"/>
        <v>62215</v>
      </c>
      <c r="V213" s="11">
        <f>SUMIFS(JE!$D:$D,JE!$B:$B,$T$13,JE!$C:$C,"DR",JE!$A:$A,FOREX!$A213)</f>
        <v>4240</v>
      </c>
      <c r="W213" s="11">
        <f>SUMIFS(JE!$D:$D,JE!$B:$B,$T$13,JE!$C:$C,"CR",JE!$A:$A,FOREX!$A213)</f>
        <v>0</v>
      </c>
      <c r="X213" s="11">
        <f t="shared" si="34"/>
        <v>66455</v>
      </c>
      <c r="Y213" s="11">
        <f t="shared" si="29"/>
        <v>0</v>
      </c>
    </row>
    <row r="214" spans="1:25" x14ac:dyDescent="0.2">
      <c r="A214" s="5">
        <v>44388</v>
      </c>
      <c r="B214" s="4">
        <f>SUMIFS(NBU!$G:$G,NBU!$D:$D,FOREX!$B$13,NBU!$A:$A,FOREX!$A214)</f>
        <v>27.286200000000001</v>
      </c>
      <c r="C214" s="11">
        <f t="shared" si="30"/>
        <v>332466</v>
      </c>
      <c r="D214" s="11">
        <f>SUMIFS(JE!$D:$D,JE!$B:$B,"USD",JE!$C:$C,"DR",JE!$A:$A,FOREX!$A214)</f>
        <v>31547</v>
      </c>
      <c r="E214" s="11">
        <f>SUMIFS(JE!$D:$D,JE!$B:$B,"USD",JE!$C:$C,"CR",JE!$A:$A,FOREX!$A214)</f>
        <v>-40439</v>
      </c>
      <c r="F214" s="11">
        <f t="shared" si="26"/>
        <v>323574</v>
      </c>
      <c r="G214" s="11">
        <f t="shared" si="27"/>
        <v>0</v>
      </c>
      <c r="J214" s="5">
        <v>44388</v>
      </c>
      <c r="K214" s="4">
        <f>SUMIFS(NBU!$G:$G,NBU!$D:$D,FOREX!$K$13,NBU!$A:$A,FOREX!$J214)</f>
        <v>32.319099999999999</v>
      </c>
      <c r="L214" s="11">
        <f t="shared" si="31"/>
        <v>-100797</v>
      </c>
      <c r="M214" s="11">
        <f>SUMIFS(JE!$D:$D,JE!$B:$B,$K$13,JE!$C:$C,"DR",JE!$A:$A,FOREX!$A214)</f>
        <v>4119</v>
      </c>
      <c r="N214" s="11">
        <f>SUMIFS(JE!$D:$D,JE!$B:$B,$K$13,JE!$C:$C,"CR",JE!$A:$A,FOREX!$A214)</f>
        <v>-3089</v>
      </c>
      <c r="O214" s="11">
        <f t="shared" si="33"/>
        <v>-99767</v>
      </c>
      <c r="P214" s="11">
        <f t="shared" si="28"/>
        <v>0</v>
      </c>
      <c r="S214" s="5">
        <v>44388</v>
      </c>
      <c r="T214" s="4">
        <f>SUMIFS(NBU!$G:$G,NBU!$D:$D,FOREX!$T$13,NBU!$A:$A,FOREX!$S214)</f>
        <v>37.533499999999997</v>
      </c>
      <c r="U214" s="11">
        <f t="shared" si="32"/>
        <v>66455</v>
      </c>
      <c r="V214" s="11">
        <f>SUMIFS(JE!$D:$D,JE!$B:$B,$T$13,JE!$C:$C,"DR",JE!$A:$A,FOREX!$A214)</f>
        <v>0</v>
      </c>
      <c r="W214" s="11">
        <f>SUMIFS(JE!$D:$D,JE!$B:$B,$T$13,JE!$C:$C,"CR",JE!$A:$A,FOREX!$A214)</f>
        <v>0</v>
      </c>
      <c r="X214" s="11">
        <f t="shared" si="34"/>
        <v>66455</v>
      </c>
      <c r="Y214" s="11">
        <f t="shared" si="29"/>
        <v>0</v>
      </c>
    </row>
    <row r="215" spans="1:25" x14ac:dyDescent="0.2">
      <c r="A215" s="5">
        <v>44389</v>
      </c>
      <c r="B215" s="4">
        <f>SUMIFS(NBU!$G:$G,NBU!$D:$D,FOREX!$B$13,NBU!$A:$A,FOREX!$A215)</f>
        <v>27.323399999999999</v>
      </c>
      <c r="C215" s="11">
        <f t="shared" si="30"/>
        <v>323574</v>
      </c>
      <c r="D215" s="11">
        <f>SUMIFS(JE!$D:$D,JE!$B:$B,"USD",JE!$C:$C,"DR",JE!$A:$A,FOREX!$A215)</f>
        <v>20534</v>
      </c>
      <c r="E215" s="11">
        <f>SUMIFS(JE!$D:$D,JE!$B:$B,"USD",JE!$C:$C,"CR",JE!$A:$A,FOREX!$A215)</f>
        <v>-18333</v>
      </c>
      <c r="F215" s="11">
        <f t="shared" si="26"/>
        <v>325775</v>
      </c>
      <c r="G215" s="11">
        <f t="shared" si="27"/>
        <v>81.877199999996847</v>
      </c>
      <c r="J215" s="5">
        <v>44389</v>
      </c>
      <c r="K215" s="4">
        <f>SUMIFS(NBU!$G:$G,NBU!$D:$D,FOREX!$K$13,NBU!$A:$A,FOREX!$J215)</f>
        <v>32.4056</v>
      </c>
      <c r="L215" s="11">
        <f t="shared" si="31"/>
        <v>-99767</v>
      </c>
      <c r="M215" s="11">
        <f>SUMIFS(JE!$D:$D,JE!$B:$B,$K$13,JE!$C:$C,"DR",JE!$A:$A,FOREX!$A215)</f>
        <v>43001</v>
      </c>
      <c r="N215" s="11">
        <f>SUMIFS(JE!$D:$D,JE!$B:$B,$K$13,JE!$C:$C,"CR",JE!$A:$A,FOREX!$A215)</f>
        <v>-23356</v>
      </c>
      <c r="O215" s="11">
        <f t="shared" si="33"/>
        <v>-80122</v>
      </c>
      <c r="P215" s="11">
        <f t="shared" si="28"/>
        <v>1699.2925000000178</v>
      </c>
      <c r="S215" s="5">
        <v>44389</v>
      </c>
      <c r="T215" s="4">
        <f>SUMIFS(NBU!$G:$G,NBU!$D:$D,FOREX!$T$13,NBU!$A:$A,FOREX!$S215)</f>
        <v>37.793700000000001</v>
      </c>
      <c r="U215" s="11">
        <f t="shared" si="32"/>
        <v>66455</v>
      </c>
      <c r="V215" s="11">
        <f>SUMIFS(JE!$D:$D,JE!$B:$B,$T$13,JE!$C:$C,"DR",JE!$A:$A,FOREX!$A215)</f>
        <v>0</v>
      </c>
      <c r="W215" s="11">
        <f>SUMIFS(JE!$D:$D,JE!$B:$B,$T$13,JE!$C:$C,"CR",JE!$A:$A,FOREX!$A215)</f>
        <v>-3480</v>
      </c>
      <c r="X215" s="11">
        <f t="shared" si="34"/>
        <v>62975</v>
      </c>
      <c r="Y215" s="11">
        <f t="shared" si="29"/>
        <v>-905.49600000001624</v>
      </c>
    </row>
    <row r="216" spans="1:25" x14ac:dyDescent="0.2">
      <c r="A216" s="5">
        <v>44390</v>
      </c>
      <c r="B216" s="4">
        <f>SUMIFS(NBU!$G:$G,NBU!$D:$D,FOREX!$B$13,NBU!$A:$A,FOREX!$A216)</f>
        <v>27.290400000000002</v>
      </c>
      <c r="C216" s="11">
        <f t="shared" si="30"/>
        <v>325775</v>
      </c>
      <c r="D216" s="11">
        <f>SUMIFS(JE!$D:$D,JE!$B:$B,"USD",JE!$C:$C,"DR",JE!$A:$A,FOREX!$A216)</f>
        <v>60804</v>
      </c>
      <c r="E216" s="11">
        <f>SUMIFS(JE!$D:$D,JE!$B:$B,"USD",JE!$C:$C,"CR",JE!$A:$A,FOREX!$A216)</f>
        <v>-25310</v>
      </c>
      <c r="F216" s="11">
        <f t="shared" ref="F216:F279" si="35">SUM(C216:E216)</f>
        <v>361269</v>
      </c>
      <c r="G216" s="11">
        <f t="shared" ref="G216:G279" si="36">(B216-B215)*(F216-C216)</f>
        <v>-1171.3019999999183</v>
      </c>
      <c r="J216" s="5">
        <v>44390</v>
      </c>
      <c r="K216" s="4">
        <f>SUMIFS(NBU!$G:$G,NBU!$D:$D,FOREX!$K$13,NBU!$A:$A,FOREX!$J216)</f>
        <v>32.3459</v>
      </c>
      <c r="L216" s="11">
        <f t="shared" si="31"/>
        <v>-80122</v>
      </c>
      <c r="M216" s="11">
        <f>SUMIFS(JE!$D:$D,JE!$B:$B,$K$13,JE!$C:$C,"DR",JE!$A:$A,FOREX!$A216)</f>
        <v>7476</v>
      </c>
      <c r="N216" s="11">
        <f>SUMIFS(JE!$D:$D,JE!$B:$B,$K$13,JE!$C:$C,"CR",JE!$A:$A,FOREX!$A216)</f>
        <v>-16055</v>
      </c>
      <c r="O216" s="11">
        <f t="shared" si="33"/>
        <v>-88701</v>
      </c>
      <c r="P216" s="11">
        <f t="shared" ref="P216:P279" si="37">(K216-K215)*(O216-L216)</f>
        <v>512.16629999999498</v>
      </c>
      <c r="S216" s="5">
        <v>44390</v>
      </c>
      <c r="T216" s="4">
        <f>SUMIFS(NBU!$G:$G,NBU!$D:$D,FOREX!$T$13,NBU!$A:$A,FOREX!$S216)</f>
        <v>37.771299999999997</v>
      </c>
      <c r="U216" s="11">
        <f t="shared" si="32"/>
        <v>62975</v>
      </c>
      <c r="V216" s="11">
        <f>SUMIFS(JE!$D:$D,JE!$B:$B,$T$13,JE!$C:$C,"DR",JE!$A:$A,FOREX!$A216)</f>
        <v>0</v>
      </c>
      <c r="W216" s="11">
        <f>SUMIFS(JE!$D:$D,JE!$B:$B,$T$13,JE!$C:$C,"CR",JE!$A:$A,FOREX!$A216)</f>
        <v>0</v>
      </c>
      <c r="X216" s="11">
        <f t="shared" si="34"/>
        <v>62975</v>
      </c>
      <c r="Y216" s="11">
        <f t="shared" ref="Y216:Y279" si="38">(T216-T215)*(X216-U216)</f>
        <v>0</v>
      </c>
    </row>
    <row r="217" spans="1:25" x14ac:dyDescent="0.2">
      <c r="A217" s="5">
        <v>44391</v>
      </c>
      <c r="B217" s="4">
        <f>SUMIFS(NBU!$G:$G,NBU!$D:$D,FOREX!$B$13,NBU!$A:$A,FOREX!$A217)</f>
        <v>27.3216</v>
      </c>
      <c r="C217" s="11">
        <f t="shared" ref="C217:C280" si="39">F216</f>
        <v>361269</v>
      </c>
      <c r="D217" s="11">
        <f>SUMIFS(JE!$D:$D,JE!$B:$B,"USD",JE!$C:$C,"DR",JE!$A:$A,FOREX!$A217)</f>
        <v>85900</v>
      </c>
      <c r="E217" s="11">
        <f>SUMIFS(JE!$D:$D,JE!$B:$B,"USD",JE!$C:$C,"CR",JE!$A:$A,FOREX!$A217)</f>
        <v>0</v>
      </c>
      <c r="F217" s="11">
        <f t="shared" si="35"/>
        <v>447169</v>
      </c>
      <c r="G217" s="11">
        <f t="shared" si="36"/>
        <v>2680.0799999998576</v>
      </c>
      <c r="J217" s="5">
        <v>44391</v>
      </c>
      <c r="K217" s="4">
        <f>SUMIFS(NBU!$G:$G,NBU!$D:$D,FOREX!$K$13,NBU!$A:$A,FOREX!$J217)</f>
        <v>32.372</v>
      </c>
      <c r="L217" s="11">
        <f t="shared" ref="L217:L280" si="40">O216</f>
        <v>-88701</v>
      </c>
      <c r="M217" s="11">
        <f>SUMIFS(JE!$D:$D,JE!$B:$B,$K$13,JE!$C:$C,"DR",JE!$A:$A,FOREX!$A217)</f>
        <v>24199</v>
      </c>
      <c r="N217" s="11">
        <f>SUMIFS(JE!$D:$D,JE!$B:$B,$K$13,JE!$C:$C,"CR",JE!$A:$A,FOREX!$A217)</f>
        <v>-22622</v>
      </c>
      <c r="O217" s="11">
        <f t="shared" si="33"/>
        <v>-87124</v>
      </c>
      <c r="P217" s="11">
        <f t="shared" si="37"/>
        <v>41.159699999999319</v>
      </c>
      <c r="S217" s="5">
        <v>44391</v>
      </c>
      <c r="T217" s="4">
        <f>SUMIFS(NBU!$G:$G,NBU!$D:$D,FOREX!$T$13,NBU!$A:$A,FOREX!$S217)</f>
        <v>37.854100000000003</v>
      </c>
      <c r="U217" s="11">
        <f t="shared" ref="U217:U280" si="41">X216</f>
        <v>62975</v>
      </c>
      <c r="V217" s="11">
        <f>SUMIFS(JE!$D:$D,JE!$B:$B,$T$13,JE!$C:$C,"DR",JE!$A:$A,FOREX!$A217)</f>
        <v>0</v>
      </c>
      <c r="W217" s="11">
        <f>SUMIFS(JE!$D:$D,JE!$B:$B,$T$13,JE!$C:$C,"CR",JE!$A:$A,FOREX!$A217)</f>
        <v>0</v>
      </c>
      <c r="X217" s="11">
        <f t="shared" si="34"/>
        <v>62975</v>
      </c>
      <c r="Y217" s="11">
        <f t="shared" si="38"/>
        <v>0</v>
      </c>
    </row>
    <row r="218" spans="1:25" x14ac:dyDescent="0.2">
      <c r="A218" s="5">
        <v>44392</v>
      </c>
      <c r="B218" s="4">
        <f>SUMIFS(NBU!$G:$G,NBU!$D:$D,FOREX!$B$13,NBU!$A:$A,FOREX!$A218)</f>
        <v>27.3047</v>
      </c>
      <c r="C218" s="11">
        <f t="shared" si="39"/>
        <v>447169</v>
      </c>
      <c r="D218" s="11">
        <f>SUMIFS(JE!$D:$D,JE!$B:$B,"USD",JE!$C:$C,"DR",JE!$A:$A,FOREX!$A218)</f>
        <v>65034</v>
      </c>
      <c r="E218" s="11">
        <f>SUMIFS(JE!$D:$D,JE!$B:$B,"USD",JE!$C:$C,"CR",JE!$A:$A,FOREX!$A218)</f>
        <v>-20638</v>
      </c>
      <c r="F218" s="11">
        <f t="shared" si="35"/>
        <v>491565</v>
      </c>
      <c r="G218" s="11">
        <f t="shared" si="36"/>
        <v>-750.2923999999864</v>
      </c>
      <c r="J218" s="5">
        <v>44392</v>
      </c>
      <c r="K218" s="4">
        <f>SUMIFS(NBU!$G:$G,NBU!$D:$D,FOREX!$K$13,NBU!$A:$A,FOREX!$J218)</f>
        <v>32.248199999999997</v>
      </c>
      <c r="L218" s="11">
        <f t="shared" si="40"/>
        <v>-87124</v>
      </c>
      <c r="M218" s="11">
        <f>SUMIFS(JE!$D:$D,JE!$B:$B,$K$13,JE!$C:$C,"DR",JE!$A:$A,FOREX!$A218)</f>
        <v>20675</v>
      </c>
      <c r="N218" s="11">
        <f>SUMIFS(JE!$D:$D,JE!$B:$B,$K$13,JE!$C:$C,"CR",JE!$A:$A,FOREX!$A218)</f>
        <v>0</v>
      </c>
      <c r="O218" s="11">
        <f t="shared" si="33"/>
        <v>-66449</v>
      </c>
      <c r="P218" s="11">
        <f t="shared" si="37"/>
        <v>-2559.5650000000578</v>
      </c>
      <c r="S218" s="5">
        <v>44392</v>
      </c>
      <c r="T218" s="4">
        <f>SUMIFS(NBU!$G:$G,NBU!$D:$D,FOREX!$T$13,NBU!$A:$A,FOREX!$S218)</f>
        <v>37.862099999999998</v>
      </c>
      <c r="U218" s="11">
        <f t="shared" si="41"/>
        <v>62975</v>
      </c>
      <c r="V218" s="11">
        <f>SUMIFS(JE!$D:$D,JE!$B:$B,$T$13,JE!$C:$C,"DR",JE!$A:$A,FOREX!$A218)</f>
        <v>12686</v>
      </c>
      <c r="W218" s="11">
        <f>SUMIFS(JE!$D:$D,JE!$B:$B,$T$13,JE!$C:$C,"CR",JE!$A:$A,FOREX!$A218)</f>
        <v>-8068</v>
      </c>
      <c r="X218" s="11">
        <f t="shared" si="34"/>
        <v>67593</v>
      </c>
      <c r="Y218" s="11">
        <f t="shared" si="38"/>
        <v>36.943999999979525</v>
      </c>
    </row>
    <row r="219" spans="1:25" x14ac:dyDescent="0.2">
      <c r="A219" s="5">
        <v>44393</v>
      </c>
      <c r="B219" s="4">
        <f>SUMIFS(NBU!$G:$G,NBU!$D:$D,FOREX!$B$13,NBU!$A:$A,FOREX!$A219)</f>
        <v>27.290500000000002</v>
      </c>
      <c r="C219" s="11">
        <f t="shared" si="39"/>
        <v>491565</v>
      </c>
      <c r="D219" s="11">
        <f>SUMIFS(JE!$D:$D,JE!$B:$B,"USD",JE!$C:$C,"DR",JE!$A:$A,FOREX!$A219)</f>
        <v>44184</v>
      </c>
      <c r="E219" s="11">
        <f>SUMIFS(JE!$D:$D,JE!$B:$B,"USD",JE!$C:$C,"CR",JE!$A:$A,FOREX!$A219)</f>
        <v>-46299</v>
      </c>
      <c r="F219" s="11">
        <f t="shared" si="35"/>
        <v>489450</v>
      </c>
      <c r="G219" s="11">
        <f t="shared" si="36"/>
        <v>30.032999999997632</v>
      </c>
      <c r="J219" s="5">
        <v>44393</v>
      </c>
      <c r="K219" s="4">
        <f>SUMIFS(NBU!$G:$G,NBU!$D:$D,FOREX!$K$13,NBU!$A:$A,FOREX!$J219)</f>
        <v>32.236899999999999</v>
      </c>
      <c r="L219" s="11">
        <f t="shared" si="40"/>
        <v>-66449</v>
      </c>
      <c r="M219" s="11">
        <f>SUMIFS(JE!$D:$D,JE!$B:$B,$K$13,JE!$C:$C,"DR",JE!$A:$A,FOREX!$A219)</f>
        <v>0</v>
      </c>
      <c r="N219" s="11">
        <f>SUMIFS(JE!$D:$D,JE!$B:$B,$K$13,JE!$C:$C,"CR",JE!$A:$A,FOREX!$A219)</f>
        <v>-19296</v>
      </c>
      <c r="O219" s="11">
        <f t="shared" si="33"/>
        <v>-85745</v>
      </c>
      <c r="P219" s="11">
        <f t="shared" si="37"/>
        <v>218.0447999999717</v>
      </c>
      <c r="S219" s="5">
        <v>44393</v>
      </c>
      <c r="T219" s="4">
        <f>SUMIFS(NBU!$G:$G,NBU!$D:$D,FOREX!$T$13,NBU!$A:$A,FOREX!$S219)</f>
        <v>37.838299999999997</v>
      </c>
      <c r="U219" s="11">
        <f t="shared" si="41"/>
        <v>67593</v>
      </c>
      <c r="V219" s="11">
        <f>SUMIFS(JE!$D:$D,JE!$B:$B,$T$13,JE!$C:$C,"DR",JE!$A:$A,FOREX!$A219)</f>
        <v>0</v>
      </c>
      <c r="W219" s="11">
        <f>SUMIFS(JE!$D:$D,JE!$B:$B,$T$13,JE!$C:$C,"CR",JE!$A:$A,FOREX!$A219)</f>
        <v>0</v>
      </c>
      <c r="X219" s="11">
        <f t="shared" si="34"/>
        <v>67593</v>
      </c>
      <c r="Y219" s="11">
        <f t="shared" si="38"/>
        <v>0</v>
      </c>
    </row>
    <row r="220" spans="1:25" x14ac:dyDescent="0.2">
      <c r="A220" s="5">
        <v>44394</v>
      </c>
      <c r="B220" s="4">
        <f>SUMIFS(NBU!$G:$G,NBU!$D:$D,FOREX!$B$13,NBU!$A:$A,FOREX!$A220)</f>
        <v>27.290500000000002</v>
      </c>
      <c r="C220" s="11">
        <f t="shared" si="39"/>
        <v>489450</v>
      </c>
      <c r="D220" s="11">
        <f>SUMIFS(JE!$D:$D,JE!$B:$B,"USD",JE!$C:$C,"DR",JE!$A:$A,FOREX!$A220)</f>
        <v>0</v>
      </c>
      <c r="E220" s="11">
        <f>SUMIFS(JE!$D:$D,JE!$B:$B,"USD",JE!$C:$C,"CR",JE!$A:$A,FOREX!$A220)</f>
        <v>-100162</v>
      </c>
      <c r="F220" s="11">
        <f t="shared" si="35"/>
        <v>389288</v>
      </c>
      <c r="G220" s="11">
        <f t="shared" si="36"/>
        <v>0</v>
      </c>
      <c r="J220" s="5">
        <v>44394</v>
      </c>
      <c r="K220" s="4">
        <f>SUMIFS(NBU!$G:$G,NBU!$D:$D,FOREX!$K$13,NBU!$A:$A,FOREX!$J220)</f>
        <v>32.236899999999999</v>
      </c>
      <c r="L220" s="11">
        <f t="shared" si="40"/>
        <v>-85745</v>
      </c>
      <c r="M220" s="11">
        <f>SUMIFS(JE!$D:$D,JE!$B:$B,$K$13,JE!$C:$C,"DR",JE!$A:$A,FOREX!$A220)</f>
        <v>20726</v>
      </c>
      <c r="N220" s="11">
        <f>SUMIFS(JE!$D:$D,JE!$B:$B,$K$13,JE!$C:$C,"CR",JE!$A:$A,FOREX!$A220)</f>
        <v>-21594</v>
      </c>
      <c r="O220" s="11">
        <f t="shared" ref="O220:O283" si="42">SUM(L220:N220)</f>
        <v>-86613</v>
      </c>
      <c r="P220" s="11">
        <f t="shared" si="37"/>
        <v>0</v>
      </c>
      <c r="S220" s="5">
        <v>44394</v>
      </c>
      <c r="T220" s="4">
        <f>SUMIFS(NBU!$G:$G,NBU!$D:$D,FOREX!$T$13,NBU!$A:$A,FOREX!$S220)</f>
        <v>37.838299999999997</v>
      </c>
      <c r="U220" s="11">
        <f t="shared" si="41"/>
        <v>67593</v>
      </c>
      <c r="V220" s="11">
        <f>SUMIFS(JE!$D:$D,JE!$B:$B,$T$13,JE!$C:$C,"DR",JE!$A:$A,FOREX!$A220)</f>
        <v>0</v>
      </c>
      <c r="W220" s="11">
        <f>SUMIFS(JE!$D:$D,JE!$B:$B,$T$13,JE!$C:$C,"CR",JE!$A:$A,FOREX!$A220)</f>
        <v>0</v>
      </c>
      <c r="X220" s="11">
        <f t="shared" ref="X220:X283" si="43">SUM(U220:W220)</f>
        <v>67593</v>
      </c>
      <c r="Y220" s="11">
        <f t="shared" si="38"/>
        <v>0</v>
      </c>
    </row>
    <row r="221" spans="1:25" x14ac:dyDescent="0.2">
      <c r="A221" s="5">
        <v>44395</v>
      </c>
      <c r="B221" s="4">
        <f>SUMIFS(NBU!$G:$G,NBU!$D:$D,FOREX!$B$13,NBU!$A:$A,FOREX!$A221)</f>
        <v>27.290500000000002</v>
      </c>
      <c r="C221" s="11">
        <f t="shared" si="39"/>
        <v>389288</v>
      </c>
      <c r="D221" s="11">
        <f>SUMIFS(JE!$D:$D,JE!$B:$B,"USD",JE!$C:$C,"DR",JE!$A:$A,FOREX!$A221)</f>
        <v>0</v>
      </c>
      <c r="E221" s="11">
        <f>SUMIFS(JE!$D:$D,JE!$B:$B,"USD",JE!$C:$C,"CR",JE!$A:$A,FOREX!$A221)</f>
        <v>-133526</v>
      </c>
      <c r="F221" s="11">
        <f t="shared" si="35"/>
        <v>255762</v>
      </c>
      <c r="G221" s="11">
        <f t="shared" si="36"/>
        <v>0</v>
      </c>
      <c r="J221" s="5">
        <v>44395</v>
      </c>
      <c r="K221" s="4">
        <f>SUMIFS(NBU!$G:$G,NBU!$D:$D,FOREX!$K$13,NBU!$A:$A,FOREX!$J221)</f>
        <v>32.236899999999999</v>
      </c>
      <c r="L221" s="11">
        <f t="shared" si="40"/>
        <v>-86613</v>
      </c>
      <c r="M221" s="11">
        <f>SUMIFS(JE!$D:$D,JE!$B:$B,$K$13,JE!$C:$C,"DR",JE!$A:$A,FOREX!$A221)</f>
        <v>33403</v>
      </c>
      <c r="N221" s="11">
        <f>SUMIFS(JE!$D:$D,JE!$B:$B,$K$13,JE!$C:$C,"CR",JE!$A:$A,FOREX!$A221)</f>
        <v>0</v>
      </c>
      <c r="O221" s="11">
        <f t="shared" si="42"/>
        <v>-53210</v>
      </c>
      <c r="P221" s="11">
        <f t="shared" si="37"/>
        <v>0</v>
      </c>
      <c r="S221" s="5">
        <v>44395</v>
      </c>
      <c r="T221" s="4">
        <f>SUMIFS(NBU!$G:$G,NBU!$D:$D,FOREX!$T$13,NBU!$A:$A,FOREX!$S221)</f>
        <v>37.838299999999997</v>
      </c>
      <c r="U221" s="11">
        <f t="shared" si="41"/>
        <v>67593</v>
      </c>
      <c r="V221" s="11">
        <f>SUMIFS(JE!$D:$D,JE!$B:$B,$T$13,JE!$C:$C,"DR",JE!$A:$A,FOREX!$A221)</f>
        <v>9239</v>
      </c>
      <c r="W221" s="11">
        <f>SUMIFS(JE!$D:$D,JE!$B:$B,$T$13,JE!$C:$C,"CR",JE!$A:$A,FOREX!$A221)</f>
        <v>0</v>
      </c>
      <c r="X221" s="11">
        <f t="shared" si="43"/>
        <v>76832</v>
      </c>
      <c r="Y221" s="11">
        <f t="shared" si="38"/>
        <v>0</v>
      </c>
    </row>
    <row r="222" spans="1:25" x14ac:dyDescent="0.2">
      <c r="A222" s="5">
        <v>44396</v>
      </c>
      <c r="B222" s="4">
        <f>SUMIFS(NBU!$G:$G,NBU!$D:$D,FOREX!$B$13,NBU!$A:$A,FOREX!$A222)</f>
        <v>27.2301</v>
      </c>
      <c r="C222" s="11">
        <f t="shared" si="39"/>
        <v>255762</v>
      </c>
      <c r="D222" s="11">
        <f>SUMIFS(JE!$D:$D,JE!$B:$B,"USD",JE!$C:$C,"DR",JE!$A:$A,FOREX!$A222)</f>
        <v>38294</v>
      </c>
      <c r="E222" s="11">
        <f>SUMIFS(JE!$D:$D,JE!$B:$B,"USD",JE!$C:$C,"CR",JE!$A:$A,FOREX!$A222)</f>
        <v>-52469</v>
      </c>
      <c r="F222" s="11">
        <f t="shared" si="35"/>
        <v>241587</v>
      </c>
      <c r="G222" s="11">
        <f t="shared" si="36"/>
        <v>856.17000000001906</v>
      </c>
      <c r="J222" s="5">
        <v>44396</v>
      </c>
      <c r="K222" s="4">
        <f>SUMIFS(NBU!$G:$G,NBU!$D:$D,FOREX!$K$13,NBU!$A:$A,FOREX!$J222)</f>
        <v>32.140999999999998</v>
      </c>
      <c r="L222" s="11">
        <f t="shared" si="40"/>
        <v>-53210</v>
      </c>
      <c r="M222" s="11">
        <f>SUMIFS(JE!$D:$D,JE!$B:$B,$K$13,JE!$C:$C,"DR",JE!$A:$A,FOREX!$A222)</f>
        <v>52905</v>
      </c>
      <c r="N222" s="11">
        <f>SUMIFS(JE!$D:$D,JE!$B:$B,$K$13,JE!$C:$C,"CR",JE!$A:$A,FOREX!$A222)</f>
        <v>0</v>
      </c>
      <c r="O222" s="11">
        <f t="shared" si="42"/>
        <v>-305</v>
      </c>
      <c r="P222" s="11">
        <f t="shared" si="37"/>
        <v>-5073.5895000000164</v>
      </c>
      <c r="S222" s="5">
        <v>44396</v>
      </c>
      <c r="T222" s="4">
        <f>SUMIFS(NBU!$G:$G,NBU!$D:$D,FOREX!$T$13,NBU!$A:$A,FOREX!$S222)</f>
        <v>37.645600000000002</v>
      </c>
      <c r="U222" s="11">
        <f t="shared" si="41"/>
        <v>76832</v>
      </c>
      <c r="V222" s="11">
        <f>SUMIFS(JE!$D:$D,JE!$B:$B,$T$13,JE!$C:$C,"DR",JE!$A:$A,FOREX!$A222)</f>
        <v>0</v>
      </c>
      <c r="W222" s="11">
        <f>SUMIFS(JE!$D:$D,JE!$B:$B,$T$13,JE!$C:$C,"CR",JE!$A:$A,FOREX!$A222)</f>
        <v>0</v>
      </c>
      <c r="X222" s="11">
        <f t="shared" si="43"/>
        <v>76832</v>
      </c>
      <c r="Y222" s="11">
        <f t="shared" si="38"/>
        <v>0</v>
      </c>
    </row>
    <row r="223" spans="1:25" x14ac:dyDescent="0.2">
      <c r="A223" s="5">
        <v>44397</v>
      </c>
      <c r="B223" s="4">
        <f>SUMIFS(NBU!$G:$G,NBU!$D:$D,FOREX!$B$13,NBU!$A:$A,FOREX!$A223)</f>
        <v>27.213200000000001</v>
      </c>
      <c r="C223" s="11">
        <f t="shared" si="39"/>
        <v>241587</v>
      </c>
      <c r="D223" s="11">
        <f>SUMIFS(JE!$D:$D,JE!$B:$B,"USD",JE!$C:$C,"DR",JE!$A:$A,FOREX!$A223)</f>
        <v>39670</v>
      </c>
      <c r="E223" s="11">
        <f>SUMIFS(JE!$D:$D,JE!$B:$B,"USD",JE!$C:$C,"CR",JE!$A:$A,FOREX!$A223)</f>
        <v>-14872</v>
      </c>
      <c r="F223" s="11">
        <f t="shared" si="35"/>
        <v>266385</v>
      </c>
      <c r="G223" s="11">
        <f t="shared" si="36"/>
        <v>-419.0861999999924</v>
      </c>
      <c r="J223" s="5">
        <v>44397</v>
      </c>
      <c r="K223" s="4">
        <f>SUMIFS(NBU!$G:$G,NBU!$D:$D,FOREX!$K$13,NBU!$A:$A,FOREX!$J223)</f>
        <v>32.031300000000002</v>
      </c>
      <c r="L223" s="11">
        <f t="shared" si="40"/>
        <v>-305</v>
      </c>
      <c r="M223" s="11">
        <f>SUMIFS(JE!$D:$D,JE!$B:$B,$K$13,JE!$C:$C,"DR",JE!$A:$A,FOREX!$A223)</f>
        <v>0</v>
      </c>
      <c r="N223" s="11">
        <f>SUMIFS(JE!$D:$D,JE!$B:$B,$K$13,JE!$C:$C,"CR",JE!$A:$A,FOREX!$A223)</f>
        <v>-34557</v>
      </c>
      <c r="O223" s="11">
        <f t="shared" si="42"/>
        <v>-34862</v>
      </c>
      <c r="P223" s="11">
        <f t="shared" si="37"/>
        <v>3790.9028999998818</v>
      </c>
      <c r="S223" s="5">
        <v>44397</v>
      </c>
      <c r="T223" s="4">
        <f>SUMIFS(NBU!$G:$G,NBU!$D:$D,FOREX!$T$13,NBU!$A:$A,FOREX!$S223)</f>
        <v>37.2971</v>
      </c>
      <c r="U223" s="11">
        <f t="shared" si="41"/>
        <v>76832</v>
      </c>
      <c r="V223" s="11">
        <f>SUMIFS(JE!$D:$D,JE!$B:$B,$T$13,JE!$C:$C,"DR",JE!$A:$A,FOREX!$A223)</f>
        <v>10347</v>
      </c>
      <c r="W223" s="11">
        <f>SUMIFS(JE!$D:$D,JE!$B:$B,$T$13,JE!$C:$C,"CR",JE!$A:$A,FOREX!$A223)</f>
        <v>0</v>
      </c>
      <c r="X223" s="11">
        <f t="shared" si="43"/>
        <v>87179</v>
      </c>
      <c r="Y223" s="11">
        <f t="shared" si="38"/>
        <v>-3605.9295000000143</v>
      </c>
    </row>
    <row r="224" spans="1:25" x14ac:dyDescent="0.2">
      <c r="A224" s="5">
        <v>44398</v>
      </c>
      <c r="B224" s="4">
        <f>SUMIFS(NBU!$G:$G,NBU!$D:$D,FOREX!$B$13,NBU!$A:$A,FOREX!$A224)</f>
        <v>27.220500000000001</v>
      </c>
      <c r="C224" s="11">
        <f t="shared" si="39"/>
        <v>266385</v>
      </c>
      <c r="D224" s="11">
        <f>SUMIFS(JE!$D:$D,JE!$B:$B,"USD",JE!$C:$C,"DR",JE!$A:$A,FOREX!$A224)</f>
        <v>83245</v>
      </c>
      <c r="E224" s="11">
        <f>SUMIFS(JE!$D:$D,JE!$B:$B,"USD",JE!$C:$C,"CR",JE!$A:$A,FOREX!$A224)</f>
        <v>-24965</v>
      </c>
      <c r="F224" s="11">
        <f t="shared" si="35"/>
        <v>324665</v>
      </c>
      <c r="G224" s="11">
        <f t="shared" si="36"/>
        <v>425.44400000004373</v>
      </c>
      <c r="J224" s="5">
        <v>44398</v>
      </c>
      <c r="K224" s="4">
        <f>SUMIFS(NBU!$G:$G,NBU!$D:$D,FOREX!$K$13,NBU!$A:$A,FOREX!$J224)</f>
        <v>32.034399999999998</v>
      </c>
      <c r="L224" s="11">
        <f t="shared" si="40"/>
        <v>-34862</v>
      </c>
      <c r="M224" s="11">
        <f>SUMIFS(JE!$D:$D,JE!$B:$B,$K$13,JE!$C:$C,"DR",JE!$A:$A,FOREX!$A224)</f>
        <v>17797</v>
      </c>
      <c r="N224" s="11">
        <f>SUMIFS(JE!$D:$D,JE!$B:$B,$K$13,JE!$C:$C,"CR",JE!$A:$A,FOREX!$A224)</f>
        <v>-13696</v>
      </c>
      <c r="O224" s="11">
        <f t="shared" si="42"/>
        <v>-30761</v>
      </c>
      <c r="P224" s="11">
        <f t="shared" si="37"/>
        <v>12.713099999984941</v>
      </c>
      <c r="S224" s="5">
        <v>44398</v>
      </c>
      <c r="T224" s="4">
        <f>SUMIFS(NBU!$G:$G,NBU!$D:$D,FOREX!$T$13,NBU!$A:$A,FOREX!$S224)</f>
        <v>37.0199</v>
      </c>
      <c r="U224" s="11">
        <f t="shared" si="41"/>
        <v>87179</v>
      </c>
      <c r="V224" s="11">
        <f>SUMIFS(JE!$D:$D,JE!$B:$B,$T$13,JE!$C:$C,"DR",JE!$A:$A,FOREX!$A224)</f>
        <v>0</v>
      </c>
      <c r="W224" s="11">
        <f>SUMIFS(JE!$D:$D,JE!$B:$B,$T$13,JE!$C:$C,"CR",JE!$A:$A,FOREX!$A224)</f>
        <v>-700</v>
      </c>
      <c r="X224" s="11">
        <f t="shared" si="43"/>
        <v>86479</v>
      </c>
      <c r="Y224" s="11">
        <f t="shared" si="38"/>
        <v>194.04000000000039</v>
      </c>
    </row>
    <row r="225" spans="1:25" x14ac:dyDescent="0.2">
      <c r="A225" s="5">
        <v>44399</v>
      </c>
      <c r="B225" s="4">
        <f>SUMIFS(NBU!$G:$G,NBU!$D:$D,FOREX!$B$13,NBU!$A:$A,FOREX!$A225)</f>
        <v>27.240500000000001</v>
      </c>
      <c r="C225" s="11">
        <f t="shared" si="39"/>
        <v>324665</v>
      </c>
      <c r="D225" s="11">
        <f>SUMIFS(JE!$D:$D,JE!$B:$B,"USD",JE!$C:$C,"DR",JE!$A:$A,FOREX!$A225)</f>
        <v>3051</v>
      </c>
      <c r="E225" s="11">
        <f>SUMIFS(JE!$D:$D,JE!$B:$B,"USD",JE!$C:$C,"CR",JE!$A:$A,FOREX!$A225)</f>
        <v>-28050</v>
      </c>
      <c r="F225" s="11">
        <f t="shared" si="35"/>
        <v>299666</v>
      </c>
      <c r="G225" s="11">
        <f t="shared" si="36"/>
        <v>-499.97999999998933</v>
      </c>
      <c r="J225" s="5">
        <v>44399</v>
      </c>
      <c r="K225" s="4">
        <f>SUMIFS(NBU!$G:$G,NBU!$D:$D,FOREX!$K$13,NBU!$A:$A,FOREX!$J225)</f>
        <v>32.060699999999997</v>
      </c>
      <c r="L225" s="11">
        <f t="shared" si="40"/>
        <v>-30761</v>
      </c>
      <c r="M225" s="11">
        <f>SUMIFS(JE!$D:$D,JE!$B:$B,$K$13,JE!$C:$C,"DR",JE!$A:$A,FOREX!$A225)</f>
        <v>1745</v>
      </c>
      <c r="N225" s="11">
        <f>SUMIFS(JE!$D:$D,JE!$B:$B,$K$13,JE!$C:$C,"CR",JE!$A:$A,FOREX!$A225)</f>
        <v>-22808</v>
      </c>
      <c r="O225" s="11">
        <f t="shared" si="42"/>
        <v>-51824</v>
      </c>
      <c r="P225" s="11">
        <f t="shared" si="37"/>
        <v>-553.95689999998103</v>
      </c>
      <c r="S225" s="5">
        <v>44399</v>
      </c>
      <c r="T225" s="4">
        <f>SUMIFS(NBU!$G:$G,NBU!$D:$D,FOREX!$T$13,NBU!$A:$A,FOREX!$S225)</f>
        <v>37.119300000000003</v>
      </c>
      <c r="U225" s="11">
        <f t="shared" si="41"/>
        <v>86479</v>
      </c>
      <c r="V225" s="11">
        <f>SUMIFS(JE!$D:$D,JE!$B:$B,$T$13,JE!$C:$C,"DR",JE!$A:$A,FOREX!$A225)</f>
        <v>0</v>
      </c>
      <c r="W225" s="11">
        <f>SUMIFS(JE!$D:$D,JE!$B:$B,$T$13,JE!$C:$C,"CR",JE!$A:$A,FOREX!$A225)</f>
        <v>0</v>
      </c>
      <c r="X225" s="11">
        <f t="shared" si="43"/>
        <v>86479</v>
      </c>
      <c r="Y225" s="11">
        <f t="shared" si="38"/>
        <v>0</v>
      </c>
    </row>
    <row r="226" spans="1:25" x14ac:dyDescent="0.2">
      <c r="A226" s="5">
        <v>44400</v>
      </c>
      <c r="B226" s="4">
        <f>SUMIFS(NBU!$G:$G,NBU!$D:$D,FOREX!$B$13,NBU!$A:$A,FOREX!$A226)</f>
        <v>27.191500000000001</v>
      </c>
      <c r="C226" s="11">
        <f t="shared" si="39"/>
        <v>299666</v>
      </c>
      <c r="D226" s="11">
        <f>SUMIFS(JE!$D:$D,JE!$B:$B,"USD",JE!$C:$C,"DR",JE!$A:$A,FOREX!$A226)</f>
        <v>54360</v>
      </c>
      <c r="E226" s="11">
        <f>SUMIFS(JE!$D:$D,JE!$B:$B,"USD",JE!$C:$C,"CR",JE!$A:$A,FOREX!$A226)</f>
        <v>-37487</v>
      </c>
      <c r="F226" s="11">
        <f t="shared" si="35"/>
        <v>316539</v>
      </c>
      <c r="G226" s="11">
        <f t="shared" si="36"/>
        <v>-826.7769999999914</v>
      </c>
      <c r="J226" s="5">
        <v>44400</v>
      </c>
      <c r="K226" s="4">
        <f>SUMIFS(NBU!$G:$G,NBU!$D:$D,FOREX!$K$13,NBU!$A:$A,FOREX!$J226)</f>
        <v>32.034300000000002</v>
      </c>
      <c r="L226" s="11">
        <f t="shared" si="40"/>
        <v>-51824</v>
      </c>
      <c r="M226" s="11">
        <f>SUMIFS(JE!$D:$D,JE!$B:$B,$K$13,JE!$C:$C,"DR",JE!$A:$A,FOREX!$A226)</f>
        <v>15395</v>
      </c>
      <c r="N226" s="11">
        <f>SUMIFS(JE!$D:$D,JE!$B:$B,$K$13,JE!$C:$C,"CR",JE!$A:$A,FOREX!$A226)</f>
        <v>-16423</v>
      </c>
      <c r="O226" s="11">
        <f t="shared" si="42"/>
        <v>-52852</v>
      </c>
      <c r="P226" s="11">
        <f t="shared" si="37"/>
        <v>27.139199999995185</v>
      </c>
      <c r="S226" s="5">
        <v>44400</v>
      </c>
      <c r="T226" s="4">
        <f>SUMIFS(NBU!$G:$G,NBU!$D:$D,FOREX!$T$13,NBU!$A:$A,FOREX!$S226)</f>
        <v>37.431800000000003</v>
      </c>
      <c r="U226" s="11">
        <f t="shared" si="41"/>
        <v>86479</v>
      </c>
      <c r="V226" s="11">
        <f>SUMIFS(JE!$D:$D,JE!$B:$B,$T$13,JE!$C:$C,"DR",JE!$A:$A,FOREX!$A226)</f>
        <v>0</v>
      </c>
      <c r="W226" s="11">
        <f>SUMIFS(JE!$D:$D,JE!$B:$B,$T$13,JE!$C:$C,"CR",JE!$A:$A,FOREX!$A226)</f>
        <v>0</v>
      </c>
      <c r="X226" s="11">
        <f t="shared" si="43"/>
        <v>86479</v>
      </c>
      <c r="Y226" s="11">
        <f t="shared" si="38"/>
        <v>0</v>
      </c>
    </row>
    <row r="227" spans="1:25" x14ac:dyDescent="0.2">
      <c r="A227" s="5">
        <v>44401</v>
      </c>
      <c r="B227" s="4">
        <f>SUMIFS(NBU!$G:$G,NBU!$D:$D,FOREX!$B$13,NBU!$A:$A,FOREX!$A227)</f>
        <v>27.191500000000001</v>
      </c>
      <c r="C227" s="11">
        <f t="shared" si="39"/>
        <v>316539</v>
      </c>
      <c r="D227" s="11">
        <f>SUMIFS(JE!$D:$D,JE!$B:$B,"USD",JE!$C:$C,"DR",JE!$A:$A,FOREX!$A227)</f>
        <v>46944</v>
      </c>
      <c r="E227" s="11">
        <f>SUMIFS(JE!$D:$D,JE!$B:$B,"USD",JE!$C:$C,"CR",JE!$A:$A,FOREX!$A227)</f>
        <v>-37343</v>
      </c>
      <c r="F227" s="11">
        <f t="shared" si="35"/>
        <v>326140</v>
      </c>
      <c r="G227" s="11">
        <f t="shared" si="36"/>
        <v>0</v>
      </c>
      <c r="J227" s="5">
        <v>44401</v>
      </c>
      <c r="K227" s="4">
        <f>SUMIFS(NBU!$G:$G,NBU!$D:$D,FOREX!$K$13,NBU!$A:$A,FOREX!$J227)</f>
        <v>32.034300000000002</v>
      </c>
      <c r="L227" s="11">
        <f t="shared" si="40"/>
        <v>-52852</v>
      </c>
      <c r="M227" s="11">
        <f>SUMIFS(JE!$D:$D,JE!$B:$B,$K$13,JE!$C:$C,"DR",JE!$A:$A,FOREX!$A227)</f>
        <v>0</v>
      </c>
      <c r="N227" s="11">
        <f>SUMIFS(JE!$D:$D,JE!$B:$B,$K$13,JE!$C:$C,"CR",JE!$A:$A,FOREX!$A227)</f>
        <v>-36148</v>
      </c>
      <c r="O227" s="11">
        <f t="shared" si="42"/>
        <v>-89000</v>
      </c>
      <c r="P227" s="11">
        <f t="shared" si="37"/>
        <v>0</v>
      </c>
      <c r="S227" s="5">
        <v>44401</v>
      </c>
      <c r="T227" s="4">
        <f>SUMIFS(NBU!$G:$G,NBU!$D:$D,FOREX!$T$13,NBU!$A:$A,FOREX!$S227)</f>
        <v>37.431800000000003</v>
      </c>
      <c r="U227" s="11">
        <f t="shared" si="41"/>
        <v>86479</v>
      </c>
      <c r="V227" s="11">
        <f>SUMIFS(JE!$D:$D,JE!$B:$B,$T$13,JE!$C:$C,"DR",JE!$A:$A,FOREX!$A227)</f>
        <v>1388</v>
      </c>
      <c r="W227" s="11">
        <f>SUMIFS(JE!$D:$D,JE!$B:$B,$T$13,JE!$C:$C,"CR",JE!$A:$A,FOREX!$A227)</f>
        <v>0</v>
      </c>
      <c r="X227" s="11">
        <f t="shared" si="43"/>
        <v>87867</v>
      </c>
      <c r="Y227" s="11">
        <f t="shared" si="38"/>
        <v>0</v>
      </c>
    </row>
    <row r="228" spans="1:25" x14ac:dyDescent="0.2">
      <c r="A228" s="5">
        <v>44402</v>
      </c>
      <c r="B228" s="4">
        <f>SUMIFS(NBU!$G:$G,NBU!$D:$D,FOREX!$B$13,NBU!$A:$A,FOREX!$A228)</f>
        <v>27.191500000000001</v>
      </c>
      <c r="C228" s="11">
        <f t="shared" si="39"/>
        <v>326140</v>
      </c>
      <c r="D228" s="11">
        <f>SUMIFS(JE!$D:$D,JE!$B:$B,"USD",JE!$C:$C,"DR",JE!$A:$A,FOREX!$A228)</f>
        <v>80996</v>
      </c>
      <c r="E228" s="11">
        <f>SUMIFS(JE!$D:$D,JE!$B:$B,"USD",JE!$C:$C,"CR",JE!$A:$A,FOREX!$A228)</f>
        <v>0</v>
      </c>
      <c r="F228" s="11">
        <f t="shared" si="35"/>
        <v>407136</v>
      </c>
      <c r="G228" s="11">
        <f t="shared" si="36"/>
        <v>0</v>
      </c>
      <c r="J228" s="5">
        <v>44402</v>
      </c>
      <c r="K228" s="4">
        <f>SUMIFS(NBU!$G:$G,NBU!$D:$D,FOREX!$K$13,NBU!$A:$A,FOREX!$J228)</f>
        <v>32.034300000000002</v>
      </c>
      <c r="L228" s="11">
        <f t="shared" si="40"/>
        <v>-89000</v>
      </c>
      <c r="M228" s="11">
        <f>SUMIFS(JE!$D:$D,JE!$B:$B,$K$13,JE!$C:$C,"DR",JE!$A:$A,FOREX!$A228)</f>
        <v>0</v>
      </c>
      <c r="N228" s="11">
        <f>SUMIFS(JE!$D:$D,JE!$B:$B,$K$13,JE!$C:$C,"CR",JE!$A:$A,FOREX!$A228)</f>
        <v>-42320</v>
      </c>
      <c r="O228" s="11">
        <f t="shared" si="42"/>
        <v>-131320</v>
      </c>
      <c r="P228" s="11">
        <f t="shared" si="37"/>
        <v>0</v>
      </c>
      <c r="S228" s="5">
        <v>44402</v>
      </c>
      <c r="T228" s="4">
        <f>SUMIFS(NBU!$G:$G,NBU!$D:$D,FOREX!$T$13,NBU!$A:$A,FOREX!$S228)</f>
        <v>37.431800000000003</v>
      </c>
      <c r="U228" s="11">
        <f t="shared" si="41"/>
        <v>87867</v>
      </c>
      <c r="V228" s="11">
        <f>SUMIFS(JE!$D:$D,JE!$B:$B,$T$13,JE!$C:$C,"DR",JE!$A:$A,FOREX!$A228)</f>
        <v>10230</v>
      </c>
      <c r="W228" s="11">
        <f>SUMIFS(JE!$D:$D,JE!$B:$B,$T$13,JE!$C:$C,"CR",JE!$A:$A,FOREX!$A228)</f>
        <v>0</v>
      </c>
      <c r="X228" s="11">
        <f t="shared" si="43"/>
        <v>98097</v>
      </c>
      <c r="Y228" s="11">
        <f t="shared" si="38"/>
        <v>0</v>
      </c>
    </row>
    <row r="229" spans="1:25" x14ac:dyDescent="0.2">
      <c r="A229" s="5">
        <v>44403</v>
      </c>
      <c r="B229" s="4">
        <f>SUMIFS(NBU!$G:$G,NBU!$D:$D,FOREX!$B$13,NBU!$A:$A,FOREX!$A229)</f>
        <v>27.047999999999998</v>
      </c>
      <c r="C229" s="11">
        <f t="shared" si="39"/>
        <v>407136</v>
      </c>
      <c r="D229" s="11">
        <f>SUMIFS(JE!$D:$D,JE!$B:$B,"USD",JE!$C:$C,"DR",JE!$A:$A,FOREX!$A229)</f>
        <v>24469</v>
      </c>
      <c r="E229" s="11">
        <f>SUMIFS(JE!$D:$D,JE!$B:$B,"USD",JE!$C:$C,"CR",JE!$A:$A,FOREX!$A229)</f>
        <v>-9352</v>
      </c>
      <c r="F229" s="11">
        <f t="shared" si="35"/>
        <v>422253</v>
      </c>
      <c r="G229" s="11">
        <f t="shared" si="36"/>
        <v>-2169.2895000000462</v>
      </c>
      <c r="J229" s="5">
        <v>44403</v>
      </c>
      <c r="K229" s="4">
        <f>SUMIFS(NBU!$G:$G,NBU!$D:$D,FOREX!$K$13,NBU!$A:$A,FOREX!$J229)</f>
        <v>31.844999999999999</v>
      </c>
      <c r="L229" s="11">
        <f t="shared" si="40"/>
        <v>-131320</v>
      </c>
      <c r="M229" s="11">
        <f>SUMIFS(JE!$D:$D,JE!$B:$B,$K$13,JE!$C:$C,"DR",JE!$A:$A,FOREX!$A229)</f>
        <v>3414</v>
      </c>
      <c r="N229" s="11">
        <f>SUMIFS(JE!$D:$D,JE!$B:$B,$K$13,JE!$C:$C,"CR",JE!$A:$A,FOREX!$A229)</f>
        <v>-7170</v>
      </c>
      <c r="O229" s="11">
        <f t="shared" si="42"/>
        <v>-135076</v>
      </c>
      <c r="P229" s="11">
        <f t="shared" si="37"/>
        <v>711.01080000001093</v>
      </c>
      <c r="S229" s="5">
        <v>44403</v>
      </c>
      <c r="T229" s="4">
        <f>SUMIFS(NBU!$G:$G,NBU!$D:$D,FOREX!$T$13,NBU!$A:$A,FOREX!$S229)</f>
        <v>37.227499999999999</v>
      </c>
      <c r="U229" s="11">
        <f t="shared" si="41"/>
        <v>98097</v>
      </c>
      <c r="V229" s="11">
        <f>SUMIFS(JE!$D:$D,JE!$B:$B,$T$13,JE!$C:$C,"DR",JE!$A:$A,FOREX!$A229)</f>
        <v>0</v>
      </c>
      <c r="W229" s="11">
        <f>SUMIFS(JE!$D:$D,JE!$B:$B,$T$13,JE!$C:$C,"CR",JE!$A:$A,FOREX!$A229)</f>
        <v>0</v>
      </c>
      <c r="X229" s="11">
        <f t="shared" si="43"/>
        <v>98097</v>
      </c>
      <c r="Y229" s="11">
        <f t="shared" si="38"/>
        <v>0</v>
      </c>
    </row>
    <row r="230" spans="1:25" x14ac:dyDescent="0.2">
      <c r="A230" s="5">
        <v>44404</v>
      </c>
      <c r="B230" s="4">
        <f>SUMIFS(NBU!$G:$G,NBU!$D:$D,FOREX!$B$13,NBU!$A:$A,FOREX!$A230)</f>
        <v>26.980499999999999</v>
      </c>
      <c r="C230" s="11">
        <f t="shared" si="39"/>
        <v>422253</v>
      </c>
      <c r="D230" s="11">
        <f>SUMIFS(JE!$D:$D,JE!$B:$B,"USD",JE!$C:$C,"DR",JE!$A:$A,FOREX!$A230)</f>
        <v>42026</v>
      </c>
      <c r="E230" s="11">
        <f>SUMIFS(JE!$D:$D,JE!$B:$B,"USD",JE!$C:$C,"CR",JE!$A:$A,FOREX!$A230)</f>
        <v>-76829</v>
      </c>
      <c r="F230" s="11">
        <f t="shared" si="35"/>
        <v>387450</v>
      </c>
      <c r="G230" s="11">
        <f t="shared" si="36"/>
        <v>2349.2024999999653</v>
      </c>
      <c r="J230" s="5">
        <v>44404</v>
      </c>
      <c r="K230" s="4">
        <f>SUMIFS(NBU!$G:$G,NBU!$D:$D,FOREX!$K$13,NBU!$A:$A,FOREX!$J230)</f>
        <v>31.808700000000002</v>
      </c>
      <c r="L230" s="11">
        <f t="shared" si="40"/>
        <v>-135076</v>
      </c>
      <c r="M230" s="11">
        <f>SUMIFS(JE!$D:$D,JE!$B:$B,$K$13,JE!$C:$C,"DR",JE!$A:$A,FOREX!$A230)</f>
        <v>17925</v>
      </c>
      <c r="N230" s="11">
        <f>SUMIFS(JE!$D:$D,JE!$B:$B,$K$13,JE!$C:$C,"CR",JE!$A:$A,FOREX!$A230)</f>
        <v>-5483</v>
      </c>
      <c r="O230" s="11">
        <f t="shared" si="42"/>
        <v>-122634</v>
      </c>
      <c r="P230" s="11">
        <f t="shared" si="37"/>
        <v>-451.64459999996404</v>
      </c>
      <c r="S230" s="5">
        <v>44404</v>
      </c>
      <c r="T230" s="4">
        <f>SUMIFS(NBU!$G:$G,NBU!$D:$D,FOREX!$T$13,NBU!$A:$A,FOREX!$S230)</f>
        <v>37.2102</v>
      </c>
      <c r="U230" s="11">
        <f t="shared" si="41"/>
        <v>98097</v>
      </c>
      <c r="V230" s="11">
        <f>SUMIFS(JE!$D:$D,JE!$B:$B,$T$13,JE!$C:$C,"DR",JE!$A:$A,FOREX!$A230)</f>
        <v>3361</v>
      </c>
      <c r="W230" s="11">
        <f>SUMIFS(JE!$D:$D,JE!$B:$B,$T$13,JE!$C:$C,"CR",JE!$A:$A,FOREX!$A230)</f>
        <v>0</v>
      </c>
      <c r="X230" s="11">
        <f t="shared" si="43"/>
        <v>101458</v>
      </c>
      <c r="Y230" s="11">
        <f t="shared" si="38"/>
        <v>-58.145299999995835</v>
      </c>
    </row>
    <row r="231" spans="1:25" x14ac:dyDescent="0.2">
      <c r="A231" s="5">
        <v>44405</v>
      </c>
      <c r="B231" s="4">
        <f>SUMIFS(NBU!$G:$G,NBU!$D:$D,FOREX!$B$13,NBU!$A:$A,FOREX!$A231)</f>
        <v>26.905999999999999</v>
      </c>
      <c r="C231" s="11">
        <f t="shared" si="39"/>
        <v>387450</v>
      </c>
      <c r="D231" s="11">
        <f>SUMIFS(JE!$D:$D,JE!$B:$B,"USD",JE!$C:$C,"DR",JE!$A:$A,FOREX!$A231)</f>
        <v>26004</v>
      </c>
      <c r="E231" s="11">
        <f>SUMIFS(JE!$D:$D,JE!$B:$B,"USD",JE!$C:$C,"CR",JE!$A:$A,FOREX!$A231)</f>
        <v>-18896</v>
      </c>
      <c r="F231" s="11">
        <f t="shared" si="35"/>
        <v>394558</v>
      </c>
      <c r="G231" s="11">
        <f t="shared" si="36"/>
        <v>-529.54600000000323</v>
      </c>
      <c r="J231" s="5">
        <v>44405</v>
      </c>
      <c r="K231" s="4">
        <f>SUMIFS(NBU!$G:$G,NBU!$D:$D,FOREX!$K$13,NBU!$A:$A,FOREX!$J231)</f>
        <v>31.781400000000001</v>
      </c>
      <c r="L231" s="11">
        <f t="shared" si="40"/>
        <v>-122634</v>
      </c>
      <c r="M231" s="11">
        <f>SUMIFS(JE!$D:$D,JE!$B:$B,$K$13,JE!$C:$C,"DR",JE!$A:$A,FOREX!$A231)</f>
        <v>11879</v>
      </c>
      <c r="N231" s="11">
        <f>SUMIFS(JE!$D:$D,JE!$B:$B,$K$13,JE!$C:$C,"CR",JE!$A:$A,FOREX!$A231)</f>
        <v>0</v>
      </c>
      <c r="O231" s="11">
        <f t="shared" si="42"/>
        <v>-110755</v>
      </c>
      <c r="P231" s="11">
        <f t="shared" si="37"/>
        <v>-324.29670000000385</v>
      </c>
      <c r="S231" s="5">
        <v>44405</v>
      </c>
      <c r="T231" s="4">
        <f>SUMIFS(NBU!$G:$G,NBU!$D:$D,FOREX!$T$13,NBU!$A:$A,FOREX!$S231)</f>
        <v>37.171999999999997</v>
      </c>
      <c r="U231" s="11">
        <f t="shared" si="41"/>
        <v>101458</v>
      </c>
      <c r="V231" s="11">
        <f>SUMIFS(JE!$D:$D,JE!$B:$B,$T$13,JE!$C:$C,"DR",JE!$A:$A,FOREX!$A231)</f>
        <v>0</v>
      </c>
      <c r="W231" s="11">
        <f>SUMIFS(JE!$D:$D,JE!$B:$B,$T$13,JE!$C:$C,"CR",JE!$A:$A,FOREX!$A231)</f>
        <v>0</v>
      </c>
      <c r="X231" s="11">
        <f t="shared" si="43"/>
        <v>101458</v>
      </c>
      <c r="Y231" s="11">
        <f t="shared" si="38"/>
        <v>0</v>
      </c>
    </row>
    <row r="232" spans="1:25" x14ac:dyDescent="0.2">
      <c r="A232" s="5">
        <v>44406</v>
      </c>
      <c r="B232" s="4">
        <f>SUMIFS(NBU!$G:$G,NBU!$D:$D,FOREX!$B$13,NBU!$A:$A,FOREX!$A232)</f>
        <v>26.8628</v>
      </c>
      <c r="C232" s="11">
        <f t="shared" si="39"/>
        <v>394558</v>
      </c>
      <c r="D232" s="11">
        <f>SUMIFS(JE!$D:$D,JE!$B:$B,"USD",JE!$C:$C,"DR",JE!$A:$A,FOREX!$A232)</f>
        <v>57309</v>
      </c>
      <c r="E232" s="11">
        <f>SUMIFS(JE!$D:$D,JE!$B:$B,"USD",JE!$C:$C,"CR",JE!$A:$A,FOREX!$A232)</f>
        <v>0</v>
      </c>
      <c r="F232" s="11">
        <f t="shared" si="35"/>
        <v>451867</v>
      </c>
      <c r="G232" s="11">
        <f t="shared" si="36"/>
        <v>-2475.7487999999307</v>
      </c>
      <c r="J232" s="5">
        <v>44406</v>
      </c>
      <c r="K232" s="4">
        <f>SUMIFS(NBU!$G:$G,NBU!$D:$D,FOREX!$K$13,NBU!$A:$A,FOREX!$J232)</f>
        <v>31.702100000000002</v>
      </c>
      <c r="L232" s="11">
        <f t="shared" si="40"/>
        <v>-110755</v>
      </c>
      <c r="M232" s="11">
        <f>SUMIFS(JE!$D:$D,JE!$B:$B,$K$13,JE!$C:$C,"DR",JE!$A:$A,FOREX!$A232)</f>
        <v>7907</v>
      </c>
      <c r="N232" s="11">
        <f>SUMIFS(JE!$D:$D,JE!$B:$B,$K$13,JE!$C:$C,"CR",JE!$A:$A,FOREX!$A232)</f>
        <v>-22531</v>
      </c>
      <c r="O232" s="11">
        <f t="shared" si="42"/>
        <v>-125379</v>
      </c>
      <c r="P232" s="11">
        <f t="shared" si="37"/>
        <v>1159.683199999999</v>
      </c>
      <c r="S232" s="5">
        <v>44406</v>
      </c>
      <c r="T232" s="4">
        <f>SUMIFS(NBU!$G:$G,NBU!$D:$D,FOREX!$T$13,NBU!$A:$A,FOREX!$S232)</f>
        <v>37.268099999999997</v>
      </c>
      <c r="U232" s="11">
        <f t="shared" si="41"/>
        <v>101458</v>
      </c>
      <c r="V232" s="11">
        <f>SUMIFS(JE!$D:$D,JE!$B:$B,$T$13,JE!$C:$C,"DR",JE!$A:$A,FOREX!$A232)</f>
        <v>0</v>
      </c>
      <c r="W232" s="11">
        <f>SUMIFS(JE!$D:$D,JE!$B:$B,$T$13,JE!$C:$C,"CR",JE!$A:$A,FOREX!$A232)</f>
        <v>0</v>
      </c>
      <c r="X232" s="11">
        <f t="shared" si="43"/>
        <v>101458</v>
      </c>
      <c r="Y232" s="11">
        <f t="shared" si="38"/>
        <v>0</v>
      </c>
    </row>
    <row r="233" spans="1:25" x14ac:dyDescent="0.2">
      <c r="A233" s="5">
        <v>44407</v>
      </c>
      <c r="B233" s="4">
        <f>SUMIFS(NBU!$G:$G,NBU!$D:$D,FOREX!$B$13,NBU!$A:$A,FOREX!$A233)</f>
        <v>26.886700000000001</v>
      </c>
      <c r="C233" s="11">
        <f t="shared" si="39"/>
        <v>451867</v>
      </c>
      <c r="D233" s="11">
        <f>SUMIFS(JE!$D:$D,JE!$B:$B,"USD",JE!$C:$C,"DR",JE!$A:$A,FOREX!$A233)</f>
        <v>36393</v>
      </c>
      <c r="E233" s="11">
        <f>SUMIFS(JE!$D:$D,JE!$B:$B,"USD",JE!$C:$C,"CR",JE!$A:$A,FOREX!$A233)</f>
        <v>-26878</v>
      </c>
      <c r="F233" s="11">
        <f t="shared" si="35"/>
        <v>461382</v>
      </c>
      <c r="G233" s="11">
        <f t="shared" si="36"/>
        <v>227.40850000001086</v>
      </c>
      <c r="J233" s="5">
        <v>44407</v>
      </c>
      <c r="K233" s="4">
        <f>SUMIFS(NBU!$G:$G,NBU!$D:$D,FOREX!$K$13,NBU!$A:$A,FOREX!$J233)</f>
        <v>31.9239</v>
      </c>
      <c r="L233" s="11">
        <f t="shared" si="40"/>
        <v>-125379</v>
      </c>
      <c r="M233" s="11">
        <f>SUMIFS(JE!$D:$D,JE!$B:$B,$K$13,JE!$C:$C,"DR",JE!$A:$A,FOREX!$A233)</f>
        <v>5967</v>
      </c>
      <c r="N233" s="11">
        <f>SUMIFS(JE!$D:$D,JE!$B:$B,$K$13,JE!$C:$C,"CR",JE!$A:$A,FOREX!$A233)</f>
        <v>-3453</v>
      </c>
      <c r="O233" s="11">
        <f t="shared" si="42"/>
        <v>-122865</v>
      </c>
      <c r="P233" s="11">
        <f t="shared" si="37"/>
        <v>557.60519999999553</v>
      </c>
      <c r="S233" s="5">
        <v>44407</v>
      </c>
      <c r="T233" s="4">
        <f>SUMIFS(NBU!$G:$G,NBU!$D:$D,FOREX!$T$13,NBU!$A:$A,FOREX!$S233)</f>
        <v>37.535200000000003</v>
      </c>
      <c r="U233" s="11">
        <f t="shared" si="41"/>
        <v>101458</v>
      </c>
      <c r="V233" s="11">
        <f>SUMIFS(JE!$D:$D,JE!$B:$B,$T$13,JE!$C:$C,"DR",JE!$A:$A,FOREX!$A233)</f>
        <v>19929</v>
      </c>
      <c r="W233" s="11">
        <f>SUMIFS(JE!$D:$D,JE!$B:$B,$T$13,JE!$C:$C,"CR",JE!$A:$A,FOREX!$A233)</f>
        <v>0</v>
      </c>
      <c r="X233" s="11">
        <f t="shared" si="43"/>
        <v>121387</v>
      </c>
      <c r="Y233" s="11">
        <f t="shared" si="38"/>
        <v>5323.0359000001263</v>
      </c>
    </row>
    <row r="234" spans="1:25" x14ac:dyDescent="0.2">
      <c r="A234" s="5">
        <v>44408</v>
      </c>
      <c r="B234" s="4">
        <f>SUMIFS(NBU!$G:$G,NBU!$D:$D,FOREX!$B$13,NBU!$A:$A,FOREX!$A234)</f>
        <v>26.886700000000001</v>
      </c>
      <c r="C234" s="11">
        <f t="shared" si="39"/>
        <v>461382</v>
      </c>
      <c r="D234" s="11">
        <f>SUMIFS(JE!$D:$D,JE!$B:$B,"USD",JE!$C:$C,"DR",JE!$A:$A,FOREX!$A234)</f>
        <v>29098</v>
      </c>
      <c r="E234" s="11">
        <f>SUMIFS(JE!$D:$D,JE!$B:$B,"USD",JE!$C:$C,"CR",JE!$A:$A,FOREX!$A234)</f>
        <v>-59970</v>
      </c>
      <c r="F234" s="11">
        <f t="shared" si="35"/>
        <v>430510</v>
      </c>
      <c r="G234" s="11">
        <f t="shared" si="36"/>
        <v>0</v>
      </c>
      <c r="J234" s="5">
        <v>44408</v>
      </c>
      <c r="K234" s="4">
        <f>SUMIFS(NBU!$G:$G,NBU!$D:$D,FOREX!$K$13,NBU!$A:$A,FOREX!$J234)</f>
        <v>31.9239</v>
      </c>
      <c r="L234" s="11">
        <f t="shared" si="40"/>
        <v>-122865</v>
      </c>
      <c r="M234" s="11">
        <f>SUMIFS(JE!$D:$D,JE!$B:$B,$K$13,JE!$C:$C,"DR",JE!$A:$A,FOREX!$A234)</f>
        <v>0</v>
      </c>
      <c r="N234" s="11">
        <f>SUMIFS(JE!$D:$D,JE!$B:$B,$K$13,JE!$C:$C,"CR",JE!$A:$A,FOREX!$A234)</f>
        <v>-24132</v>
      </c>
      <c r="O234" s="11">
        <f t="shared" si="42"/>
        <v>-146997</v>
      </c>
      <c r="P234" s="11">
        <f t="shared" si="37"/>
        <v>0</v>
      </c>
      <c r="S234" s="5">
        <v>44408</v>
      </c>
      <c r="T234" s="4">
        <f>SUMIFS(NBU!$G:$G,NBU!$D:$D,FOREX!$T$13,NBU!$A:$A,FOREX!$S234)</f>
        <v>37.535200000000003</v>
      </c>
      <c r="U234" s="11">
        <f t="shared" si="41"/>
        <v>121387</v>
      </c>
      <c r="V234" s="11">
        <f>SUMIFS(JE!$D:$D,JE!$B:$B,$T$13,JE!$C:$C,"DR",JE!$A:$A,FOREX!$A234)</f>
        <v>0</v>
      </c>
      <c r="W234" s="11">
        <f>SUMIFS(JE!$D:$D,JE!$B:$B,$T$13,JE!$C:$C,"CR",JE!$A:$A,FOREX!$A234)</f>
        <v>0</v>
      </c>
      <c r="X234" s="11">
        <f t="shared" si="43"/>
        <v>121387</v>
      </c>
      <c r="Y234" s="11">
        <f t="shared" si="38"/>
        <v>0</v>
      </c>
    </row>
    <row r="235" spans="1:25" x14ac:dyDescent="0.2">
      <c r="A235" s="5">
        <v>44409</v>
      </c>
      <c r="B235" s="4">
        <f>SUMIFS(NBU!$G:$G,NBU!$D:$D,FOREX!$B$13,NBU!$A:$A,FOREX!$A235)</f>
        <v>26.886700000000001</v>
      </c>
      <c r="C235" s="11">
        <f t="shared" si="39"/>
        <v>430510</v>
      </c>
      <c r="D235" s="11">
        <f>SUMIFS(JE!$D:$D,JE!$B:$B,"USD",JE!$C:$C,"DR",JE!$A:$A,FOREX!$A235)</f>
        <v>38729</v>
      </c>
      <c r="E235" s="11">
        <f>SUMIFS(JE!$D:$D,JE!$B:$B,"USD",JE!$C:$C,"CR",JE!$A:$A,FOREX!$A235)</f>
        <v>-34249</v>
      </c>
      <c r="F235" s="11">
        <f t="shared" si="35"/>
        <v>434990</v>
      </c>
      <c r="G235" s="11">
        <f t="shared" si="36"/>
        <v>0</v>
      </c>
      <c r="J235" s="5">
        <v>44409</v>
      </c>
      <c r="K235" s="4">
        <f>SUMIFS(NBU!$G:$G,NBU!$D:$D,FOREX!$K$13,NBU!$A:$A,FOREX!$J235)</f>
        <v>31.9239</v>
      </c>
      <c r="L235" s="11">
        <f t="shared" si="40"/>
        <v>-146997</v>
      </c>
      <c r="M235" s="11">
        <f>SUMIFS(JE!$D:$D,JE!$B:$B,$K$13,JE!$C:$C,"DR",JE!$A:$A,FOREX!$A235)</f>
        <v>33465</v>
      </c>
      <c r="N235" s="11">
        <f>SUMIFS(JE!$D:$D,JE!$B:$B,$K$13,JE!$C:$C,"CR",JE!$A:$A,FOREX!$A235)</f>
        <v>0</v>
      </c>
      <c r="O235" s="11">
        <f t="shared" si="42"/>
        <v>-113532</v>
      </c>
      <c r="P235" s="11">
        <f t="shared" si="37"/>
        <v>0</v>
      </c>
      <c r="S235" s="5">
        <v>44409</v>
      </c>
      <c r="T235" s="4">
        <f>SUMIFS(NBU!$G:$G,NBU!$D:$D,FOREX!$T$13,NBU!$A:$A,FOREX!$S235)</f>
        <v>37.535200000000003</v>
      </c>
      <c r="U235" s="11">
        <f t="shared" si="41"/>
        <v>121387</v>
      </c>
      <c r="V235" s="11">
        <f>SUMIFS(JE!$D:$D,JE!$B:$B,$T$13,JE!$C:$C,"DR",JE!$A:$A,FOREX!$A235)</f>
        <v>0</v>
      </c>
      <c r="W235" s="11">
        <f>SUMIFS(JE!$D:$D,JE!$B:$B,$T$13,JE!$C:$C,"CR",JE!$A:$A,FOREX!$A235)</f>
        <v>0</v>
      </c>
      <c r="X235" s="11">
        <f t="shared" si="43"/>
        <v>121387</v>
      </c>
      <c r="Y235" s="11">
        <f t="shared" si="38"/>
        <v>0</v>
      </c>
    </row>
    <row r="236" spans="1:25" x14ac:dyDescent="0.2">
      <c r="A236" s="5">
        <v>44410</v>
      </c>
      <c r="B236" s="4">
        <f>SUMIFS(NBU!$G:$G,NBU!$D:$D,FOREX!$B$13,NBU!$A:$A,FOREX!$A236)</f>
        <v>26.816800000000001</v>
      </c>
      <c r="C236" s="11">
        <f t="shared" si="39"/>
        <v>434990</v>
      </c>
      <c r="D236" s="11">
        <f>SUMIFS(JE!$D:$D,JE!$B:$B,"USD",JE!$C:$C,"DR",JE!$A:$A,FOREX!$A236)</f>
        <v>0</v>
      </c>
      <c r="E236" s="11">
        <f>SUMIFS(JE!$D:$D,JE!$B:$B,"USD",JE!$C:$C,"CR",JE!$A:$A,FOREX!$A236)</f>
        <v>-24643</v>
      </c>
      <c r="F236" s="11">
        <f t="shared" si="35"/>
        <v>410347</v>
      </c>
      <c r="G236" s="11">
        <f t="shared" si="36"/>
        <v>1722.5457000000129</v>
      </c>
      <c r="J236" s="5">
        <v>44410</v>
      </c>
      <c r="K236" s="4">
        <f>SUMIFS(NBU!$G:$G,NBU!$D:$D,FOREX!$K$13,NBU!$A:$A,FOREX!$J236)</f>
        <v>31.894600000000001</v>
      </c>
      <c r="L236" s="11">
        <f t="shared" si="40"/>
        <v>-113532</v>
      </c>
      <c r="M236" s="11">
        <f>SUMIFS(JE!$D:$D,JE!$B:$B,$K$13,JE!$C:$C,"DR",JE!$A:$A,FOREX!$A236)</f>
        <v>22176</v>
      </c>
      <c r="N236" s="11">
        <f>SUMIFS(JE!$D:$D,JE!$B:$B,$K$13,JE!$C:$C,"CR",JE!$A:$A,FOREX!$A236)</f>
        <v>-4981</v>
      </c>
      <c r="O236" s="11">
        <f t="shared" si="42"/>
        <v>-96337</v>
      </c>
      <c r="P236" s="11">
        <f t="shared" si="37"/>
        <v>-503.8134999999865</v>
      </c>
      <c r="S236" s="5">
        <v>44410</v>
      </c>
      <c r="T236" s="4">
        <f>SUMIFS(NBU!$G:$G,NBU!$D:$D,FOREX!$T$13,NBU!$A:$A,FOREX!$S236)</f>
        <v>37.444299999999998</v>
      </c>
      <c r="U236" s="11">
        <f t="shared" si="41"/>
        <v>121387</v>
      </c>
      <c r="V236" s="11">
        <f>SUMIFS(JE!$D:$D,JE!$B:$B,$T$13,JE!$C:$C,"DR",JE!$A:$A,FOREX!$A236)</f>
        <v>0</v>
      </c>
      <c r="W236" s="11">
        <f>SUMIFS(JE!$D:$D,JE!$B:$B,$T$13,JE!$C:$C,"CR",JE!$A:$A,FOREX!$A236)</f>
        <v>-2010</v>
      </c>
      <c r="X236" s="11">
        <f t="shared" si="43"/>
        <v>119377</v>
      </c>
      <c r="Y236" s="11">
        <f t="shared" si="38"/>
        <v>182.70900000000978</v>
      </c>
    </row>
    <row r="237" spans="1:25" x14ac:dyDescent="0.2">
      <c r="A237" s="5">
        <v>44411</v>
      </c>
      <c r="B237" s="4">
        <f>SUMIFS(NBU!$G:$G,NBU!$D:$D,FOREX!$B$13,NBU!$A:$A,FOREX!$A237)</f>
        <v>26.8444</v>
      </c>
      <c r="C237" s="11">
        <f t="shared" si="39"/>
        <v>410347</v>
      </c>
      <c r="D237" s="11">
        <f>SUMIFS(JE!$D:$D,JE!$B:$B,"USD",JE!$C:$C,"DR",JE!$A:$A,FOREX!$A237)</f>
        <v>0</v>
      </c>
      <c r="E237" s="11">
        <f>SUMIFS(JE!$D:$D,JE!$B:$B,"USD",JE!$C:$C,"CR",JE!$A:$A,FOREX!$A237)</f>
        <v>-61179</v>
      </c>
      <c r="F237" s="11">
        <f t="shared" si="35"/>
        <v>349168</v>
      </c>
      <c r="G237" s="11">
        <f t="shared" si="36"/>
        <v>-1688.5403999999771</v>
      </c>
      <c r="J237" s="5">
        <v>44411</v>
      </c>
      <c r="K237" s="4">
        <f>SUMIFS(NBU!$G:$G,NBU!$D:$D,FOREX!$K$13,NBU!$A:$A,FOREX!$J237)</f>
        <v>31.903199999999998</v>
      </c>
      <c r="L237" s="11">
        <f t="shared" si="40"/>
        <v>-96337</v>
      </c>
      <c r="M237" s="11">
        <f>SUMIFS(JE!$D:$D,JE!$B:$B,$K$13,JE!$C:$C,"DR",JE!$A:$A,FOREX!$A237)</f>
        <v>18552</v>
      </c>
      <c r="N237" s="11">
        <f>SUMIFS(JE!$D:$D,JE!$B:$B,$K$13,JE!$C:$C,"CR",JE!$A:$A,FOREX!$A237)</f>
        <v>-15822</v>
      </c>
      <c r="O237" s="11">
        <f t="shared" si="42"/>
        <v>-93607</v>
      </c>
      <c r="P237" s="11">
        <f t="shared" si="37"/>
        <v>23.477999999993777</v>
      </c>
      <c r="S237" s="5">
        <v>44411</v>
      </c>
      <c r="T237" s="4">
        <f>SUMIFS(NBU!$G:$G,NBU!$D:$D,FOREX!$T$13,NBU!$A:$A,FOREX!$S237)</f>
        <v>37.293599999999998</v>
      </c>
      <c r="U237" s="11">
        <f t="shared" si="41"/>
        <v>119377</v>
      </c>
      <c r="V237" s="11">
        <f>SUMIFS(JE!$D:$D,JE!$B:$B,$T$13,JE!$C:$C,"DR",JE!$A:$A,FOREX!$A237)</f>
        <v>0</v>
      </c>
      <c r="W237" s="11">
        <f>SUMIFS(JE!$D:$D,JE!$B:$B,$T$13,JE!$C:$C,"CR",JE!$A:$A,FOREX!$A237)</f>
        <v>0</v>
      </c>
      <c r="X237" s="11">
        <f t="shared" si="43"/>
        <v>119377</v>
      </c>
      <c r="Y237" s="11">
        <f t="shared" si="38"/>
        <v>0</v>
      </c>
    </row>
    <row r="238" spans="1:25" x14ac:dyDescent="0.2">
      <c r="A238" s="5">
        <v>44412</v>
      </c>
      <c r="B238" s="4">
        <f>SUMIFS(NBU!$G:$G,NBU!$D:$D,FOREX!$B$13,NBU!$A:$A,FOREX!$A238)</f>
        <v>26.841100000000001</v>
      </c>
      <c r="C238" s="11">
        <f t="shared" si="39"/>
        <v>349168</v>
      </c>
      <c r="D238" s="11">
        <f>SUMIFS(JE!$D:$D,JE!$B:$B,"USD",JE!$C:$C,"DR",JE!$A:$A,FOREX!$A238)</f>
        <v>0</v>
      </c>
      <c r="E238" s="11">
        <f>SUMIFS(JE!$D:$D,JE!$B:$B,"USD",JE!$C:$C,"CR",JE!$A:$A,FOREX!$A238)</f>
        <v>-103945</v>
      </c>
      <c r="F238" s="11">
        <f t="shared" si="35"/>
        <v>245223</v>
      </c>
      <c r="G238" s="11">
        <f t="shared" si="36"/>
        <v>343.01849999993914</v>
      </c>
      <c r="J238" s="5">
        <v>44412</v>
      </c>
      <c r="K238" s="4">
        <f>SUMIFS(NBU!$G:$G,NBU!$D:$D,FOREX!$K$13,NBU!$A:$A,FOREX!$J238)</f>
        <v>31.891300000000001</v>
      </c>
      <c r="L238" s="11">
        <f t="shared" si="40"/>
        <v>-93607</v>
      </c>
      <c r="M238" s="11">
        <f>SUMIFS(JE!$D:$D,JE!$B:$B,$K$13,JE!$C:$C,"DR",JE!$A:$A,FOREX!$A238)</f>
        <v>11017</v>
      </c>
      <c r="N238" s="11">
        <f>SUMIFS(JE!$D:$D,JE!$B:$B,$K$13,JE!$C:$C,"CR",JE!$A:$A,FOREX!$A238)</f>
        <v>-10696</v>
      </c>
      <c r="O238" s="11">
        <f t="shared" si="42"/>
        <v>-93286</v>
      </c>
      <c r="P238" s="11">
        <f t="shared" si="37"/>
        <v>-3.8198999999990804</v>
      </c>
      <c r="S238" s="5">
        <v>44412</v>
      </c>
      <c r="T238" s="4">
        <f>SUMIFS(NBU!$G:$G,NBU!$D:$D,FOREX!$T$13,NBU!$A:$A,FOREX!$S238)</f>
        <v>37.357399999999998</v>
      </c>
      <c r="U238" s="11">
        <f t="shared" si="41"/>
        <v>119377</v>
      </c>
      <c r="V238" s="11">
        <f>SUMIFS(JE!$D:$D,JE!$B:$B,$T$13,JE!$C:$C,"DR",JE!$A:$A,FOREX!$A238)</f>
        <v>0</v>
      </c>
      <c r="W238" s="11">
        <f>SUMIFS(JE!$D:$D,JE!$B:$B,$T$13,JE!$C:$C,"CR",JE!$A:$A,FOREX!$A238)</f>
        <v>-2069</v>
      </c>
      <c r="X238" s="11">
        <f t="shared" si="43"/>
        <v>117308</v>
      </c>
      <c r="Y238" s="11">
        <f t="shared" si="38"/>
        <v>-132.0022000000011</v>
      </c>
    </row>
    <row r="239" spans="1:25" x14ac:dyDescent="0.2">
      <c r="A239" s="5">
        <v>44413</v>
      </c>
      <c r="B239" s="4">
        <f>SUMIFS(NBU!$G:$G,NBU!$D:$D,FOREX!$B$13,NBU!$A:$A,FOREX!$A239)</f>
        <v>26.909400000000002</v>
      </c>
      <c r="C239" s="11">
        <f t="shared" si="39"/>
        <v>245223</v>
      </c>
      <c r="D239" s="11">
        <f>SUMIFS(JE!$D:$D,JE!$B:$B,"USD",JE!$C:$C,"DR",JE!$A:$A,FOREX!$A239)</f>
        <v>42962</v>
      </c>
      <c r="E239" s="11">
        <f>SUMIFS(JE!$D:$D,JE!$B:$B,"USD",JE!$C:$C,"CR",JE!$A:$A,FOREX!$A239)</f>
        <v>-47504</v>
      </c>
      <c r="F239" s="11">
        <f t="shared" si="35"/>
        <v>240681</v>
      </c>
      <c r="G239" s="11">
        <f t="shared" si="36"/>
        <v>-310.21860000000316</v>
      </c>
      <c r="J239" s="5">
        <v>44413</v>
      </c>
      <c r="K239" s="4">
        <f>SUMIFS(NBU!$G:$G,NBU!$D:$D,FOREX!$K$13,NBU!$A:$A,FOREX!$J239)</f>
        <v>31.9482</v>
      </c>
      <c r="L239" s="11">
        <f t="shared" si="40"/>
        <v>-93286</v>
      </c>
      <c r="M239" s="11">
        <f>SUMIFS(JE!$D:$D,JE!$B:$B,$K$13,JE!$C:$C,"DR",JE!$A:$A,FOREX!$A239)</f>
        <v>2528</v>
      </c>
      <c r="N239" s="11">
        <f>SUMIFS(JE!$D:$D,JE!$B:$B,$K$13,JE!$C:$C,"CR",JE!$A:$A,FOREX!$A239)</f>
        <v>-21730</v>
      </c>
      <c r="O239" s="11">
        <f t="shared" si="42"/>
        <v>-112488</v>
      </c>
      <c r="P239" s="11">
        <f t="shared" si="37"/>
        <v>-1092.5937999999778</v>
      </c>
      <c r="S239" s="5">
        <v>44413</v>
      </c>
      <c r="T239" s="4">
        <f>SUMIFS(NBU!$G:$G,NBU!$D:$D,FOREX!$T$13,NBU!$A:$A,FOREX!$S239)</f>
        <v>37.4861</v>
      </c>
      <c r="U239" s="11">
        <f t="shared" si="41"/>
        <v>117308</v>
      </c>
      <c r="V239" s="11">
        <f>SUMIFS(JE!$D:$D,JE!$B:$B,$T$13,JE!$C:$C,"DR",JE!$A:$A,FOREX!$A239)</f>
        <v>0</v>
      </c>
      <c r="W239" s="11">
        <f>SUMIFS(JE!$D:$D,JE!$B:$B,$T$13,JE!$C:$C,"CR",JE!$A:$A,FOREX!$A239)</f>
        <v>-9612</v>
      </c>
      <c r="X239" s="11">
        <f t="shared" si="43"/>
        <v>107696</v>
      </c>
      <c r="Y239" s="11">
        <f t="shared" si="38"/>
        <v>-1237.0644000000195</v>
      </c>
    </row>
    <row r="240" spans="1:25" x14ac:dyDescent="0.2">
      <c r="A240" s="5">
        <v>44414</v>
      </c>
      <c r="B240" s="4">
        <f>SUMIFS(NBU!$G:$G,NBU!$D:$D,FOREX!$B$13,NBU!$A:$A,FOREX!$A240)</f>
        <v>26.939499999999999</v>
      </c>
      <c r="C240" s="11">
        <f t="shared" si="39"/>
        <v>240681</v>
      </c>
      <c r="D240" s="11">
        <f>SUMIFS(JE!$D:$D,JE!$B:$B,"USD",JE!$C:$C,"DR",JE!$A:$A,FOREX!$A240)</f>
        <v>74934</v>
      </c>
      <c r="E240" s="11">
        <f>SUMIFS(JE!$D:$D,JE!$B:$B,"USD",JE!$C:$C,"CR",JE!$A:$A,FOREX!$A240)</f>
        <v>-952</v>
      </c>
      <c r="F240" s="11">
        <f t="shared" si="35"/>
        <v>314663</v>
      </c>
      <c r="G240" s="11">
        <f t="shared" si="36"/>
        <v>2226.8581999998041</v>
      </c>
      <c r="J240" s="5">
        <v>44414</v>
      </c>
      <c r="K240" s="4">
        <f>SUMIFS(NBU!$G:$G,NBU!$D:$D,FOREX!$K$13,NBU!$A:$A,FOREX!$J240)</f>
        <v>31.8964</v>
      </c>
      <c r="L240" s="11">
        <f t="shared" si="40"/>
        <v>-112488</v>
      </c>
      <c r="M240" s="11">
        <f>SUMIFS(JE!$D:$D,JE!$B:$B,$K$13,JE!$C:$C,"DR",JE!$A:$A,FOREX!$A240)</f>
        <v>13043</v>
      </c>
      <c r="N240" s="11">
        <f>SUMIFS(JE!$D:$D,JE!$B:$B,$K$13,JE!$C:$C,"CR",JE!$A:$A,FOREX!$A240)</f>
        <v>-19874</v>
      </c>
      <c r="O240" s="11">
        <f t="shared" si="42"/>
        <v>-119319</v>
      </c>
      <c r="P240" s="11">
        <f t="shared" si="37"/>
        <v>353.84580000000045</v>
      </c>
      <c r="S240" s="5">
        <v>44414</v>
      </c>
      <c r="T240" s="4">
        <f>SUMIFS(NBU!$G:$G,NBU!$D:$D,FOREX!$T$13,NBU!$A:$A,FOREX!$S240)</f>
        <v>37.495699999999999</v>
      </c>
      <c r="U240" s="11">
        <f t="shared" si="41"/>
        <v>107696</v>
      </c>
      <c r="V240" s="11">
        <f>SUMIFS(JE!$D:$D,JE!$B:$B,$T$13,JE!$C:$C,"DR",JE!$A:$A,FOREX!$A240)</f>
        <v>0</v>
      </c>
      <c r="W240" s="11">
        <f>SUMIFS(JE!$D:$D,JE!$B:$B,$T$13,JE!$C:$C,"CR",JE!$A:$A,FOREX!$A240)</f>
        <v>0</v>
      </c>
      <c r="X240" s="11">
        <f t="shared" si="43"/>
        <v>107696</v>
      </c>
      <c r="Y240" s="11">
        <f t="shared" si="38"/>
        <v>0</v>
      </c>
    </row>
    <row r="241" spans="1:25" x14ac:dyDescent="0.2">
      <c r="A241" s="5">
        <v>44415</v>
      </c>
      <c r="B241" s="4">
        <f>SUMIFS(NBU!$G:$G,NBU!$D:$D,FOREX!$B$13,NBU!$A:$A,FOREX!$A241)</f>
        <v>26.939499999999999</v>
      </c>
      <c r="C241" s="11">
        <f t="shared" si="39"/>
        <v>314663</v>
      </c>
      <c r="D241" s="11">
        <f>SUMIFS(JE!$D:$D,JE!$B:$B,"USD",JE!$C:$C,"DR",JE!$A:$A,FOREX!$A241)</f>
        <v>39057</v>
      </c>
      <c r="E241" s="11">
        <f>SUMIFS(JE!$D:$D,JE!$B:$B,"USD",JE!$C:$C,"CR",JE!$A:$A,FOREX!$A241)</f>
        <v>-73649</v>
      </c>
      <c r="F241" s="11">
        <f t="shared" si="35"/>
        <v>280071</v>
      </c>
      <c r="G241" s="11">
        <f t="shared" si="36"/>
        <v>0</v>
      </c>
      <c r="J241" s="5">
        <v>44415</v>
      </c>
      <c r="K241" s="4">
        <f>SUMIFS(NBU!$G:$G,NBU!$D:$D,FOREX!$K$13,NBU!$A:$A,FOREX!$J241)</f>
        <v>31.8964</v>
      </c>
      <c r="L241" s="11">
        <f t="shared" si="40"/>
        <v>-119319</v>
      </c>
      <c r="M241" s="11">
        <f>SUMIFS(JE!$D:$D,JE!$B:$B,$K$13,JE!$C:$C,"DR",JE!$A:$A,FOREX!$A241)</f>
        <v>1586</v>
      </c>
      <c r="N241" s="11">
        <f>SUMIFS(JE!$D:$D,JE!$B:$B,$K$13,JE!$C:$C,"CR",JE!$A:$A,FOREX!$A241)</f>
        <v>-5000</v>
      </c>
      <c r="O241" s="11">
        <f t="shared" si="42"/>
        <v>-122733</v>
      </c>
      <c r="P241" s="11">
        <f t="shared" si="37"/>
        <v>0</v>
      </c>
      <c r="S241" s="5">
        <v>44415</v>
      </c>
      <c r="T241" s="4">
        <f>SUMIFS(NBU!$G:$G,NBU!$D:$D,FOREX!$T$13,NBU!$A:$A,FOREX!$S241)</f>
        <v>37.495699999999999</v>
      </c>
      <c r="U241" s="11">
        <f t="shared" si="41"/>
        <v>107696</v>
      </c>
      <c r="V241" s="11">
        <f>SUMIFS(JE!$D:$D,JE!$B:$B,$T$13,JE!$C:$C,"DR",JE!$A:$A,FOREX!$A241)</f>
        <v>0</v>
      </c>
      <c r="W241" s="11">
        <f>SUMIFS(JE!$D:$D,JE!$B:$B,$T$13,JE!$C:$C,"CR",JE!$A:$A,FOREX!$A241)</f>
        <v>0</v>
      </c>
      <c r="X241" s="11">
        <f t="shared" si="43"/>
        <v>107696</v>
      </c>
      <c r="Y241" s="11">
        <f t="shared" si="38"/>
        <v>0</v>
      </c>
    </row>
    <row r="242" spans="1:25" x14ac:dyDescent="0.2">
      <c r="A242" s="5">
        <v>44416</v>
      </c>
      <c r="B242" s="4">
        <f>SUMIFS(NBU!$G:$G,NBU!$D:$D,FOREX!$B$13,NBU!$A:$A,FOREX!$A242)</f>
        <v>26.939499999999999</v>
      </c>
      <c r="C242" s="11">
        <f t="shared" si="39"/>
        <v>280071</v>
      </c>
      <c r="D242" s="11">
        <f>SUMIFS(JE!$D:$D,JE!$B:$B,"USD",JE!$C:$C,"DR",JE!$A:$A,FOREX!$A242)</f>
        <v>29203</v>
      </c>
      <c r="E242" s="11">
        <f>SUMIFS(JE!$D:$D,JE!$B:$B,"USD",JE!$C:$C,"CR",JE!$A:$A,FOREX!$A242)</f>
        <v>-24697</v>
      </c>
      <c r="F242" s="11">
        <f t="shared" si="35"/>
        <v>284577</v>
      </c>
      <c r="G242" s="11">
        <f t="shared" si="36"/>
        <v>0</v>
      </c>
      <c r="J242" s="5">
        <v>44416</v>
      </c>
      <c r="K242" s="4">
        <f>SUMIFS(NBU!$G:$G,NBU!$D:$D,FOREX!$K$13,NBU!$A:$A,FOREX!$J242)</f>
        <v>31.8964</v>
      </c>
      <c r="L242" s="11">
        <f t="shared" si="40"/>
        <v>-122733</v>
      </c>
      <c r="M242" s="11">
        <f>SUMIFS(JE!$D:$D,JE!$B:$B,$K$13,JE!$C:$C,"DR",JE!$A:$A,FOREX!$A242)</f>
        <v>8871</v>
      </c>
      <c r="N242" s="11">
        <f>SUMIFS(JE!$D:$D,JE!$B:$B,$K$13,JE!$C:$C,"CR",JE!$A:$A,FOREX!$A242)</f>
        <v>-5528</v>
      </c>
      <c r="O242" s="11">
        <f t="shared" si="42"/>
        <v>-119390</v>
      </c>
      <c r="P242" s="11">
        <f t="shared" si="37"/>
        <v>0</v>
      </c>
      <c r="S242" s="5">
        <v>44416</v>
      </c>
      <c r="T242" s="4">
        <f>SUMIFS(NBU!$G:$G,NBU!$D:$D,FOREX!$T$13,NBU!$A:$A,FOREX!$S242)</f>
        <v>37.495699999999999</v>
      </c>
      <c r="U242" s="11">
        <f t="shared" si="41"/>
        <v>107696</v>
      </c>
      <c r="V242" s="11">
        <f>SUMIFS(JE!$D:$D,JE!$B:$B,$T$13,JE!$C:$C,"DR",JE!$A:$A,FOREX!$A242)</f>
        <v>0</v>
      </c>
      <c r="W242" s="11">
        <f>SUMIFS(JE!$D:$D,JE!$B:$B,$T$13,JE!$C:$C,"CR",JE!$A:$A,FOREX!$A242)</f>
        <v>-470</v>
      </c>
      <c r="X242" s="11">
        <f t="shared" si="43"/>
        <v>107226</v>
      </c>
      <c r="Y242" s="11">
        <f t="shared" si="38"/>
        <v>0</v>
      </c>
    </row>
    <row r="243" spans="1:25" x14ac:dyDescent="0.2">
      <c r="A243" s="5">
        <v>44417</v>
      </c>
      <c r="B243" s="4">
        <f>SUMIFS(NBU!$G:$G,NBU!$D:$D,FOREX!$B$13,NBU!$A:$A,FOREX!$A243)</f>
        <v>26.834599999999998</v>
      </c>
      <c r="C243" s="11">
        <f t="shared" si="39"/>
        <v>284577</v>
      </c>
      <c r="D243" s="11">
        <f>SUMIFS(JE!$D:$D,JE!$B:$B,"USD",JE!$C:$C,"DR",JE!$A:$A,FOREX!$A243)</f>
        <v>1373</v>
      </c>
      <c r="E243" s="11">
        <f>SUMIFS(JE!$D:$D,JE!$B:$B,"USD",JE!$C:$C,"CR",JE!$A:$A,FOREX!$A243)</f>
        <v>-63115</v>
      </c>
      <c r="F243" s="11">
        <f t="shared" si="35"/>
        <v>222835</v>
      </c>
      <c r="G243" s="11">
        <f t="shared" si="36"/>
        <v>6476.7358000000404</v>
      </c>
      <c r="J243" s="5">
        <v>44417</v>
      </c>
      <c r="K243" s="4">
        <f>SUMIFS(NBU!$G:$G,NBU!$D:$D,FOREX!$K$13,NBU!$A:$A,FOREX!$J243)</f>
        <v>31.675599999999999</v>
      </c>
      <c r="L243" s="11">
        <f t="shared" si="40"/>
        <v>-119390</v>
      </c>
      <c r="M243" s="11">
        <f>SUMIFS(JE!$D:$D,JE!$B:$B,$K$13,JE!$C:$C,"DR",JE!$A:$A,FOREX!$A243)</f>
        <v>0</v>
      </c>
      <c r="N243" s="11">
        <f>SUMIFS(JE!$D:$D,JE!$B:$B,$K$13,JE!$C:$C,"CR",JE!$A:$A,FOREX!$A243)</f>
        <v>-31843</v>
      </c>
      <c r="O243" s="11">
        <f t="shared" si="42"/>
        <v>-151233</v>
      </c>
      <c r="P243" s="11">
        <f t="shared" si="37"/>
        <v>7030.9344000000174</v>
      </c>
      <c r="S243" s="5">
        <v>44417</v>
      </c>
      <c r="T243" s="4">
        <f>SUMIFS(NBU!$G:$G,NBU!$D:$D,FOREX!$T$13,NBU!$A:$A,FOREX!$S243)</f>
        <v>37.341700000000003</v>
      </c>
      <c r="U243" s="11">
        <f t="shared" si="41"/>
        <v>107226</v>
      </c>
      <c r="V243" s="11">
        <f>SUMIFS(JE!$D:$D,JE!$B:$B,$T$13,JE!$C:$C,"DR",JE!$A:$A,FOREX!$A243)</f>
        <v>10167</v>
      </c>
      <c r="W243" s="11">
        <f>SUMIFS(JE!$D:$D,JE!$B:$B,$T$13,JE!$C:$C,"CR",JE!$A:$A,FOREX!$A243)</f>
        <v>0</v>
      </c>
      <c r="X243" s="11">
        <f t="shared" si="43"/>
        <v>117393</v>
      </c>
      <c r="Y243" s="11">
        <f t="shared" si="38"/>
        <v>-1565.717999999963</v>
      </c>
    </row>
    <row r="244" spans="1:25" x14ac:dyDescent="0.2">
      <c r="A244" s="5">
        <v>44418</v>
      </c>
      <c r="B244" s="4">
        <f>SUMIFS(NBU!$G:$G,NBU!$D:$D,FOREX!$B$13,NBU!$A:$A,FOREX!$A244)</f>
        <v>26.801100000000002</v>
      </c>
      <c r="C244" s="11">
        <f t="shared" si="39"/>
        <v>222835</v>
      </c>
      <c r="D244" s="11">
        <f>SUMIFS(JE!$D:$D,JE!$B:$B,"USD",JE!$C:$C,"DR",JE!$A:$A,FOREX!$A244)</f>
        <v>47978</v>
      </c>
      <c r="E244" s="11">
        <f>SUMIFS(JE!$D:$D,JE!$B:$B,"USD",JE!$C:$C,"CR",JE!$A:$A,FOREX!$A244)</f>
        <v>-33131</v>
      </c>
      <c r="F244" s="11">
        <f t="shared" si="35"/>
        <v>237682</v>
      </c>
      <c r="G244" s="11">
        <f t="shared" si="36"/>
        <v>-497.37449999994851</v>
      </c>
      <c r="J244" s="5">
        <v>44418</v>
      </c>
      <c r="K244" s="4">
        <f>SUMIFS(NBU!$G:$G,NBU!$D:$D,FOREX!$K$13,NBU!$A:$A,FOREX!$J244)</f>
        <v>31.530200000000001</v>
      </c>
      <c r="L244" s="11">
        <f t="shared" si="40"/>
        <v>-151233</v>
      </c>
      <c r="M244" s="11">
        <f>SUMIFS(JE!$D:$D,JE!$B:$B,$K$13,JE!$C:$C,"DR",JE!$A:$A,FOREX!$A244)</f>
        <v>9458</v>
      </c>
      <c r="N244" s="11">
        <f>SUMIFS(JE!$D:$D,JE!$B:$B,$K$13,JE!$C:$C,"CR",JE!$A:$A,FOREX!$A244)</f>
        <v>-5170</v>
      </c>
      <c r="O244" s="11">
        <f t="shared" si="42"/>
        <v>-146945</v>
      </c>
      <c r="P244" s="11">
        <f t="shared" si="37"/>
        <v>-623.47519999999417</v>
      </c>
      <c r="S244" s="5">
        <v>44418</v>
      </c>
      <c r="T244" s="4">
        <f>SUMIFS(NBU!$G:$G,NBU!$D:$D,FOREX!$T$13,NBU!$A:$A,FOREX!$S244)</f>
        <v>37.198599999999999</v>
      </c>
      <c r="U244" s="11">
        <f t="shared" si="41"/>
        <v>117393</v>
      </c>
      <c r="V244" s="11">
        <f>SUMIFS(JE!$D:$D,JE!$B:$B,$T$13,JE!$C:$C,"DR",JE!$A:$A,FOREX!$A244)</f>
        <v>0</v>
      </c>
      <c r="W244" s="11">
        <f>SUMIFS(JE!$D:$D,JE!$B:$B,$T$13,JE!$C:$C,"CR",JE!$A:$A,FOREX!$A244)</f>
        <v>0</v>
      </c>
      <c r="X244" s="11">
        <f t="shared" si="43"/>
        <v>117393</v>
      </c>
      <c r="Y244" s="11">
        <f t="shared" si="38"/>
        <v>0</v>
      </c>
    </row>
    <row r="245" spans="1:25" x14ac:dyDescent="0.2">
      <c r="A245" s="5">
        <v>44419</v>
      </c>
      <c r="B245" s="4">
        <f>SUMIFS(NBU!$G:$G,NBU!$D:$D,FOREX!$B$13,NBU!$A:$A,FOREX!$A245)</f>
        <v>26.755700000000001</v>
      </c>
      <c r="C245" s="11">
        <f t="shared" si="39"/>
        <v>237682</v>
      </c>
      <c r="D245" s="11">
        <f>SUMIFS(JE!$D:$D,JE!$B:$B,"USD",JE!$C:$C,"DR",JE!$A:$A,FOREX!$A245)</f>
        <v>51634</v>
      </c>
      <c r="E245" s="11">
        <f>SUMIFS(JE!$D:$D,JE!$B:$B,"USD",JE!$C:$C,"CR",JE!$A:$A,FOREX!$A245)</f>
        <v>-41461</v>
      </c>
      <c r="F245" s="11">
        <f t="shared" si="35"/>
        <v>247855</v>
      </c>
      <c r="G245" s="11">
        <f t="shared" si="36"/>
        <v>-461.85420000000784</v>
      </c>
      <c r="J245" s="5">
        <v>44419</v>
      </c>
      <c r="K245" s="4">
        <f>SUMIFS(NBU!$G:$G,NBU!$D:$D,FOREX!$K$13,NBU!$A:$A,FOREX!$J245)</f>
        <v>31.361699999999999</v>
      </c>
      <c r="L245" s="11">
        <f t="shared" si="40"/>
        <v>-146945</v>
      </c>
      <c r="M245" s="11">
        <f>SUMIFS(JE!$D:$D,JE!$B:$B,$K$13,JE!$C:$C,"DR",JE!$A:$A,FOREX!$A245)</f>
        <v>17215</v>
      </c>
      <c r="N245" s="11">
        <f>SUMIFS(JE!$D:$D,JE!$B:$B,$K$13,JE!$C:$C,"CR",JE!$A:$A,FOREX!$A245)</f>
        <v>0</v>
      </c>
      <c r="O245" s="11">
        <f t="shared" si="42"/>
        <v>-129730</v>
      </c>
      <c r="P245" s="11">
        <f t="shared" si="37"/>
        <v>-2900.7275000000282</v>
      </c>
      <c r="S245" s="5">
        <v>44419</v>
      </c>
      <c r="T245" s="4">
        <f>SUMIFS(NBU!$G:$G,NBU!$D:$D,FOREX!$T$13,NBU!$A:$A,FOREX!$S245)</f>
        <v>37.067300000000003</v>
      </c>
      <c r="U245" s="11">
        <f t="shared" si="41"/>
        <v>117393</v>
      </c>
      <c r="V245" s="11">
        <f>SUMIFS(JE!$D:$D,JE!$B:$B,$T$13,JE!$C:$C,"DR",JE!$A:$A,FOREX!$A245)</f>
        <v>6357</v>
      </c>
      <c r="W245" s="11">
        <f>SUMIFS(JE!$D:$D,JE!$B:$B,$T$13,JE!$C:$C,"CR",JE!$A:$A,FOREX!$A245)</f>
        <v>0</v>
      </c>
      <c r="X245" s="11">
        <f t="shared" si="43"/>
        <v>123750</v>
      </c>
      <c r="Y245" s="11">
        <f t="shared" si="38"/>
        <v>-834.67409999997437</v>
      </c>
    </row>
    <row r="246" spans="1:25" x14ac:dyDescent="0.2">
      <c r="A246" s="5">
        <v>44420</v>
      </c>
      <c r="B246" s="4">
        <f>SUMIFS(NBU!$G:$G,NBU!$D:$D,FOREX!$B$13,NBU!$A:$A,FOREX!$A246)</f>
        <v>26.804200000000002</v>
      </c>
      <c r="C246" s="11">
        <f t="shared" si="39"/>
        <v>247855</v>
      </c>
      <c r="D246" s="11">
        <f>SUMIFS(JE!$D:$D,JE!$B:$B,"USD",JE!$C:$C,"DR",JE!$A:$A,FOREX!$A246)</f>
        <v>68701</v>
      </c>
      <c r="E246" s="11">
        <f>SUMIFS(JE!$D:$D,JE!$B:$B,"USD",JE!$C:$C,"CR",JE!$A:$A,FOREX!$A246)</f>
        <v>-51403</v>
      </c>
      <c r="F246" s="11">
        <f t="shared" si="35"/>
        <v>265153</v>
      </c>
      <c r="G246" s="11">
        <f t="shared" si="36"/>
        <v>838.95300000001134</v>
      </c>
      <c r="J246" s="5">
        <v>44420</v>
      </c>
      <c r="K246" s="4">
        <f>SUMIFS(NBU!$G:$G,NBU!$D:$D,FOREX!$K$13,NBU!$A:$A,FOREX!$J246)</f>
        <v>31.410499999999999</v>
      </c>
      <c r="L246" s="11">
        <f t="shared" si="40"/>
        <v>-129730</v>
      </c>
      <c r="M246" s="11">
        <f>SUMIFS(JE!$D:$D,JE!$B:$B,$K$13,JE!$C:$C,"DR",JE!$A:$A,FOREX!$A246)</f>
        <v>36832</v>
      </c>
      <c r="N246" s="11">
        <f>SUMIFS(JE!$D:$D,JE!$B:$B,$K$13,JE!$C:$C,"CR",JE!$A:$A,FOREX!$A246)</f>
        <v>0</v>
      </c>
      <c r="O246" s="11">
        <f t="shared" si="42"/>
        <v>-92898</v>
      </c>
      <c r="P246" s="11">
        <f t="shared" si="37"/>
        <v>1797.4015999999983</v>
      </c>
      <c r="S246" s="5">
        <v>44420</v>
      </c>
      <c r="T246" s="4">
        <f>SUMIFS(NBU!$G:$G,NBU!$D:$D,FOREX!$T$13,NBU!$A:$A,FOREX!$S246)</f>
        <v>37.0809</v>
      </c>
      <c r="U246" s="11">
        <f t="shared" si="41"/>
        <v>123750</v>
      </c>
      <c r="V246" s="11">
        <f>SUMIFS(JE!$D:$D,JE!$B:$B,$T$13,JE!$C:$C,"DR",JE!$A:$A,FOREX!$A246)</f>
        <v>0</v>
      </c>
      <c r="W246" s="11">
        <f>SUMIFS(JE!$D:$D,JE!$B:$B,$T$13,JE!$C:$C,"CR",JE!$A:$A,FOREX!$A246)</f>
        <v>0</v>
      </c>
      <c r="X246" s="11">
        <f t="shared" si="43"/>
        <v>123750</v>
      </c>
      <c r="Y246" s="11">
        <f t="shared" si="38"/>
        <v>0</v>
      </c>
    </row>
    <row r="247" spans="1:25" x14ac:dyDescent="0.2">
      <c r="A247" s="5">
        <v>44421</v>
      </c>
      <c r="B247" s="4">
        <f>SUMIFS(NBU!$G:$G,NBU!$D:$D,FOREX!$B$13,NBU!$A:$A,FOREX!$A247)</f>
        <v>26.768599999999999</v>
      </c>
      <c r="C247" s="11">
        <f t="shared" si="39"/>
        <v>265153</v>
      </c>
      <c r="D247" s="11">
        <f>SUMIFS(JE!$D:$D,JE!$B:$B,"USD",JE!$C:$C,"DR",JE!$A:$A,FOREX!$A247)</f>
        <v>64778</v>
      </c>
      <c r="E247" s="11">
        <f>SUMIFS(JE!$D:$D,JE!$B:$B,"USD",JE!$C:$C,"CR",JE!$A:$A,FOREX!$A247)</f>
        <v>-75198</v>
      </c>
      <c r="F247" s="11">
        <f t="shared" si="35"/>
        <v>254733</v>
      </c>
      <c r="G247" s="11">
        <f t="shared" si="36"/>
        <v>370.95200000002393</v>
      </c>
      <c r="J247" s="5">
        <v>44421</v>
      </c>
      <c r="K247" s="4">
        <f>SUMIFS(NBU!$G:$G,NBU!$D:$D,FOREX!$K$13,NBU!$A:$A,FOREX!$J247)</f>
        <v>31.420999999999999</v>
      </c>
      <c r="L247" s="11">
        <f t="shared" si="40"/>
        <v>-92898</v>
      </c>
      <c r="M247" s="11">
        <f>SUMIFS(JE!$D:$D,JE!$B:$B,$K$13,JE!$C:$C,"DR",JE!$A:$A,FOREX!$A247)</f>
        <v>17846</v>
      </c>
      <c r="N247" s="11">
        <f>SUMIFS(JE!$D:$D,JE!$B:$B,$K$13,JE!$C:$C,"CR",JE!$A:$A,FOREX!$A247)</f>
        <v>-2199</v>
      </c>
      <c r="O247" s="11">
        <f t="shared" si="42"/>
        <v>-77251</v>
      </c>
      <c r="P247" s="11">
        <f t="shared" si="37"/>
        <v>164.29350000000622</v>
      </c>
      <c r="S247" s="5">
        <v>44421</v>
      </c>
      <c r="T247" s="4">
        <f>SUMIFS(NBU!$G:$G,NBU!$D:$D,FOREX!$T$13,NBU!$A:$A,FOREX!$S247)</f>
        <v>37.078499999999998</v>
      </c>
      <c r="U247" s="11">
        <f t="shared" si="41"/>
        <v>123750</v>
      </c>
      <c r="V247" s="11">
        <f>SUMIFS(JE!$D:$D,JE!$B:$B,$T$13,JE!$C:$C,"DR",JE!$A:$A,FOREX!$A247)</f>
        <v>0</v>
      </c>
      <c r="W247" s="11">
        <f>SUMIFS(JE!$D:$D,JE!$B:$B,$T$13,JE!$C:$C,"CR",JE!$A:$A,FOREX!$A247)</f>
        <v>0</v>
      </c>
      <c r="X247" s="11">
        <f t="shared" si="43"/>
        <v>123750</v>
      </c>
      <c r="Y247" s="11">
        <f t="shared" si="38"/>
        <v>0</v>
      </c>
    </row>
    <row r="248" spans="1:25" x14ac:dyDescent="0.2">
      <c r="A248" s="5">
        <v>44422</v>
      </c>
      <c r="B248" s="4">
        <f>SUMIFS(NBU!$G:$G,NBU!$D:$D,FOREX!$B$13,NBU!$A:$A,FOREX!$A248)</f>
        <v>26.768599999999999</v>
      </c>
      <c r="C248" s="11">
        <f t="shared" si="39"/>
        <v>254733</v>
      </c>
      <c r="D248" s="11">
        <f>SUMIFS(JE!$D:$D,JE!$B:$B,"USD",JE!$C:$C,"DR",JE!$A:$A,FOREX!$A248)</f>
        <v>51972</v>
      </c>
      <c r="E248" s="11">
        <f>SUMIFS(JE!$D:$D,JE!$B:$B,"USD",JE!$C:$C,"CR",JE!$A:$A,FOREX!$A248)</f>
        <v>-87741</v>
      </c>
      <c r="F248" s="11">
        <f t="shared" si="35"/>
        <v>218964</v>
      </c>
      <c r="G248" s="11">
        <f t="shared" si="36"/>
        <v>0</v>
      </c>
      <c r="J248" s="5">
        <v>44422</v>
      </c>
      <c r="K248" s="4">
        <f>SUMIFS(NBU!$G:$G,NBU!$D:$D,FOREX!$K$13,NBU!$A:$A,FOREX!$J248)</f>
        <v>31.420999999999999</v>
      </c>
      <c r="L248" s="11">
        <f t="shared" si="40"/>
        <v>-77251</v>
      </c>
      <c r="M248" s="11">
        <f>SUMIFS(JE!$D:$D,JE!$B:$B,$K$13,JE!$C:$C,"DR",JE!$A:$A,FOREX!$A248)</f>
        <v>2474</v>
      </c>
      <c r="N248" s="11">
        <f>SUMIFS(JE!$D:$D,JE!$B:$B,$K$13,JE!$C:$C,"CR",JE!$A:$A,FOREX!$A248)</f>
        <v>-16607</v>
      </c>
      <c r="O248" s="11">
        <f t="shared" si="42"/>
        <v>-91384</v>
      </c>
      <c r="P248" s="11">
        <f t="shared" si="37"/>
        <v>0</v>
      </c>
      <c r="S248" s="5">
        <v>44422</v>
      </c>
      <c r="T248" s="4">
        <f>SUMIFS(NBU!$G:$G,NBU!$D:$D,FOREX!$T$13,NBU!$A:$A,FOREX!$S248)</f>
        <v>37.078499999999998</v>
      </c>
      <c r="U248" s="11">
        <f t="shared" si="41"/>
        <v>123750</v>
      </c>
      <c r="V248" s="11">
        <f>SUMIFS(JE!$D:$D,JE!$B:$B,$T$13,JE!$C:$C,"DR",JE!$A:$A,FOREX!$A248)</f>
        <v>0</v>
      </c>
      <c r="W248" s="11">
        <f>SUMIFS(JE!$D:$D,JE!$B:$B,$T$13,JE!$C:$C,"CR",JE!$A:$A,FOREX!$A248)</f>
        <v>-19582</v>
      </c>
      <c r="X248" s="11">
        <f t="shared" si="43"/>
        <v>104168</v>
      </c>
      <c r="Y248" s="11">
        <f t="shared" si="38"/>
        <v>0</v>
      </c>
    </row>
    <row r="249" spans="1:25" x14ac:dyDescent="0.2">
      <c r="A249" s="5">
        <v>44423</v>
      </c>
      <c r="B249" s="4">
        <f>SUMIFS(NBU!$G:$G,NBU!$D:$D,FOREX!$B$13,NBU!$A:$A,FOREX!$A249)</f>
        <v>26.768599999999999</v>
      </c>
      <c r="C249" s="11">
        <f t="shared" si="39"/>
        <v>218964</v>
      </c>
      <c r="D249" s="11">
        <f>SUMIFS(JE!$D:$D,JE!$B:$B,"USD",JE!$C:$C,"DR",JE!$A:$A,FOREX!$A249)</f>
        <v>46194</v>
      </c>
      <c r="E249" s="11">
        <f>SUMIFS(JE!$D:$D,JE!$B:$B,"USD",JE!$C:$C,"CR",JE!$A:$A,FOREX!$A249)</f>
        <v>-89960</v>
      </c>
      <c r="F249" s="11">
        <f t="shared" si="35"/>
        <v>175198</v>
      </c>
      <c r="G249" s="11">
        <f t="shared" si="36"/>
        <v>0</v>
      </c>
      <c r="J249" s="5">
        <v>44423</v>
      </c>
      <c r="K249" s="4">
        <f>SUMIFS(NBU!$G:$G,NBU!$D:$D,FOREX!$K$13,NBU!$A:$A,FOREX!$J249)</f>
        <v>31.420999999999999</v>
      </c>
      <c r="L249" s="11">
        <f t="shared" si="40"/>
        <v>-91384</v>
      </c>
      <c r="M249" s="11">
        <f>SUMIFS(JE!$D:$D,JE!$B:$B,$K$13,JE!$C:$C,"DR",JE!$A:$A,FOREX!$A249)</f>
        <v>0</v>
      </c>
      <c r="N249" s="11">
        <f>SUMIFS(JE!$D:$D,JE!$B:$B,$K$13,JE!$C:$C,"CR",JE!$A:$A,FOREX!$A249)</f>
        <v>-5175</v>
      </c>
      <c r="O249" s="11">
        <f t="shared" si="42"/>
        <v>-96559</v>
      </c>
      <c r="P249" s="11">
        <f t="shared" si="37"/>
        <v>0</v>
      </c>
      <c r="S249" s="5">
        <v>44423</v>
      </c>
      <c r="T249" s="4">
        <f>SUMIFS(NBU!$G:$G,NBU!$D:$D,FOREX!$T$13,NBU!$A:$A,FOREX!$S249)</f>
        <v>37.078499999999998</v>
      </c>
      <c r="U249" s="11">
        <f t="shared" si="41"/>
        <v>104168</v>
      </c>
      <c r="V249" s="11">
        <f>SUMIFS(JE!$D:$D,JE!$B:$B,$T$13,JE!$C:$C,"DR",JE!$A:$A,FOREX!$A249)</f>
        <v>0</v>
      </c>
      <c r="W249" s="11">
        <f>SUMIFS(JE!$D:$D,JE!$B:$B,$T$13,JE!$C:$C,"CR",JE!$A:$A,FOREX!$A249)</f>
        <v>0</v>
      </c>
      <c r="X249" s="11">
        <f t="shared" si="43"/>
        <v>104168</v>
      </c>
      <c r="Y249" s="11">
        <f t="shared" si="38"/>
        <v>0</v>
      </c>
    </row>
    <row r="250" spans="1:25" x14ac:dyDescent="0.2">
      <c r="A250" s="5">
        <v>44424</v>
      </c>
      <c r="B250" s="4">
        <f>SUMIFS(NBU!$G:$G,NBU!$D:$D,FOREX!$B$13,NBU!$A:$A,FOREX!$A250)</f>
        <v>26.693100000000001</v>
      </c>
      <c r="C250" s="11">
        <f t="shared" si="39"/>
        <v>175198</v>
      </c>
      <c r="D250" s="11">
        <f>SUMIFS(JE!$D:$D,JE!$B:$B,"USD",JE!$C:$C,"DR",JE!$A:$A,FOREX!$A250)</f>
        <v>81046</v>
      </c>
      <c r="E250" s="11">
        <f>SUMIFS(JE!$D:$D,JE!$B:$B,"USD",JE!$C:$C,"CR",JE!$A:$A,FOREX!$A250)</f>
        <v>-46151</v>
      </c>
      <c r="F250" s="11">
        <f t="shared" si="35"/>
        <v>210093</v>
      </c>
      <c r="G250" s="11">
        <f t="shared" si="36"/>
        <v>-2634.5724999999347</v>
      </c>
      <c r="J250" s="5">
        <v>44424</v>
      </c>
      <c r="K250" s="4">
        <f>SUMIFS(NBU!$G:$G,NBU!$D:$D,FOREX!$K$13,NBU!$A:$A,FOREX!$J250)</f>
        <v>31.3978</v>
      </c>
      <c r="L250" s="11">
        <f t="shared" si="40"/>
        <v>-96559</v>
      </c>
      <c r="M250" s="11">
        <f>SUMIFS(JE!$D:$D,JE!$B:$B,$K$13,JE!$C:$C,"DR",JE!$A:$A,FOREX!$A250)</f>
        <v>23537</v>
      </c>
      <c r="N250" s="11">
        <f>SUMIFS(JE!$D:$D,JE!$B:$B,$K$13,JE!$C:$C,"CR",JE!$A:$A,FOREX!$A250)</f>
        <v>-6143</v>
      </c>
      <c r="O250" s="11">
        <f t="shared" si="42"/>
        <v>-79165</v>
      </c>
      <c r="P250" s="11">
        <f t="shared" si="37"/>
        <v>-403.54079999998646</v>
      </c>
      <c r="S250" s="5">
        <v>44424</v>
      </c>
      <c r="T250" s="4">
        <f>SUMIFS(NBU!$G:$G,NBU!$D:$D,FOREX!$T$13,NBU!$A:$A,FOREX!$S250)</f>
        <v>36.916600000000003</v>
      </c>
      <c r="U250" s="11">
        <f t="shared" si="41"/>
        <v>104168</v>
      </c>
      <c r="V250" s="11">
        <f>SUMIFS(JE!$D:$D,JE!$B:$B,$T$13,JE!$C:$C,"DR",JE!$A:$A,FOREX!$A250)</f>
        <v>0</v>
      </c>
      <c r="W250" s="11">
        <f>SUMIFS(JE!$D:$D,JE!$B:$B,$T$13,JE!$C:$C,"CR",JE!$A:$A,FOREX!$A250)</f>
        <v>0</v>
      </c>
      <c r="X250" s="11">
        <f t="shared" si="43"/>
        <v>104168</v>
      </c>
      <c r="Y250" s="11">
        <f t="shared" si="38"/>
        <v>0</v>
      </c>
    </row>
    <row r="251" spans="1:25" x14ac:dyDescent="0.2">
      <c r="A251" s="5">
        <v>44425</v>
      </c>
      <c r="B251" s="4">
        <f>SUMIFS(NBU!$G:$G,NBU!$D:$D,FOREX!$B$13,NBU!$A:$A,FOREX!$A251)</f>
        <v>26.645700000000001</v>
      </c>
      <c r="C251" s="11">
        <f t="shared" si="39"/>
        <v>210093</v>
      </c>
      <c r="D251" s="11">
        <f>SUMIFS(JE!$D:$D,JE!$B:$B,"USD",JE!$C:$C,"DR",JE!$A:$A,FOREX!$A251)</f>
        <v>49025</v>
      </c>
      <c r="E251" s="11">
        <f>SUMIFS(JE!$D:$D,JE!$B:$B,"USD",JE!$C:$C,"CR",JE!$A:$A,FOREX!$A251)</f>
        <v>-75422</v>
      </c>
      <c r="F251" s="11">
        <f t="shared" si="35"/>
        <v>183696</v>
      </c>
      <c r="G251" s="11">
        <f t="shared" si="36"/>
        <v>1251.2177999999913</v>
      </c>
      <c r="J251" s="5">
        <v>44425</v>
      </c>
      <c r="K251" s="4">
        <f>SUMIFS(NBU!$G:$G,NBU!$D:$D,FOREX!$K$13,NBU!$A:$A,FOREX!$J251)</f>
        <v>31.363299999999999</v>
      </c>
      <c r="L251" s="11">
        <f t="shared" si="40"/>
        <v>-79165</v>
      </c>
      <c r="M251" s="11">
        <f>SUMIFS(JE!$D:$D,JE!$B:$B,$K$13,JE!$C:$C,"DR",JE!$A:$A,FOREX!$A251)</f>
        <v>10790</v>
      </c>
      <c r="N251" s="11">
        <f>SUMIFS(JE!$D:$D,JE!$B:$B,$K$13,JE!$C:$C,"CR",JE!$A:$A,FOREX!$A251)</f>
        <v>-11666</v>
      </c>
      <c r="O251" s="11">
        <f t="shared" si="42"/>
        <v>-80041</v>
      </c>
      <c r="P251" s="11">
        <f t="shared" si="37"/>
        <v>30.222000000001145</v>
      </c>
      <c r="S251" s="5">
        <v>44425</v>
      </c>
      <c r="T251" s="4">
        <f>SUMIFS(NBU!$G:$G,NBU!$D:$D,FOREX!$T$13,NBU!$A:$A,FOREX!$S251)</f>
        <v>36.941600000000001</v>
      </c>
      <c r="U251" s="11">
        <f t="shared" si="41"/>
        <v>104168</v>
      </c>
      <c r="V251" s="11">
        <f>SUMIFS(JE!$D:$D,JE!$B:$B,$T$13,JE!$C:$C,"DR",JE!$A:$A,FOREX!$A251)</f>
        <v>0</v>
      </c>
      <c r="W251" s="11">
        <f>SUMIFS(JE!$D:$D,JE!$B:$B,$T$13,JE!$C:$C,"CR",JE!$A:$A,FOREX!$A251)</f>
        <v>-8575</v>
      </c>
      <c r="X251" s="11">
        <f t="shared" si="43"/>
        <v>95593</v>
      </c>
      <c r="Y251" s="11">
        <f t="shared" si="38"/>
        <v>-214.37499999998781</v>
      </c>
    </row>
    <row r="252" spans="1:25" x14ac:dyDescent="0.2">
      <c r="A252" s="5">
        <v>44426</v>
      </c>
      <c r="B252" s="4">
        <f>SUMIFS(NBU!$G:$G,NBU!$D:$D,FOREX!$B$13,NBU!$A:$A,FOREX!$A252)</f>
        <v>26.6752</v>
      </c>
      <c r="C252" s="11">
        <f t="shared" si="39"/>
        <v>183696</v>
      </c>
      <c r="D252" s="11">
        <f>SUMIFS(JE!$D:$D,JE!$B:$B,"USD",JE!$C:$C,"DR",JE!$A:$A,FOREX!$A252)</f>
        <v>63980</v>
      </c>
      <c r="E252" s="11">
        <f>SUMIFS(JE!$D:$D,JE!$B:$B,"USD",JE!$C:$C,"CR",JE!$A:$A,FOREX!$A252)</f>
        <v>0</v>
      </c>
      <c r="F252" s="11">
        <f t="shared" si="35"/>
        <v>247676</v>
      </c>
      <c r="G252" s="11">
        <f t="shared" si="36"/>
        <v>1887.40999999992</v>
      </c>
      <c r="J252" s="5">
        <v>44426</v>
      </c>
      <c r="K252" s="4">
        <f>SUMIFS(NBU!$G:$G,NBU!$D:$D,FOREX!$K$13,NBU!$A:$A,FOREX!$J252)</f>
        <v>31.382000000000001</v>
      </c>
      <c r="L252" s="11">
        <f t="shared" si="40"/>
        <v>-80041</v>
      </c>
      <c r="M252" s="11">
        <f>SUMIFS(JE!$D:$D,JE!$B:$B,$K$13,JE!$C:$C,"DR",JE!$A:$A,FOREX!$A252)</f>
        <v>8560</v>
      </c>
      <c r="N252" s="11">
        <f>SUMIFS(JE!$D:$D,JE!$B:$B,$K$13,JE!$C:$C,"CR",JE!$A:$A,FOREX!$A252)</f>
        <v>-8861</v>
      </c>
      <c r="O252" s="11">
        <f t="shared" si="42"/>
        <v>-80342</v>
      </c>
      <c r="P252" s="11">
        <f t="shared" si="37"/>
        <v>-5.6287000000007836</v>
      </c>
      <c r="S252" s="5">
        <v>44426</v>
      </c>
      <c r="T252" s="4">
        <f>SUMIFS(NBU!$G:$G,NBU!$D:$D,FOREX!$T$13,NBU!$A:$A,FOREX!$S252)</f>
        <v>36.782400000000003</v>
      </c>
      <c r="U252" s="11">
        <f t="shared" si="41"/>
        <v>95593</v>
      </c>
      <c r="V252" s="11">
        <f>SUMIFS(JE!$D:$D,JE!$B:$B,$T$13,JE!$C:$C,"DR",JE!$A:$A,FOREX!$A252)</f>
        <v>0</v>
      </c>
      <c r="W252" s="11">
        <f>SUMIFS(JE!$D:$D,JE!$B:$B,$T$13,JE!$C:$C,"CR",JE!$A:$A,FOREX!$A252)</f>
        <v>0</v>
      </c>
      <c r="X252" s="11">
        <f t="shared" si="43"/>
        <v>95593</v>
      </c>
      <c r="Y252" s="11">
        <f t="shared" si="38"/>
        <v>0</v>
      </c>
    </row>
    <row r="253" spans="1:25" x14ac:dyDescent="0.2">
      <c r="A253" s="5">
        <v>44427</v>
      </c>
      <c r="B253" s="4">
        <f>SUMIFS(NBU!$G:$G,NBU!$D:$D,FOREX!$B$13,NBU!$A:$A,FOREX!$A253)</f>
        <v>26.645499999999998</v>
      </c>
      <c r="C253" s="11">
        <f t="shared" si="39"/>
        <v>247676</v>
      </c>
      <c r="D253" s="11">
        <f>SUMIFS(JE!$D:$D,JE!$B:$B,"USD",JE!$C:$C,"DR",JE!$A:$A,FOREX!$A253)</f>
        <v>105</v>
      </c>
      <c r="E253" s="11">
        <f>SUMIFS(JE!$D:$D,JE!$B:$B,"USD",JE!$C:$C,"CR",JE!$A:$A,FOREX!$A253)</f>
        <v>-61018</v>
      </c>
      <c r="F253" s="11">
        <f t="shared" si="35"/>
        <v>186763</v>
      </c>
      <c r="G253" s="11">
        <f t="shared" si="36"/>
        <v>1809.1161000001118</v>
      </c>
      <c r="J253" s="5">
        <v>44427</v>
      </c>
      <c r="K253" s="4">
        <f>SUMIFS(NBU!$G:$G,NBU!$D:$D,FOREX!$K$13,NBU!$A:$A,FOREX!$J253)</f>
        <v>31.2379</v>
      </c>
      <c r="L253" s="11">
        <f t="shared" si="40"/>
        <v>-80342</v>
      </c>
      <c r="M253" s="11">
        <f>SUMIFS(JE!$D:$D,JE!$B:$B,$K$13,JE!$C:$C,"DR",JE!$A:$A,FOREX!$A253)</f>
        <v>33487</v>
      </c>
      <c r="N253" s="11">
        <f>SUMIFS(JE!$D:$D,JE!$B:$B,$K$13,JE!$C:$C,"CR",JE!$A:$A,FOREX!$A253)</f>
        <v>0</v>
      </c>
      <c r="O253" s="11">
        <f t="shared" si="42"/>
        <v>-46855</v>
      </c>
      <c r="P253" s="11">
        <f t="shared" si="37"/>
        <v>-4825.4767000000556</v>
      </c>
      <c r="S253" s="5">
        <v>44427</v>
      </c>
      <c r="T253" s="4">
        <f>SUMIFS(NBU!$G:$G,NBU!$D:$D,FOREX!$T$13,NBU!$A:$A,FOREX!$S253)</f>
        <v>36.676200000000001</v>
      </c>
      <c r="U253" s="11">
        <f t="shared" si="41"/>
        <v>95593</v>
      </c>
      <c r="V253" s="11">
        <f>SUMIFS(JE!$D:$D,JE!$B:$B,$T$13,JE!$C:$C,"DR",JE!$A:$A,FOREX!$A253)</f>
        <v>0</v>
      </c>
      <c r="W253" s="11">
        <f>SUMIFS(JE!$D:$D,JE!$B:$B,$T$13,JE!$C:$C,"CR",JE!$A:$A,FOREX!$A253)</f>
        <v>-150</v>
      </c>
      <c r="X253" s="11">
        <f t="shared" si="43"/>
        <v>95443</v>
      </c>
      <c r="Y253" s="11">
        <f t="shared" si="38"/>
        <v>15.930000000000177</v>
      </c>
    </row>
    <row r="254" spans="1:25" x14ac:dyDescent="0.2">
      <c r="A254" s="5">
        <v>44428</v>
      </c>
      <c r="B254" s="4">
        <f>SUMIFS(NBU!$G:$G,NBU!$D:$D,FOREX!$B$13,NBU!$A:$A,FOREX!$A254)</f>
        <v>26.650400000000001</v>
      </c>
      <c r="C254" s="11">
        <f t="shared" si="39"/>
        <v>186763</v>
      </c>
      <c r="D254" s="11">
        <f>SUMIFS(JE!$D:$D,JE!$B:$B,"USD",JE!$C:$C,"DR",JE!$A:$A,FOREX!$A254)</f>
        <v>58607</v>
      </c>
      <c r="E254" s="11">
        <f>SUMIFS(JE!$D:$D,JE!$B:$B,"USD",JE!$C:$C,"CR",JE!$A:$A,FOREX!$A254)</f>
        <v>-43490</v>
      </c>
      <c r="F254" s="11">
        <f t="shared" si="35"/>
        <v>201880</v>
      </c>
      <c r="G254" s="11">
        <f t="shared" si="36"/>
        <v>74.073300000042195</v>
      </c>
      <c r="J254" s="5">
        <v>44428</v>
      </c>
      <c r="K254" s="4">
        <f>SUMIFS(NBU!$G:$G,NBU!$D:$D,FOREX!$K$13,NBU!$A:$A,FOREX!$J254)</f>
        <v>31.169</v>
      </c>
      <c r="L254" s="11">
        <f t="shared" si="40"/>
        <v>-46855</v>
      </c>
      <c r="M254" s="11">
        <f>SUMIFS(JE!$D:$D,JE!$B:$B,$K$13,JE!$C:$C,"DR",JE!$A:$A,FOREX!$A254)</f>
        <v>0</v>
      </c>
      <c r="N254" s="11">
        <f>SUMIFS(JE!$D:$D,JE!$B:$B,$K$13,JE!$C:$C,"CR",JE!$A:$A,FOREX!$A254)</f>
        <v>-27336</v>
      </c>
      <c r="O254" s="11">
        <f t="shared" si="42"/>
        <v>-74191</v>
      </c>
      <c r="P254" s="11">
        <f t="shared" si="37"/>
        <v>1883.4503999999806</v>
      </c>
      <c r="S254" s="5">
        <v>44428</v>
      </c>
      <c r="T254" s="4">
        <f>SUMIFS(NBU!$G:$G,NBU!$D:$D,FOREX!$T$13,NBU!$A:$A,FOREX!$S254)</f>
        <v>36.447099999999999</v>
      </c>
      <c r="U254" s="11">
        <f t="shared" si="41"/>
        <v>95443</v>
      </c>
      <c r="V254" s="11">
        <f>SUMIFS(JE!$D:$D,JE!$B:$B,$T$13,JE!$C:$C,"DR",JE!$A:$A,FOREX!$A254)</f>
        <v>0</v>
      </c>
      <c r="W254" s="11">
        <f>SUMIFS(JE!$D:$D,JE!$B:$B,$T$13,JE!$C:$C,"CR",JE!$A:$A,FOREX!$A254)</f>
        <v>-3989</v>
      </c>
      <c r="X254" s="11">
        <f t="shared" si="43"/>
        <v>91454</v>
      </c>
      <c r="Y254" s="11">
        <f t="shared" si="38"/>
        <v>913.87990000001002</v>
      </c>
    </row>
    <row r="255" spans="1:25" x14ac:dyDescent="0.2">
      <c r="A255" s="5">
        <v>44429</v>
      </c>
      <c r="B255" s="4">
        <f>SUMIFS(NBU!$G:$G,NBU!$D:$D,FOREX!$B$13,NBU!$A:$A,FOREX!$A255)</f>
        <v>26.650400000000001</v>
      </c>
      <c r="C255" s="11">
        <f t="shared" si="39"/>
        <v>201880</v>
      </c>
      <c r="D255" s="11">
        <f>SUMIFS(JE!$D:$D,JE!$B:$B,"USD",JE!$C:$C,"DR",JE!$A:$A,FOREX!$A255)</f>
        <v>19519</v>
      </c>
      <c r="E255" s="11">
        <f>SUMIFS(JE!$D:$D,JE!$B:$B,"USD",JE!$C:$C,"CR",JE!$A:$A,FOREX!$A255)</f>
        <v>-41314</v>
      </c>
      <c r="F255" s="11">
        <f t="shared" si="35"/>
        <v>180085</v>
      </c>
      <c r="G255" s="11">
        <f t="shared" si="36"/>
        <v>0</v>
      </c>
      <c r="J255" s="5">
        <v>44429</v>
      </c>
      <c r="K255" s="4">
        <f>SUMIFS(NBU!$G:$G,NBU!$D:$D,FOREX!$K$13,NBU!$A:$A,FOREX!$J255)</f>
        <v>31.169</v>
      </c>
      <c r="L255" s="11">
        <f t="shared" si="40"/>
        <v>-74191</v>
      </c>
      <c r="M255" s="11">
        <f>SUMIFS(JE!$D:$D,JE!$B:$B,$K$13,JE!$C:$C,"DR",JE!$A:$A,FOREX!$A255)</f>
        <v>16219</v>
      </c>
      <c r="N255" s="11">
        <f>SUMIFS(JE!$D:$D,JE!$B:$B,$K$13,JE!$C:$C,"CR",JE!$A:$A,FOREX!$A255)</f>
        <v>-22331</v>
      </c>
      <c r="O255" s="11">
        <f t="shared" si="42"/>
        <v>-80303</v>
      </c>
      <c r="P255" s="11">
        <f t="shared" si="37"/>
        <v>0</v>
      </c>
      <c r="S255" s="5">
        <v>44429</v>
      </c>
      <c r="T255" s="4">
        <f>SUMIFS(NBU!$G:$G,NBU!$D:$D,FOREX!$T$13,NBU!$A:$A,FOREX!$S255)</f>
        <v>36.447099999999999</v>
      </c>
      <c r="U255" s="11">
        <f t="shared" si="41"/>
        <v>91454</v>
      </c>
      <c r="V255" s="11">
        <f>SUMIFS(JE!$D:$D,JE!$B:$B,$T$13,JE!$C:$C,"DR",JE!$A:$A,FOREX!$A255)</f>
        <v>0</v>
      </c>
      <c r="W255" s="11">
        <f>SUMIFS(JE!$D:$D,JE!$B:$B,$T$13,JE!$C:$C,"CR",JE!$A:$A,FOREX!$A255)</f>
        <v>0</v>
      </c>
      <c r="X255" s="11">
        <f t="shared" si="43"/>
        <v>91454</v>
      </c>
      <c r="Y255" s="11">
        <f t="shared" si="38"/>
        <v>0</v>
      </c>
    </row>
    <row r="256" spans="1:25" x14ac:dyDescent="0.2">
      <c r="A256" s="5">
        <v>44430</v>
      </c>
      <c r="B256" s="4">
        <f>SUMIFS(NBU!$G:$G,NBU!$D:$D,FOREX!$B$13,NBU!$A:$A,FOREX!$A256)</f>
        <v>26.650400000000001</v>
      </c>
      <c r="C256" s="11">
        <f t="shared" si="39"/>
        <v>180085</v>
      </c>
      <c r="D256" s="11">
        <f>SUMIFS(JE!$D:$D,JE!$B:$B,"USD",JE!$C:$C,"DR",JE!$A:$A,FOREX!$A256)</f>
        <v>0</v>
      </c>
      <c r="E256" s="11">
        <f>SUMIFS(JE!$D:$D,JE!$B:$B,"USD",JE!$C:$C,"CR",JE!$A:$A,FOREX!$A256)</f>
        <v>-81059</v>
      </c>
      <c r="F256" s="11">
        <f t="shared" si="35"/>
        <v>99026</v>
      </c>
      <c r="G256" s="11">
        <f t="shared" si="36"/>
        <v>0</v>
      </c>
      <c r="J256" s="5">
        <v>44430</v>
      </c>
      <c r="K256" s="4">
        <f>SUMIFS(NBU!$G:$G,NBU!$D:$D,FOREX!$K$13,NBU!$A:$A,FOREX!$J256)</f>
        <v>31.169</v>
      </c>
      <c r="L256" s="11">
        <f t="shared" si="40"/>
        <v>-80303</v>
      </c>
      <c r="M256" s="11">
        <f>SUMIFS(JE!$D:$D,JE!$B:$B,$K$13,JE!$C:$C,"DR",JE!$A:$A,FOREX!$A256)</f>
        <v>15332</v>
      </c>
      <c r="N256" s="11">
        <f>SUMIFS(JE!$D:$D,JE!$B:$B,$K$13,JE!$C:$C,"CR",JE!$A:$A,FOREX!$A256)</f>
        <v>-13539</v>
      </c>
      <c r="O256" s="11">
        <f t="shared" si="42"/>
        <v>-78510</v>
      </c>
      <c r="P256" s="11">
        <f t="shared" si="37"/>
        <v>0</v>
      </c>
      <c r="S256" s="5">
        <v>44430</v>
      </c>
      <c r="T256" s="4">
        <f>SUMIFS(NBU!$G:$G,NBU!$D:$D,FOREX!$T$13,NBU!$A:$A,FOREX!$S256)</f>
        <v>36.447099999999999</v>
      </c>
      <c r="U256" s="11">
        <f t="shared" si="41"/>
        <v>91454</v>
      </c>
      <c r="V256" s="11">
        <f>SUMIFS(JE!$D:$D,JE!$B:$B,$T$13,JE!$C:$C,"DR",JE!$A:$A,FOREX!$A256)</f>
        <v>0</v>
      </c>
      <c r="W256" s="11">
        <f>SUMIFS(JE!$D:$D,JE!$B:$B,$T$13,JE!$C:$C,"CR",JE!$A:$A,FOREX!$A256)</f>
        <v>0</v>
      </c>
      <c r="X256" s="11">
        <f t="shared" si="43"/>
        <v>91454</v>
      </c>
      <c r="Y256" s="11">
        <f t="shared" si="38"/>
        <v>0</v>
      </c>
    </row>
    <row r="257" spans="1:25" x14ac:dyDescent="0.2">
      <c r="A257" s="5">
        <v>44431</v>
      </c>
      <c r="B257" s="4">
        <f>SUMIFS(NBU!$G:$G,NBU!$D:$D,FOREX!$B$13,NBU!$A:$A,FOREX!$A257)</f>
        <v>26.650400000000001</v>
      </c>
      <c r="C257" s="11">
        <f t="shared" si="39"/>
        <v>99026</v>
      </c>
      <c r="D257" s="11">
        <f>SUMIFS(JE!$D:$D,JE!$B:$B,"USD",JE!$C:$C,"DR",JE!$A:$A,FOREX!$A257)</f>
        <v>97513</v>
      </c>
      <c r="E257" s="11">
        <f>SUMIFS(JE!$D:$D,JE!$B:$B,"USD",JE!$C:$C,"CR",JE!$A:$A,FOREX!$A257)</f>
        <v>0</v>
      </c>
      <c r="F257" s="11">
        <f t="shared" si="35"/>
        <v>196539</v>
      </c>
      <c r="G257" s="11">
        <f t="shared" si="36"/>
        <v>0</v>
      </c>
      <c r="J257" s="5">
        <v>44431</v>
      </c>
      <c r="K257" s="4">
        <f>SUMIFS(NBU!$G:$G,NBU!$D:$D,FOREX!$K$13,NBU!$A:$A,FOREX!$J257)</f>
        <v>31.169</v>
      </c>
      <c r="L257" s="11">
        <f t="shared" si="40"/>
        <v>-78510</v>
      </c>
      <c r="M257" s="11">
        <f>SUMIFS(JE!$D:$D,JE!$B:$B,$K$13,JE!$C:$C,"DR",JE!$A:$A,FOREX!$A257)</f>
        <v>16042</v>
      </c>
      <c r="N257" s="11">
        <f>SUMIFS(JE!$D:$D,JE!$B:$B,$K$13,JE!$C:$C,"CR",JE!$A:$A,FOREX!$A257)</f>
        <v>0</v>
      </c>
      <c r="O257" s="11">
        <f t="shared" si="42"/>
        <v>-62468</v>
      </c>
      <c r="P257" s="11">
        <f t="shared" si="37"/>
        <v>0</v>
      </c>
      <c r="S257" s="5">
        <v>44431</v>
      </c>
      <c r="T257" s="4">
        <f>SUMIFS(NBU!$G:$G,NBU!$D:$D,FOREX!$T$13,NBU!$A:$A,FOREX!$S257)</f>
        <v>36.447099999999999</v>
      </c>
      <c r="U257" s="11">
        <f t="shared" si="41"/>
        <v>91454</v>
      </c>
      <c r="V257" s="11">
        <f>SUMIFS(JE!$D:$D,JE!$B:$B,$T$13,JE!$C:$C,"DR",JE!$A:$A,FOREX!$A257)</f>
        <v>7559</v>
      </c>
      <c r="W257" s="11">
        <f>SUMIFS(JE!$D:$D,JE!$B:$B,$T$13,JE!$C:$C,"CR",JE!$A:$A,FOREX!$A257)</f>
        <v>0</v>
      </c>
      <c r="X257" s="11">
        <f t="shared" si="43"/>
        <v>99013</v>
      </c>
      <c r="Y257" s="11">
        <f t="shared" si="38"/>
        <v>0</v>
      </c>
    </row>
    <row r="258" spans="1:25" x14ac:dyDescent="0.2">
      <c r="A258" s="5">
        <v>44432</v>
      </c>
      <c r="B258" s="4">
        <f>SUMIFS(NBU!$G:$G,NBU!$D:$D,FOREX!$B$13,NBU!$A:$A,FOREX!$A258)</f>
        <v>26.650400000000001</v>
      </c>
      <c r="C258" s="11">
        <f t="shared" si="39"/>
        <v>196539</v>
      </c>
      <c r="D258" s="11">
        <f>SUMIFS(JE!$D:$D,JE!$B:$B,"USD",JE!$C:$C,"DR",JE!$A:$A,FOREX!$A258)</f>
        <v>96320</v>
      </c>
      <c r="E258" s="11">
        <f>SUMIFS(JE!$D:$D,JE!$B:$B,"USD",JE!$C:$C,"CR",JE!$A:$A,FOREX!$A258)</f>
        <v>0</v>
      </c>
      <c r="F258" s="11">
        <f t="shared" si="35"/>
        <v>292859</v>
      </c>
      <c r="G258" s="11">
        <f t="shared" si="36"/>
        <v>0</v>
      </c>
      <c r="J258" s="5">
        <v>44432</v>
      </c>
      <c r="K258" s="4">
        <f>SUMIFS(NBU!$G:$G,NBU!$D:$D,FOREX!$K$13,NBU!$A:$A,FOREX!$J258)</f>
        <v>31.169</v>
      </c>
      <c r="L258" s="11">
        <f t="shared" si="40"/>
        <v>-62468</v>
      </c>
      <c r="M258" s="11">
        <f>SUMIFS(JE!$D:$D,JE!$B:$B,$K$13,JE!$C:$C,"DR",JE!$A:$A,FOREX!$A258)</f>
        <v>8688</v>
      </c>
      <c r="N258" s="11">
        <f>SUMIFS(JE!$D:$D,JE!$B:$B,$K$13,JE!$C:$C,"CR",JE!$A:$A,FOREX!$A258)</f>
        <v>-15388</v>
      </c>
      <c r="O258" s="11">
        <f t="shared" si="42"/>
        <v>-69168</v>
      </c>
      <c r="P258" s="11">
        <f t="shared" si="37"/>
        <v>0</v>
      </c>
      <c r="S258" s="5">
        <v>44432</v>
      </c>
      <c r="T258" s="4">
        <f>SUMIFS(NBU!$G:$G,NBU!$D:$D,FOREX!$T$13,NBU!$A:$A,FOREX!$S258)</f>
        <v>36.447099999999999</v>
      </c>
      <c r="U258" s="11">
        <f t="shared" si="41"/>
        <v>99013</v>
      </c>
      <c r="V258" s="11">
        <f>SUMIFS(JE!$D:$D,JE!$B:$B,$T$13,JE!$C:$C,"DR",JE!$A:$A,FOREX!$A258)</f>
        <v>302</v>
      </c>
      <c r="W258" s="11">
        <f>SUMIFS(JE!$D:$D,JE!$B:$B,$T$13,JE!$C:$C,"CR",JE!$A:$A,FOREX!$A258)</f>
        <v>0</v>
      </c>
      <c r="X258" s="11">
        <f t="shared" si="43"/>
        <v>99315</v>
      </c>
      <c r="Y258" s="11">
        <f t="shared" si="38"/>
        <v>0</v>
      </c>
    </row>
    <row r="259" spans="1:25" x14ac:dyDescent="0.2">
      <c r="A259" s="5">
        <v>44433</v>
      </c>
      <c r="B259" s="4">
        <f>SUMIFS(NBU!$G:$G,NBU!$D:$D,FOREX!$B$13,NBU!$A:$A,FOREX!$A259)</f>
        <v>26.671800000000001</v>
      </c>
      <c r="C259" s="11">
        <f t="shared" si="39"/>
        <v>292859</v>
      </c>
      <c r="D259" s="11">
        <f>SUMIFS(JE!$D:$D,JE!$B:$B,"USD",JE!$C:$C,"DR",JE!$A:$A,FOREX!$A259)</f>
        <v>24255</v>
      </c>
      <c r="E259" s="11">
        <f>SUMIFS(JE!$D:$D,JE!$B:$B,"USD",JE!$C:$C,"CR",JE!$A:$A,FOREX!$A259)</f>
        <v>-39007</v>
      </c>
      <c r="F259" s="11">
        <f t="shared" si="35"/>
        <v>278107</v>
      </c>
      <c r="G259" s="11">
        <f t="shared" si="36"/>
        <v>-315.69279999999799</v>
      </c>
      <c r="J259" s="5">
        <v>44433</v>
      </c>
      <c r="K259" s="4">
        <f>SUMIFS(NBU!$G:$G,NBU!$D:$D,FOREX!$K$13,NBU!$A:$A,FOREX!$J259)</f>
        <v>31.128699999999998</v>
      </c>
      <c r="L259" s="11">
        <f t="shared" si="40"/>
        <v>-69168</v>
      </c>
      <c r="M259" s="11">
        <f>SUMIFS(JE!$D:$D,JE!$B:$B,$K$13,JE!$C:$C,"DR",JE!$A:$A,FOREX!$A259)</f>
        <v>0</v>
      </c>
      <c r="N259" s="11">
        <f>SUMIFS(JE!$D:$D,JE!$B:$B,$K$13,JE!$C:$C,"CR",JE!$A:$A,FOREX!$A259)</f>
        <v>-11166</v>
      </c>
      <c r="O259" s="11">
        <f t="shared" si="42"/>
        <v>-80334</v>
      </c>
      <c r="P259" s="11">
        <f t="shared" si="37"/>
        <v>449.98980000002234</v>
      </c>
      <c r="S259" s="5">
        <v>44433</v>
      </c>
      <c r="T259" s="4">
        <f>SUMIFS(NBU!$G:$G,NBU!$D:$D,FOREX!$T$13,NBU!$A:$A,FOREX!$S259)</f>
        <v>36.307000000000002</v>
      </c>
      <c r="U259" s="11">
        <f t="shared" si="41"/>
        <v>99315</v>
      </c>
      <c r="V259" s="11">
        <f>SUMIFS(JE!$D:$D,JE!$B:$B,$T$13,JE!$C:$C,"DR",JE!$A:$A,FOREX!$A259)</f>
        <v>0</v>
      </c>
      <c r="W259" s="11">
        <f>SUMIFS(JE!$D:$D,JE!$B:$B,$T$13,JE!$C:$C,"CR",JE!$A:$A,FOREX!$A259)</f>
        <v>0</v>
      </c>
      <c r="X259" s="11">
        <f t="shared" si="43"/>
        <v>99315</v>
      </c>
      <c r="Y259" s="11">
        <f t="shared" si="38"/>
        <v>0</v>
      </c>
    </row>
    <row r="260" spans="1:25" x14ac:dyDescent="0.2">
      <c r="A260" s="5">
        <v>44434</v>
      </c>
      <c r="B260" s="4">
        <f>SUMIFS(NBU!$G:$G,NBU!$D:$D,FOREX!$B$13,NBU!$A:$A,FOREX!$A260)</f>
        <v>26.7074</v>
      </c>
      <c r="C260" s="11">
        <f t="shared" si="39"/>
        <v>278107</v>
      </c>
      <c r="D260" s="11">
        <f>SUMIFS(JE!$D:$D,JE!$B:$B,"USD",JE!$C:$C,"DR",JE!$A:$A,FOREX!$A260)</f>
        <v>14088</v>
      </c>
      <c r="E260" s="11">
        <f>SUMIFS(JE!$D:$D,JE!$B:$B,"USD",JE!$C:$C,"CR",JE!$A:$A,FOREX!$A260)</f>
        <v>-78379</v>
      </c>
      <c r="F260" s="11">
        <f t="shared" si="35"/>
        <v>213816</v>
      </c>
      <c r="G260" s="11">
        <f t="shared" si="36"/>
        <v>-2288.7595999999194</v>
      </c>
      <c r="J260" s="5">
        <v>44434</v>
      </c>
      <c r="K260" s="4">
        <f>SUMIFS(NBU!$G:$G,NBU!$D:$D,FOREX!$K$13,NBU!$A:$A,FOREX!$J260)</f>
        <v>31.343800000000002</v>
      </c>
      <c r="L260" s="11">
        <f t="shared" si="40"/>
        <v>-80334</v>
      </c>
      <c r="M260" s="11">
        <f>SUMIFS(JE!$D:$D,JE!$B:$B,$K$13,JE!$C:$C,"DR",JE!$A:$A,FOREX!$A260)</f>
        <v>20207</v>
      </c>
      <c r="N260" s="11">
        <f>SUMIFS(JE!$D:$D,JE!$B:$B,$K$13,JE!$C:$C,"CR",JE!$A:$A,FOREX!$A260)</f>
        <v>-24502</v>
      </c>
      <c r="O260" s="11">
        <f t="shared" si="42"/>
        <v>-84629</v>
      </c>
      <c r="P260" s="11">
        <f t="shared" si="37"/>
        <v>-923.85450000001367</v>
      </c>
      <c r="S260" s="5">
        <v>44434</v>
      </c>
      <c r="T260" s="4">
        <f>SUMIFS(NBU!$G:$G,NBU!$D:$D,FOREX!$T$13,NBU!$A:$A,FOREX!$S260)</f>
        <v>36.6158</v>
      </c>
      <c r="U260" s="11">
        <f t="shared" si="41"/>
        <v>99315</v>
      </c>
      <c r="V260" s="11">
        <f>SUMIFS(JE!$D:$D,JE!$B:$B,$T$13,JE!$C:$C,"DR",JE!$A:$A,FOREX!$A260)</f>
        <v>6706</v>
      </c>
      <c r="W260" s="11">
        <f>SUMIFS(JE!$D:$D,JE!$B:$B,$T$13,JE!$C:$C,"CR",JE!$A:$A,FOREX!$A260)</f>
        <v>0</v>
      </c>
      <c r="X260" s="11">
        <f t="shared" si="43"/>
        <v>106021</v>
      </c>
      <c r="Y260" s="11">
        <f t="shared" si="38"/>
        <v>2070.8127999999865</v>
      </c>
    </row>
    <row r="261" spans="1:25" x14ac:dyDescent="0.2">
      <c r="A261" s="5">
        <v>44435</v>
      </c>
      <c r="B261" s="4">
        <f>SUMIFS(NBU!$G:$G,NBU!$D:$D,FOREX!$B$13,NBU!$A:$A,FOREX!$A261)</f>
        <v>26.7744</v>
      </c>
      <c r="C261" s="11">
        <f t="shared" si="39"/>
        <v>213816</v>
      </c>
      <c r="D261" s="11">
        <f>SUMIFS(JE!$D:$D,JE!$B:$B,"USD",JE!$C:$C,"DR",JE!$A:$A,FOREX!$A261)</f>
        <v>16606</v>
      </c>
      <c r="E261" s="11">
        <f>SUMIFS(JE!$D:$D,JE!$B:$B,"USD",JE!$C:$C,"CR",JE!$A:$A,FOREX!$A261)</f>
        <v>-28683</v>
      </c>
      <c r="F261" s="11">
        <f t="shared" si="35"/>
        <v>201739</v>
      </c>
      <c r="G261" s="11">
        <f t="shared" si="36"/>
        <v>-809.15900000000204</v>
      </c>
      <c r="J261" s="5">
        <v>44435</v>
      </c>
      <c r="K261" s="4">
        <f>SUMIFS(NBU!$G:$G,NBU!$D:$D,FOREX!$K$13,NBU!$A:$A,FOREX!$J261)</f>
        <v>31.5121</v>
      </c>
      <c r="L261" s="11">
        <f t="shared" si="40"/>
        <v>-84629</v>
      </c>
      <c r="M261" s="11">
        <f>SUMIFS(JE!$D:$D,JE!$B:$B,$K$13,JE!$C:$C,"DR",JE!$A:$A,FOREX!$A261)</f>
        <v>33829</v>
      </c>
      <c r="N261" s="11">
        <f>SUMIFS(JE!$D:$D,JE!$B:$B,$K$13,JE!$C:$C,"CR",JE!$A:$A,FOREX!$A261)</f>
        <v>0</v>
      </c>
      <c r="O261" s="11">
        <f t="shared" si="42"/>
        <v>-50800</v>
      </c>
      <c r="P261" s="11">
        <f t="shared" si="37"/>
        <v>5693.4206999999515</v>
      </c>
      <c r="S261" s="5">
        <v>44435</v>
      </c>
      <c r="T261" s="4">
        <f>SUMIFS(NBU!$G:$G,NBU!$D:$D,FOREX!$T$13,NBU!$A:$A,FOREX!$S261)</f>
        <v>36.757199999999997</v>
      </c>
      <c r="U261" s="11">
        <f t="shared" si="41"/>
        <v>106021</v>
      </c>
      <c r="V261" s="11">
        <f>SUMIFS(JE!$D:$D,JE!$B:$B,$T$13,JE!$C:$C,"DR",JE!$A:$A,FOREX!$A261)</f>
        <v>0</v>
      </c>
      <c r="W261" s="11">
        <f>SUMIFS(JE!$D:$D,JE!$B:$B,$T$13,JE!$C:$C,"CR",JE!$A:$A,FOREX!$A261)</f>
        <v>0</v>
      </c>
      <c r="X261" s="11">
        <f t="shared" si="43"/>
        <v>106021</v>
      </c>
      <c r="Y261" s="11">
        <f t="shared" si="38"/>
        <v>0</v>
      </c>
    </row>
    <row r="262" spans="1:25" x14ac:dyDescent="0.2">
      <c r="A262" s="5">
        <v>44436</v>
      </c>
      <c r="B262" s="4">
        <f>SUMIFS(NBU!$G:$G,NBU!$D:$D,FOREX!$B$13,NBU!$A:$A,FOREX!$A262)</f>
        <v>26.928999999999998</v>
      </c>
      <c r="C262" s="11">
        <f t="shared" si="39"/>
        <v>201739</v>
      </c>
      <c r="D262" s="11">
        <f>SUMIFS(JE!$D:$D,JE!$B:$B,"USD",JE!$C:$C,"DR",JE!$A:$A,FOREX!$A262)</f>
        <v>0</v>
      </c>
      <c r="E262" s="11">
        <f>SUMIFS(JE!$D:$D,JE!$B:$B,"USD",JE!$C:$C,"CR",JE!$A:$A,FOREX!$A262)</f>
        <v>-72846</v>
      </c>
      <c r="F262" s="11">
        <f t="shared" si="35"/>
        <v>128893</v>
      </c>
      <c r="G262" s="11">
        <f t="shared" si="36"/>
        <v>-11261.991599999892</v>
      </c>
      <c r="J262" s="5">
        <v>44436</v>
      </c>
      <c r="K262" s="4">
        <f>SUMIFS(NBU!$G:$G,NBU!$D:$D,FOREX!$K$13,NBU!$A:$A,FOREX!$J262)</f>
        <v>31.6645</v>
      </c>
      <c r="L262" s="11">
        <f t="shared" si="40"/>
        <v>-50800</v>
      </c>
      <c r="M262" s="11">
        <f>SUMIFS(JE!$D:$D,JE!$B:$B,$K$13,JE!$C:$C,"DR",JE!$A:$A,FOREX!$A262)</f>
        <v>25892</v>
      </c>
      <c r="N262" s="11">
        <f>SUMIFS(JE!$D:$D,JE!$B:$B,$K$13,JE!$C:$C,"CR",JE!$A:$A,FOREX!$A262)</f>
        <v>0</v>
      </c>
      <c r="O262" s="11">
        <f t="shared" si="42"/>
        <v>-24908</v>
      </c>
      <c r="P262" s="11">
        <f t="shared" si="37"/>
        <v>3945.9408000000021</v>
      </c>
      <c r="S262" s="5">
        <v>44436</v>
      </c>
      <c r="T262" s="4">
        <f>SUMIFS(NBU!$G:$G,NBU!$D:$D,FOREX!$T$13,NBU!$A:$A,FOREX!$S262)</f>
        <v>36.9587</v>
      </c>
      <c r="U262" s="11">
        <f t="shared" si="41"/>
        <v>106021</v>
      </c>
      <c r="V262" s="11">
        <f>SUMIFS(JE!$D:$D,JE!$B:$B,$T$13,JE!$C:$C,"DR",JE!$A:$A,FOREX!$A262)</f>
        <v>0</v>
      </c>
      <c r="W262" s="11">
        <f>SUMIFS(JE!$D:$D,JE!$B:$B,$T$13,JE!$C:$C,"CR",JE!$A:$A,FOREX!$A262)</f>
        <v>0</v>
      </c>
      <c r="X262" s="11">
        <f t="shared" si="43"/>
        <v>106021</v>
      </c>
      <c r="Y262" s="11">
        <f t="shared" si="38"/>
        <v>0</v>
      </c>
    </row>
    <row r="263" spans="1:25" x14ac:dyDescent="0.2">
      <c r="A263" s="5">
        <v>44437</v>
      </c>
      <c r="B263" s="4">
        <f>SUMIFS(NBU!$G:$G,NBU!$D:$D,FOREX!$B$13,NBU!$A:$A,FOREX!$A263)</f>
        <v>26.928999999999998</v>
      </c>
      <c r="C263" s="11">
        <f t="shared" si="39"/>
        <v>128893</v>
      </c>
      <c r="D263" s="11">
        <f>SUMIFS(JE!$D:$D,JE!$B:$B,"USD",JE!$C:$C,"DR",JE!$A:$A,FOREX!$A263)</f>
        <v>23327</v>
      </c>
      <c r="E263" s="11">
        <f>SUMIFS(JE!$D:$D,JE!$B:$B,"USD",JE!$C:$C,"CR",JE!$A:$A,FOREX!$A263)</f>
        <v>-8228</v>
      </c>
      <c r="F263" s="11">
        <f t="shared" si="35"/>
        <v>143992</v>
      </c>
      <c r="G263" s="11">
        <f t="shared" si="36"/>
        <v>0</v>
      </c>
      <c r="J263" s="5">
        <v>44437</v>
      </c>
      <c r="K263" s="4">
        <f>SUMIFS(NBU!$G:$G,NBU!$D:$D,FOREX!$K$13,NBU!$A:$A,FOREX!$J263)</f>
        <v>31.6645</v>
      </c>
      <c r="L263" s="11">
        <f t="shared" si="40"/>
        <v>-24908</v>
      </c>
      <c r="M263" s="11">
        <f>SUMIFS(JE!$D:$D,JE!$B:$B,$K$13,JE!$C:$C,"DR",JE!$A:$A,FOREX!$A263)</f>
        <v>21811</v>
      </c>
      <c r="N263" s="11">
        <f>SUMIFS(JE!$D:$D,JE!$B:$B,$K$13,JE!$C:$C,"CR",JE!$A:$A,FOREX!$A263)</f>
        <v>-16731</v>
      </c>
      <c r="O263" s="11">
        <f t="shared" si="42"/>
        <v>-19828</v>
      </c>
      <c r="P263" s="11">
        <f t="shared" si="37"/>
        <v>0</v>
      </c>
      <c r="S263" s="5">
        <v>44437</v>
      </c>
      <c r="T263" s="4">
        <f>SUMIFS(NBU!$G:$G,NBU!$D:$D,FOREX!$T$13,NBU!$A:$A,FOREX!$S263)</f>
        <v>36.9587</v>
      </c>
      <c r="U263" s="11">
        <f t="shared" si="41"/>
        <v>106021</v>
      </c>
      <c r="V263" s="11">
        <f>SUMIFS(JE!$D:$D,JE!$B:$B,$T$13,JE!$C:$C,"DR",JE!$A:$A,FOREX!$A263)</f>
        <v>5537</v>
      </c>
      <c r="W263" s="11">
        <f>SUMIFS(JE!$D:$D,JE!$B:$B,$T$13,JE!$C:$C,"CR",JE!$A:$A,FOREX!$A263)</f>
        <v>-7424</v>
      </c>
      <c r="X263" s="11">
        <f t="shared" si="43"/>
        <v>104134</v>
      </c>
      <c r="Y263" s="11">
        <f t="shared" si="38"/>
        <v>0</v>
      </c>
    </row>
    <row r="264" spans="1:25" x14ac:dyDescent="0.2">
      <c r="A264" s="5">
        <v>44438</v>
      </c>
      <c r="B264" s="4">
        <f>SUMIFS(NBU!$G:$G,NBU!$D:$D,FOREX!$B$13,NBU!$A:$A,FOREX!$A264)</f>
        <v>26.928999999999998</v>
      </c>
      <c r="C264" s="11">
        <f t="shared" si="39"/>
        <v>143992</v>
      </c>
      <c r="D264" s="11">
        <f>SUMIFS(JE!$D:$D,JE!$B:$B,"USD",JE!$C:$C,"DR",JE!$A:$A,FOREX!$A264)</f>
        <v>0</v>
      </c>
      <c r="E264" s="11">
        <f>SUMIFS(JE!$D:$D,JE!$B:$B,"USD",JE!$C:$C,"CR",JE!$A:$A,FOREX!$A264)</f>
        <v>-103061</v>
      </c>
      <c r="F264" s="11">
        <f t="shared" si="35"/>
        <v>40931</v>
      </c>
      <c r="G264" s="11">
        <f t="shared" si="36"/>
        <v>0</v>
      </c>
      <c r="J264" s="5">
        <v>44438</v>
      </c>
      <c r="K264" s="4">
        <f>SUMIFS(NBU!$G:$G,NBU!$D:$D,FOREX!$K$13,NBU!$A:$A,FOREX!$J264)</f>
        <v>31.6645</v>
      </c>
      <c r="L264" s="11">
        <f t="shared" si="40"/>
        <v>-19828</v>
      </c>
      <c r="M264" s="11">
        <f>SUMIFS(JE!$D:$D,JE!$B:$B,$K$13,JE!$C:$C,"DR",JE!$A:$A,FOREX!$A264)</f>
        <v>26661</v>
      </c>
      <c r="N264" s="11">
        <f>SUMIFS(JE!$D:$D,JE!$B:$B,$K$13,JE!$C:$C,"CR",JE!$A:$A,FOREX!$A264)</f>
        <v>0</v>
      </c>
      <c r="O264" s="11">
        <f t="shared" si="42"/>
        <v>6833</v>
      </c>
      <c r="P264" s="11">
        <f t="shared" si="37"/>
        <v>0</v>
      </c>
      <c r="S264" s="5">
        <v>44438</v>
      </c>
      <c r="T264" s="4">
        <f>SUMIFS(NBU!$G:$G,NBU!$D:$D,FOREX!$T$13,NBU!$A:$A,FOREX!$S264)</f>
        <v>36.9587</v>
      </c>
      <c r="U264" s="11">
        <f t="shared" si="41"/>
        <v>104134</v>
      </c>
      <c r="V264" s="11">
        <f>SUMIFS(JE!$D:$D,JE!$B:$B,$T$13,JE!$C:$C,"DR",JE!$A:$A,FOREX!$A264)</f>
        <v>0</v>
      </c>
      <c r="W264" s="11">
        <f>SUMIFS(JE!$D:$D,JE!$B:$B,$T$13,JE!$C:$C,"CR",JE!$A:$A,FOREX!$A264)</f>
        <v>0</v>
      </c>
      <c r="X264" s="11">
        <f t="shared" si="43"/>
        <v>104134</v>
      </c>
      <c r="Y264" s="11">
        <f t="shared" si="38"/>
        <v>0</v>
      </c>
    </row>
    <row r="265" spans="1:25" x14ac:dyDescent="0.2">
      <c r="A265" s="5">
        <v>44439</v>
      </c>
      <c r="B265" s="4">
        <f>SUMIFS(NBU!$G:$G,NBU!$D:$D,FOREX!$B$13,NBU!$A:$A,FOREX!$A265)</f>
        <v>26.860099999999999</v>
      </c>
      <c r="C265" s="11">
        <f t="shared" si="39"/>
        <v>40931</v>
      </c>
      <c r="D265" s="11">
        <f>SUMIFS(JE!$D:$D,JE!$B:$B,"USD",JE!$C:$C,"DR",JE!$A:$A,FOREX!$A265)</f>
        <v>34904</v>
      </c>
      <c r="E265" s="11">
        <f>SUMIFS(JE!$D:$D,JE!$B:$B,"USD",JE!$C:$C,"CR",JE!$A:$A,FOREX!$A265)</f>
        <v>-28123</v>
      </c>
      <c r="F265" s="11">
        <f t="shared" si="35"/>
        <v>47712</v>
      </c>
      <c r="G265" s="11">
        <f t="shared" si="36"/>
        <v>-467.21089999999521</v>
      </c>
      <c r="J265" s="5">
        <v>44439</v>
      </c>
      <c r="K265" s="4">
        <f>SUMIFS(NBU!$G:$G,NBU!$D:$D,FOREX!$K$13,NBU!$A:$A,FOREX!$J265)</f>
        <v>31.696300000000001</v>
      </c>
      <c r="L265" s="11">
        <f t="shared" si="40"/>
        <v>6833</v>
      </c>
      <c r="M265" s="11">
        <f>SUMIFS(JE!$D:$D,JE!$B:$B,$K$13,JE!$C:$C,"DR",JE!$A:$A,FOREX!$A265)</f>
        <v>23633</v>
      </c>
      <c r="N265" s="11">
        <f>SUMIFS(JE!$D:$D,JE!$B:$B,$K$13,JE!$C:$C,"CR",JE!$A:$A,FOREX!$A265)</f>
        <v>-15823</v>
      </c>
      <c r="O265" s="11">
        <f t="shared" si="42"/>
        <v>14643</v>
      </c>
      <c r="P265" s="11">
        <f t="shared" si="37"/>
        <v>248.35800000000387</v>
      </c>
      <c r="S265" s="5">
        <v>44439</v>
      </c>
      <c r="T265" s="4">
        <f>SUMIFS(NBU!$G:$G,NBU!$D:$D,FOREX!$T$13,NBU!$A:$A,FOREX!$S265)</f>
        <v>36.967599999999997</v>
      </c>
      <c r="U265" s="11">
        <f t="shared" si="41"/>
        <v>104134</v>
      </c>
      <c r="V265" s="11">
        <f>SUMIFS(JE!$D:$D,JE!$B:$B,$T$13,JE!$C:$C,"DR",JE!$A:$A,FOREX!$A265)</f>
        <v>0</v>
      </c>
      <c r="W265" s="11">
        <f>SUMIFS(JE!$D:$D,JE!$B:$B,$T$13,JE!$C:$C,"CR",JE!$A:$A,FOREX!$A265)</f>
        <v>0</v>
      </c>
      <c r="X265" s="11">
        <f t="shared" si="43"/>
        <v>104134</v>
      </c>
      <c r="Y265" s="11">
        <f t="shared" si="38"/>
        <v>0</v>
      </c>
    </row>
    <row r="266" spans="1:25" x14ac:dyDescent="0.2">
      <c r="A266" s="5">
        <v>44440</v>
      </c>
      <c r="B266" s="4">
        <f>SUMIFS(NBU!$G:$G,NBU!$D:$D,FOREX!$B$13,NBU!$A:$A,FOREX!$A266)</f>
        <v>26.892800000000001</v>
      </c>
      <c r="C266" s="11">
        <f t="shared" si="39"/>
        <v>47712</v>
      </c>
      <c r="D266" s="11">
        <f>SUMIFS(JE!$D:$D,JE!$B:$B,"USD",JE!$C:$C,"DR",JE!$A:$A,FOREX!$A266)</f>
        <v>0</v>
      </c>
      <c r="E266" s="11">
        <f>SUMIFS(JE!$D:$D,JE!$B:$B,"USD",JE!$C:$C,"CR",JE!$A:$A,FOREX!$A266)</f>
        <v>-63010</v>
      </c>
      <c r="F266" s="11">
        <f t="shared" si="35"/>
        <v>-15298</v>
      </c>
      <c r="G266" s="11">
        <f t="shared" si="36"/>
        <v>-2060.4270000001229</v>
      </c>
      <c r="J266" s="5">
        <v>44440</v>
      </c>
      <c r="K266" s="4">
        <f>SUMIFS(NBU!$G:$G,NBU!$D:$D,FOREX!$K$13,NBU!$A:$A,FOREX!$J266)</f>
        <v>31.831700000000001</v>
      </c>
      <c r="L266" s="11">
        <f t="shared" si="40"/>
        <v>14643</v>
      </c>
      <c r="M266" s="11">
        <f>SUMIFS(JE!$D:$D,JE!$B:$B,$K$13,JE!$C:$C,"DR",JE!$A:$A,FOREX!$A266)</f>
        <v>30361</v>
      </c>
      <c r="N266" s="11">
        <f>SUMIFS(JE!$D:$D,JE!$B:$B,$K$13,JE!$C:$C,"CR",JE!$A:$A,FOREX!$A266)</f>
        <v>0</v>
      </c>
      <c r="O266" s="11">
        <f t="shared" si="42"/>
        <v>45004</v>
      </c>
      <c r="P266" s="11">
        <f t="shared" si="37"/>
        <v>4110.8794000000189</v>
      </c>
      <c r="S266" s="5">
        <v>44440</v>
      </c>
      <c r="T266" s="4">
        <f>SUMIFS(NBU!$G:$G,NBU!$D:$D,FOREX!$T$13,NBU!$A:$A,FOREX!$S266)</f>
        <v>37.064999999999998</v>
      </c>
      <c r="U266" s="11">
        <f t="shared" si="41"/>
        <v>104134</v>
      </c>
      <c r="V266" s="11">
        <f>SUMIFS(JE!$D:$D,JE!$B:$B,$T$13,JE!$C:$C,"DR",JE!$A:$A,FOREX!$A266)</f>
        <v>0</v>
      </c>
      <c r="W266" s="11">
        <f>SUMIFS(JE!$D:$D,JE!$B:$B,$T$13,JE!$C:$C,"CR",JE!$A:$A,FOREX!$A266)</f>
        <v>-5101</v>
      </c>
      <c r="X266" s="11">
        <f t="shared" si="43"/>
        <v>99033</v>
      </c>
      <c r="Y266" s="11">
        <f t="shared" si="38"/>
        <v>-496.83740000000194</v>
      </c>
    </row>
    <row r="267" spans="1:25" x14ac:dyDescent="0.2">
      <c r="A267" s="5">
        <v>44441</v>
      </c>
      <c r="B267" s="4">
        <f>SUMIFS(NBU!$G:$G,NBU!$D:$D,FOREX!$B$13,NBU!$A:$A,FOREX!$A267)</f>
        <v>27.0029</v>
      </c>
      <c r="C267" s="11">
        <f t="shared" si="39"/>
        <v>-15298</v>
      </c>
      <c r="D267" s="11">
        <f>SUMIFS(JE!$D:$D,JE!$B:$B,"USD",JE!$C:$C,"DR",JE!$A:$A,FOREX!$A267)</f>
        <v>71327</v>
      </c>
      <c r="E267" s="11">
        <f>SUMIFS(JE!$D:$D,JE!$B:$B,"USD",JE!$C:$C,"CR",JE!$A:$A,FOREX!$A267)</f>
        <v>-7627</v>
      </c>
      <c r="F267" s="11">
        <f t="shared" si="35"/>
        <v>48402</v>
      </c>
      <c r="G267" s="11">
        <f t="shared" si="36"/>
        <v>7013.369999999949</v>
      </c>
      <c r="J267" s="5">
        <v>44441</v>
      </c>
      <c r="K267" s="4">
        <f>SUMIFS(NBU!$G:$G,NBU!$D:$D,FOREX!$K$13,NBU!$A:$A,FOREX!$J267)</f>
        <v>31.932300000000001</v>
      </c>
      <c r="L267" s="11">
        <f t="shared" si="40"/>
        <v>45004</v>
      </c>
      <c r="M267" s="11">
        <f>SUMIFS(JE!$D:$D,JE!$B:$B,$K$13,JE!$C:$C,"DR",JE!$A:$A,FOREX!$A267)</f>
        <v>0</v>
      </c>
      <c r="N267" s="11">
        <f>SUMIFS(JE!$D:$D,JE!$B:$B,$K$13,JE!$C:$C,"CR",JE!$A:$A,FOREX!$A267)</f>
        <v>-16101</v>
      </c>
      <c r="O267" s="11">
        <f t="shared" si="42"/>
        <v>28903</v>
      </c>
      <c r="P267" s="11">
        <f t="shared" si="37"/>
        <v>-1619.7606000000003</v>
      </c>
      <c r="S267" s="5">
        <v>44441</v>
      </c>
      <c r="T267" s="4">
        <f>SUMIFS(NBU!$G:$G,NBU!$D:$D,FOREX!$T$13,NBU!$A:$A,FOREX!$S267)</f>
        <v>37.185699999999997</v>
      </c>
      <c r="U267" s="11">
        <f t="shared" si="41"/>
        <v>99033</v>
      </c>
      <c r="V267" s="11">
        <f>SUMIFS(JE!$D:$D,JE!$B:$B,$T$13,JE!$C:$C,"DR",JE!$A:$A,FOREX!$A267)</f>
        <v>0</v>
      </c>
      <c r="W267" s="11">
        <f>SUMIFS(JE!$D:$D,JE!$B:$B,$T$13,JE!$C:$C,"CR",JE!$A:$A,FOREX!$A267)</f>
        <v>0</v>
      </c>
      <c r="X267" s="11">
        <f t="shared" si="43"/>
        <v>99033</v>
      </c>
      <c r="Y267" s="11">
        <f t="shared" si="38"/>
        <v>0</v>
      </c>
    </row>
    <row r="268" spans="1:25" x14ac:dyDescent="0.2">
      <c r="A268" s="5">
        <v>44442</v>
      </c>
      <c r="B268" s="4">
        <f>SUMIFS(NBU!$G:$G,NBU!$D:$D,FOREX!$B$13,NBU!$A:$A,FOREX!$A268)</f>
        <v>27.024699999999999</v>
      </c>
      <c r="C268" s="11">
        <f t="shared" si="39"/>
        <v>48402</v>
      </c>
      <c r="D268" s="11">
        <f>SUMIFS(JE!$D:$D,JE!$B:$B,"USD",JE!$C:$C,"DR",JE!$A:$A,FOREX!$A268)</f>
        <v>0</v>
      </c>
      <c r="E268" s="11">
        <f>SUMIFS(JE!$D:$D,JE!$B:$B,"USD",JE!$C:$C,"CR",JE!$A:$A,FOREX!$A268)</f>
        <v>-80303</v>
      </c>
      <c r="F268" s="11">
        <f t="shared" si="35"/>
        <v>-31901</v>
      </c>
      <c r="G268" s="11">
        <f t="shared" si="36"/>
        <v>-1750.6053999999142</v>
      </c>
      <c r="J268" s="5">
        <v>44442</v>
      </c>
      <c r="K268" s="4">
        <f>SUMIFS(NBU!$G:$G,NBU!$D:$D,FOREX!$K$13,NBU!$A:$A,FOREX!$J268)</f>
        <v>32.006700000000002</v>
      </c>
      <c r="L268" s="11">
        <f t="shared" si="40"/>
        <v>28903</v>
      </c>
      <c r="M268" s="11">
        <f>SUMIFS(JE!$D:$D,JE!$B:$B,$K$13,JE!$C:$C,"DR",JE!$A:$A,FOREX!$A268)</f>
        <v>15216</v>
      </c>
      <c r="N268" s="11">
        <f>SUMIFS(JE!$D:$D,JE!$B:$B,$K$13,JE!$C:$C,"CR",JE!$A:$A,FOREX!$A268)</f>
        <v>-7931</v>
      </c>
      <c r="O268" s="11">
        <f t="shared" si="42"/>
        <v>36188</v>
      </c>
      <c r="P268" s="11">
        <f t="shared" si="37"/>
        <v>542.00400000000502</v>
      </c>
      <c r="S268" s="5">
        <v>44442</v>
      </c>
      <c r="T268" s="4">
        <f>SUMIFS(NBU!$G:$G,NBU!$D:$D,FOREX!$T$13,NBU!$A:$A,FOREX!$S268)</f>
        <v>37.260300000000001</v>
      </c>
      <c r="U268" s="11">
        <f t="shared" si="41"/>
        <v>99033</v>
      </c>
      <c r="V268" s="11">
        <f>SUMIFS(JE!$D:$D,JE!$B:$B,$T$13,JE!$C:$C,"DR",JE!$A:$A,FOREX!$A268)</f>
        <v>0</v>
      </c>
      <c r="W268" s="11">
        <f>SUMIFS(JE!$D:$D,JE!$B:$B,$T$13,JE!$C:$C,"CR",JE!$A:$A,FOREX!$A268)</f>
        <v>-8757</v>
      </c>
      <c r="X268" s="11">
        <f t="shared" si="43"/>
        <v>90276</v>
      </c>
      <c r="Y268" s="11">
        <f t="shared" si="38"/>
        <v>-653.27220000003308</v>
      </c>
    </row>
    <row r="269" spans="1:25" x14ac:dyDescent="0.2">
      <c r="A269" s="5">
        <v>44443</v>
      </c>
      <c r="B269" s="4">
        <f>SUMIFS(NBU!$G:$G,NBU!$D:$D,FOREX!$B$13,NBU!$A:$A,FOREX!$A269)</f>
        <v>27.024699999999999</v>
      </c>
      <c r="C269" s="11">
        <f t="shared" si="39"/>
        <v>-31901</v>
      </c>
      <c r="D269" s="11">
        <f>SUMIFS(JE!$D:$D,JE!$B:$B,"USD",JE!$C:$C,"DR",JE!$A:$A,FOREX!$A269)</f>
        <v>22040</v>
      </c>
      <c r="E269" s="11">
        <f>SUMIFS(JE!$D:$D,JE!$B:$B,"USD",JE!$C:$C,"CR",JE!$A:$A,FOREX!$A269)</f>
        <v>-25625</v>
      </c>
      <c r="F269" s="11">
        <f t="shared" si="35"/>
        <v>-35486</v>
      </c>
      <c r="G269" s="11">
        <f t="shared" si="36"/>
        <v>0</v>
      </c>
      <c r="J269" s="5">
        <v>44443</v>
      </c>
      <c r="K269" s="4">
        <f>SUMIFS(NBU!$G:$G,NBU!$D:$D,FOREX!$K$13,NBU!$A:$A,FOREX!$J269)</f>
        <v>32.006700000000002</v>
      </c>
      <c r="L269" s="11">
        <f t="shared" si="40"/>
        <v>36188</v>
      </c>
      <c r="M269" s="11">
        <f>SUMIFS(JE!$D:$D,JE!$B:$B,$K$13,JE!$C:$C,"DR",JE!$A:$A,FOREX!$A269)</f>
        <v>10542</v>
      </c>
      <c r="N269" s="11">
        <f>SUMIFS(JE!$D:$D,JE!$B:$B,$K$13,JE!$C:$C,"CR",JE!$A:$A,FOREX!$A269)</f>
        <v>-10565</v>
      </c>
      <c r="O269" s="11">
        <f t="shared" si="42"/>
        <v>36165</v>
      </c>
      <c r="P269" s="11">
        <f t="shared" si="37"/>
        <v>0</v>
      </c>
      <c r="S269" s="5">
        <v>44443</v>
      </c>
      <c r="T269" s="4">
        <f>SUMIFS(NBU!$G:$G,NBU!$D:$D,FOREX!$T$13,NBU!$A:$A,FOREX!$S269)</f>
        <v>37.260300000000001</v>
      </c>
      <c r="U269" s="11">
        <f t="shared" si="41"/>
        <v>90276</v>
      </c>
      <c r="V269" s="11">
        <f>SUMIFS(JE!$D:$D,JE!$B:$B,$T$13,JE!$C:$C,"DR",JE!$A:$A,FOREX!$A269)</f>
        <v>1925</v>
      </c>
      <c r="W269" s="11">
        <f>SUMIFS(JE!$D:$D,JE!$B:$B,$T$13,JE!$C:$C,"CR",JE!$A:$A,FOREX!$A269)</f>
        <v>0</v>
      </c>
      <c r="X269" s="11">
        <f t="shared" si="43"/>
        <v>92201</v>
      </c>
      <c r="Y269" s="11">
        <f t="shared" si="38"/>
        <v>0</v>
      </c>
    </row>
    <row r="270" spans="1:25" x14ac:dyDescent="0.2">
      <c r="A270" s="5">
        <v>44444</v>
      </c>
      <c r="B270" s="4">
        <f>SUMIFS(NBU!$G:$G,NBU!$D:$D,FOREX!$B$13,NBU!$A:$A,FOREX!$A270)</f>
        <v>27.024699999999999</v>
      </c>
      <c r="C270" s="11">
        <f t="shared" si="39"/>
        <v>-35486</v>
      </c>
      <c r="D270" s="11">
        <f>SUMIFS(JE!$D:$D,JE!$B:$B,"USD",JE!$C:$C,"DR",JE!$A:$A,FOREX!$A270)</f>
        <v>49035</v>
      </c>
      <c r="E270" s="11">
        <f>SUMIFS(JE!$D:$D,JE!$B:$B,"USD",JE!$C:$C,"CR",JE!$A:$A,FOREX!$A270)</f>
        <v>-12432</v>
      </c>
      <c r="F270" s="11">
        <f t="shared" si="35"/>
        <v>1117</v>
      </c>
      <c r="G270" s="11">
        <f t="shared" si="36"/>
        <v>0</v>
      </c>
      <c r="J270" s="5">
        <v>44444</v>
      </c>
      <c r="K270" s="4">
        <f>SUMIFS(NBU!$G:$G,NBU!$D:$D,FOREX!$K$13,NBU!$A:$A,FOREX!$J270)</f>
        <v>32.006700000000002</v>
      </c>
      <c r="L270" s="11">
        <f t="shared" si="40"/>
        <v>36165</v>
      </c>
      <c r="M270" s="11">
        <f>SUMIFS(JE!$D:$D,JE!$B:$B,$K$13,JE!$C:$C,"DR",JE!$A:$A,FOREX!$A270)</f>
        <v>35119</v>
      </c>
      <c r="N270" s="11">
        <f>SUMIFS(JE!$D:$D,JE!$B:$B,$K$13,JE!$C:$C,"CR",JE!$A:$A,FOREX!$A270)</f>
        <v>0</v>
      </c>
      <c r="O270" s="11">
        <f t="shared" si="42"/>
        <v>71284</v>
      </c>
      <c r="P270" s="11">
        <f t="shared" si="37"/>
        <v>0</v>
      </c>
      <c r="S270" s="5">
        <v>44444</v>
      </c>
      <c r="T270" s="4">
        <f>SUMIFS(NBU!$G:$G,NBU!$D:$D,FOREX!$T$13,NBU!$A:$A,FOREX!$S270)</f>
        <v>37.260300000000001</v>
      </c>
      <c r="U270" s="11">
        <f t="shared" si="41"/>
        <v>92201</v>
      </c>
      <c r="V270" s="11">
        <f>SUMIFS(JE!$D:$D,JE!$B:$B,$T$13,JE!$C:$C,"DR",JE!$A:$A,FOREX!$A270)</f>
        <v>0</v>
      </c>
      <c r="W270" s="11">
        <f>SUMIFS(JE!$D:$D,JE!$B:$B,$T$13,JE!$C:$C,"CR",JE!$A:$A,FOREX!$A270)</f>
        <v>0</v>
      </c>
      <c r="X270" s="11">
        <f t="shared" si="43"/>
        <v>92201</v>
      </c>
      <c r="Y270" s="11">
        <f t="shared" si="38"/>
        <v>0</v>
      </c>
    </row>
    <row r="271" spans="1:25" x14ac:dyDescent="0.2">
      <c r="A271" s="5">
        <v>44445</v>
      </c>
      <c r="B271" s="4">
        <f>SUMIFS(NBU!$G:$G,NBU!$D:$D,FOREX!$B$13,NBU!$A:$A,FOREX!$A271)</f>
        <v>26.9298</v>
      </c>
      <c r="C271" s="11">
        <f t="shared" si="39"/>
        <v>1117</v>
      </c>
      <c r="D271" s="11">
        <f>SUMIFS(JE!$D:$D,JE!$B:$B,"USD",JE!$C:$C,"DR",JE!$A:$A,FOREX!$A271)</f>
        <v>0</v>
      </c>
      <c r="E271" s="11">
        <f>SUMIFS(JE!$D:$D,JE!$B:$B,"USD",JE!$C:$C,"CR",JE!$A:$A,FOREX!$A271)</f>
        <v>-98470</v>
      </c>
      <c r="F271" s="11">
        <f t="shared" si="35"/>
        <v>-97353</v>
      </c>
      <c r="G271" s="11">
        <f t="shared" si="36"/>
        <v>9344.8029999999108</v>
      </c>
      <c r="J271" s="5">
        <v>44445</v>
      </c>
      <c r="K271" s="4">
        <f>SUMIFS(NBU!$G:$G,NBU!$D:$D,FOREX!$K$13,NBU!$A:$A,FOREX!$J271)</f>
        <v>31.968399999999999</v>
      </c>
      <c r="L271" s="11">
        <f t="shared" si="40"/>
        <v>71284</v>
      </c>
      <c r="M271" s="11">
        <f>SUMIFS(JE!$D:$D,JE!$B:$B,$K$13,JE!$C:$C,"DR",JE!$A:$A,FOREX!$A271)</f>
        <v>13518</v>
      </c>
      <c r="N271" s="11">
        <f>SUMIFS(JE!$D:$D,JE!$B:$B,$K$13,JE!$C:$C,"CR",JE!$A:$A,FOREX!$A271)</f>
        <v>-17667</v>
      </c>
      <c r="O271" s="11">
        <f t="shared" si="42"/>
        <v>67135</v>
      </c>
      <c r="P271" s="11">
        <f t="shared" si="37"/>
        <v>158.9067000000129</v>
      </c>
      <c r="S271" s="5">
        <v>44445</v>
      </c>
      <c r="T271" s="4">
        <f>SUMIFS(NBU!$G:$G,NBU!$D:$D,FOREX!$T$13,NBU!$A:$A,FOREX!$S271)</f>
        <v>37.235799999999998</v>
      </c>
      <c r="U271" s="11">
        <f t="shared" si="41"/>
        <v>92201</v>
      </c>
      <c r="V271" s="11">
        <f>SUMIFS(JE!$D:$D,JE!$B:$B,$T$13,JE!$C:$C,"DR",JE!$A:$A,FOREX!$A271)</f>
        <v>0</v>
      </c>
      <c r="W271" s="11">
        <f>SUMIFS(JE!$D:$D,JE!$B:$B,$T$13,JE!$C:$C,"CR",JE!$A:$A,FOREX!$A271)</f>
        <v>0</v>
      </c>
      <c r="X271" s="11">
        <f t="shared" si="43"/>
        <v>92201</v>
      </c>
      <c r="Y271" s="11">
        <f t="shared" si="38"/>
        <v>0</v>
      </c>
    </row>
    <row r="272" spans="1:25" x14ac:dyDescent="0.2">
      <c r="A272" s="5">
        <v>44446</v>
      </c>
      <c r="B272" s="4">
        <f>SUMIFS(NBU!$G:$G,NBU!$D:$D,FOREX!$B$13,NBU!$A:$A,FOREX!$A272)</f>
        <v>26.810199999999998</v>
      </c>
      <c r="C272" s="11">
        <f t="shared" si="39"/>
        <v>-97353</v>
      </c>
      <c r="D272" s="11">
        <f>SUMIFS(JE!$D:$D,JE!$B:$B,"USD",JE!$C:$C,"DR",JE!$A:$A,FOREX!$A272)</f>
        <v>12963</v>
      </c>
      <c r="E272" s="11">
        <f>SUMIFS(JE!$D:$D,JE!$B:$B,"USD",JE!$C:$C,"CR",JE!$A:$A,FOREX!$A272)</f>
        <v>-41182</v>
      </c>
      <c r="F272" s="11">
        <f t="shared" si="35"/>
        <v>-125572</v>
      </c>
      <c r="G272" s="11">
        <f t="shared" si="36"/>
        <v>3374.9924000000542</v>
      </c>
      <c r="J272" s="5">
        <v>44446</v>
      </c>
      <c r="K272" s="4">
        <f>SUMIFS(NBU!$G:$G,NBU!$D:$D,FOREX!$K$13,NBU!$A:$A,FOREX!$J272)</f>
        <v>31.8063</v>
      </c>
      <c r="L272" s="11">
        <f t="shared" si="40"/>
        <v>67135</v>
      </c>
      <c r="M272" s="11">
        <f>SUMIFS(JE!$D:$D,JE!$B:$B,$K$13,JE!$C:$C,"DR",JE!$A:$A,FOREX!$A272)</f>
        <v>5213</v>
      </c>
      <c r="N272" s="11">
        <f>SUMIFS(JE!$D:$D,JE!$B:$B,$K$13,JE!$C:$C,"CR",JE!$A:$A,FOREX!$A272)</f>
        <v>-17523</v>
      </c>
      <c r="O272" s="11">
        <f t="shared" si="42"/>
        <v>54825</v>
      </c>
      <c r="P272" s="11">
        <f t="shared" si="37"/>
        <v>1995.4509999999852</v>
      </c>
      <c r="S272" s="5">
        <v>44446</v>
      </c>
      <c r="T272" s="4">
        <f>SUMIFS(NBU!$G:$G,NBU!$D:$D,FOREX!$T$13,NBU!$A:$A,FOREX!$S272)</f>
        <v>37.106699999999996</v>
      </c>
      <c r="U272" s="11">
        <f t="shared" si="41"/>
        <v>92201</v>
      </c>
      <c r="V272" s="11">
        <f>SUMIFS(JE!$D:$D,JE!$B:$B,$T$13,JE!$C:$C,"DR",JE!$A:$A,FOREX!$A272)</f>
        <v>3160</v>
      </c>
      <c r="W272" s="11">
        <f>SUMIFS(JE!$D:$D,JE!$B:$B,$T$13,JE!$C:$C,"CR",JE!$A:$A,FOREX!$A272)</f>
        <v>0</v>
      </c>
      <c r="X272" s="11">
        <f t="shared" si="43"/>
        <v>95361</v>
      </c>
      <c r="Y272" s="11">
        <f t="shared" si="38"/>
        <v>-407.95600000000348</v>
      </c>
    </row>
    <row r="273" spans="1:25" x14ac:dyDescent="0.2">
      <c r="A273" s="5">
        <v>44447</v>
      </c>
      <c r="B273" s="4">
        <f>SUMIFS(NBU!$G:$G,NBU!$D:$D,FOREX!$B$13,NBU!$A:$A,FOREX!$A273)</f>
        <v>26.7317</v>
      </c>
      <c r="C273" s="11">
        <f t="shared" si="39"/>
        <v>-125572</v>
      </c>
      <c r="D273" s="11">
        <f>SUMIFS(JE!$D:$D,JE!$B:$B,"USD",JE!$C:$C,"DR",JE!$A:$A,FOREX!$A273)</f>
        <v>0</v>
      </c>
      <c r="E273" s="11">
        <f>SUMIFS(JE!$D:$D,JE!$B:$B,"USD",JE!$C:$C,"CR",JE!$A:$A,FOREX!$A273)</f>
        <v>-82529</v>
      </c>
      <c r="F273" s="11">
        <f t="shared" si="35"/>
        <v>-208101</v>
      </c>
      <c r="G273" s="11">
        <f t="shared" si="36"/>
        <v>6478.5264999998544</v>
      </c>
      <c r="J273" s="5">
        <v>44447</v>
      </c>
      <c r="K273" s="4">
        <f>SUMIFS(NBU!$G:$G,NBU!$D:$D,FOREX!$K$13,NBU!$A:$A,FOREX!$J273)</f>
        <v>31.709099999999999</v>
      </c>
      <c r="L273" s="11">
        <f t="shared" si="40"/>
        <v>54825</v>
      </c>
      <c r="M273" s="11">
        <f>SUMIFS(JE!$D:$D,JE!$B:$B,$K$13,JE!$C:$C,"DR",JE!$A:$A,FOREX!$A273)</f>
        <v>4570</v>
      </c>
      <c r="N273" s="11">
        <f>SUMIFS(JE!$D:$D,JE!$B:$B,$K$13,JE!$C:$C,"CR",JE!$A:$A,FOREX!$A273)</f>
        <v>-2764</v>
      </c>
      <c r="O273" s="11">
        <f t="shared" si="42"/>
        <v>56631</v>
      </c>
      <c r="P273" s="11">
        <f t="shared" si="37"/>
        <v>-175.54320000000152</v>
      </c>
      <c r="S273" s="5">
        <v>44447</v>
      </c>
      <c r="T273" s="4">
        <f>SUMIFS(NBU!$G:$G,NBU!$D:$D,FOREX!$T$13,NBU!$A:$A,FOREX!$S273)</f>
        <v>36.821599999999997</v>
      </c>
      <c r="U273" s="11">
        <f t="shared" si="41"/>
        <v>95361</v>
      </c>
      <c r="V273" s="11">
        <f>SUMIFS(JE!$D:$D,JE!$B:$B,$T$13,JE!$C:$C,"DR",JE!$A:$A,FOREX!$A273)</f>
        <v>0</v>
      </c>
      <c r="W273" s="11">
        <f>SUMIFS(JE!$D:$D,JE!$B:$B,$T$13,JE!$C:$C,"CR",JE!$A:$A,FOREX!$A273)</f>
        <v>-6966</v>
      </c>
      <c r="X273" s="11">
        <f t="shared" si="43"/>
        <v>88395</v>
      </c>
      <c r="Y273" s="11">
        <f t="shared" si="38"/>
        <v>1986.0065999999993</v>
      </c>
    </row>
    <row r="274" spans="1:25" x14ac:dyDescent="0.2">
      <c r="A274" s="5">
        <v>44448</v>
      </c>
      <c r="B274" s="4">
        <f>SUMIFS(NBU!$G:$G,NBU!$D:$D,FOREX!$B$13,NBU!$A:$A,FOREX!$A274)</f>
        <v>26.745200000000001</v>
      </c>
      <c r="C274" s="11">
        <f t="shared" si="39"/>
        <v>-208101</v>
      </c>
      <c r="D274" s="11">
        <f>SUMIFS(JE!$D:$D,JE!$B:$B,"USD",JE!$C:$C,"DR",JE!$A:$A,FOREX!$A274)</f>
        <v>52766</v>
      </c>
      <c r="E274" s="11">
        <f>SUMIFS(JE!$D:$D,JE!$B:$B,"USD",JE!$C:$C,"CR",JE!$A:$A,FOREX!$A274)</f>
        <v>-12074</v>
      </c>
      <c r="F274" s="11">
        <f t="shared" si="35"/>
        <v>-167409</v>
      </c>
      <c r="G274" s="11">
        <f t="shared" si="36"/>
        <v>549.34200000002079</v>
      </c>
      <c r="J274" s="5">
        <v>44448</v>
      </c>
      <c r="K274" s="4">
        <f>SUMIFS(NBU!$G:$G,NBU!$D:$D,FOREX!$K$13,NBU!$A:$A,FOREX!$J274)</f>
        <v>31.631499999999999</v>
      </c>
      <c r="L274" s="11">
        <f t="shared" si="40"/>
        <v>56631</v>
      </c>
      <c r="M274" s="11">
        <f>SUMIFS(JE!$D:$D,JE!$B:$B,$K$13,JE!$C:$C,"DR",JE!$A:$A,FOREX!$A274)</f>
        <v>7058</v>
      </c>
      <c r="N274" s="11">
        <f>SUMIFS(JE!$D:$D,JE!$B:$B,$K$13,JE!$C:$C,"CR",JE!$A:$A,FOREX!$A274)</f>
        <v>-14957</v>
      </c>
      <c r="O274" s="11">
        <f t="shared" si="42"/>
        <v>48732</v>
      </c>
      <c r="P274" s="11">
        <f t="shared" si="37"/>
        <v>612.96240000000262</v>
      </c>
      <c r="S274" s="5">
        <v>44448</v>
      </c>
      <c r="T274" s="4">
        <f>SUMIFS(NBU!$G:$G,NBU!$D:$D,FOREX!$T$13,NBU!$A:$A,FOREX!$S274)</f>
        <v>36.834800000000001</v>
      </c>
      <c r="U274" s="11">
        <f t="shared" si="41"/>
        <v>88395</v>
      </c>
      <c r="V274" s="11">
        <f>SUMIFS(JE!$D:$D,JE!$B:$B,$T$13,JE!$C:$C,"DR",JE!$A:$A,FOREX!$A274)</f>
        <v>0</v>
      </c>
      <c r="W274" s="11">
        <f>SUMIFS(JE!$D:$D,JE!$B:$B,$T$13,JE!$C:$C,"CR",JE!$A:$A,FOREX!$A274)</f>
        <v>0</v>
      </c>
      <c r="X274" s="11">
        <f t="shared" si="43"/>
        <v>88395</v>
      </c>
      <c r="Y274" s="11">
        <f t="shared" si="38"/>
        <v>0</v>
      </c>
    </row>
    <row r="275" spans="1:25" x14ac:dyDescent="0.2">
      <c r="A275" s="5">
        <v>44449</v>
      </c>
      <c r="B275" s="4">
        <f>SUMIFS(NBU!$G:$G,NBU!$D:$D,FOREX!$B$13,NBU!$A:$A,FOREX!$A275)</f>
        <v>26.726400000000002</v>
      </c>
      <c r="C275" s="11">
        <f t="shared" si="39"/>
        <v>-167409</v>
      </c>
      <c r="D275" s="11">
        <f>SUMIFS(JE!$D:$D,JE!$B:$B,"USD",JE!$C:$C,"DR",JE!$A:$A,FOREX!$A275)</f>
        <v>25175</v>
      </c>
      <c r="E275" s="11">
        <f>SUMIFS(JE!$D:$D,JE!$B:$B,"USD",JE!$C:$C,"CR",JE!$A:$A,FOREX!$A275)</f>
        <v>-5831</v>
      </c>
      <c r="F275" s="11">
        <f t="shared" si="35"/>
        <v>-148065</v>
      </c>
      <c r="G275" s="11">
        <f t="shared" si="36"/>
        <v>-363.66719999997713</v>
      </c>
      <c r="J275" s="5">
        <v>44449</v>
      </c>
      <c r="K275" s="4">
        <f>SUMIFS(NBU!$G:$G,NBU!$D:$D,FOREX!$K$13,NBU!$A:$A,FOREX!$J275)</f>
        <v>31.623999999999999</v>
      </c>
      <c r="L275" s="11">
        <f t="shared" si="40"/>
        <v>48732</v>
      </c>
      <c r="M275" s="11">
        <f>SUMIFS(JE!$D:$D,JE!$B:$B,$K$13,JE!$C:$C,"DR",JE!$A:$A,FOREX!$A275)</f>
        <v>4732</v>
      </c>
      <c r="N275" s="11">
        <f>SUMIFS(JE!$D:$D,JE!$B:$B,$K$13,JE!$C:$C,"CR",JE!$A:$A,FOREX!$A275)</f>
        <v>-5649</v>
      </c>
      <c r="O275" s="11">
        <f t="shared" si="42"/>
        <v>47815</v>
      </c>
      <c r="P275" s="11">
        <f t="shared" si="37"/>
        <v>6.8775000000002606</v>
      </c>
      <c r="S275" s="5">
        <v>44449</v>
      </c>
      <c r="T275" s="4">
        <f>SUMIFS(NBU!$G:$G,NBU!$D:$D,FOREX!$T$13,NBU!$A:$A,FOREX!$S275)</f>
        <v>36.963900000000002</v>
      </c>
      <c r="U275" s="11">
        <f t="shared" si="41"/>
        <v>88395</v>
      </c>
      <c r="V275" s="11">
        <f>SUMIFS(JE!$D:$D,JE!$B:$B,$T$13,JE!$C:$C,"DR",JE!$A:$A,FOREX!$A275)</f>
        <v>8351</v>
      </c>
      <c r="W275" s="11">
        <f>SUMIFS(JE!$D:$D,JE!$B:$B,$T$13,JE!$C:$C,"CR",JE!$A:$A,FOREX!$A275)</f>
        <v>0</v>
      </c>
      <c r="X275" s="11">
        <f t="shared" si="43"/>
        <v>96746</v>
      </c>
      <c r="Y275" s="11">
        <f t="shared" si="38"/>
        <v>1078.1141000000091</v>
      </c>
    </row>
    <row r="276" spans="1:25" x14ac:dyDescent="0.2">
      <c r="A276" s="5">
        <v>44450</v>
      </c>
      <c r="B276" s="4">
        <f>SUMIFS(NBU!$G:$G,NBU!$D:$D,FOREX!$B$13,NBU!$A:$A,FOREX!$A276)</f>
        <v>26.726400000000002</v>
      </c>
      <c r="C276" s="11">
        <f t="shared" si="39"/>
        <v>-148065</v>
      </c>
      <c r="D276" s="11">
        <f>SUMIFS(JE!$D:$D,JE!$B:$B,"USD",JE!$C:$C,"DR",JE!$A:$A,FOREX!$A276)</f>
        <v>47239</v>
      </c>
      <c r="E276" s="11">
        <f>SUMIFS(JE!$D:$D,JE!$B:$B,"USD",JE!$C:$C,"CR",JE!$A:$A,FOREX!$A276)</f>
        <v>-33176</v>
      </c>
      <c r="F276" s="11">
        <f t="shared" si="35"/>
        <v>-134002</v>
      </c>
      <c r="G276" s="11">
        <f t="shared" si="36"/>
        <v>0</v>
      </c>
      <c r="J276" s="5">
        <v>44450</v>
      </c>
      <c r="K276" s="4">
        <f>SUMIFS(NBU!$G:$G,NBU!$D:$D,FOREX!$K$13,NBU!$A:$A,FOREX!$J276)</f>
        <v>31.623999999999999</v>
      </c>
      <c r="L276" s="11">
        <f t="shared" si="40"/>
        <v>47815</v>
      </c>
      <c r="M276" s="11">
        <f>SUMIFS(JE!$D:$D,JE!$B:$B,$K$13,JE!$C:$C,"DR",JE!$A:$A,FOREX!$A276)</f>
        <v>0</v>
      </c>
      <c r="N276" s="11">
        <f>SUMIFS(JE!$D:$D,JE!$B:$B,$K$13,JE!$C:$C,"CR",JE!$A:$A,FOREX!$A276)</f>
        <v>-39583</v>
      </c>
      <c r="O276" s="11">
        <f t="shared" si="42"/>
        <v>8232</v>
      </c>
      <c r="P276" s="11">
        <f t="shared" si="37"/>
        <v>0</v>
      </c>
      <c r="S276" s="5">
        <v>44450</v>
      </c>
      <c r="T276" s="4">
        <f>SUMIFS(NBU!$G:$G,NBU!$D:$D,FOREX!$T$13,NBU!$A:$A,FOREX!$S276)</f>
        <v>36.963900000000002</v>
      </c>
      <c r="U276" s="11">
        <f t="shared" si="41"/>
        <v>96746</v>
      </c>
      <c r="V276" s="11">
        <f>SUMIFS(JE!$D:$D,JE!$B:$B,$T$13,JE!$C:$C,"DR",JE!$A:$A,FOREX!$A276)</f>
        <v>0</v>
      </c>
      <c r="W276" s="11">
        <f>SUMIFS(JE!$D:$D,JE!$B:$B,$T$13,JE!$C:$C,"CR",JE!$A:$A,FOREX!$A276)</f>
        <v>0</v>
      </c>
      <c r="X276" s="11">
        <f t="shared" si="43"/>
        <v>96746</v>
      </c>
      <c r="Y276" s="11">
        <f t="shared" si="38"/>
        <v>0</v>
      </c>
    </row>
    <row r="277" spans="1:25" x14ac:dyDescent="0.2">
      <c r="A277" s="5">
        <v>44451</v>
      </c>
      <c r="B277" s="4">
        <f>SUMIFS(NBU!$G:$G,NBU!$D:$D,FOREX!$B$13,NBU!$A:$A,FOREX!$A277)</f>
        <v>26.726400000000002</v>
      </c>
      <c r="C277" s="11">
        <f t="shared" si="39"/>
        <v>-134002</v>
      </c>
      <c r="D277" s="11">
        <f>SUMIFS(JE!$D:$D,JE!$B:$B,"USD",JE!$C:$C,"DR",JE!$A:$A,FOREX!$A277)</f>
        <v>40741</v>
      </c>
      <c r="E277" s="11">
        <f>SUMIFS(JE!$D:$D,JE!$B:$B,"USD",JE!$C:$C,"CR",JE!$A:$A,FOREX!$A277)</f>
        <v>-55526</v>
      </c>
      <c r="F277" s="11">
        <f t="shared" si="35"/>
        <v>-148787</v>
      </c>
      <c r="G277" s="11">
        <f t="shared" si="36"/>
        <v>0</v>
      </c>
      <c r="J277" s="5">
        <v>44451</v>
      </c>
      <c r="K277" s="4">
        <f>SUMIFS(NBU!$G:$G,NBU!$D:$D,FOREX!$K$13,NBU!$A:$A,FOREX!$J277)</f>
        <v>31.623999999999999</v>
      </c>
      <c r="L277" s="11">
        <f t="shared" si="40"/>
        <v>8232</v>
      </c>
      <c r="M277" s="11">
        <f>SUMIFS(JE!$D:$D,JE!$B:$B,$K$13,JE!$C:$C,"DR",JE!$A:$A,FOREX!$A277)</f>
        <v>21897</v>
      </c>
      <c r="N277" s="11">
        <f>SUMIFS(JE!$D:$D,JE!$B:$B,$K$13,JE!$C:$C,"CR",JE!$A:$A,FOREX!$A277)</f>
        <v>-8107</v>
      </c>
      <c r="O277" s="11">
        <f t="shared" si="42"/>
        <v>22022</v>
      </c>
      <c r="P277" s="11">
        <f t="shared" si="37"/>
        <v>0</v>
      </c>
      <c r="S277" s="5">
        <v>44451</v>
      </c>
      <c r="T277" s="4">
        <f>SUMIFS(NBU!$G:$G,NBU!$D:$D,FOREX!$T$13,NBU!$A:$A,FOREX!$S277)</f>
        <v>36.963900000000002</v>
      </c>
      <c r="U277" s="11">
        <f t="shared" si="41"/>
        <v>96746</v>
      </c>
      <c r="V277" s="11">
        <f>SUMIFS(JE!$D:$D,JE!$B:$B,$T$13,JE!$C:$C,"DR",JE!$A:$A,FOREX!$A277)</f>
        <v>0</v>
      </c>
      <c r="W277" s="11">
        <f>SUMIFS(JE!$D:$D,JE!$B:$B,$T$13,JE!$C:$C,"CR",JE!$A:$A,FOREX!$A277)</f>
        <v>0</v>
      </c>
      <c r="X277" s="11">
        <f t="shared" si="43"/>
        <v>96746</v>
      </c>
      <c r="Y277" s="11">
        <f t="shared" si="38"/>
        <v>0</v>
      </c>
    </row>
    <row r="278" spans="1:25" x14ac:dyDescent="0.2">
      <c r="A278" s="5">
        <v>44452</v>
      </c>
      <c r="B278" s="4">
        <f>SUMIFS(NBU!$G:$G,NBU!$D:$D,FOREX!$B$13,NBU!$A:$A,FOREX!$A278)</f>
        <v>26.6782</v>
      </c>
      <c r="C278" s="11">
        <f t="shared" si="39"/>
        <v>-148787</v>
      </c>
      <c r="D278" s="11">
        <f>SUMIFS(JE!$D:$D,JE!$B:$B,"USD",JE!$C:$C,"DR",JE!$A:$A,FOREX!$A278)</f>
        <v>60611</v>
      </c>
      <c r="E278" s="11">
        <f>SUMIFS(JE!$D:$D,JE!$B:$B,"USD",JE!$C:$C,"CR",JE!$A:$A,FOREX!$A278)</f>
        <v>0</v>
      </c>
      <c r="F278" s="11">
        <f t="shared" si="35"/>
        <v>-88176</v>
      </c>
      <c r="G278" s="11">
        <f t="shared" si="36"/>
        <v>-2921.4502000000821</v>
      </c>
      <c r="J278" s="5">
        <v>44452</v>
      </c>
      <c r="K278" s="4">
        <f>SUMIFS(NBU!$G:$G,NBU!$D:$D,FOREX!$K$13,NBU!$A:$A,FOREX!$J278)</f>
        <v>31.584299999999999</v>
      </c>
      <c r="L278" s="11">
        <f t="shared" si="40"/>
        <v>22022</v>
      </c>
      <c r="M278" s="11">
        <f>SUMIFS(JE!$D:$D,JE!$B:$B,$K$13,JE!$C:$C,"DR",JE!$A:$A,FOREX!$A278)</f>
        <v>33380</v>
      </c>
      <c r="N278" s="11">
        <f>SUMIFS(JE!$D:$D,JE!$B:$B,$K$13,JE!$C:$C,"CR",JE!$A:$A,FOREX!$A278)</f>
        <v>0</v>
      </c>
      <c r="O278" s="11">
        <f t="shared" si="42"/>
        <v>55402</v>
      </c>
      <c r="P278" s="11">
        <f t="shared" si="37"/>
        <v>-1325.1859999999949</v>
      </c>
      <c r="S278" s="5">
        <v>44452</v>
      </c>
      <c r="T278" s="4">
        <f>SUMIFS(NBU!$G:$G,NBU!$D:$D,FOREX!$T$13,NBU!$A:$A,FOREX!$S278)</f>
        <v>37.036000000000001</v>
      </c>
      <c r="U278" s="11">
        <f t="shared" si="41"/>
        <v>96746</v>
      </c>
      <c r="V278" s="11">
        <f>SUMIFS(JE!$D:$D,JE!$B:$B,$T$13,JE!$C:$C,"DR",JE!$A:$A,FOREX!$A278)</f>
        <v>3276</v>
      </c>
      <c r="W278" s="11">
        <f>SUMIFS(JE!$D:$D,JE!$B:$B,$T$13,JE!$C:$C,"CR",JE!$A:$A,FOREX!$A278)</f>
        <v>-8479</v>
      </c>
      <c r="X278" s="11">
        <f t="shared" si="43"/>
        <v>91543</v>
      </c>
      <c r="Y278" s="11">
        <f t="shared" si="38"/>
        <v>-375.13629999999449</v>
      </c>
    </row>
    <row r="279" spans="1:25" x14ac:dyDescent="0.2">
      <c r="A279" s="5">
        <v>44453</v>
      </c>
      <c r="B279" s="4">
        <f>SUMIFS(NBU!$G:$G,NBU!$D:$D,FOREX!$B$13,NBU!$A:$A,FOREX!$A279)</f>
        <v>26.692</v>
      </c>
      <c r="C279" s="11">
        <f t="shared" si="39"/>
        <v>-88176</v>
      </c>
      <c r="D279" s="11">
        <f>SUMIFS(JE!$D:$D,JE!$B:$B,"USD",JE!$C:$C,"DR",JE!$A:$A,FOREX!$A279)</f>
        <v>30594</v>
      </c>
      <c r="E279" s="11">
        <f>SUMIFS(JE!$D:$D,JE!$B:$B,"USD",JE!$C:$C,"CR",JE!$A:$A,FOREX!$A279)</f>
        <v>-33155</v>
      </c>
      <c r="F279" s="11">
        <f t="shared" si="35"/>
        <v>-90737</v>
      </c>
      <c r="G279" s="11">
        <f t="shared" si="36"/>
        <v>-35.341799999999523</v>
      </c>
      <c r="J279" s="5">
        <v>44453</v>
      </c>
      <c r="K279" s="4">
        <f>SUMIFS(NBU!$G:$G,NBU!$D:$D,FOREX!$K$13,NBU!$A:$A,FOREX!$J279)</f>
        <v>31.447199999999999</v>
      </c>
      <c r="L279" s="11">
        <f t="shared" si="40"/>
        <v>55402</v>
      </c>
      <c r="M279" s="11">
        <f>SUMIFS(JE!$D:$D,JE!$B:$B,$K$13,JE!$C:$C,"DR",JE!$A:$A,FOREX!$A279)</f>
        <v>15741</v>
      </c>
      <c r="N279" s="11">
        <f>SUMIFS(JE!$D:$D,JE!$B:$B,$K$13,JE!$C:$C,"CR",JE!$A:$A,FOREX!$A279)</f>
        <v>-18252</v>
      </c>
      <c r="O279" s="11">
        <f t="shared" si="42"/>
        <v>52891</v>
      </c>
      <c r="P279" s="11">
        <f t="shared" si="37"/>
        <v>344.25810000000058</v>
      </c>
      <c r="S279" s="5">
        <v>44453</v>
      </c>
      <c r="T279" s="4">
        <f>SUMIFS(NBU!$G:$G,NBU!$D:$D,FOREX!$T$13,NBU!$A:$A,FOREX!$S279)</f>
        <v>36.927</v>
      </c>
      <c r="U279" s="11">
        <f t="shared" si="41"/>
        <v>91543</v>
      </c>
      <c r="V279" s="11">
        <f>SUMIFS(JE!$D:$D,JE!$B:$B,$T$13,JE!$C:$C,"DR",JE!$A:$A,FOREX!$A279)</f>
        <v>0</v>
      </c>
      <c r="W279" s="11">
        <f>SUMIFS(JE!$D:$D,JE!$B:$B,$T$13,JE!$C:$C,"CR",JE!$A:$A,FOREX!$A279)</f>
        <v>0</v>
      </c>
      <c r="X279" s="11">
        <f t="shared" si="43"/>
        <v>91543</v>
      </c>
      <c r="Y279" s="11">
        <f t="shared" si="38"/>
        <v>0</v>
      </c>
    </row>
    <row r="280" spans="1:25" x14ac:dyDescent="0.2">
      <c r="A280" s="5">
        <v>44454</v>
      </c>
      <c r="B280" s="4">
        <f>SUMIFS(NBU!$G:$G,NBU!$D:$D,FOREX!$B$13,NBU!$A:$A,FOREX!$A280)</f>
        <v>26.636199999999999</v>
      </c>
      <c r="C280" s="11">
        <f t="shared" si="39"/>
        <v>-90737</v>
      </c>
      <c r="D280" s="11">
        <f>SUMIFS(JE!$D:$D,JE!$B:$B,"USD",JE!$C:$C,"DR",JE!$A:$A,FOREX!$A280)</f>
        <v>76041</v>
      </c>
      <c r="E280" s="11">
        <f>SUMIFS(JE!$D:$D,JE!$B:$B,"USD",JE!$C:$C,"CR",JE!$A:$A,FOREX!$A280)</f>
        <v>-16377</v>
      </c>
      <c r="F280" s="11">
        <f t="shared" ref="F280:F343" si="44">SUM(C280:E280)</f>
        <v>-31073</v>
      </c>
      <c r="G280" s="11">
        <f t="shared" ref="G280:G343" si="45">(B280-B279)*(F280-C280)</f>
        <v>-3329.2512000000838</v>
      </c>
      <c r="J280" s="5">
        <v>44454</v>
      </c>
      <c r="K280" s="4">
        <f>SUMIFS(NBU!$G:$G,NBU!$D:$D,FOREX!$K$13,NBU!$A:$A,FOREX!$J280)</f>
        <v>31.462700000000002</v>
      </c>
      <c r="L280" s="11">
        <f t="shared" si="40"/>
        <v>52891</v>
      </c>
      <c r="M280" s="11">
        <f>SUMIFS(JE!$D:$D,JE!$B:$B,$K$13,JE!$C:$C,"DR",JE!$A:$A,FOREX!$A280)</f>
        <v>18727</v>
      </c>
      <c r="N280" s="11">
        <f>SUMIFS(JE!$D:$D,JE!$B:$B,$K$13,JE!$C:$C,"CR",JE!$A:$A,FOREX!$A280)</f>
        <v>-23404</v>
      </c>
      <c r="O280" s="11">
        <f t="shared" si="42"/>
        <v>48214</v>
      </c>
      <c r="P280" s="11">
        <f t="shared" ref="P280:P343" si="46">(K280-K279)*(O280-L280)</f>
        <v>-72.493500000013825</v>
      </c>
      <c r="S280" s="5">
        <v>44454</v>
      </c>
      <c r="T280" s="4">
        <f>SUMIFS(NBU!$G:$G,NBU!$D:$D,FOREX!$T$13,NBU!$A:$A,FOREX!$S280)</f>
        <v>36.909799999999997</v>
      </c>
      <c r="U280" s="11">
        <f t="shared" si="41"/>
        <v>91543</v>
      </c>
      <c r="V280" s="11">
        <f>SUMIFS(JE!$D:$D,JE!$B:$B,$T$13,JE!$C:$C,"DR",JE!$A:$A,FOREX!$A280)</f>
        <v>0</v>
      </c>
      <c r="W280" s="11">
        <f>SUMIFS(JE!$D:$D,JE!$B:$B,$T$13,JE!$C:$C,"CR",JE!$A:$A,FOREX!$A280)</f>
        <v>0</v>
      </c>
      <c r="X280" s="11">
        <f t="shared" si="43"/>
        <v>91543</v>
      </c>
      <c r="Y280" s="11">
        <f t="shared" ref="Y280:Y343" si="47">(T280-T279)*(X280-U280)</f>
        <v>0</v>
      </c>
    </row>
    <row r="281" spans="1:25" x14ac:dyDescent="0.2">
      <c r="A281" s="5">
        <v>44455</v>
      </c>
      <c r="B281" s="4">
        <f>SUMIFS(NBU!$G:$G,NBU!$D:$D,FOREX!$B$13,NBU!$A:$A,FOREX!$A281)</f>
        <v>26.645</v>
      </c>
      <c r="C281" s="11">
        <f t="shared" ref="C281:C344" si="48">F280</f>
        <v>-31073</v>
      </c>
      <c r="D281" s="11">
        <f>SUMIFS(JE!$D:$D,JE!$B:$B,"USD",JE!$C:$C,"DR",JE!$A:$A,FOREX!$A281)</f>
        <v>14279</v>
      </c>
      <c r="E281" s="11">
        <f>SUMIFS(JE!$D:$D,JE!$B:$B,"USD",JE!$C:$C,"CR",JE!$A:$A,FOREX!$A281)</f>
        <v>-48485</v>
      </c>
      <c r="F281" s="11">
        <f t="shared" si="44"/>
        <v>-65279</v>
      </c>
      <c r="G281" s="11">
        <f t="shared" si="45"/>
        <v>-301.0128000000276</v>
      </c>
      <c r="J281" s="5">
        <v>44455</v>
      </c>
      <c r="K281" s="4">
        <f>SUMIFS(NBU!$G:$G,NBU!$D:$D,FOREX!$K$13,NBU!$A:$A,FOREX!$J281)</f>
        <v>31.516999999999999</v>
      </c>
      <c r="L281" s="11">
        <f t="shared" ref="L281:L344" si="49">O280</f>
        <v>48214</v>
      </c>
      <c r="M281" s="11">
        <f>SUMIFS(JE!$D:$D,JE!$B:$B,$K$13,JE!$C:$C,"DR",JE!$A:$A,FOREX!$A281)</f>
        <v>24467</v>
      </c>
      <c r="N281" s="11">
        <f>SUMIFS(JE!$D:$D,JE!$B:$B,$K$13,JE!$C:$C,"CR",JE!$A:$A,FOREX!$A281)</f>
        <v>-15933</v>
      </c>
      <c r="O281" s="11">
        <f t="shared" si="42"/>
        <v>56748</v>
      </c>
      <c r="P281" s="11">
        <f t="shared" si="46"/>
        <v>463.39619999998115</v>
      </c>
      <c r="S281" s="5">
        <v>44455</v>
      </c>
      <c r="T281" s="4">
        <f>SUMIFS(NBU!$G:$G,NBU!$D:$D,FOREX!$T$13,NBU!$A:$A,FOREX!$S281)</f>
        <v>36.8354</v>
      </c>
      <c r="U281" s="11">
        <f t="shared" ref="U281:U344" si="50">X280</f>
        <v>91543</v>
      </c>
      <c r="V281" s="11">
        <f>SUMIFS(JE!$D:$D,JE!$B:$B,$T$13,JE!$C:$C,"DR",JE!$A:$A,FOREX!$A281)</f>
        <v>0</v>
      </c>
      <c r="W281" s="11">
        <f>SUMIFS(JE!$D:$D,JE!$B:$B,$T$13,JE!$C:$C,"CR",JE!$A:$A,FOREX!$A281)</f>
        <v>-7723</v>
      </c>
      <c r="X281" s="11">
        <f t="shared" si="43"/>
        <v>83820</v>
      </c>
      <c r="Y281" s="11">
        <f t="shared" si="47"/>
        <v>574.5911999999779</v>
      </c>
    </row>
    <row r="282" spans="1:25" x14ac:dyDescent="0.2">
      <c r="A282" s="5">
        <v>44456</v>
      </c>
      <c r="B282" s="4">
        <f>SUMIFS(NBU!$G:$G,NBU!$D:$D,FOREX!$B$13,NBU!$A:$A,FOREX!$A282)</f>
        <v>26.667200000000001</v>
      </c>
      <c r="C282" s="11">
        <f t="shared" si="48"/>
        <v>-65279</v>
      </c>
      <c r="D282" s="11">
        <f>SUMIFS(JE!$D:$D,JE!$B:$B,"USD",JE!$C:$C,"DR",JE!$A:$A,FOREX!$A282)</f>
        <v>29469</v>
      </c>
      <c r="E282" s="11">
        <f>SUMIFS(JE!$D:$D,JE!$B:$B,"USD",JE!$C:$C,"CR",JE!$A:$A,FOREX!$A282)</f>
        <v>-38995</v>
      </c>
      <c r="F282" s="11">
        <f t="shared" si="44"/>
        <v>-74805</v>
      </c>
      <c r="G282" s="11">
        <f t="shared" si="45"/>
        <v>-211.47720000001479</v>
      </c>
      <c r="J282" s="5">
        <v>44456</v>
      </c>
      <c r="K282" s="4">
        <f>SUMIFS(NBU!$G:$G,NBU!$D:$D,FOREX!$K$13,NBU!$A:$A,FOREX!$J282)</f>
        <v>31.37</v>
      </c>
      <c r="L282" s="11">
        <f t="shared" si="49"/>
        <v>56748</v>
      </c>
      <c r="M282" s="11">
        <f>SUMIFS(JE!$D:$D,JE!$B:$B,$K$13,JE!$C:$C,"DR",JE!$A:$A,FOREX!$A282)</f>
        <v>0</v>
      </c>
      <c r="N282" s="11">
        <f>SUMIFS(JE!$D:$D,JE!$B:$B,$K$13,JE!$C:$C,"CR",JE!$A:$A,FOREX!$A282)</f>
        <v>-21341</v>
      </c>
      <c r="O282" s="11">
        <f t="shared" si="42"/>
        <v>35407</v>
      </c>
      <c r="P282" s="11">
        <f t="shared" si="46"/>
        <v>3137.1269999999672</v>
      </c>
      <c r="S282" s="5">
        <v>44456</v>
      </c>
      <c r="T282" s="4">
        <f>SUMIFS(NBU!$G:$G,NBU!$D:$D,FOREX!$T$13,NBU!$A:$A,FOREX!$S282)</f>
        <v>36.867400000000004</v>
      </c>
      <c r="U282" s="11">
        <f t="shared" si="50"/>
        <v>83820</v>
      </c>
      <c r="V282" s="11">
        <f>SUMIFS(JE!$D:$D,JE!$B:$B,$T$13,JE!$C:$C,"DR",JE!$A:$A,FOREX!$A282)</f>
        <v>0</v>
      </c>
      <c r="W282" s="11">
        <f>SUMIFS(JE!$D:$D,JE!$B:$B,$T$13,JE!$C:$C,"CR",JE!$A:$A,FOREX!$A282)</f>
        <v>0</v>
      </c>
      <c r="X282" s="11">
        <f t="shared" si="43"/>
        <v>83820</v>
      </c>
      <c r="Y282" s="11">
        <f t="shared" si="47"/>
        <v>0</v>
      </c>
    </row>
    <row r="283" spans="1:25" x14ac:dyDescent="0.2">
      <c r="A283" s="5">
        <v>44457</v>
      </c>
      <c r="B283" s="4">
        <f>SUMIFS(NBU!$G:$G,NBU!$D:$D,FOREX!$B$13,NBU!$A:$A,FOREX!$A283)</f>
        <v>26.667200000000001</v>
      </c>
      <c r="C283" s="11">
        <f t="shared" si="48"/>
        <v>-74805</v>
      </c>
      <c r="D283" s="11">
        <f>SUMIFS(JE!$D:$D,JE!$B:$B,"USD",JE!$C:$C,"DR",JE!$A:$A,FOREX!$A283)</f>
        <v>63696</v>
      </c>
      <c r="E283" s="11">
        <f>SUMIFS(JE!$D:$D,JE!$B:$B,"USD",JE!$C:$C,"CR",JE!$A:$A,FOREX!$A283)</f>
        <v>-29437</v>
      </c>
      <c r="F283" s="11">
        <f t="shared" si="44"/>
        <v>-40546</v>
      </c>
      <c r="G283" s="11">
        <f t="shared" si="45"/>
        <v>0</v>
      </c>
      <c r="J283" s="5">
        <v>44457</v>
      </c>
      <c r="K283" s="4">
        <f>SUMIFS(NBU!$G:$G,NBU!$D:$D,FOREX!$K$13,NBU!$A:$A,FOREX!$J283)</f>
        <v>31.37</v>
      </c>
      <c r="L283" s="11">
        <f t="shared" si="49"/>
        <v>35407</v>
      </c>
      <c r="M283" s="11">
        <f>SUMIFS(JE!$D:$D,JE!$B:$B,$K$13,JE!$C:$C,"DR",JE!$A:$A,FOREX!$A283)</f>
        <v>0</v>
      </c>
      <c r="N283" s="11">
        <f>SUMIFS(JE!$D:$D,JE!$B:$B,$K$13,JE!$C:$C,"CR",JE!$A:$A,FOREX!$A283)</f>
        <v>-14383</v>
      </c>
      <c r="O283" s="11">
        <f t="shared" si="42"/>
        <v>21024</v>
      </c>
      <c r="P283" s="11">
        <f t="shared" si="46"/>
        <v>0</v>
      </c>
      <c r="S283" s="5">
        <v>44457</v>
      </c>
      <c r="T283" s="4">
        <f>SUMIFS(NBU!$G:$G,NBU!$D:$D,FOREX!$T$13,NBU!$A:$A,FOREX!$S283)</f>
        <v>36.867400000000004</v>
      </c>
      <c r="U283" s="11">
        <f t="shared" si="50"/>
        <v>83820</v>
      </c>
      <c r="V283" s="11">
        <f>SUMIFS(JE!$D:$D,JE!$B:$B,$T$13,JE!$C:$C,"DR",JE!$A:$A,FOREX!$A283)</f>
        <v>0</v>
      </c>
      <c r="W283" s="11">
        <f>SUMIFS(JE!$D:$D,JE!$B:$B,$T$13,JE!$C:$C,"CR",JE!$A:$A,FOREX!$A283)</f>
        <v>-8759</v>
      </c>
      <c r="X283" s="11">
        <f t="shared" si="43"/>
        <v>75061</v>
      </c>
      <c r="Y283" s="11">
        <f t="shared" si="47"/>
        <v>0</v>
      </c>
    </row>
    <row r="284" spans="1:25" x14ac:dyDescent="0.2">
      <c r="A284" s="5">
        <v>44458</v>
      </c>
      <c r="B284" s="4">
        <f>SUMIFS(NBU!$G:$G,NBU!$D:$D,FOREX!$B$13,NBU!$A:$A,FOREX!$A284)</f>
        <v>26.667200000000001</v>
      </c>
      <c r="C284" s="11">
        <f t="shared" si="48"/>
        <v>-40546</v>
      </c>
      <c r="D284" s="11">
        <f>SUMIFS(JE!$D:$D,JE!$B:$B,"USD",JE!$C:$C,"DR",JE!$A:$A,FOREX!$A284)</f>
        <v>25014</v>
      </c>
      <c r="E284" s="11">
        <f>SUMIFS(JE!$D:$D,JE!$B:$B,"USD",JE!$C:$C,"CR",JE!$A:$A,FOREX!$A284)</f>
        <v>-79239</v>
      </c>
      <c r="F284" s="11">
        <f t="shared" si="44"/>
        <v>-94771</v>
      </c>
      <c r="G284" s="11">
        <f t="shared" si="45"/>
        <v>0</v>
      </c>
      <c r="J284" s="5">
        <v>44458</v>
      </c>
      <c r="K284" s="4">
        <f>SUMIFS(NBU!$G:$G,NBU!$D:$D,FOREX!$K$13,NBU!$A:$A,FOREX!$J284)</f>
        <v>31.37</v>
      </c>
      <c r="L284" s="11">
        <f t="shared" si="49"/>
        <v>21024</v>
      </c>
      <c r="M284" s="11">
        <f>SUMIFS(JE!$D:$D,JE!$B:$B,$K$13,JE!$C:$C,"DR",JE!$A:$A,FOREX!$A284)</f>
        <v>11364</v>
      </c>
      <c r="N284" s="11">
        <f>SUMIFS(JE!$D:$D,JE!$B:$B,$K$13,JE!$C:$C,"CR",JE!$A:$A,FOREX!$A284)</f>
        <v>-1433</v>
      </c>
      <c r="O284" s="11">
        <f t="shared" ref="O284:O347" si="51">SUM(L284:N284)</f>
        <v>30955</v>
      </c>
      <c r="P284" s="11">
        <f t="shared" si="46"/>
        <v>0</v>
      </c>
      <c r="S284" s="5">
        <v>44458</v>
      </c>
      <c r="T284" s="4">
        <f>SUMIFS(NBU!$G:$G,NBU!$D:$D,FOREX!$T$13,NBU!$A:$A,FOREX!$S284)</f>
        <v>36.867400000000004</v>
      </c>
      <c r="U284" s="11">
        <f t="shared" si="50"/>
        <v>75061</v>
      </c>
      <c r="V284" s="11">
        <f>SUMIFS(JE!$D:$D,JE!$B:$B,$T$13,JE!$C:$C,"DR",JE!$A:$A,FOREX!$A284)</f>
        <v>10295</v>
      </c>
      <c r="W284" s="11">
        <f>SUMIFS(JE!$D:$D,JE!$B:$B,$T$13,JE!$C:$C,"CR",JE!$A:$A,FOREX!$A284)</f>
        <v>0</v>
      </c>
      <c r="X284" s="11">
        <f t="shared" ref="X284:X347" si="52">SUM(U284:W284)</f>
        <v>85356</v>
      </c>
      <c r="Y284" s="11">
        <f t="shared" si="47"/>
        <v>0</v>
      </c>
    </row>
    <row r="285" spans="1:25" x14ac:dyDescent="0.2">
      <c r="A285" s="5">
        <v>44459</v>
      </c>
      <c r="B285" s="4">
        <f>SUMIFS(NBU!$G:$G,NBU!$D:$D,FOREX!$B$13,NBU!$A:$A,FOREX!$A285)</f>
        <v>26.7028</v>
      </c>
      <c r="C285" s="11">
        <f t="shared" si="48"/>
        <v>-94771</v>
      </c>
      <c r="D285" s="11">
        <f>SUMIFS(JE!$D:$D,JE!$B:$B,"USD",JE!$C:$C,"DR",JE!$A:$A,FOREX!$A285)</f>
        <v>0</v>
      </c>
      <c r="E285" s="11">
        <f>SUMIFS(JE!$D:$D,JE!$B:$B,"USD",JE!$C:$C,"CR",JE!$A:$A,FOREX!$A285)</f>
        <v>-79818</v>
      </c>
      <c r="F285" s="11">
        <f t="shared" si="44"/>
        <v>-174589</v>
      </c>
      <c r="G285" s="11">
        <f t="shared" si="45"/>
        <v>-2841.5207999998997</v>
      </c>
      <c r="J285" s="5">
        <v>44459</v>
      </c>
      <c r="K285" s="4">
        <f>SUMIFS(NBU!$G:$G,NBU!$D:$D,FOREX!$K$13,NBU!$A:$A,FOREX!$J285)</f>
        <v>31.462599999999998</v>
      </c>
      <c r="L285" s="11">
        <f t="shared" si="49"/>
        <v>30955</v>
      </c>
      <c r="M285" s="11">
        <f>SUMIFS(JE!$D:$D,JE!$B:$B,$K$13,JE!$C:$C,"DR",JE!$A:$A,FOREX!$A285)</f>
        <v>3752</v>
      </c>
      <c r="N285" s="11">
        <f>SUMIFS(JE!$D:$D,JE!$B:$B,$K$13,JE!$C:$C,"CR",JE!$A:$A,FOREX!$A285)</f>
        <v>-15767</v>
      </c>
      <c r="O285" s="11">
        <f t="shared" si="51"/>
        <v>18940</v>
      </c>
      <c r="P285" s="11">
        <f t="shared" si="46"/>
        <v>-1112.5889999999681</v>
      </c>
      <c r="S285" s="5">
        <v>44459</v>
      </c>
      <c r="T285" s="4">
        <f>SUMIFS(NBU!$G:$G,NBU!$D:$D,FOREX!$T$13,NBU!$A:$A,FOREX!$S285)</f>
        <v>36.863199999999999</v>
      </c>
      <c r="U285" s="11">
        <f t="shared" si="50"/>
        <v>85356</v>
      </c>
      <c r="V285" s="11">
        <f>SUMIFS(JE!$D:$D,JE!$B:$B,$T$13,JE!$C:$C,"DR",JE!$A:$A,FOREX!$A285)</f>
        <v>0</v>
      </c>
      <c r="W285" s="11">
        <f>SUMIFS(JE!$D:$D,JE!$B:$B,$T$13,JE!$C:$C,"CR",JE!$A:$A,FOREX!$A285)</f>
        <v>0</v>
      </c>
      <c r="X285" s="11">
        <f t="shared" si="52"/>
        <v>85356</v>
      </c>
      <c r="Y285" s="11">
        <f t="shared" si="47"/>
        <v>0</v>
      </c>
    </row>
    <row r="286" spans="1:25" x14ac:dyDescent="0.2">
      <c r="A286" s="5">
        <v>44460</v>
      </c>
      <c r="B286" s="4">
        <f>SUMIFS(NBU!$G:$G,NBU!$D:$D,FOREX!$B$13,NBU!$A:$A,FOREX!$A286)</f>
        <v>26.7072</v>
      </c>
      <c r="C286" s="11">
        <f t="shared" si="48"/>
        <v>-174589</v>
      </c>
      <c r="D286" s="11">
        <f>SUMIFS(JE!$D:$D,JE!$B:$B,"USD",JE!$C:$C,"DR",JE!$A:$A,FOREX!$A286)</f>
        <v>96796</v>
      </c>
      <c r="E286" s="11">
        <f>SUMIFS(JE!$D:$D,JE!$B:$B,"USD",JE!$C:$C,"CR",JE!$A:$A,FOREX!$A286)</f>
        <v>-16292</v>
      </c>
      <c r="F286" s="11">
        <f t="shared" si="44"/>
        <v>-94085</v>
      </c>
      <c r="G286" s="11">
        <f t="shared" si="45"/>
        <v>354.21760000003246</v>
      </c>
      <c r="J286" s="5">
        <v>44460</v>
      </c>
      <c r="K286" s="4">
        <f>SUMIFS(NBU!$G:$G,NBU!$D:$D,FOREX!$K$13,NBU!$A:$A,FOREX!$J286)</f>
        <v>31.270099999999999</v>
      </c>
      <c r="L286" s="11">
        <f t="shared" si="49"/>
        <v>18940</v>
      </c>
      <c r="M286" s="11">
        <f>SUMIFS(JE!$D:$D,JE!$B:$B,$K$13,JE!$C:$C,"DR",JE!$A:$A,FOREX!$A286)</f>
        <v>24469</v>
      </c>
      <c r="N286" s="11">
        <f>SUMIFS(JE!$D:$D,JE!$B:$B,$K$13,JE!$C:$C,"CR",JE!$A:$A,FOREX!$A286)</f>
        <v>-12201</v>
      </c>
      <c r="O286" s="11">
        <f t="shared" si="51"/>
        <v>31208</v>
      </c>
      <c r="P286" s="11">
        <f t="shared" si="46"/>
        <v>-2361.5899999999879</v>
      </c>
      <c r="S286" s="5">
        <v>44460</v>
      </c>
      <c r="T286" s="4">
        <f>SUMIFS(NBU!$G:$G,NBU!$D:$D,FOREX!$T$13,NBU!$A:$A,FOREX!$S286)</f>
        <v>36.464700000000001</v>
      </c>
      <c r="U286" s="11">
        <f t="shared" si="50"/>
        <v>85356</v>
      </c>
      <c r="V286" s="11">
        <f>SUMIFS(JE!$D:$D,JE!$B:$B,$T$13,JE!$C:$C,"DR",JE!$A:$A,FOREX!$A286)</f>
        <v>0</v>
      </c>
      <c r="W286" s="11">
        <f>SUMIFS(JE!$D:$D,JE!$B:$B,$T$13,JE!$C:$C,"CR",JE!$A:$A,FOREX!$A286)</f>
        <v>0</v>
      </c>
      <c r="X286" s="11">
        <f t="shared" si="52"/>
        <v>85356</v>
      </c>
      <c r="Y286" s="11">
        <f t="shared" si="47"/>
        <v>0</v>
      </c>
    </row>
    <row r="287" spans="1:25" x14ac:dyDescent="0.2">
      <c r="A287" s="5">
        <v>44461</v>
      </c>
      <c r="B287" s="4">
        <f>SUMIFS(NBU!$G:$G,NBU!$D:$D,FOREX!$B$13,NBU!$A:$A,FOREX!$A287)</f>
        <v>26.708100000000002</v>
      </c>
      <c r="C287" s="11">
        <f t="shared" si="48"/>
        <v>-94085</v>
      </c>
      <c r="D287" s="11">
        <f>SUMIFS(JE!$D:$D,JE!$B:$B,"USD",JE!$C:$C,"DR",JE!$A:$A,FOREX!$A287)</f>
        <v>8737</v>
      </c>
      <c r="E287" s="11">
        <f>SUMIFS(JE!$D:$D,JE!$B:$B,"USD",JE!$C:$C,"CR",JE!$A:$A,FOREX!$A287)</f>
        <v>-42261</v>
      </c>
      <c r="F287" s="11">
        <f t="shared" si="44"/>
        <v>-127609</v>
      </c>
      <c r="G287" s="11">
        <f t="shared" si="45"/>
        <v>-30.171600000048784</v>
      </c>
      <c r="J287" s="5">
        <v>44461</v>
      </c>
      <c r="K287" s="4">
        <f>SUMIFS(NBU!$G:$G,NBU!$D:$D,FOREX!$K$13,NBU!$A:$A,FOREX!$J287)</f>
        <v>31.3566</v>
      </c>
      <c r="L287" s="11">
        <f t="shared" si="49"/>
        <v>31208</v>
      </c>
      <c r="M287" s="11">
        <f>SUMIFS(JE!$D:$D,JE!$B:$B,$K$13,JE!$C:$C,"DR",JE!$A:$A,FOREX!$A287)</f>
        <v>0</v>
      </c>
      <c r="N287" s="11">
        <f>SUMIFS(JE!$D:$D,JE!$B:$B,$K$13,JE!$C:$C,"CR",JE!$A:$A,FOREX!$A287)</f>
        <v>-45642</v>
      </c>
      <c r="O287" s="11">
        <f t="shared" si="51"/>
        <v>-14434</v>
      </c>
      <c r="P287" s="11">
        <f t="shared" si="46"/>
        <v>-3948.0330000000413</v>
      </c>
      <c r="S287" s="5">
        <v>44461</v>
      </c>
      <c r="T287" s="4">
        <f>SUMIFS(NBU!$G:$G,NBU!$D:$D,FOREX!$T$13,NBU!$A:$A,FOREX!$S287)</f>
        <v>36.528700000000001</v>
      </c>
      <c r="U287" s="11">
        <f t="shared" si="50"/>
        <v>85356</v>
      </c>
      <c r="V287" s="11">
        <f>SUMIFS(JE!$D:$D,JE!$B:$B,$T$13,JE!$C:$C,"DR",JE!$A:$A,FOREX!$A287)</f>
        <v>0</v>
      </c>
      <c r="W287" s="11">
        <f>SUMIFS(JE!$D:$D,JE!$B:$B,$T$13,JE!$C:$C,"CR",JE!$A:$A,FOREX!$A287)</f>
        <v>-8358</v>
      </c>
      <c r="X287" s="11">
        <f t="shared" si="52"/>
        <v>76998</v>
      </c>
      <c r="Y287" s="11">
        <f t="shared" si="47"/>
        <v>-534.91200000000049</v>
      </c>
    </row>
    <row r="288" spans="1:25" x14ac:dyDescent="0.2">
      <c r="A288" s="5">
        <v>44462</v>
      </c>
      <c r="B288" s="4">
        <f>SUMIFS(NBU!$G:$G,NBU!$D:$D,FOREX!$B$13,NBU!$A:$A,FOREX!$A288)</f>
        <v>26.671399999999998</v>
      </c>
      <c r="C288" s="11">
        <f t="shared" si="48"/>
        <v>-127609</v>
      </c>
      <c r="D288" s="11">
        <f>SUMIFS(JE!$D:$D,JE!$B:$B,"USD",JE!$C:$C,"DR",JE!$A:$A,FOREX!$A288)</f>
        <v>10920</v>
      </c>
      <c r="E288" s="11">
        <f>SUMIFS(JE!$D:$D,JE!$B:$B,"USD",JE!$C:$C,"CR",JE!$A:$A,FOREX!$A288)</f>
        <v>-33076</v>
      </c>
      <c r="F288" s="11">
        <f t="shared" si="44"/>
        <v>-149765</v>
      </c>
      <c r="G288" s="11">
        <f t="shared" si="45"/>
        <v>813.12520000007282</v>
      </c>
      <c r="J288" s="5">
        <v>44462</v>
      </c>
      <c r="K288" s="4">
        <f>SUMIFS(NBU!$G:$G,NBU!$D:$D,FOREX!$K$13,NBU!$A:$A,FOREX!$J288)</f>
        <v>31.285599999999999</v>
      </c>
      <c r="L288" s="11">
        <f t="shared" si="49"/>
        <v>-14434</v>
      </c>
      <c r="M288" s="11">
        <f>SUMIFS(JE!$D:$D,JE!$B:$B,$K$13,JE!$C:$C,"DR",JE!$A:$A,FOREX!$A288)</f>
        <v>0</v>
      </c>
      <c r="N288" s="11">
        <f>SUMIFS(JE!$D:$D,JE!$B:$B,$K$13,JE!$C:$C,"CR",JE!$A:$A,FOREX!$A288)</f>
        <v>-39400</v>
      </c>
      <c r="O288" s="11">
        <f t="shared" si="51"/>
        <v>-53834</v>
      </c>
      <c r="P288" s="11">
        <f t="shared" si="46"/>
        <v>2797.4000000000592</v>
      </c>
      <c r="S288" s="5">
        <v>44462</v>
      </c>
      <c r="T288" s="4">
        <f>SUMIFS(NBU!$G:$G,NBU!$D:$D,FOREX!$T$13,NBU!$A:$A,FOREX!$S288)</f>
        <v>36.366500000000002</v>
      </c>
      <c r="U288" s="11">
        <f t="shared" si="50"/>
        <v>76998</v>
      </c>
      <c r="V288" s="11">
        <f>SUMIFS(JE!$D:$D,JE!$B:$B,$T$13,JE!$C:$C,"DR",JE!$A:$A,FOREX!$A288)</f>
        <v>4477</v>
      </c>
      <c r="W288" s="11">
        <f>SUMIFS(JE!$D:$D,JE!$B:$B,$T$13,JE!$C:$C,"CR",JE!$A:$A,FOREX!$A288)</f>
        <v>0</v>
      </c>
      <c r="X288" s="11">
        <f t="shared" si="52"/>
        <v>81475</v>
      </c>
      <c r="Y288" s="11">
        <f t="shared" si="47"/>
        <v>-726.16939999999363</v>
      </c>
    </row>
    <row r="289" spans="1:25" x14ac:dyDescent="0.2">
      <c r="A289" s="5">
        <v>44463</v>
      </c>
      <c r="B289" s="4">
        <f>SUMIFS(NBU!$G:$G,NBU!$D:$D,FOREX!$B$13,NBU!$A:$A,FOREX!$A289)</f>
        <v>26.527200000000001</v>
      </c>
      <c r="C289" s="11">
        <f t="shared" si="48"/>
        <v>-149765</v>
      </c>
      <c r="D289" s="11">
        <f>SUMIFS(JE!$D:$D,JE!$B:$B,"USD",JE!$C:$C,"DR",JE!$A:$A,FOREX!$A289)</f>
        <v>39266</v>
      </c>
      <c r="E289" s="11">
        <f>SUMIFS(JE!$D:$D,JE!$B:$B,"USD",JE!$C:$C,"CR",JE!$A:$A,FOREX!$A289)</f>
        <v>-46565</v>
      </c>
      <c r="F289" s="11">
        <f t="shared" si="44"/>
        <v>-157064</v>
      </c>
      <c r="G289" s="11">
        <f t="shared" si="45"/>
        <v>1052.5157999999847</v>
      </c>
      <c r="J289" s="5">
        <v>44463</v>
      </c>
      <c r="K289" s="4">
        <f>SUMIFS(NBU!$G:$G,NBU!$D:$D,FOREX!$K$13,NBU!$A:$A,FOREX!$J289)</f>
        <v>31.084599999999998</v>
      </c>
      <c r="L289" s="11">
        <f t="shared" si="49"/>
        <v>-53834</v>
      </c>
      <c r="M289" s="11">
        <f>SUMIFS(JE!$D:$D,JE!$B:$B,$K$13,JE!$C:$C,"DR",JE!$A:$A,FOREX!$A289)</f>
        <v>10636</v>
      </c>
      <c r="N289" s="11">
        <f>SUMIFS(JE!$D:$D,JE!$B:$B,$K$13,JE!$C:$C,"CR",JE!$A:$A,FOREX!$A289)</f>
        <v>-6605</v>
      </c>
      <c r="O289" s="11">
        <f t="shared" si="51"/>
        <v>-49803</v>
      </c>
      <c r="P289" s="11">
        <f t="shared" si="46"/>
        <v>-810.23100000000204</v>
      </c>
      <c r="S289" s="5">
        <v>44463</v>
      </c>
      <c r="T289" s="4">
        <f>SUMIFS(NBU!$G:$G,NBU!$D:$D,FOREX!$T$13,NBU!$A:$A,FOREX!$S289)</f>
        <v>36.3688</v>
      </c>
      <c r="U289" s="11">
        <f t="shared" si="50"/>
        <v>81475</v>
      </c>
      <c r="V289" s="11">
        <f>SUMIFS(JE!$D:$D,JE!$B:$B,$T$13,JE!$C:$C,"DR",JE!$A:$A,FOREX!$A289)</f>
        <v>0</v>
      </c>
      <c r="W289" s="11">
        <f>SUMIFS(JE!$D:$D,JE!$B:$B,$T$13,JE!$C:$C,"CR",JE!$A:$A,FOREX!$A289)</f>
        <v>0</v>
      </c>
      <c r="X289" s="11">
        <f t="shared" si="52"/>
        <v>81475</v>
      </c>
      <c r="Y289" s="11">
        <f t="shared" si="47"/>
        <v>0</v>
      </c>
    </row>
    <row r="290" spans="1:25" x14ac:dyDescent="0.2">
      <c r="A290" s="5">
        <v>44464</v>
      </c>
      <c r="B290" s="4">
        <f>SUMIFS(NBU!$G:$G,NBU!$D:$D,FOREX!$B$13,NBU!$A:$A,FOREX!$A290)</f>
        <v>26.527200000000001</v>
      </c>
      <c r="C290" s="11">
        <f t="shared" si="48"/>
        <v>-157064</v>
      </c>
      <c r="D290" s="11">
        <f>SUMIFS(JE!$D:$D,JE!$B:$B,"USD",JE!$C:$C,"DR",JE!$A:$A,FOREX!$A290)</f>
        <v>56610</v>
      </c>
      <c r="E290" s="11">
        <f>SUMIFS(JE!$D:$D,JE!$B:$B,"USD",JE!$C:$C,"CR",JE!$A:$A,FOREX!$A290)</f>
        <v>-9581</v>
      </c>
      <c r="F290" s="11">
        <f t="shared" si="44"/>
        <v>-110035</v>
      </c>
      <c r="G290" s="11">
        <f t="shared" si="45"/>
        <v>0</v>
      </c>
      <c r="J290" s="5">
        <v>44464</v>
      </c>
      <c r="K290" s="4">
        <f>SUMIFS(NBU!$G:$G,NBU!$D:$D,FOREX!$K$13,NBU!$A:$A,FOREX!$J290)</f>
        <v>31.084599999999998</v>
      </c>
      <c r="L290" s="11">
        <f t="shared" si="49"/>
        <v>-49803</v>
      </c>
      <c r="M290" s="11">
        <f>SUMIFS(JE!$D:$D,JE!$B:$B,$K$13,JE!$C:$C,"DR",JE!$A:$A,FOREX!$A290)</f>
        <v>22289</v>
      </c>
      <c r="N290" s="11">
        <f>SUMIFS(JE!$D:$D,JE!$B:$B,$K$13,JE!$C:$C,"CR",JE!$A:$A,FOREX!$A290)</f>
        <v>-20766</v>
      </c>
      <c r="O290" s="11">
        <f t="shared" si="51"/>
        <v>-48280</v>
      </c>
      <c r="P290" s="11">
        <f t="shared" si="46"/>
        <v>0</v>
      </c>
      <c r="S290" s="5">
        <v>44464</v>
      </c>
      <c r="T290" s="4">
        <f>SUMIFS(NBU!$G:$G,NBU!$D:$D,FOREX!$T$13,NBU!$A:$A,FOREX!$S290)</f>
        <v>36.3688</v>
      </c>
      <c r="U290" s="11">
        <f t="shared" si="50"/>
        <v>81475</v>
      </c>
      <c r="V290" s="11">
        <f>SUMIFS(JE!$D:$D,JE!$B:$B,$T$13,JE!$C:$C,"DR",JE!$A:$A,FOREX!$A290)</f>
        <v>2894</v>
      </c>
      <c r="W290" s="11">
        <f>SUMIFS(JE!$D:$D,JE!$B:$B,$T$13,JE!$C:$C,"CR",JE!$A:$A,FOREX!$A290)</f>
        <v>0</v>
      </c>
      <c r="X290" s="11">
        <f t="shared" si="52"/>
        <v>84369</v>
      </c>
      <c r="Y290" s="11">
        <f t="shared" si="47"/>
        <v>0</v>
      </c>
    </row>
    <row r="291" spans="1:25" x14ac:dyDescent="0.2">
      <c r="A291" s="5">
        <v>44465</v>
      </c>
      <c r="B291" s="4">
        <f>SUMIFS(NBU!$G:$G,NBU!$D:$D,FOREX!$B$13,NBU!$A:$A,FOREX!$A291)</f>
        <v>26.527200000000001</v>
      </c>
      <c r="C291" s="11">
        <f t="shared" si="48"/>
        <v>-110035</v>
      </c>
      <c r="D291" s="11">
        <f>SUMIFS(JE!$D:$D,JE!$B:$B,"USD",JE!$C:$C,"DR",JE!$A:$A,FOREX!$A291)</f>
        <v>59387</v>
      </c>
      <c r="E291" s="11">
        <f>SUMIFS(JE!$D:$D,JE!$B:$B,"USD",JE!$C:$C,"CR",JE!$A:$A,FOREX!$A291)</f>
        <v>-27734</v>
      </c>
      <c r="F291" s="11">
        <f t="shared" si="44"/>
        <v>-78382</v>
      </c>
      <c r="G291" s="11">
        <f t="shared" si="45"/>
        <v>0</v>
      </c>
      <c r="J291" s="5">
        <v>44465</v>
      </c>
      <c r="K291" s="4">
        <f>SUMIFS(NBU!$G:$G,NBU!$D:$D,FOREX!$K$13,NBU!$A:$A,FOREX!$J291)</f>
        <v>31.084599999999998</v>
      </c>
      <c r="L291" s="11">
        <f t="shared" si="49"/>
        <v>-48280</v>
      </c>
      <c r="M291" s="11">
        <f>SUMIFS(JE!$D:$D,JE!$B:$B,$K$13,JE!$C:$C,"DR",JE!$A:$A,FOREX!$A291)</f>
        <v>0</v>
      </c>
      <c r="N291" s="11">
        <f>SUMIFS(JE!$D:$D,JE!$B:$B,$K$13,JE!$C:$C,"CR",JE!$A:$A,FOREX!$A291)</f>
        <v>-25300</v>
      </c>
      <c r="O291" s="11">
        <f t="shared" si="51"/>
        <v>-73580</v>
      </c>
      <c r="P291" s="11">
        <f t="shared" si="46"/>
        <v>0</v>
      </c>
      <c r="S291" s="5">
        <v>44465</v>
      </c>
      <c r="T291" s="4">
        <f>SUMIFS(NBU!$G:$G,NBU!$D:$D,FOREX!$T$13,NBU!$A:$A,FOREX!$S291)</f>
        <v>36.3688</v>
      </c>
      <c r="U291" s="11">
        <f t="shared" si="50"/>
        <v>84369</v>
      </c>
      <c r="V291" s="11">
        <f>SUMIFS(JE!$D:$D,JE!$B:$B,$T$13,JE!$C:$C,"DR",JE!$A:$A,FOREX!$A291)</f>
        <v>0</v>
      </c>
      <c r="W291" s="11">
        <f>SUMIFS(JE!$D:$D,JE!$B:$B,$T$13,JE!$C:$C,"CR",JE!$A:$A,FOREX!$A291)</f>
        <v>0</v>
      </c>
      <c r="X291" s="11">
        <f t="shared" si="52"/>
        <v>84369</v>
      </c>
      <c r="Y291" s="11">
        <f t="shared" si="47"/>
        <v>0</v>
      </c>
    </row>
    <row r="292" spans="1:25" x14ac:dyDescent="0.2">
      <c r="A292" s="5">
        <v>44466</v>
      </c>
      <c r="B292" s="4">
        <f>SUMIFS(NBU!$G:$G,NBU!$D:$D,FOREX!$B$13,NBU!$A:$A,FOREX!$A292)</f>
        <v>26.642199999999999</v>
      </c>
      <c r="C292" s="11">
        <f t="shared" si="48"/>
        <v>-78382</v>
      </c>
      <c r="D292" s="11">
        <f>SUMIFS(JE!$D:$D,JE!$B:$B,"USD",JE!$C:$C,"DR",JE!$A:$A,FOREX!$A292)</f>
        <v>85942</v>
      </c>
      <c r="E292" s="11">
        <f>SUMIFS(JE!$D:$D,JE!$B:$B,"USD",JE!$C:$C,"CR",JE!$A:$A,FOREX!$A292)</f>
        <v>0</v>
      </c>
      <c r="F292" s="11">
        <f t="shared" si="44"/>
        <v>7560</v>
      </c>
      <c r="G292" s="11">
        <f t="shared" si="45"/>
        <v>9883.3299999998653</v>
      </c>
      <c r="J292" s="5">
        <v>44466</v>
      </c>
      <c r="K292" s="4">
        <f>SUMIFS(NBU!$G:$G,NBU!$D:$D,FOREX!$K$13,NBU!$A:$A,FOREX!$J292)</f>
        <v>31.215299999999999</v>
      </c>
      <c r="L292" s="11">
        <f t="shared" si="49"/>
        <v>-73580</v>
      </c>
      <c r="M292" s="11">
        <f>SUMIFS(JE!$D:$D,JE!$B:$B,$K$13,JE!$C:$C,"DR",JE!$A:$A,FOREX!$A292)</f>
        <v>24116</v>
      </c>
      <c r="N292" s="11">
        <f>SUMIFS(JE!$D:$D,JE!$B:$B,$K$13,JE!$C:$C,"CR",JE!$A:$A,FOREX!$A292)</f>
        <v>0</v>
      </c>
      <c r="O292" s="11">
        <f t="shared" si="51"/>
        <v>-49464</v>
      </c>
      <c r="P292" s="11">
        <f t="shared" si="46"/>
        <v>3151.9612000000225</v>
      </c>
      <c r="S292" s="5">
        <v>44466</v>
      </c>
      <c r="T292" s="4">
        <f>SUMIFS(NBU!$G:$G,NBU!$D:$D,FOREX!$T$13,NBU!$A:$A,FOREX!$S292)</f>
        <v>36.419899999999998</v>
      </c>
      <c r="U292" s="11">
        <f t="shared" si="50"/>
        <v>84369</v>
      </c>
      <c r="V292" s="11">
        <f>SUMIFS(JE!$D:$D,JE!$B:$B,$T$13,JE!$C:$C,"DR",JE!$A:$A,FOREX!$A292)</f>
        <v>0</v>
      </c>
      <c r="W292" s="11">
        <f>SUMIFS(JE!$D:$D,JE!$B:$B,$T$13,JE!$C:$C,"CR",JE!$A:$A,FOREX!$A292)</f>
        <v>0</v>
      </c>
      <c r="X292" s="11">
        <f t="shared" si="52"/>
        <v>84369</v>
      </c>
      <c r="Y292" s="11">
        <f t="shared" si="47"/>
        <v>0</v>
      </c>
    </row>
    <row r="293" spans="1:25" x14ac:dyDescent="0.2">
      <c r="A293" s="5">
        <v>44467</v>
      </c>
      <c r="B293" s="4">
        <f>SUMIFS(NBU!$G:$G,NBU!$D:$D,FOREX!$B$13,NBU!$A:$A,FOREX!$A293)</f>
        <v>26.6556</v>
      </c>
      <c r="C293" s="11">
        <f t="shared" si="48"/>
        <v>7560</v>
      </c>
      <c r="D293" s="11">
        <f>SUMIFS(JE!$D:$D,JE!$B:$B,"USD",JE!$C:$C,"DR",JE!$A:$A,FOREX!$A293)</f>
        <v>110231</v>
      </c>
      <c r="E293" s="11">
        <f>SUMIFS(JE!$D:$D,JE!$B:$B,"USD",JE!$C:$C,"CR",JE!$A:$A,FOREX!$A293)</f>
        <v>0</v>
      </c>
      <c r="F293" s="11">
        <f t="shared" si="44"/>
        <v>117791</v>
      </c>
      <c r="G293" s="11">
        <f t="shared" si="45"/>
        <v>1477.095400000082</v>
      </c>
      <c r="J293" s="5">
        <v>44467</v>
      </c>
      <c r="K293" s="4">
        <f>SUMIFS(NBU!$G:$G,NBU!$D:$D,FOREX!$K$13,NBU!$A:$A,FOREX!$J293)</f>
        <v>31.176400000000001</v>
      </c>
      <c r="L293" s="11">
        <f t="shared" si="49"/>
        <v>-49464</v>
      </c>
      <c r="M293" s="11">
        <f>SUMIFS(JE!$D:$D,JE!$B:$B,$K$13,JE!$C:$C,"DR",JE!$A:$A,FOREX!$A293)</f>
        <v>28745</v>
      </c>
      <c r="N293" s="11">
        <f>SUMIFS(JE!$D:$D,JE!$B:$B,$K$13,JE!$C:$C,"CR",JE!$A:$A,FOREX!$A293)</f>
        <v>0</v>
      </c>
      <c r="O293" s="11">
        <f t="shared" si="51"/>
        <v>-20719</v>
      </c>
      <c r="P293" s="11">
        <f t="shared" si="46"/>
        <v>-1118.180499999947</v>
      </c>
      <c r="S293" s="5">
        <v>44467</v>
      </c>
      <c r="T293" s="4">
        <f>SUMIFS(NBU!$G:$G,NBU!$D:$D,FOREX!$T$13,NBU!$A:$A,FOREX!$S293)</f>
        <v>36.500799999999998</v>
      </c>
      <c r="U293" s="11">
        <f t="shared" si="50"/>
        <v>84369</v>
      </c>
      <c r="V293" s="11">
        <f>SUMIFS(JE!$D:$D,JE!$B:$B,$T$13,JE!$C:$C,"DR",JE!$A:$A,FOREX!$A293)</f>
        <v>14065</v>
      </c>
      <c r="W293" s="11">
        <f>SUMIFS(JE!$D:$D,JE!$B:$B,$T$13,JE!$C:$C,"CR",JE!$A:$A,FOREX!$A293)</f>
        <v>-1972</v>
      </c>
      <c r="X293" s="11">
        <f t="shared" si="52"/>
        <v>96462</v>
      </c>
      <c r="Y293" s="11">
        <f t="shared" si="47"/>
        <v>978.32369999999696</v>
      </c>
    </row>
    <row r="294" spans="1:25" x14ac:dyDescent="0.2">
      <c r="A294" s="5">
        <v>44468</v>
      </c>
      <c r="B294" s="4">
        <f>SUMIFS(NBU!$G:$G,NBU!$D:$D,FOREX!$B$13,NBU!$A:$A,FOREX!$A294)</f>
        <v>26.569800000000001</v>
      </c>
      <c r="C294" s="11">
        <f t="shared" si="48"/>
        <v>117791</v>
      </c>
      <c r="D294" s="11">
        <f>SUMIFS(JE!$D:$D,JE!$B:$B,"USD",JE!$C:$C,"DR",JE!$A:$A,FOREX!$A294)</f>
        <v>117806</v>
      </c>
      <c r="E294" s="11">
        <f>SUMIFS(JE!$D:$D,JE!$B:$B,"USD",JE!$C:$C,"CR",JE!$A:$A,FOREX!$A294)</f>
        <v>0</v>
      </c>
      <c r="F294" s="11">
        <f t="shared" si="44"/>
        <v>235597</v>
      </c>
      <c r="G294" s="11">
        <f t="shared" si="45"/>
        <v>-10107.754799999881</v>
      </c>
      <c r="J294" s="5">
        <v>44468</v>
      </c>
      <c r="K294" s="4">
        <f>SUMIFS(NBU!$G:$G,NBU!$D:$D,FOREX!$K$13,NBU!$A:$A,FOREX!$J294)</f>
        <v>31.0335</v>
      </c>
      <c r="L294" s="11">
        <f t="shared" si="49"/>
        <v>-20719</v>
      </c>
      <c r="M294" s="11">
        <f>SUMIFS(JE!$D:$D,JE!$B:$B,$K$13,JE!$C:$C,"DR",JE!$A:$A,FOREX!$A294)</f>
        <v>14709</v>
      </c>
      <c r="N294" s="11">
        <f>SUMIFS(JE!$D:$D,JE!$B:$B,$K$13,JE!$C:$C,"CR",JE!$A:$A,FOREX!$A294)</f>
        <v>-7259</v>
      </c>
      <c r="O294" s="11">
        <f t="shared" si="51"/>
        <v>-13269</v>
      </c>
      <c r="P294" s="11">
        <f t="shared" si="46"/>
        <v>-1064.6050000000068</v>
      </c>
      <c r="S294" s="5">
        <v>44468</v>
      </c>
      <c r="T294" s="4">
        <f>SUMIFS(NBU!$G:$G,NBU!$D:$D,FOREX!$T$13,NBU!$A:$A,FOREX!$S294)</f>
        <v>36.061900000000001</v>
      </c>
      <c r="U294" s="11">
        <f t="shared" si="50"/>
        <v>96462</v>
      </c>
      <c r="V294" s="11">
        <f>SUMIFS(JE!$D:$D,JE!$B:$B,$T$13,JE!$C:$C,"DR",JE!$A:$A,FOREX!$A294)</f>
        <v>0</v>
      </c>
      <c r="W294" s="11">
        <f>SUMIFS(JE!$D:$D,JE!$B:$B,$T$13,JE!$C:$C,"CR",JE!$A:$A,FOREX!$A294)</f>
        <v>0</v>
      </c>
      <c r="X294" s="11">
        <f t="shared" si="52"/>
        <v>96462</v>
      </c>
      <c r="Y294" s="11">
        <f t="shared" si="47"/>
        <v>0</v>
      </c>
    </row>
    <row r="295" spans="1:25" x14ac:dyDescent="0.2">
      <c r="A295" s="5">
        <v>44469</v>
      </c>
      <c r="B295" s="4">
        <f>SUMIFS(NBU!$G:$G,NBU!$D:$D,FOREX!$B$13,NBU!$A:$A,FOREX!$A295)</f>
        <v>26.576000000000001</v>
      </c>
      <c r="C295" s="11">
        <f t="shared" si="48"/>
        <v>235597</v>
      </c>
      <c r="D295" s="11">
        <f>SUMIFS(JE!$D:$D,JE!$B:$B,"USD",JE!$C:$C,"DR",JE!$A:$A,FOREX!$A295)</f>
        <v>70224</v>
      </c>
      <c r="E295" s="11">
        <f>SUMIFS(JE!$D:$D,JE!$B:$B,"USD",JE!$C:$C,"CR",JE!$A:$A,FOREX!$A295)</f>
        <v>-18650</v>
      </c>
      <c r="F295" s="11">
        <f t="shared" si="44"/>
        <v>287171</v>
      </c>
      <c r="G295" s="11">
        <f t="shared" si="45"/>
        <v>319.75879999998767</v>
      </c>
      <c r="J295" s="5">
        <v>44469</v>
      </c>
      <c r="K295" s="4">
        <f>SUMIFS(NBU!$G:$G,NBU!$D:$D,FOREX!$K$13,NBU!$A:$A,FOREX!$J295)</f>
        <v>30.981000000000002</v>
      </c>
      <c r="L295" s="11">
        <f t="shared" si="49"/>
        <v>-13269</v>
      </c>
      <c r="M295" s="11">
        <f>SUMIFS(JE!$D:$D,JE!$B:$B,$K$13,JE!$C:$C,"DR",JE!$A:$A,FOREX!$A295)</f>
        <v>31559</v>
      </c>
      <c r="N295" s="11">
        <f>SUMIFS(JE!$D:$D,JE!$B:$B,$K$13,JE!$C:$C,"CR",JE!$A:$A,FOREX!$A295)</f>
        <v>0</v>
      </c>
      <c r="O295" s="11">
        <f t="shared" si="51"/>
        <v>18290</v>
      </c>
      <c r="P295" s="11">
        <f t="shared" si="46"/>
        <v>-1656.8474999999507</v>
      </c>
      <c r="S295" s="5">
        <v>44469</v>
      </c>
      <c r="T295" s="4">
        <f>SUMIFS(NBU!$G:$G,NBU!$D:$D,FOREX!$T$13,NBU!$A:$A,FOREX!$S295)</f>
        <v>35.835099999999997</v>
      </c>
      <c r="U295" s="11">
        <f t="shared" si="50"/>
        <v>96462</v>
      </c>
      <c r="V295" s="11">
        <f>SUMIFS(JE!$D:$D,JE!$B:$B,$T$13,JE!$C:$C,"DR",JE!$A:$A,FOREX!$A295)</f>
        <v>0</v>
      </c>
      <c r="W295" s="11">
        <f>SUMIFS(JE!$D:$D,JE!$B:$B,$T$13,JE!$C:$C,"CR",JE!$A:$A,FOREX!$A295)</f>
        <v>0</v>
      </c>
      <c r="X295" s="11">
        <f t="shared" si="52"/>
        <v>96462</v>
      </c>
      <c r="Y295" s="11">
        <f t="shared" si="47"/>
        <v>0</v>
      </c>
    </row>
    <row r="296" spans="1:25" x14ac:dyDescent="0.2">
      <c r="A296" s="5">
        <v>44470</v>
      </c>
      <c r="B296" s="4">
        <f>SUMIFS(NBU!$G:$G,NBU!$D:$D,FOREX!$B$13,NBU!$A:$A,FOREX!$A296)</f>
        <v>26.6175</v>
      </c>
      <c r="C296" s="11">
        <f t="shared" si="48"/>
        <v>287171</v>
      </c>
      <c r="D296" s="11">
        <f>SUMIFS(JE!$D:$D,JE!$B:$B,"USD",JE!$C:$C,"DR",JE!$A:$A,FOREX!$A296)</f>
        <v>59811</v>
      </c>
      <c r="E296" s="11">
        <f>SUMIFS(JE!$D:$D,JE!$B:$B,"USD",JE!$C:$C,"CR",JE!$A:$A,FOREX!$A296)</f>
        <v>-6779</v>
      </c>
      <c r="F296" s="11">
        <f t="shared" si="44"/>
        <v>340203</v>
      </c>
      <c r="G296" s="11">
        <f t="shared" si="45"/>
        <v>2200.8279999999577</v>
      </c>
      <c r="J296" s="5">
        <v>44470</v>
      </c>
      <c r="K296" s="4">
        <f>SUMIFS(NBU!$G:$G,NBU!$D:$D,FOREX!$K$13,NBU!$A:$A,FOREX!$J296)</f>
        <v>30.8231</v>
      </c>
      <c r="L296" s="11">
        <f t="shared" si="49"/>
        <v>18290</v>
      </c>
      <c r="M296" s="11">
        <f>SUMIFS(JE!$D:$D,JE!$B:$B,$K$13,JE!$C:$C,"DR",JE!$A:$A,FOREX!$A296)</f>
        <v>0</v>
      </c>
      <c r="N296" s="11">
        <f>SUMIFS(JE!$D:$D,JE!$B:$B,$K$13,JE!$C:$C,"CR",JE!$A:$A,FOREX!$A296)</f>
        <v>-15680</v>
      </c>
      <c r="O296" s="11">
        <f t="shared" si="51"/>
        <v>2610</v>
      </c>
      <c r="P296" s="11">
        <f t="shared" si="46"/>
        <v>2475.872000000023</v>
      </c>
      <c r="S296" s="5">
        <v>44470</v>
      </c>
      <c r="T296" s="4">
        <f>SUMIFS(NBU!$G:$G,NBU!$D:$D,FOREX!$T$13,NBU!$A:$A,FOREX!$S296)</f>
        <v>35.863100000000003</v>
      </c>
      <c r="U296" s="11">
        <f t="shared" si="50"/>
        <v>96462</v>
      </c>
      <c r="V296" s="11">
        <f>SUMIFS(JE!$D:$D,JE!$B:$B,$T$13,JE!$C:$C,"DR",JE!$A:$A,FOREX!$A296)</f>
        <v>0</v>
      </c>
      <c r="W296" s="11">
        <f>SUMIFS(JE!$D:$D,JE!$B:$B,$T$13,JE!$C:$C,"CR",JE!$A:$A,FOREX!$A296)</f>
        <v>-1820</v>
      </c>
      <c r="X296" s="11">
        <f t="shared" si="52"/>
        <v>94642</v>
      </c>
      <c r="Y296" s="11">
        <f t="shared" si="47"/>
        <v>-50.960000000010552</v>
      </c>
    </row>
    <row r="297" spans="1:25" x14ac:dyDescent="0.2">
      <c r="A297" s="5">
        <v>44471</v>
      </c>
      <c r="B297" s="4">
        <f>SUMIFS(NBU!$G:$G,NBU!$D:$D,FOREX!$B$13,NBU!$A:$A,FOREX!$A297)</f>
        <v>26.6175</v>
      </c>
      <c r="C297" s="11">
        <f t="shared" si="48"/>
        <v>340203</v>
      </c>
      <c r="D297" s="11">
        <f>SUMIFS(JE!$D:$D,JE!$B:$B,"USD",JE!$C:$C,"DR",JE!$A:$A,FOREX!$A297)</f>
        <v>46762</v>
      </c>
      <c r="E297" s="11">
        <f>SUMIFS(JE!$D:$D,JE!$B:$B,"USD",JE!$C:$C,"CR",JE!$A:$A,FOREX!$A297)</f>
        <v>-33749</v>
      </c>
      <c r="F297" s="11">
        <f t="shared" si="44"/>
        <v>353216</v>
      </c>
      <c r="G297" s="11">
        <f t="shared" si="45"/>
        <v>0</v>
      </c>
      <c r="J297" s="5">
        <v>44471</v>
      </c>
      <c r="K297" s="4">
        <f>SUMIFS(NBU!$G:$G,NBU!$D:$D,FOREX!$K$13,NBU!$A:$A,FOREX!$J297)</f>
        <v>30.8231</v>
      </c>
      <c r="L297" s="11">
        <f t="shared" si="49"/>
        <v>2610</v>
      </c>
      <c r="M297" s="11">
        <f>SUMIFS(JE!$D:$D,JE!$B:$B,$K$13,JE!$C:$C,"DR",JE!$A:$A,FOREX!$A297)</f>
        <v>13077</v>
      </c>
      <c r="N297" s="11">
        <f>SUMIFS(JE!$D:$D,JE!$B:$B,$K$13,JE!$C:$C,"CR",JE!$A:$A,FOREX!$A297)</f>
        <v>-13736</v>
      </c>
      <c r="O297" s="11">
        <f t="shared" si="51"/>
        <v>1951</v>
      </c>
      <c r="P297" s="11">
        <f t="shared" si="46"/>
        <v>0</v>
      </c>
      <c r="S297" s="5">
        <v>44471</v>
      </c>
      <c r="T297" s="4">
        <f>SUMIFS(NBU!$G:$G,NBU!$D:$D,FOREX!$T$13,NBU!$A:$A,FOREX!$S297)</f>
        <v>35.863100000000003</v>
      </c>
      <c r="U297" s="11">
        <f t="shared" si="50"/>
        <v>94642</v>
      </c>
      <c r="V297" s="11">
        <f>SUMIFS(JE!$D:$D,JE!$B:$B,$T$13,JE!$C:$C,"DR",JE!$A:$A,FOREX!$A297)</f>
        <v>0</v>
      </c>
      <c r="W297" s="11">
        <f>SUMIFS(JE!$D:$D,JE!$B:$B,$T$13,JE!$C:$C,"CR",JE!$A:$A,FOREX!$A297)</f>
        <v>0</v>
      </c>
      <c r="X297" s="11">
        <f t="shared" si="52"/>
        <v>94642</v>
      </c>
      <c r="Y297" s="11">
        <f t="shared" si="47"/>
        <v>0</v>
      </c>
    </row>
    <row r="298" spans="1:25" x14ac:dyDescent="0.2">
      <c r="A298" s="5">
        <v>44472</v>
      </c>
      <c r="B298" s="4">
        <f>SUMIFS(NBU!$G:$G,NBU!$D:$D,FOREX!$B$13,NBU!$A:$A,FOREX!$A298)</f>
        <v>26.6175</v>
      </c>
      <c r="C298" s="11">
        <f t="shared" si="48"/>
        <v>353216</v>
      </c>
      <c r="D298" s="11">
        <f>SUMIFS(JE!$D:$D,JE!$B:$B,"USD",JE!$C:$C,"DR",JE!$A:$A,FOREX!$A298)</f>
        <v>64050</v>
      </c>
      <c r="E298" s="11">
        <f>SUMIFS(JE!$D:$D,JE!$B:$B,"USD",JE!$C:$C,"CR",JE!$A:$A,FOREX!$A298)</f>
        <v>-36189</v>
      </c>
      <c r="F298" s="11">
        <f t="shared" si="44"/>
        <v>381077</v>
      </c>
      <c r="G298" s="11">
        <f t="shared" si="45"/>
        <v>0</v>
      </c>
      <c r="J298" s="5">
        <v>44472</v>
      </c>
      <c r="K298" s="4">
        <f>SUMIFS(NBU!$G:$G,NBU!$D:$D,FOREX!$K$13,NBU!$A:$A,FOREX!$J298)</f>
        <v>30.8231</v>
      </c>
      <c r="L298" s="11">
        <f t="shared" si="49"/>
        <v>1951</v>
      </c>
      <c r="M298" s="11">
        <f>SUMIFS(JE!$D:$D,JE!$B:$B,$K$13,JE!$C:$C,"DR",JE!$A:$A,FOREX!$A298)</f>
        <v>0</v>
      </c>
      <c r="N298" s="11">
        <f>SUMIFS(JE!$D:$D,JE!$B:$B,$K$13,JE!$C:$C,"CR",JE!$A:$A,FOREX!$A298)</f>
        <v>-43401</v>
      </c>
      <c r="O298" s="11">
        <f t="shared" si="51"/>
        <v>-41450</v>
      </c>
      <c r="P298" s="11">
        <f t="shared" si="46"/>
        <v>0</v>
      </c>
      <c r="S298" s="5">
        <v>44472</v>
      </c>
      <c r="T298" s="4">
        <f>SUMIFS(NBU!$G:$G,NBU!$D:$D,FOREX!$T$13,NBU!$A:$A,FOREX!$S298)</f>
        <v>35.863100000000003</v>
      </c>
      <c r="U298" s="11">
        <f t="shared" si="50"/>
        <v>94642</v>
      </c>
      <c r="V298" s="11">
        <f>SUMIFS(JE!$D:$D,JE!$B:$B,$T$13,JE!$C:$C,"DR",JE!$A:$A,FOREX!$A298)</f>
        <v>2055</v>
      </c>
      <c r="W298" s="11">
        <f>SUMIFS(JE!$D:$D,JE!$B:$B,$T$13,JE!$C:$C,"CR",JE!$A:$A,FOREX!$A298)</f>
        <v>0</v>
      </c>
      <c r="X298" s="11">
        <f t="shared" si="52"/>
        <v>96697</v>
      </c>
      <c r="Y298" s="11">
        <f t="shared" si="47"/>
        <v>0</v>
      </c>
    </row>
    <row r="299" spans="1:25" x14ac:dyDescent="0.2">
      <c r="A299" s="5">
        <v>44473</v>
      </c>
      <c r="B299" s="4">
        <f>SUMIFS(NBU!$G:$G,NBU!$D:$D,FOREX!$B$13,NBU!$A:$A,FOREX!$A299)</f>
        <v>26.61</v>
      </c>
      <c r="C299" s="11">
        <f t="shared" si="48"/>
        <v>381077</v>
      </c>
      <c r="D299" s="11">
        <f>SUMIFS(JE!$D:$D,JE!$B:$B,"USD",JE!$C:$C,"DR",JE!$A:$A,FOREX!$A299)</f>
        <v>125431</v>
      </c>
      <c r="E299" s="11">
        <f>SUMIFS(JE!$D:$D,JE!$B:$B,"USD",JE!$C:$C,"CR",JE!$A:$A,FOREX!$A299)</f>
        <v>0</v>
      </c>
      <c r="F299" s="11">
        <f t="shared" si="44"/>
        <v>506508</v>
      </c>
      <c r="G299" s="11">
        <f t="shared" si="45"/>
        <v>-940.73250000003566</v>
      </c>
      <c r="J299" s="5">
        <v>44473</v>
      </c>
      <c r="K299" s="4">
        <f>SUMIFS(NBU!$G:$G,NBU!$D:$D,FOREX!$K$13,NBU!$A:$A,FOREX!$J299)</f>
        <v>30.871600000000001</v>
      </c>
      <c r="L299" s="11">
        <f t="shared" si="49"/>
        <v>-41450</v>
      </c>
      <c r="M299" s="11">
        <f>SUMIFS(JE!$D:$D,JE!$B:$B,$K$13,JE!$C:$C,"DR",JE!$A:$A,FOREX!$A299)</f>
        <v>16479</v>
      </c>
      <c r="N299" s="11">
        <f>SUMIFS(JE!$D:$D,JE!$B:$B,$K$13,JE!$C:$C,"CR",JE!$A:$A,FOREX!$A299)</f>
        <v>-7894</v>
      </c>
      <c r="O299" s="11">
        <f t="shared" si="51"/>
        <v>-32865</v>
      </c>
      <c r="P299" s="11">
        <f t="shared" si="46"/>
        <v>416.37250000000563</v>
      </c>
      <c r="S299" s="5">
        <v>44473</v>
      </c>
      <c r="T299" s="4">
        <f>SUMIFS(NBU!$G:$G,NBU!$D:$D,FOREX!$T$13,NBU!$A:$A,FOREX!$S299)</f>
        <v>36.031300000000002</v>
      </c>
      <c r="U299" s="11">
        <f t="shared" si="50"/>
        <v>96697</v>
      </c>
      <c r="V299" s="11">
        <f>SUMIFS(JE!$D:$D,JE!$B:$B,$T$13,JE!$C:$C,"DR",JE!$A:$A,FOREX!$A299)</f>
        <v>7100</v>
      </c>
      <c r="W299" s="11">
        <f>SUMIFS(JE!$D:$D,JE!$B:$B,$T$13,JE!$C:$C,"CR",JE!$A:$A,FOREX!$A299)</f>
        <v>0</v>
      </c>
      <c r="X299" s="11">
        <f t="shared" si="52"/>
        <v>103797</v>
      </c>
      <c r="Y299" s="11">
        <f t="shared" si="47"/>
        <v>1194.2199999999914</v>
      </c>
    </row>
    <row r="300" spans="1:25" x14ac:dyDescent="0.2">
      <c r="A300" s="5">
        <v>44474</v>
      </c>
      <c r="B300" s="4">
        <f>SUMIFS(NBU!$G:$G,NBU!$D:$D,FOREX!$B$13,NBU!$A:$A,FOREX!$A300)</f>
        <v>26.572199999999999</v>
      </c>
      <c r="C300" s="11">
        <f t="shared" si="48"/>
        <v>506508</v>
      </c>
      <c r="D300" s="11">
        <f>SUMIFS(JE!$D:$D,JE!$B:$B,"USD",JE!$C:$C,"DR",JE!$A:$A,FOREX!$A300)</f>
        <v>34608</v>
      </c>
      <c r="E300" s="11">
        <f>SUMIFS(JE!$D:$D,JE!$B:$B,"USD",JE!$C:$C,"CR",JE!$A:$A,FOREX!$A300)</f>
        <v>-37250</v>
      </c>
      <c r="F300" s="11">
        <f t="shared" si="44"/>
        <v>503866</v>
      </c>
      <c r="G300" s="11">
        <f t="shared" si="45"/>
        <v>99.867600000001914</v>
      </c>
      <c r="J300" s="5">
        <v>44474</v>
      </c>
      <c r="K300" s="4">
        <f>SUMIFS(NBU!$G:$G,NBU!$D:$D,FOREX!$K$13,NBU!$A:$A,FOREX!$J300)</f>
        <v>30.926100000000002</v>
      </c>
      <c r="L300" s="11">
        <f t="shared" si="49"/>
        <v>-32865</v>
      </c>
      <c r="M300" s="11">
        <f>SUMIFS(JE!$D:$D,JE!$B:$B,$K$13,JE!$C:$C,"DR",JE!$A:$A,FOREX!$A300)</f>
        <v>8357</v>
      </c>
      <c r="N300" s="11">
        <f>SUMIFS(JE!$D:$D,JE!$B:$B,$K$13,JE!$C:$C,"CR",JE!$A:$A,FOREX!$A300)</f>
        <v>-23402</v>
      </c>
      <c r="O300" s="11">
        <f t="shared" si="51"/>
        <v>-47910</v>
      </c>
      <c r="P300" s="11">
        <f t="shared" si="46"/>
        <v>-819.95250000001329</v>
      </c>
      <c r="S300" s="5">
        <v>44474</v>
      </c>
      <c r="T300" s="4">
        <f>SUMIFS(NBU!$G:$G,NBU!$D:$D,FOREX!$T$13,NBU!$A:$A,FOREX!$S300)</f>
        <v>36.150100000000002</v>
      </c>
      <c r="U300" s="11">
        <f t="shared" si="50"/>
        <v>103797</v>
      </c>
      <c r="V300" s="11">
        <f>SUMIFS(JE!$D:$D,JE!$B:$B,$T$13,JE!$C:$C,"DR",JE!$A:$A,FOREX!$A300)</f>
        <v>0</v>
      </c>
      <c r="W300" s="11">
        <f>SUMIFS(JE!$D:$D,JE!$B:$B,$T$13,JE!$C:$C,"CR",JE!$A:$A,FOREX!$A300)</f>
        <v>0</v>
      </c>
      <c r="X300" s="11">
        <f t="shared" si="52"/>
        <v>103797</v>
      </c>
      <c r="Y300" s="11">
        <f t="shared" si="47"/>
        <v>0</v>
      </c>
    </row>
    <row r="301" spans="1:25" x14ac:dyDescent="0.2">
      <c r="A301" s="5">
        <v>44475</v>
      </c>
      <c r="B301" s="4">
        <f>SUMIFS(NBU!$G:$G,NBU!$D:$D,FOREX!$B$13,NBU!$A:$A,FOREX!$A301)</f>
        <v>26.424399999999999</v>
      </c>
      <c r="C301" s="11">
        <f t="shared" si="48"/>
        <v>503866</v>
      </c>
      <c r="D301" s="11">
        <f>SUMIFS(JE!$D:$D,JE!$B:$B,"USD",JE!$C:$C,"DR",JE!$A:$A,FOREX!$A301)</f>
        <v>7935</v>
      </c>
      <c r="E301" s="11">
        <f>SUMIFS(JE!$D:$D,JE!$B:$B,"USD",JE!$C:$C,"CR",JE!$A:$A,FOREX!$A301)</f>
        <v>-56431</v>
      </c>
      <c r="F301" s="11">
        <f t="shared" si="44"/>
        <v>455370</v>
      </c>
      <c r="G301" s="11">
        <f t="shared" si="45"/>
        <v>7167.7088000000076</v>
      </c>
      <c r="J301" s="5">
        <v>44475</v>
      </c>
      <c r="K301" s="4">
        <f>SUMIFS(NBU!$G:$G,NBU!$D:$D,FOREX!$K$13,NBU!$A:$A,FOREX!$J301)</f>
        <v>30.653600000000001</v>
      </c>
      <c r="L301" s="11">
        <f t="shared" si="49"/>
        <v>-47910</v>
      </c>
      <c r="M301" s="11">
        <f>SUMIFS(JE!$D:$D,JE!$B:$B,$K$13,JE!$C:$C,"DR",JE!$A:$A,FOREX!$A301)</f>
        <v>23221</v>
      </c>
      <c r="N301" s="11">
        <f>SUMIFS(JE!$D:$D,JE!$B:$B,$K$13,JE!$C:$C,"CR",JE!$A:$A,FOREX!$A301)</f>
        <v>-9555</v>
      </c>
      <c r="O301" s="11">
        <f t="shared" si="51"/>
        <v>-34244</v>
      </c>
      <c r="P301" s="11">
        <f t="shared" si="46"/>
        <v>-3723.9850000000115</v>
      </c>
      <c r="S301" s="5">
        <v>44475</v>
      </c>
      <c r="T301" s="4">
        <f>SUMIFS(NBU!$G:$G,NBU!$D:$D,FOREX!$T$13,NBU!$A:$A,FOREX!$S301)</f>
        <v>36.007199999999997</v>
      </c>
      <c r="U301" s="11">
        <f t="shared" si="50"/>
        <v>103797</v>
      </c>
      <c r="V301" s="11">
        <f>SUMIFS(JE!$D:$D,JE!$B:$B,$T$13,JE!$C:$C,"DR",JE!$A:$A,FOREX!$A301)</f>
        <v>0</v>
      </c>
      <c r="W301" s="11">
        <f>SUMIFS(JE!$D:$D,JE!$B:$B,$T$13,JE!$C:$C,"CR",JE!$A:$A,FOREX!$A301)</f>
        <v>0</v>
      </c>
      <c r="X301" s="11">
        <f t="shared" si="52"/>
        <v>103797</v>
      </c>
      <c r="Y301" s="11">
        <f t="shared" si="47"/>
        <v>0</v>
      </c>
    </row>
    <row r="302" spans="1:25" x14ac:dyDescent="0.2">
      <c r="A302" s="5">
        <v>44476</v>
      </c>
      <c r="B302" s="4">
        <f>SUMIFS(NBU!$G:$G,NBU!$D:$D,FOREX!$B$13,NBU!$A:$A,FOREX!$A302)</f>
        <v>26.350300000000001</v>
      </c>
      <c r="C302" s="11">
        <f t="shared" si="48"/>
        <v>455370</v>
      </c>
      <c r="D302" s="11">
        <f>SUMIFS(JE!$D:$D,JE!$B:$B,"USD",JE!$C:$C,"DR",JE!$A:$A,FOREX!$A302)</f>
        <v>1363</v>
      </c>
      <c r="E302" s="11">
        <f>SUMIFS(JE!$D:$D,JE!$B:$B,"USD",JE!$C:$C,"CR",JE!$A:$A,FOREX!$A302)</f>
        <v>-81286</v>
      </c>
      <c r="F302" s="11">
        <f t="shared" si="44"/>
        <v>375447</v>
      </c>
      <c r="G302" s="11">
        <f t="shared" si="45"/>
        <v>5922.2942999998268</v>
      </c>
      <c r="J302" s="5">
        <v>44476</v>
      </c>
      <c r="K302" s="4">
        <f>SUMIFS(NBU!$G:$G,NBU!$D:$D,FOREX!$K$13,NBU!$A:$A,FOREX!$J302)</f>
        <v>30.413499999999999</v>
      </c>
      <c r="L302" s="11">
        <f t="shared" si="49"/>
        <v>-34244</v>
      </c>
      <c r="M302" s="11">
        <f>SUMIFS(JE!$D:$D,JE!$B:$B,$K$13,JE!$C:$C,"DR",JE!$A:$A,FOREX!$A302)</f>
        <v>0</v>
      </c>
      <c r="N302" s="11">
        <f>SUMIFS(JE!$D:$D,JE!$B:$B,$K$13,JE!$C:$C,"CR",JE!$A:$A,FOREX!$A302)</f>
        <v>-21677</v>
      </c>
      <c r="O302" s="11">
        <f t="shared" si="51"/>
        <v>-55921</v>
      </c>
      <c r="P302" s="11">
        <f t="shared" si="46"/>
        <v>5204.6477000000377</v>
      </c>
      <c r="S302" s="5">
        <v>44476</v>
      </c>
      <c r="T302" s="4">
        <f>SUMIFS(NBU!$G:$G,NBU!$D:$D,FOREX!$T$13,NBU!$A:$A,FOREX!$S302)</f>
        <v>35.792900000000003</v>
      </c>
      <c r="U302" s="11">
        <f t="shared" si="50"/>
        <v>103797</v>
      </c>
      <c r="V302" s="11">
        <f>SUMIFS(JE!$D:$D,JE!$B:$B,$T$13,JE!$C:$C,"DR",JE!$A:$A,FOREX!$A302)</f>
        <v>0</v>
      </c>
      <c r="W302" s="11">
        <f>SUMIFS(JE!$D:$D,JE!$B:$B,$T$13,JE!$C:$C,"CR",JE!$A:$A,FOREX!$A302)</f>
        <v>-8649</v>
      </c>
      <c r="X302" s="11">
        <f t="shared" si="52"/>
        <v>95148</v>
      </c>
      <c r="Y302" s="11">
        <f t="shared" si="47"/>
        <v>1853.4806999999514</v>
      </c>
    </row>
    <row r="303" spans="1:25" x14ac:dyDescent="0.2">
      <c r="A303" s="5">
        <v>44477</v>
      </c>
      <c r="B303" s="4">
        <f>SUMIFS(NBU!$G:$G,NBU!$D:$D,FOREX!$B$13,NBU!$A:$A,FOREX!$A303)</f>
        <v>26.331399999999999</v>
      </c>
      <c r="C303" s="11">
        <f t="shared" si="48"/>
        <v>375447</v>
      </c>
      <c r="D303" s="11">
        <f>SUMIFS(JE!$D:$D,JE!$B:$B,"USD",JE!$C:$C,"DR",JE!$A:$A,FOREX!$A303)</f>
        <v>37600</v>
      </c>
      <c r="E303" s="11">
        <f>SUMIFS(JE!$D:$D,JE!$B:$B,"USD",JE!$C:$C,"CR",JE!$A:$A,FOREX!$A303)</f>
        <v>-20726</v>
      </c>
      <c r="F303" s="11">
        <f t="shared" si="44"/>
        <v>392321</v>
      </c>
      <c r="G303" s="11">
        <f t="shared" si="45"/>
        <v>-318.91860000003607</v>
      </c>
      <c r="J303" s="5">
        <v>44477</v>
      </c>
      <c r="K303" s="4">
        <f>SUMIFS(NBU!$G:$G,NBU!$D:$D,FOREX!$K$13,NBU!$A:$A,FOREX!$J303)</f>
        <v>30.437799999999999</v>
      </c>
      <c r="L303" s="11">
        <f t="shared" si="49"/>
        <v>-55921</v>
      </c>
      <c r="M303" s="11">
        <f>SUMIFS(JE!$D:$D,JE!$B:$B,$K$13,JE!$C:$C,"DR",JE!$A:$A,FOREX!$A303)</f>
        <v>29576</v>
      </c>
      <c r="N303" s="11">
        <f>SUMIFS(JE!$D:$D,JE!$B:$B,$K$13,JE!$C:$C,"CR",JE!$A:$A,FOREX!$A303)</f>
        <v>0</v>
      </c>
      <c r="O303" s="11">
        <f t="shared" si="51"/>
        <v>-26345</v>
      </c>
      <c r="P303" s="11">
        <f t="shared" si="46"/>
        <v>718.69680000000619</v>
      </c>
      <c r="S303" s="5">
        <v>44477</v>
      </c>
      <c r="T303" s="4">
        <f>SUMIFS(NBU!$G:$G,NBU!$D:$D,FOREX!$T$13,NBU!$A:$A,FOREX!$S303)</f>
        <v>35.810699999999997</v>
      </c>
      <c r="U303" s="11">
        <f t="shared" si="50"/>
        <v>95148</v>
      </c>
      <c r="V303" s="11">
        <f>SUMIFS(JE!$D:$D,JE!$B:$B,$T$13,JE!$C:$C,"DR",JE!$A:$A,FOREX!$A303)</f>
        <v>0</v>
      </c>
      <c r="W303" s="11">
        <f>SUMIFS(JE!$D:$D,JE!$B:$B,$T$13,JE!$C:$C,"CR",JE!$A:$A,FOREX!$A303)</f>
        <v>-2895</v>
      </c>
      <c r="X303" s="11">
        <f t="shared" si="52"/>
        <v>92253</v>
      </c>
      <c r="Y303" s="11">
        <f t="shared" si="47"/>
        <v>-51.530999999982754</v>
      </c>
    </row>
    <row r="304" spans="1:25" x14ac:dyDescent="0.2">
      <c r="A304" s="5">
        <v>44478</v>
      </c>
      <c r="B304" s="4">
        <f>SUMIFS(NBU!$G:$G,NBU!$D:$D,FOREX!$B$13,NBU!$A:$A,FOREX!$A304)</f>
        <v>26.331399999999999</v>
      </c>
      <c r="C304" s="11">
        <f t="shared" si="48"/>
        <v>392321</v>
      </c>
      <c r="D304" s="11">
        <f>SUMIFS(JE!$D:$D,JE!$B:$B,"USD",JE!$C:$C,"DR",JE!$A:$A,FOREX!$A304)</f>
        <v>38839</v>
      </c>
      <c r="E304" s="11">
        <f>SUMIFS(JE!$D:$D,JE!$B:$B,"USD",JE!$C:$C,"CR",JE!$A:$A,FOREX!$A304)</f>
        <v>-48345</v>
      </c>
      <c r="F304" s="11">
        <f t="shared" si="44"/>
        <v>382815</v>
      </c>
      <c r="G304" s="11">
        <f t="shared" si="45"/>
        <v>0</v>
      </c>
      <c r="J304" s="5">
        <v>44478</v>
      </c>
      <c r="K304" s="4">
        <f>SUMIFS(NBU!$G:$G,NBU!$D:$D,FOREX!$K$13,NBU!$A:$A,FOREX!$J304)</f>
        <v>30.437799999999999</v>
      </c>
      <c r="L304" s="11">
        <f t="shared" si="49"/>
        <v>-26345</v>
      </c>
      <c r="M304" s="11">
        <f>SUMIFS(JE!$D:$D,JE!$B:$B,$K$13,JE!$C:$C,"DR",JE!$A:$A,FOREX!$A304)</f>
        <v>0</v>
      </c>
      <c r="N304" s="11">
        <f>SUMIFS(JE!$D:$D,JE!$B:$B,$K$13,JE!$C:$C,"CR",JE!$A:$A,FOREX!$A304)</f>
        <v>-38665</v>
      </c>
      <c r="O304" s="11">
        <f t="shared" si="51"/>
        <v>-65010</v>
      </c>
      <c r="P304" s="11">
        <f t="shared" si="46"/>
        <v>0</v>
      </c>
      <c r="S304" s="5">
        <v>44478</v>
      </c>
      <c r="T304" s="4">
        <f>SUMIFS(NBU!$G:$G,NBU!$D:$D,FOREX!$T$13,NBU!$A:$A,FOREX!$S304)</f>
        <v>35.810699999999997</v>
      </c>
      <c r="U304" s="11">
        <f t="shared" si="50"/>
        <v>92253</v>
      </c>
      <c r="V304" s="11">
        <f>SUMIFS(JE!$D:$D,JE!$B:$B,$T$13,JE!$C:$C,"DR",JE!$A:$A,FOREX!$A304)</f>
        <v>0</v>
      </c>
      <c r="W304" s="11">
        <f>SUMIFS(JE!$D:$D,JE!$B:$B,$T$13,JE!$C:$C,"CR",JE!$A:$A,FOREX!$A304)</f>
        <v>0</v>
      </c>
      <c r="X304" s="11">
        <f t="shared" si="52"/>
        <v>92253</v>
      </c>
      <c r="Y304" s="11">
        <f t="shared" si="47"/>
        <v>0</v>
      </c>
    </row>
    <row r="305" spans="1:25" x14ac:dyDescent="0.2">
      <c r="A305" s="5">
        <v>44479</v>
      </c>
      <c r="B305" s="4">
        <f>SUMIFS(NBU!$G:$G,NBU!$D:$D,FOREX!$B$13,NBU!$A:$A,FOREX!$A305)</f>
        <v>26.331399999999999</v>
      </c>
      <c r="C305" s="11">
        <f t="shared" si="48"/>
        <v>382815</v>
      </c>
      <c r="D305" s="11">
        <f>SUMIFS(JE!$D:$D,JE!$B:$B,"USD",JE!$C:$C,"DR",JE!$A:$A,FOREX!$A305)</f>
        <v>49254</v>
      </c>
      <c r="E305" s="11">
        <f>SUMIFS(JE!$D:$D,JE!$B:$B,"USD",JE!$C:$C,"CR",JE!$A:$A,FOREX!$A305)</f>
        <v>-9412</v>
      </c>
      <c r="F305" s="11">
        <f t="shared" si="44"/>
        <v>422657</v>
      </c>
      <c r="G305" s="11">
        <f t="shared" si="45"/>
        <v>0</v>
      </c>
      <c r="J305" s="5">
        <v>44479</v>
      </c>
      <c r="K305" s="4">
        <f>SUMIFS(NBU!$G:$G,NBU!$D:$D,FOREX!$K$13,NBU!$A:$A,FOREX!$J305)</f>
        <v>30.437799999999999</v>
      </c>
      <c r="L305" s="11">
        <f t="shared" si="49"/>
        <v>-65010</v>
      </c>
      <c r="M305" s="11">
        <f>SUMIFS(JE!$D:$D,JE!$B:$B,$K$13,JE!$C:$C,"DR",JE!$A:$A,FOREX!$A305)</f>
        <v>0</v>
      </c>
      <c r="N305" s="11">
        <f>SUMIFS(JE!$D:$D,JE!$B:$B,$K$13,JE!$C:$C,"CR",JE!$A:$A,FOREX!$A305)</f>
        <v>-26017</v>
      </c>
      <c r="O305" s="11">
        <f t="shared" si="51"/>
        <v>-91027</v>
      </c>
      <c r="P305" s="11">
        <f t="shared" si="46"/>
        <v>0</v>
      </c>
      <c r="S305" s="5">
        <v>44479</v>
      </c>
      <c r="T305" s="4">
        <f>SUMIFS(NBU!$G:$G,NBU!$D:$D,FOREX!$T$13,NBU!$A:$A,FOREX!$S305)</f>
        <v>35.810699999999997</v>
      </c>
      <c r="U305" s="11">
        <f t="shared" si="50"/>
        <v>92253</v>
      </c>
      <c r="V305" s="11">
        <f>SUMIFS(JE!$D:$D,JE!$B:$B,$T$13,JE!$C:$C,"DR",JE!$A:$A,FOREX!$A305)</f>
        <v>0</v>
      </c>
      <c r="W305" s="11">
        <f>SUMIFS(JE!$D:$D,JE!$B:$B,$T$13,JE!$C:$C,"CR",JE!$A:$A,FOREX!$A305)</f>
        <v>-9684</v>
      </c>
      <c r="X305" s="11">
        <f t="shared" si="52"/>
        <v>82569</v>
      </c>
      <c r="Y305" s="11">
        <f t="shared" si="47"/>
        <v>0</v>
      </c>
    </row>
    <row r="306" spans="1:25" x14ac:dyDescent="0.2">
      <c r="A306" s="5">
        <v>44480</v>
      </c>
      <c r="B306" s="4">
        <f>SUMIFS(NBU!$G:$G,NBU!$D:$D,FOREX!$B$13,NBU!$A:$A,FOREX!$A306)</f>
        <v>26.351500000000001</v>
      </c>
      <c r="C306" s="11">
        <f t="shared" si="48"/>
        <v>422657</v>
      </c>
      <c r="D306" s="11">
        <f>SUMIFS(JE!$D:$D,JE!$B:$B,"USD",JE!$C:$C,"DR",JE!$A:$A,FOREX!$A306)</f>
        <v>85294</v>
      </c>
      <c r="E306" s="11">
        <f>SUMIFS(JE!$D:$D,JE!$B:$B,"USD",JE!$C:$C,"CR",JE!$A:$A,FOREX!$A306)</f>
        <v>-694</v>
      </c>
      <c r="F306" s="11">
        <f t="shared" si="44"/>
        <v>507257</v>
      </c>
      <c r="G306" s="11">
        <f t="shared" si="45"/>
        <v>1700.4600000002447</v>
      </c>
      <c r="J306" s="5">
        <v>44480</v>
      </c>
      <c r="K306" s="4">
        <f>SUMIFS(NBU!$G:$G,NBU!$D:$D,FOREX!$K$13,NBU!$A:$A,FOREX!$J306)</f>
        <v>30.476800000000001</v>
      </c>
      <c r="L306" s="11">
        <f t="shared" si="49"/>
        <v>-91027</v>
      </c>
      <c r="M306" s="11">
        <f>SUMIFS(JE!$D:$D,JE!$B:$B,$K$13,JE!$C:$C,"DR",JE!$A:$A,FOREX!$A306)</f>
        <v>22943</v>
      </c>
      <c r="N306" s="11">
        <f>SUMIFS(JE!$D:$D,JE!$B:$B,$K$13,JE!$C:$C,"CR",JE!$A:$A,FOREX!$A306)</f>
        <v>0</v>
      </c>
      <c r="O306" s="11">
        <f t="shared" si="51"/>
        <v>-68084</v>
      </c>
      <c r="P306" s="11">
        <f t="shared" si="46"/>
        <v>894.77700000003392</v>
      </c>
      <c r="S306" s="5">
        <v>44480</v>
      </c>
      <c r="T306" s="4">
        <f>SUMIFS(NBU!$G:$G,NBU!$D:$D,FOREX!$T$13,NBU!$A:$A,FOREX!$S306)</f>
        <v>35.898600000000002</v>
      </c>
      <c r="U306" s="11">
        <f t="shared" si="50"/>
        <v>82569</v>
      </c>
      <c r="V306" s="11">
        <f>SUMIFS(JE!$D:$D,JE!$B:$B,$T$13,JE!$C:$C,"DR",JE!$A:$A,FOREX!$A306)</f>
        <v>0</v>
      </c>
      <c r="W306" s="11">
        <f>SUMIFS(JE!$D:$D,JE!$B:$B,$T$13,JE!$C:$C,"CR",JE!$A:$A,FOREX!$A306)</f>
        <v>0</v>
      </c>
      <c r="X306" s="11">
        <f t="shared" si="52"/>
        <v>82569</v>
      </c>
      <c r="Y306" s="11">
        <f t="shared" si="47"/>
        <v>0</v>
      </c>
    </row>
    <row r="307" spans="1:25" x14ac:dyDescent="0.2">
      <c r="A307" s="5">
        <v>44481</v>
      </c>
      <c r="B307" s="4">
        <f>SUMIFS(NBU!$G:$G,NBU!$D:$D,FOREX!$B$13,NBU!$A:$A,FOREX!$A307)</f>
        <v>26.36</v>
      </c>
      <c r="C307" s="11">
        <f t="shared" si="48"/>
        <v>507257</v>
      </c>
      <c r="D307" s="11">
        <f>SUMIFS(JE!$D:$D,JE!$B:$B,"USD",JE!$C:$C,"DR",JE!$A:$A,FOREX!$A307)</f>
        <v>57215</v>
      </c>
      <c r="E307" s="11">
        <f>SUMIFS(JE!$D:$D,JE!$B:$B,"USD",JE!$C:$C,"CR",JE!$A:$A,FOREX!$A307)</f>
        <v>-18011</v>
      </c>
      <c r="F307" s="11">
        <f t="shared" si="44"/>
        <v>546461</v>
      </c>
      <c r="G307" s="11">
        <f t="shared" si="45"/>
        <v>333.23399999991977</v>
      </c>
      <c r="J307" s="5">
        <v>44481</v>
      </c>
      <c r="K307" s="4">
        <f>SUMIFS(NBU!$G:$G,NBU!$D:$D,FOREX!$K$13,NBU!$A:$A,FOREX!$J307)</f>
        <v>30.501200000000001</v>
      </c>
      <c r="L307" s="11">
        <f t="shared" si="49"/>
        <v>-68084</v>
      </c>
      <c r="M307" s="11">
        <f>SUMIFS(JE!$D:$D,JE!$B:$B,$K$13,JE!$C:$C,"DR",JE!$A:$A,FOREX!$A307)</f>
        <v>9469</v>
      </c>
      <c r="N307" s="11">
        <f>SUMIFS(JE!$D:$D,JE!$B:$B,$K$13,JE!$C:$C,"CR",JE!$A:$A,FOREX!$A307)</f>
        <v>-12029</v>
      </c>
      <c r="O307" s="11">
        <f t="shared" si="51"/>
        <v>-70644</v>
      </c>
      <c r="P307" s="11">
        <f t="shared" si="46"/>
        <v>-62.463999999999942</v>
      </c>
      <c r="S307" s="5">
        <v>44481</v>
      </c>
      <c r="T307" s="4">
        <f>SUMIFS(NBU!$G:$G,NBU!$D:$D,FOREX!$T$13,NBU!$A:$A,FOREX!$S307)</f>
        <v>35.945799999999998</v>
      </c>
      <c r="U307" s="11">
        <f t="shared" si="50"/>
        <v>82569</v>
      </c>
      <c r="V307" s="11">
        <f>SUMIFS(JE!$D:$D,JE!$B:$B,$T$13,JE!$C:$C,"DR",JE!$A:$A,FOREX!$A307)</f>
        <v>0</v>
      </c>
      <c r="W307" s="11">
        <f>SUMIFS(JE!$D:$D,JE!$B:$B,$T$13,JE!$C:$C,"CR",JE!$A:$A,FOREX!$A307)</f>
        <v>0</v>
      </c>
      <c r="X307" s="11">
        <f t="shared" si="52"/>
        <v>82569</v>
      </c>
      <c r="Y307" s="11">
        <f t="shared" si="47"/>
        <v>0</v>
      </c>
    </row>
    <row r="308" spans="1:25" x14ac:dyDescent="0.2">
      <c r="A308" s="5">
        <v>44482</v>
      </c>
      <c r="B308" s="4">
        <f>SUMIFS(NBU!$G:$G,NBU!$D:$D,FOREX!$B$13,NBU!$A:$A,FOREX!$A308)</f>
        <v>26.349</v>
      </c>
      <c r="C308" s="11">
        <f t="shared" si="48"/>
        <v>546461</v>
      </c>
      <c r="D308" s="11">
        <f>SUMIFS(JE!$D:$D,JE!$B:$B,"USD",JE!$C:$C,"DR",JE!$A:$A,FOREX!$A308)</f>
        <v>0</v>
      </c>
      <c r="E308" s="11">
        <f>SUMIFS(JE!$D:$D,JE!$B:$B,"USD",JE!$C:$C,"CR",JE!$A:$A,FOREX!$A308)</f>
        <v>-88507</v>
      </c>
      <c r="F308" s="11">
        <f t="shared" si="44"/>
        <v>457954</v>
      </c>
      <c r="G308" s="11">
        <f t="shared" si="45"/>
        <v>973.57699999993213</v>
      </c>
      <c r="J308" s="5">
        <v>44482</v>
      </c>
      <c r="K308" s="4">
        <f>SUMIFS(NBU!$G:$G,NBU!$D:$D,FOREX!$K$13,NBU!$A:$A,FOREX!$J308)</f>
        <v>30.426500000000001</v>
      </c>
      <c r="L308" s="11">
        <f t="shared" si="49"/>
        <v>-70644</v>
      </c>
      <c r="M308" s="11">
        <f>SUMIFS(JE!$D:$D,JE!$B:$B,$K$13,JE!$C:$C,"DR",JE!$A:$A,FOREX!$A308)</f>
        <v>6712</v>
      </c>
      <c r="N308" s="11">
        <f>SUMIFS(JE!$D:$D,JE!$B:$B,$K$13,JE!$C:$C,"CR",JE!$A:$A,FOREX!$A308)</f>
        <v>-13874</v>
      </c>
      <c r="O308" s="11">
        <f t="shared" si="51"/>
        <v>-77806</v>
      </c>
      <c r="P308" s="11">
        <f t="shared" si="46"/>
        <v>535.00139999999988</v>
      </c>
      <c r="S308" s="5">
        <v>44482</v>
      </c>
      <c r="T308" s="4">
        <f>SUMIFS(NBU!$G:$G,NBU!$D:$D,FOREX!$T$13,NBU!$A:$A,FOREX!$S308)</f>
        <v>35.893900000000002</v>
      </c>
      <c r="U308" s="11">
        <f t="shared" si="50"/>
        <v>82569</v>
      </c>
      <c r="V308" s="11">
        <f>SUMIFS(JE!$D:$D,JE!$B:$B,$T$13,JE!$C:$C,"DR",JE!$A:$A,FOREX!$A308)</f>
        <v>8120</v>
      </c>
      <c r="W308" s="11">
        <f>SUMIFS(JE!$D:$D,JE!$B:$B,$T$13,JE!$C:$C,"CR",JE!$A:$A,FOREX!$A308)</f>
        <v>-11892</v>
      </c>
      <c r="X308" s="11">
        <f t="shared" si="52"/>
        <v>78797</v>
      </c>
      <c r="Y308" s="11">
        <f t="shared" si="47"/>
        <v>195.76679999998598</v>
      </c>
    </row>
    <row r="309" spans="1:25" x14ac:dyDescent="0.2">
      <c r="A309" s="5">
        <v>44483</v>
      </c>
      <c r="B309" s="4">
        <f>SUMIFS(NBU!$G:$G,NBU!$D:$D,FOREX!$B$13,NBU!$A:$A,FOREX!$A309)</f>
        <v>26.349</v>
      </c>
      <c r="C309" s="11">
        <f t="shared" si="48"/>
        <v>457954</v>
      </c>
      <c r="D309" s="11">
        <f>SUMIFS(JE!$D:$D,JE!$B:$B,"USD",JE!$C:$C,"DR",JE!$A:$A,FOREX!$A309)</f>
        <v>87693</v>
      </c>
      <c r="E309" s="11">
        <f>SUMIFS(JE!$D:$D,JE!$B:$B,"USD",JE!$C:$C,"CR",JE!$A:$A,FOREX!$A309)</f>
        <v>-42107</v>
      </c>
      <c r="F309" s="11">
        <f t="shared" si="44"/>
        <v>503540</v>
      </c>
      <c r="G309" s="11">
        <f t="shared" si="45"/>
        <v>0</v>
      </c>
      <c r="J309" s="5">
        <v>44483</v>
      </c>
      <c r="K309" s="4">
        <f>SUMIFS(NBU!$G:$G,NBU!$D:$D,FOREX!$K$13,NBU!$A:$A,FOREX!$J309)</f>
        <v>30.426500000000001</v>
      </c>
      <c r="L309" s="11">
        <f t="shared" si="49"/>
        <v>-77806</v>
      </c>
      <c r="M309" s="11">
        <f>SUMIFS(JE!$D:$D,JE!$B:$B,$K$13,JE!$C:$C,"DR",JE!$A:$A,FOREX!$A309)</f>
        <v>0</v>
      </c>
      <c r="N309" s="11">
        <f>SUMIFS(JE!$D:$D,JE!$B:$B,$K$13,JE!$C:$C,"CR",JE!$A:$A,FOREX!$A309)</f>
        <v>-26576</v>
      </c>
      <c r="O309" s="11">
        <f t="shared" si="51"/>
        <v>-104382</v>
      </c>
      <c r="P309" s="11">
        <f t="shared" si="46"/>
        <v>0</v>
      </c>
      <c r="S309" s="5">
        <v>44483</v>
      </c>
      <c r="T309" s="4">
        <f>SUMIFS(NBU!$G:$G,NBU!$D:$D,FOREX!$T$13,NBU!$A:$A,FOREX!$S309)</f>
        <v>35.893900000000002</v>
      </c>
      <c r="U309" s="11">
        <f t="shared" si="50"/>
        <v>78797</v>
      </c>
      <c r="V309" s="11">
        <f>SUMIFS(JE!$D:$D,JE!$B:$B,$T$13,JE!$C:$C,"DR",JE!$A:$A,FOREX!$A309)</f>
        <v>0</v>
      </c>
      <c r="W309" s="11">
        <f>SUMIFS(JE!$D:$D,JE!$B:$B,$T$13,JE!$C:$C,"CR",JE!$A:$A,FOREX!$A309)</f>
        <v>0</v>
      </c>
      <c r="X309" s="11">
        <f t="shared" si="52"/>
        <v>78797</v>
      </c>
      <c r="Y309" s="11">
        <f t="shared" si="47"/>
        <v>0</v>
      </c>
    </row>
    <row r="310" spans="1:25" x14ac:dyDescent="0.2">
      <c r="A310" s="5">
        <v>44484</v>
      </c>
      <c r="B310" s="4">
        <f>SUMIFS(NBU!$G:$G,NBU!$D:$D,FOREX!$B$13,NBU!$A:$A,FOREX!$A310)</f>
        <v>26.349</v>
      </c>
      <c r="C310" s="11">
        <f t="shared" si="48"/>
        <v>503540</v>
      </c>
      <c r="D310" s="11">
        <f>SUMIFS(JE!$D:$D,JE!$B:$B,"USD",JE!$C:$C,"DR",JE!$A:$A,FOREX!$A310)</f>
        <v>91680</v>
      </c>
      <c r="E310" s="11">
        <f>SUMIFS(JE!$D:$D,JE!$B:$B,"USD",JE!$C:$C,"CR",JE!$A:$A,FOREX!$A310)</f>
        <v>0</v>
      </c>
      <c r="F310" s="11">
        <f t="shared" si="44"/>
        <v>595220</v>
      </c>
      <c r="G310" s="11">
        <f t="shared" si="45"/>
        <v>0</v>
      </c>
      <c r="J310" s="5">
        <v>44484</v>
      </c>
      <c r="K310" s="4">
        <f>SUMIFS(NBU!$G:$G,NBU!$D:$D,FOREX!$K$13,NBU!$A:$A,FOREX!$J310)</f>
        <v>30.426500000000001</v>
      </c>
      <c r="L310" s="11">
        <f t="shared" si="49"/>
        <v>-104382</v>
      </c>
      <c r="M310" s="11">
        <f>SUMIFS(JE!$D:$D,JE!$B:$B,$K$13,JE!$C:$C,"DR",JE!$A:$A,FOREX!$A310)</f>
        <v>17363</v>
      </c>
      <c r="N310" s="11">
        <f>SUMIFS(JE!$D:$D,JE!$B:$B,$K$13,JE!$C:$C,"CR",JE!$A:$A,FOREX!$A310)</f>
        <v>-20292</v>
      </c>
      <c r="O310" s="11">
        <f t="shared" si="51"/>
        <v>-107311</v>
      </c>
      <c r="P310" s="11">
        <f t="shared" si="46"/>
        <v>0</v>
      </c>
      <c r="S310" s="5">
        <v>44484</v>
      </c>
      <c r="T310" s="4">
        <f>SUMIFS(NBU!$G:$G,NBU!$D:$D,FOREX!$T$13,NBU!$A:$A,FOREX!$S310)</f>
        <v>35.893900000000002</v>
      </c>
      <c r="U310" s="11">
        <f t="shared" si="50"/>
        <v>78797</v>
      </c>
      <c r="V310" s="11">
        <f>SUMIFS(JE!$D:$D,JE!$B:$B,$T$13,JE!$C:$C,"DR",JE!$A:$A,FOREX!$A310)</f>
        <v>0</v>
      </c>
      <c r="W310" s="11">
        <f>SUMIFS(JE!$D:$D,JE!$B:$B,$T$13,JE!$C:$C,"CR",JE!$A:$A,FOREX!$A310)</f>
        <v>0</v>
      </c>
      <c r="X310" s="11">
        <f t="shared" si="52"/>
        <v>78797</v>
      </c>
      <c r="Y310" s="11">
        <f t="shared" si="47"/>
        <v>0</v>
      </c>
    </row>
    <row r="311" spans="1:25" x14ac:dyDescent="0.2">
      <c r="A311" s="5">
        <v>44485</v>
      </c>
      <c r="B311" s="4">
        <f>SUMIFS(NBU!$G:$G,NBU!$D:$D,FOREX!$B$13,NBU!$A:$A,FOREX!$A311)</f>
        <v>26.349</v>
      </c>
      <c r="C311" s="11">
        <f t="shared" si="48"/>
        <v>595220</v>
      </c>
      <c r="D311" s="11">
        <f>SUMIFS(JE!$D:$D,JE!$B:$B,"USD",JE!$C:$C,"DR",JE!$A:$A,FOREX!$A311)</f>
        <v>32022</v>
      </c>
      <c r="E311" s="11">
        <f>SUMIFS(JE!$D:$D,JE!$B:$B,"USD",JE!$C:$C,"CR",JE!$A:$A,FOREX!$A311)</f>
        <v>-16648</v>
      </c>
      <c r="F311" s="11">
        <f t="shared" si="44"/>
        <v>610594</v>
      </c>
      <c r="G311" s="11">
        <f t="shared" si="45"/>
        <v>0</v>
      </c>
      <c r="J311" s="5">
        <v>44485</v>
      </c>
      <c r="K311" s="4">
        <f>SUMIFS(NBU!$G:$G,NBU!$D:$D,FOREX!$K$13,NBU!$A:$A,FOREX!$J311)</f>
        <v>30.426500000000001</v>
      </c>
      <c r="L311" s="11">
        <f t="shared" si="49"/>
        <v>-107311</v>
      </c>
      <c r="M311" s="11">
        <f>SUMIFS(JE!$D:$D,JE!$B:$B,$K$13,JE!$C:$C,"DR",JE!$A:$A,FOREX!$A311)</f>
        <v>15457</v>
      </c>
      <c r="N311" s="11">
        <f>SUMIFS(JE!$D:$D,JE!$B:$B,$K$13,JE!$C:$C,"CR",JE!$A:$A,FOREX!$A311)</f>
        <v>-8015</v>
      </c>
      <c r="O311" s="11">
        <f t="shared" si="51"/>
        <v>-99869</v>
      </c>
      <c r="P311" s="11">
        <f t="shared" si="46"/>
        <v>0</v>
      </c>
      <c r="S311" s="5">
        <v>44485</v>
      </c>
      <c r="T311" s="4">
        <f>SUMIFS(NBU!$G:$G,NBU!$D:$D,FOREX!$T$13,NBU!$A:$A,FOREX!$S311)</f>
        <v>35.893900000000002</v>
      </c>
      <c r="U311" s="11">
        <f t="shared" si="50"/>
        <v>78797</v>
      </c>
      <c r="V311" s="11">
        <f>SUMIFS(JE!$D:$D,JE!$B:$B,$T$13,JE!$C:$C,"DR",JE!$A:$A,FOREX!$A311)</f>
        <v>3919</v>
      </c>
      <c r="W311" s="11">
        <f>SUMIFS(JE!$D:$D,JE!$B:$B,$T$13,JE!$C:$C,"CR",JE!$A:$A,FOREX!$A311)</f>
        <v>0</v>
      </c>
      <c r="X311" s="11">
        <f t="shared" si="52"/>
        <v>82716</v>
      </c>
      <c r="Y311" s="11">
        <f t="shared" si="47"/>
        <v>0</v>
      </c>
    </row>
    <row r="312" spans="1:25" x14ac:dyDescent="0.2">
      <c r="A312" s="5">
        <v>44486</v>
      </c>
      <c r="B312" s="4">
        <f>SUMIFS(NBU!$G:$G,NBU!$D:$D,FOREX!$B$13,NBU!$A:$A,FOREX!$A312)</f>
        <v>26.349</v>
      </c>
      <c r="C312" s="11">
        <f t="shared" si="48"/>
        <v>610594</v>
      </c>
      <c r="D312" s="11">
        <f>SUMIFS(JE!$D:$D,JE!$B:$B,"USD",JE!$C:$C,"DR",JE!$A:$A,FOREX!$A312)</f>
        <v>38897</v>
      </c>
      <c r="E312" s="11">
        <f>SUMIFS(JE!$D:$D,JE!$B:$B,"USD",JE!$C:$C,"CR",JE!$A:$A,FOREX!$A312)</f>
        <v>-90497</v>
      </c>
      <c r="F312" s="11">
        <f t="shared" si="44"/>
        <v>558994</v>
      </c>
      <c r="G312" s="11">
        <f t="shared" si="45"/>
        <v>0</v>
      </c>
      <c r="J312" s="5">
        <v>44486</v>
      </c>
      <c r="K312" s="4">
        <f>SUMIFS(NBU!$G:$G,NBU!$D:$D,FOREX!$K$13,NBU!$A:$A,FOREX!$J312)</f>
        <v>30.426500000000001</v>
      </c>
      <c r="L312" s="11">
        <f t="shared" si="49"/>
        <v>-99869</v>
      </c>
      <c r="M312" s="11">
        <f>SUMIFS(JE!$D:$D,JE!$B:$B,$K$13,JE!$C:$C,"DR",JE!$A:$A,FOREX!$A312)</f>
        <v>33683</v>
      </c>
      <c r="N312" s="11">
        <f>SUMIFS(JE!$D:$D,JE!$B:$B,$K$13,JE!$C:$C,"CR",JE!$A:$A,FOREX!$A312)</f>
        <v>0</v>
      </c>
      <c r="O312" s="11">
        <f t="shared" si="51"/>
        <v>-66186</v>
      </c>
      <c r="P312" s="11">
        <f t="shared" si="46"/>
        <v>0</v>
      </c>
      <c r="S312" s="5">
        <v>44486</v>
      </c>
      <c r="T312" s="4">
        <f>SUMIFS(NBU!$G:$G,NBU!$D:$D,FOREX!$T$13,NBU!$A:$A,FOREX!$S312)</f>
        <v>35.893900000000002</v>
      </c>
      <c r="U312" s="11">
        <f t="shared" si="50"/>
        <v>82716</v>
      </c>
      <c r="V312" s="11">
        <f>SUMIFS(JE!$D:$D,JE!$B:$B,$T$13,JE!$C:$C,"DR",JE!$A:$A,FOREX!$A312)</f>
        <v>0</v>
      </c>
      <c r="W312" s="11">
        <f>SUMIFS(JE!$D:$D,JE!$B:$B,$T$13,JE!$C:$C,"CR",JE!$A:$A,FOREX!$A312)</f>
        <v>0</v>
      </c>
      <c r="X312" s="11">
        <f t="shared" si="52"/>
        <v>82716</v>
      </c>
      <c r="Y312" s="11">
        <f t="shared" si="47"/>
        <v>0</v>
      </c>
    </row>
    <row r="313" spans="1:25" x14ac:dyDescent="0.2">
      <c r="A313" s="5">
        <v>44487</v>
      </c>
      <c r="B313" s="4">
        <f>SUMIFS(NBU!$G:$G,NBU!$D:$D,FOREX!$B$13,NBU!$A:$A,FOREX!$A313)</f>
        <v>26.341899999999999</v>
      </c>
      <c r="C313" s="11">
        <f t="shared" si="48"/>
        <v>558994</v>
      </c>
      <c r="D313" s="11">
        <f>SUMIFS(JE!$D:$D,JE!$B:$B,"USD",JE!$C:$C,"DR",JE!$A:$A,FOREX!$A313)</f>
        <v>68070</v>
      </c>
      <c r="E313" s="11">
        <f>SUMIFS(JE!$D:$D,JE!$B:$B,"USD",JE!$C:$C,"CR",JE!$A:$A,FOREX!$A313)</f>
        <v>-31097</v>
      </c>
      <c r="F313" s="11">
        <f t="shared" si="44"/>
        <v>595967</v>
      </c>
      <c r="G313" s="11">
        <f t="shared" si="45"/>
        <v>-262.50830000004498</v>
      </c>
      <c r="J313" s="5">
        <v>44487</v>
      </c>
      <c r="K313" s="4">
        <f>SUMIFS(NBU!$G:$G,NBU!$D:$D,FOREX!$K$13,NBU!$A:$A,FOREX!$J313)</f>
        <v>30.446000000000002</v>
      </c>
      <c r="L313" s="11">
        <f t="shared" si="49"/>
        <v>-66186</v>
      </c>
      <c r="M313" s="11">
        <f>SUMIFS(JE!$D:$D,JE!$B:$B,$K$13,JE!$C:$C,"DR",JE!$A:$A,FOREX!$A313)</f>
        <v>40734</v>
      </c>
      <c r="N313" s="11">
        <f>SUMIFS(JE!$D:$D,JE!$B:$B,$K$13,JE!$C:$C,"CR",JE!$A:$A,FOREX!$A313)</f>
        <v>0</v>
      </c>
      <c r="O313" s="11">
        <f t="shared" si="51"/>
        <v>-25452</v>
      </c>
      <c r="P313" s="11">
        <f t="shared" si="46"/>
        <v>794.31300000003012</v>
      </c>
      <c r="S313" s="5">
        <v>44487</v>
      </c>
      <c r="T313" s="4">
        <f>SUMIFS(NBU!$G:$G,NBU!$D:$D,FOREX!$T$13,NBU!$A:$A,FOREX!$S313)</f>
        <v>35.8566</v>
      </c>
      <c r="U313" s="11">
        <f t="shared" si="50"/>
        <v>82716</v>
      </c>
      <c r="V313" s="11">
        <f>SUMIFS(JE!$D:$D,JE!$B:$B,$T$13,JE!$C:$C,"DR",JE!$A:$A,FOREX!$A313)</f>
        <v>7267</v>
      </c>
      <c r="W313" s="11">
        <f>SUMIFS(JE!$D:$D,JE!$B:$B,$T$13,JE!$C:$C,"CR",JE!$A:$A,FOREX!$A313)</f>
        <v>0</v>
      </c>
      <c r="X313" s="11">
        <f t="shared" si="52"/>
        <v>89983</v>
      </c>
      <c r="Y313" s="11">
        <f t="shared" si="47"/>
        <v>-271.0591000000137</v>
      </c>
    </row>
    <row r="314" spans="1:25" x14ac:dyDescent="0.2">
      <c r="A314" s="5">
        <v>44488</v>
      </c>
      <c r="B314" s="4">
        <f>SUMIFS(NBU!$G:$G,NBU!$D:$D,FOREX!$B$13,NBU!$A:$A,FOREX!$A314)</f>
        <v>26.335599999999999</v>
      </c>
      <c r="C314" s="11">
        <f t="shared" si="48"/>
        <v>595967</v>
      </c>
      <c r="D314" s="11">
        <f>SUMIFS(JE!$D:$D,JE!$B:$B,"USD",JE!$C:$C,"DR",JE!$A:$A,FOREX!$A314)</f>
        <v>49724</v>
      </c>
      <c r="E314" s="11">
        <f>SUMIFS(JE!$D:$D,JE!$B:$B,"USD",JE!$C:$C,"CR",JE!$A:$A,FOREX!$A314)</f>
        <v>-22447</v>
      </c>
      <c r="F314" s="11">
        <f t="shared" si="44"/>
        <v>623244</v>
      </c>
      <c r="G314" s="11">
        <f t="shared" si="45"/>
        <v>-171.84509999998713</v>
      </c>
      <c r="J314" s="5">
        <v>44488</v>
      </c>
      <c r="K314" s="4">
        <f>SUMIFS(NBU!$G:$G,NBU!$D:$D,FOREX!$K$13,NBU!$A:$A,FOREX!$J314)</f>
        <v>30.5611</v>
      </c>
      <c r="L314" s="11">
        <f t="shared" si="49"/>
        <v>-25452</v>
      </c>
      <c r="M314" s="11">
        <f>SUMIFS(JE!$D:$D,JE!$B:$B,$K$13,JE!$C:$C,"DR",JE!$A:$A,FOREX!$A314)</f>
        <v>2596</v>
      </c>
      <c r="N314" s="11">
        <f>SUMIFS(JE!$D:$D,JE!$B:$B,$K$13,JE!$C:$C,"CR",JE!$A:$A,FOREX!$A314)</f>
        <v>-21904</v>
      </c>
      <c r="O314" s="11">
        <f t="shared" si="51"/>
        <v>-44760</v>
      </c>
      <c r="P314" s="11">
        <f t="shared" si="46"/>
        <v>-2222.3507999999651</v>
      </c>
      <c r="S314" s="5">
        <v>44488</v>
      </c>
      <c r="T314" s="4">
        <f>SUMIFS(NBU!$G:$G,NBU!$D:$D,FOREX!$T$13,NBU!$A:$A,FOREX!$S314)</f>
        <v>36.182499999999997</v>
      </c>
      <c r="U314" s="11">
        <f t="shared" si="50"/>
        <v>89983</v>
      </c>
      <c r="V314" s="11">
        <f>SUMIFS(JE!$D:$D,JE!$B:$B,$T$13,JE!$C:$C,"DR",JE!$A:$A,FOREX!$A314)</f>
        <v>0</v>
      </c>
      <c r="W314" s="11">
        <f>SUMIFS(JE!$D:$D,JE!$B:$B,$T$13,JE!$C:$C,"CR",JE!$A:$A,FOREX!$A314)</f>
        <v>-8666</v>
      </c>
      <c r="X314" s="11">
        <f t="shared" si="52"/>
        <v>81317</v>
      </c>
      <c r="Y314" s="11">
        <f t="shared" si="47"/>
        <v>-2824.2493999999756</v>
      </c>
    </row>
    <row r="315" spans="1:25" x14ac:dyDescent="0.2">
      <c r="A315" s="5">
        <v>44489</v>
      </c>
      <c r="B315" s="4">
        <f>SUMIFS(NBU!$G:$G,NBU!$D:$D,FOREX!$B$13,NBU!$A:$A,FOREX!$A315)</f>
        <v>26.271999999999998</v>
      </c>
      <c r="C315" s="11">
        <f t="shared" si="48"/>
        <v>623244</v>
      </c>
      <c r="D315" s="11">
        <f>SUMIFS(JE!$D:$D,JE!$B:$B,"USD",JE!$C:$C,"DR",JE!$A:$A,FOREX!$A315)</f>
        <v>88821</v>
      </c>
      <c r="E315" s="11">
        <f>SUMIFS(JE!$D:$D,JE!$B:$B,"USD",JE!$C:$C,"CR",JE!$A:$A,FOREX!$A315)</f>
        <v>0</v>
      </c>
      <c r="F315" s="11">
        <f t="shared" si="44"/>
        <v>712065</v>
      </c>
      <c r="G315" s="11">
        <f t="shared" si="45"/>
        <v>-5649.0156000000879</v>
      </c>
      <c r="J315" s="5">
        <v>44489</v>
      </c>
      <c r="K315" s="4">
        <f>SUMIFS(NBU!$G:$G,NBU!$D:$D,FOREX!$K$13,NBU!$A:$A,FOREX!$J315)</f>
        <v>30.605599999999999</v>
      </c>
      <c r="L315" s="11">
        <f t="shared" si="49"/>
        <v>-44760</v>
      </c>
      <c r="M315" s="11">
        <f>SUMIFS(JE!$D:$D,JE!$B:$B,$K$13,JE!$C:$C,"DR",JE!$A:$A,FOREX!$A315)</f>
        <v>0</v>
      </c>
      <c r="N315" s="11">
        <f>SUMIFS(JE!$D:$D,JE!$B:$B,$K$13,JE!$C:$C,"CR",JE!$A:$A,FOREX!$A315)</f>
        <v>-22885</v>
      </c>
      <c r="O315" s="11">
        <f t="shared" si="51"/>
        <v>-67645</v>
      </c>
      <c r="P315" s="11">
        <f t="shared" si="46"/>
        <v>-1018.3824999999844</v>
      </c>
      <c r="S315" s="5">
        <v>44489</v>
      </c>
      <c r="T315" s="4">
        <f>SUMIFS(NBU!$G:$G,NBU!$D:$D,FOREX!$T$13,NBU!$A:$A,FOREX!$S315)</f>
        <v>36.313200000000002</v>
      </c>
      <c r="U315" s="11">
        <f t="shared" si="50"/>
        <v>81317</v>
      </c>
      <c r="V315" s="11">
        <f>SUMIFS(JE!$D:$D,JE!$B:$B,$T$13,JE!$C:$C,"DR",JE!$A:$A,FOREX!$A315)</f>
        <v>0</v>
      </c>
      <c r="W315" s="11">
        <f>SUMIFS(JE!$D:$D,JE!$B:$B,$T$13,JE!$C:$C,"CR",JE!$A:$A,FOREX!$A315)</f>
        <v>0</v>
      </c>
      <c r="X315" s="11">
        <f t="shared" si="52"/>
        <v>81317</v>
      </c>
      <c r="Y315" s="11">
        <f t="shared" si="47"/>
        <v>0</v>
      </c>
    </row>
    <row r="316" spans="1:25" x14ac:dyDescent="0.2">
      <c r="A316" s="5">
        <v>44490</v>
      </c>
      <c r="B316" s="4">
        <f>SUMIFS(NBU!$G:$G,NBU!$D:$D,FOREX!$B$13,NBU!$A:$A,FOREX!$A316)</f>
        <v>26.207799999999999</v>
      </c>
      <c r="C316" s="11">
        <f t="shared" si="48"/>
        <v>712065</v>
      </c>
      <c r="D316" s="11">
        <f>SUMIFS(JE!$D:$D,JE!$B:$B,"USD",JE!$C:$C,"DR",JE!$A:$A,FOREX!$A316)</f>
        <v>30518</v>
      </c>
      <c r="E316" s="11">
        <f>SUMIFS(JE!$D:$D,JE!$B:$B,"USD",JE!$C:$C,"CR",JE!$A:$A,FOREX!$A316)</f>
        <v>-37911</v>
      </c>
      <c r="F316" s="11">
        <f t="shared" si="44"/>
        <v>704672</v>
      </c>
      <c r="G316" s="11">
        <f t="shared" si="45"/>
        <v>474.630599999997</v>
      </c>
      <c r="J316" s="5">
        <v>44490</v>
      </c>
      <c r="K316" s="4">
        <f>SUMIFS(NBU!$G:$G,NBU!$D:$D,FOREX!$K$13,NBU!$A:$A,FOREX!$J316)</f>
        <v>30.483599999999999</v>
      </c>
      <c r="L316" s="11">
        <f t="shared" si="49"/>
        <v>-67645</v>
      </c>
      <c r="M316" s="11">
        <f>SUMIFS(JE!$D:$D,JE!$B:$B,$K$13,JE!$C:$C,"DR",JE!$A:$A,FOREX!$A316)</f>
        <v>17132</v>
      </c>
      <c r="N316" s="11">
        <f>SUMIFS(JE!$D:$D,JE!$B:$B,$K$13,JE!$C:$C,"CR",JE!$A:$A,FOREX!$A316)</f>
        <v>0</v>
      </c>
      <c r="O316" s="11">
        <f t="shared" si="51"/>
        <v>-50513</v>
      </c>
      <c r="P316" s="11">
        <f t="shared" si="46"/>
        <v>-2090.103999999998</v>
      </c>
      <c r="S316" s="5">
        <v>44490</v>
      </c>
      <c r="T316" s="4">
        <f>SUMIFS(NBU!$G:$G,NBU!$D:$D,FOREX!$T$13,NBU!$A:$A,FOREX!$S316)</f>
        <v>36.0777</v>
      </c>
      <c r="U316" s="11">
        <f t="shared" si="50"/>
        <v>81317</v>
      </c>
      <c r="V316" s="11">
        <f>SUMIFS(JE!$D:$D,JE!$B:$B,$T$13,JE!$C:$C,"DR",JE!$A:$A,FOREX!$A316)</f>
        <v>0</v>
      </c>
      <c r="W316" s="11">
        <f>SUMIFS(JE!$D:$D,JE!$B:$B,$T$13,JE!$C:$C,"CR",JE!$A:$A,FOREX!$A316)</f>
        <v>0</v>
      </c>
      <c r="X316" s="11">
        <f t="shared" si="52"/>
        <v>81317</v>
      </c>
      <c r="Y316" s="11">
        <f t="shared" si="47"/>
        <v>0</v>
      </c>
    </row>
    <row r="317" spans="1:25" x14ac:dyDescent="0.2">
      <c r="A317" s="5">
        <v>44491</v>
      </c>
      <c r="B317" s="4">
        <f>SUMIFS(NBU!$G:$G,NBU!$D:$D,FOREX!$B$13,NBU!$A:$A,FOREX!$A317)</f>
        <v>26.201599999999999</v>
      </c>
      <c r="C317" s="11">
        <f t="shared" si="48"/>
        <v>704672</v>
      </c>
      <c r="D317" s="11">
        <f>SUMIFS(JE!$D:$D,JE!$B:$B,"USD",JE!$C:$C,"DR",JE!$A:$A,FOREX!$A317)</f>
        <v>53801</v>
      </c>
      <c r="E317" s="11">
        <f>SUMIFS(JE!$D:$D,JE!$B:$B,"USD",JE!$C:$C,"CR",JE!$A:$A,FOREX!$A317)</f>
        <v>-25459</v>
      </c>
      <c r="F317" s="11">
        <f t="shared" si="44"/>
        <v>733014</v>
      </c>
      <c r="G317" s="11">
        <f t="shared" si="45"/>
        <v>-175.72039999999322</v>
      </c>
      <c r="J317" s="5">
        <v>44491</v>
      </c>
      <c r="K317" s="4">
        <f>SUMIFS(NBU!$G:$G,NBU!$D:$D,FOREX!$K$13,NBU!$A:$A,FOREX!$J317)</f>
        <v>30.493400000000001</v>
      </c>
      <c r="L317" s="11">
        <f t="shared" si="49"/>
        <v>-50513</v>
      </c>
      <c r="M317" s="11">
        <f>SUMIFS(JE!$D:$D,JE!$B:$B,$K$13,JE!$C:$C,"DR",JE!$A:$A,FOREX!$A317)</f>
        <v>29982</v>
      </c>
      <c r="N317" s="11">
        <f>SUMIFS(JE!$D:$D,JE!$B:$B,$K$13,JE!$C:$C,"CR",JE!$A:$A,FOREX!$A317)</f>
        <v>0</v>
      </c>
      <c r="O317" s="11">
        <f t="shared" si="51"/>
        <v>-20531</v>
      </c>
      <c r="P317" s="11">
        <f t="shared" si="46"/>
        <v>293.82360000006082</v>
      </c>
      <c r="S317" s="5">
        <v>44491</v>
      </c>
      <c r="T317" s="4">
        <f>SUMIFS(NBU!$G:$G,NBU!$D:$D,FOREX!$T$13,NBU!$A:$A,FOREX!$S317)</f>
        <v>36.152999999999999</v>
      </c>
      <c r="U317" s="11">
        <f t="shared" si="50"/>
        <v>81317</v>
      </c>
      <c r="V317" s="11">
        <f>SUMIFS(JE!$D:$D,JE!$B:$B,$T$13,JE!$C:$C,"DR",JE!$A:$A,FOREX!$A317)</f>
        <v>0</v>
      </c>
      <c r="W317" s="11">
        <f>SUMIFS(JE!$D:$D,JE!$B:$B,$T$13,JE!$C:$C,"CR",JE!$A:$A,FOREX!$A317)</f>
        <v>-6634</v>
      </c>
      <c r="X317" s="11">
        <f t="shared" si="52"/>
        <v>74683</v>
      </c>
      <c r="Y317" s="11">
        <f t="shared" si="47"/>
        <v>-499.54019999999065</v>
      </c>
    </row>
    <row r="318" spans="1:25" x14ac:dyDescent="0.2">
      <c r="A318" s="5">
        <v>44492</v>
      </c>
      <c r="B318" s="4">
        <f>SUMIFS(NBU!$G:$G,NBU!$D:$D,FOREX!$B$13,NBU!$A:$A,FOREX!$A318)</f>
        <v>26.291799999999999</v>
      </c>
      <c r="C318" s="11">
        <f t="shared" si="48"/>
        <v>733014</v>
      </c>
      <c r="D318" s="11">
        <f>SUMIFS(JE!$D:$D,JE!$B:$B,"USD",JE!$C:$C,"DR",JE!$A:$A,FOREX!$A318)</f>
        <v>26278</v>
      </c>
      <c r="E318" s="11">
        <f>SUMIFS(JE!$D:$D,JE!$B:$B,"USD",JE!$C:$C,"CR",JE!$A:$A,FOREX!$A318)</f>
        <v>-17105</v>
      </c>
      <c r="F318" s="11">
        <f t="shared" si="44"/>
        <v>742187</v>
      </c>
      <c r="G318" s="11">
        <f t="shared" si="45"/>
        <v>827.40459999999439</v>
      </c>
      <c r="J318" s="5">
        <v>44492</v>
      </c>
      <c r="K318" s="4">
        <f>SUMIFS(NBU!$G:$G,NBU!$D:$D,FOREX!$K$13,NBU!$A:$A,FOREX!$J318)</f>
        <v>30.577400000000001</v>
      </c>
      <c r="L318" s="11">
        <f t="shared" si="49"/>
        <v>-20531</v>
      </c>
      <c r="M318" s="11">
        <f>SUMIFS(JE!$D:$D,JE!$B:$B,$K$13,JE!$C:$C,"DR",JE!$A:$A,FOREX!$A318)</f>
        <v>20502</v>
      </c>
      <c r="N318" s="11">
        <f>SUMIFS(JE!$D:$D,JE!$B:$B,$K$13,JE!$C:$C,"CR",JE!$A:$A,FOREX!$A318)</f>
        <v>-5065</v>
      </c>
      <c r="O318" s="11">
        <f t="shared" si="51"/>
        <v>-5094</v>
      </c>
      <c r="P318" s="11">
        <f t="shared" si="46"/>
        <v>1296.7079999999944</v>
      </c>
      <c r="S318" s="5">
        <v>44492</v>
      </c>
      <c r="T318" s="4">
        <f>SUMIFS(NBU!$G:$G,NBU!$D:$D,FOREX!$T$13,NBU!$A:$A,FOREX!$S318)</f>
        <v>36.251100000000001</v>
      </c>
      <c r="U318" s="11">
        <f t="shared" si="50"/>
        <v>74683</v>
      </c>
      <c r="V318" s="11">
        <f>SUMIFS(JE!$D:$D,JE!$B:$B,$T$13,JE!$C:$C,"DR",JE!$A:$A,FOREX!$A318)</f>
        <v>0</v>
      </c>
      <c r="W318" s="11">
        <f>SUMIFS(JE!$D:$D,JE!$B:$B,$T$13,JE!$C:$C,"CR",JE!$A:$A,FOREX!$A318)</f>
        <v>-1282</v>
      </c>
      <c r="X318" s="11">
        <f t="shared" si="52"/>
        <v>73401</v>
      </c>
      <c r="Y318" s="11">
        <f t="shared" si="47"/>
        <v>-125.76420000000294</v>
      </c>
    </row>
    <row r="319" spans="1:25" x14ac:dyDescent="0.2">
      <c r="A319" s="5">
        <v>44493</v>
      </c>
      <c r="B319" s="4">
        <f>SUMIFS(NBU!$G:$G,NBU!$D:$D,FOREX!$B$13,NBU!$A:$A,FOREX!$A319)</f>
        <v>26.291799999999999</v>
      </c>
      <c r="C319" s="11">
        <f t="shared" si="48"/>
        <v>742187</v>
      </c>
      <c r="D319" s="11">
        <f>SUMIFS(JE!$D:$D,JE!$B:$B,"USD",JE!$C:$C,"DR",JE!$A:$A,FOREX!$A319)</f>
        <v>21422</v>
      </c>
      <c r="E319" s="11">
        <f>SUMIFS(JE!$D:$D,JE!$B:$B,"USD",JE!$C:$C,"CR",JE!$A:$A,FOREX!$A319)</f>
        <v>-44258</v>
      </c>
      <c r="F319" s="11">
        <f t="shared" si="44"/>
        <v>719351</v>
      </c>
      <c r="G319" s="11">
        <f t="shared" si="45"/>
        <v>0</v>
      </c>
      <c r="J319" s="5">
        <v>44493</v>
      </c>
      <c r="K319" s="4">
        <f>SUMIFS(NBU!$G:$G,NBU!$D:$D,FOREX!$K$13,NBU!$A:$A,FOREX!$J319)</f>
        <v>30.577400000000001</v>
      </c>
      <c r="L319" s="11">
        <f t="shared" si="49"/>
        <v>-5094</v>
      </c>
      <c r="M319" s="11">
        <f>SUMIFS(JE!$D:$D,JE!$B:$B,$K$13,JE!$C:$C,"DR",JE!$A:$A,FOREX!$A319)</f>
        <v>0</v>
      </c>
      <c r="N319" s="11">
        <f>SUMIFS(JE!$D:$D,JE!$B:$B,$K$13,JE!$C:$C,"CR",JE!$A:$A,FOREX!$A319)</f>
        <v>-18744</v>
      </c>
      <c r="O319" s="11">
        <f t="shared" si="51"/>
        <v>-23838</v>
      </c>
      <c r="P319" s="11">
        <f t="shared" si="46"/>
        <v>0</v>
      </c>
      <c r="S319" s="5">
        <v>44493</v>
      </c>
      <c r="T319" s="4">
        <f>SUMIFS(NBU!$G:$G,NBU!$D:$D,FOREX!$T$13,NBU!$A:$A,FOREX!$S319)</f>
        <v>36.251100000000001</v>
      </c>
      <c r="U319" s="11">
        <f t="shared" si="50"/>
        <v>73401</v>
      </c>
      <c r="V319" s="11">
        <f>SUMIFS(JE!$D:$D,JE!$B:$B,$T$13,JE!$C:$C,"DR",JE!$A:$A,FOREX!$A319)</f>
        <v>0</v>
      </c>
      <c r="W319" s="11">
        <f>SUMIFS(JE!$D:$D,JE!$B:$B,$T$13,JE!$C:$C,"CR",JE!$A:$A,FOREX!$A319)</f>
        <v>0</v>
      </c>
      <c r="X319" s="11">
        <f t="shared" si="52"/>
        <v>73401</v>
      </c>
      <c r="Y319" s="11">
        <f t="shared" si="47"/>
        <v>0</v>
      </c>
    </row>
    <row r="320" spans="1:25" x14ac:dyDescent="0.2">
      <c r="A320" s="5">
        <v>44494</v>
      </c>
      <c r="B320" s="4">
        <f>SUMIFS(NBU!$G:$G,NBU!$D:$D,FOREX!$B$13,NBU!$A:$A,FOREX!$A320)</f>
        <v>26.291799999999999</v>
      </c>
      <c r="C320" s="11">
        <f t="shared" si="48"/>
        <v>719351</v>
      </c>
      <c r="D320" s="11">
        <f>SUMIFS(JE!$D:$D,JE!$B:$B,"USD",JE!$C:$C,"DR",JE!$A:$A,FOREX!$A320)</f>
        <v>62898</v>
      </c>
      <c r="E320" s="11">
        <f>SUMIFS(JE!$D:$D,JE!$B:$B,"USD",JE!$C:$C,"CR",JE!$A:$A,FOREX!$A320)</f>
        <v>-3159</v>
      </c>
      <c r="F320" s="11">
        <f t="shared" si="44"/>
        <v>779090</v>
      </c>
      <c r="G320" s="11">
        <f t="shared" si="45"/>
        <v>0</v>
      </c>
      <c r="J320" s="5">
        <v>44494</v>
      </c>
      <c r="K320" s="4">
        <f>SUMIFS(NBU!$G:$G,NBU!$D:$D,FOREX!$K$13,NBU!$A:$A,FOREX!$J320)</f>
        <v>30.577400000000001</v>
      </c>
      <c r="L320" s="11">
        <f t="shared" si="49"/>
        <v>-23838</v>
      </c>
      <c r="M320" s="11">
        <f>SUMIFS(JE!$D:$D,JE!$B:$B,$K$13,JE!$C:$C,"DR",JE!$A:$A,FOREX!$A320)</f>
        <v>30809</v>
      </c>
      <c r="N320" s="11">
        <f>SUMIFS(JE!$D:$D,JE!$B:$B,$K$13,JE!$C:$C,"CR",JE!$A:$A,FOREX!$A320)</f>
        <v>0</v>
      </c>
      <c r="O320" s="11">
        <f t="shared" si="51"/>
        <v>6971</v>
      </c>
      <c r="P320" s="11">
        <f t="shared" si="46"/>
        <v>0</v>
      </c>
      <c r="S320" s="5">
        <v>44494</v>
      </c>
      <c r="T320" s="4">
        <f>SUMIFS(NBU!$G:$G,NBU!$D:$D,FOREX!$T$13,NBU!$A:$A,FOREX!$S320)</f>
        <v>36.251100000000001</v>
      </c>
      <c r="U320" s="11">
        <f t="shared" si="50"/>
        <v>73401</v>
      </c>
      <c r="V320" s="11">
        <f>SUMIFS(JE!$D:$D,JE!$B:$B,$T$13,JE!$C:$C,"DR",JE!$A:$A,FOREX!$A320)</f>
        <v>10425</v>
      </c>
      <c r="W320" s="11">
        <f>SUMIFS(JE!$D:$D,JE!$B:$B,$T$13,JE!$C:$C,"CR",JE!$A:$A,FOREX!$A320)</f>
        <v>0</v>
      </c>
      <c r="X320" s="11">
        <f t="shared" si="52"/>
        <v>83826</v>
      </c>
      <c r="Y320" s="11">
        <f t="shared" si="47"/>
        <v>0</v>
      </c>
    </row>
    <row r="321" spans="1:25" x14ac:dyDescent="0.2">
      <c r="A321" s="5">
        <v>44495</v>
      </c>
      <c r="B321" s="4">
        <f>SUMIFS(NBU!$G:$G,NBU!$D:$D,FOREX!$B$13,NBU!$A:$A,FOREX!$A321)</f>
        <v>26.350899999999999</v>
      </c>
      <c r="C321" s="11">
        <f t="shared" si="48"/>
        <v>779090</v>
      </c>
      <c r="D321" s="11">
        <f>SUMIFS(JE!$D:$D,JE!$B:$B,"USD",JE!$C:$C,"DR",JE!$A:$A,FOREX!$A321)</f>
        <v>4489</v>
      </c>
      <c r="E321" s="11">
        <f>SUMIFS(JE!$D:$D,JE!$B:$B,"USD",JE!$C:$C,"CR",JE!$A:$A,FOREX!$A321)</f>
        <v>-73194</v>
      </c>
      <c r="F321" s="11">
        <f t="shared" si="44"/>
        <v>710385</v>
      </c>
      <c r="G321" s="11">
        <f t="shared" si="45"/>
        <v>-4060.4655000000562</v>
      </c>
      <c r="J321" s="5">
        <v>44495</v>
      </c>
      <c r="K321" s="4">
        <f>SUMIFS(NBU!$G:$G,NBU!$D:$D,FOREX!$K$13,NBU!$A:$A,FOREX!$J321)</f>
        <v>30.5749</v>
      </c>
      <c r="L321" s="11">
        <f t="shared" si="49"/>
        <v>6971</v>
      </c>
      <c r="M321" s="11">
        <f>SUMIFS(JE!$D:$D,JE!$B:$B,$K$13,JE!$C:$C,"DR",JE!$A:$A,FOREX!$A321)</f>
        <v>0</v>
      </c>
      <c r="N321" s="11">
        <f>SUMIFS(JE!$D:$D,JE!$B:$B,$K$13,JE!$C:$C,"CR",JE!$A:$A,FOREX!$A321)</f>
        <v>-17256</v>
      </c>
      <c r="O321" s="11">
        <f t="shared" si="51"/>
        <v>-10285</v>
      </c>
      <c r="P321" s="11">
        <f t="shared" si="46"/>
        <v>43.14000000002207</v>
      </c>
      <c r="S321" s="5">
        <v>44495</v>
      </c>
      <c r="T321" s="4">
        <f>SUMIFS(NBU!$G:$G,NBU!$D:$D,FOREX!$T$13,NBU!$A:$A,FOREX!$S321)</f>
        <v>36.249600000000001</v>
      </c>
      <c r="U321" s="11">
        <f t="shared" si="50"/>
        <v>83826</v>
      </c>
      <c r="V321" s="11">
        <f>SUMIFS(JE!$D:$D,JE!$B:$B,$T$13,JE!$C:$C,"DR",JE!$A:$A,FOREX!$A321)</f>
        <v>0</v>
      </c>
      <c r="W321" s="11">
        <f>SUMIFS(JE!$D:$D,JE!$B:$B,$T$13,JE!$C:$C,"CR",JE!$A:$A,FOREX!$A321)</f>
        <v>0</v>
      </c>
      <c r="X321" s="11">
        <f t="shared" si="52"/>
        <v>83826</v>
      </c>
      <c r="Y321" s="11">
        <f t="shared" si="47"/>
        <v>0</v>
      </c>
    </row>
    <row r="322" spans="1:25" x14ac:dyDescent="0.2">
      <c r="A322" s="5">
        <v>44496</v>
      </c>
      <c r="B322" s="4">
        <f>SUMIFS(NBU!$G:$G,NBU!$D:$D,FOREX!$B$13,NBU!$A:$A,FOREX!$A322)</f>
        <v>26.419</v>
      </c>
      <c r="C322" s="11">
        <f t="shared" si="48"/>
        <v>710385</v>
      </c>
      <c r="D322" s="11">
        <f>SUMIFS(JE!$D:$D,JE!$B:$B,"USD",JE!$C:$C,"DR",JE!$A:$A,FOREX!$A322)</f>
        <v>67594</v>
      </c>
      <c r="E322" s="11">
        <f>SUMIFS(JE!$D:$D,JE!$B:$B,"USD",JE!$C:$C,"CR",JE!$A:$A,FOREX!$A322)</f>
        <v>-31402</v>
      </c>
      <c r="F322" s="11">
        <f t="shared" si="44"/>
        <v>746577</v>
      </c>
      <c r="G322" s="11">
        <f t="shared" si="45"/>
        <v>2464.675200000042</v>
      </c>
      <c r="J322" s="5">
        <v>44496</v>
      </c>
      <c r="K322" s="4">
        <f>SUMIFS(NBU!$G:$G,NBU!$D:$D,FOREX!$K$13,NBU!$A:$A,FOREX!$J322)</f>
        <v>30.679099999999998</v>
      </c>
      <c r="L322" s="11">
        <f t="shared" si="49"/>
        <v>-10285</v>
      </c>
      <c r="M322" s="11">
        <f>SUMIFS(JE!$D:$D,JE!$B:$B,$K$13,JE!$C:$C,"DR",JE!$A:$A,FOREX!$A322)</f>
        <v>25468</v>
      </c>
      <c r="N322" s="11">
        <f>SUMIFS(JE!$D:$D,JE!$B:$B,$K$13,JE!$C:$C,"CR",JE!$A:$A,FOREX!$A322)</f>
        <v>0</v>
      </c>
      <c r="O322" s="11">
        <f t="shared" si="51"/>
        <v>15183</v>
      </c>
      <c r="P322" s="11">
        <f t="shared" si="46"/>
        <v>2653.7655999999679</v>
      </c>
      <c r="S322" s="5">
        <v>44496</v>
      </c>
      <c r="T322" s="4">
        <f>SUMIFS(NBU!$G:$G,NBU!$D:$D,FOREX!$T$13,NBU!$A:$A,FOREX!$S322)</f>
        <v>36.439700000000002</v>
      </c>
      <c r="U322" s="11">
        <f t="shared" si="50"/>
        <v>83826</v>
      </c>
      <c r="V322" s="11">
        <f>SUMIFS(JE!$D:$D,JE!$B:$B,$T$13,JE!$C:$C,"DR",JE!$A:$A,FOREX!$A322)</f>
        <v>0</v>
      </c>
      <c r="W322" s="11">
        <f>SUMIFS(JE!$D:$D,JE!$B:$B,$T$13,JE!$C:$C,"CR",JE!$A:$A,FOREX!$A322)</f>
        <v>0</v>
      </c>
      <c r="X322" s="11">
        <f t="shared" si="52"/>
        <v>83826</v>
      </c>
      <c r="Y322" s="11">
        <f t="shared" si="47"/>
        <v>0</v>
      </c>
    </row>
    <row r="323" spans="1:25" x14ac:dyDescent="0.2">
      <c r="A323" s="5">
        <v>44497</v>
      </c>
      <c r="B323" s="4">
        <f>SUMIFS(NBU!$G:$G,NBU!$D:$D,FOREX!$B$13,NBU!$A:$A,FOREX!$A323)</f>
        <v>26.371200000000002</v>
      </c>
      <c r="C323" s="11">
        <f t="shared" si="48"/>
        <v>746577</v>
      </c>
      <c r="D323" s="11">
        <f>SUMIFS(JE!$D:$D,JE!$B:$B,"USD",JE!$C:$C,"DR",JE!$A:$A,FOREX!$A323)</f>
        <v>0</v>
      </c>
      <c r="E323" s="11">
        <f>SUMIFS(JE!$D:$D,JE!$B:$B,"USD",JE!$C:$C,"CR",JE!$A:$A,FOREX!$A323)</f>
        <v>-55106</v>
      </c>
      <c r="F323" s="11">
        <f t="shared" si="44"/>
        <v>691471</v>
      </c>
      <c r="G323" s="11">
        <f t="shared" si="45"/>
        <v>2634.06679999993</v>
      </c>
      <c r="J323" s="5">
        <v>44497</v>
      </c>
      <c r="K323" s="4">
        <f>SUMIFS(NBU!$G:$G,NBU!$D:$D,FOREX!$K$13,NBU!$A:$A,FOREX!$J323)</f>
        <v>30.6447</v>
      </c>
      <c r="L323" s="11">
        <f t="shared" si="49"/>
        <v>15183</v>
      </c>
      <c r="M323" s="11">
        <f>SUMIFS(JE!$D:$D,JE!$B:$B,$K$13,JE!$C:$C,"DR",JE!$A:$A,FOREX!$A323)</f>
        <v>17243</v>
      </c>
      <c r="N323" s="11">
        <f>SUMIFS(JE!$D:$D,JE!$B:$B,$K$13,JE!$C:$C,"CR",JE!$A:$A,FOREX!$A323)</f>
        <v>-10566</v>
      </c>
      <c r="O323" s="11">
        <f t="shared" si="51"/>
        <v>21860</v>
      </c>
      <c r="P323" s="11">
        <f t="shared" si="46"/>
        <v>-229.68879999998657</v>
      </c>
      <c r="S323" s="5">
        <v>44497</v>
      </c>
      <c r="T323" s="4">
        <f>SUMIFS(NBU!$G:$G,NBU!$D:$D,FOREX!$T$13,NBU!$A:$A,FOREX!$S323)</f>
        <v>36.255099999999999</v>
      </c>
      <c r="U323" s="11">
        <f t="shared" si="50"/>
        <v>83826</v>
      </c>
      <c r="V323" s="11">
        <f>SUMIFS(JE!$D:$D,JE!$B:$B,$T$13,JE!$C:$C,"DR",JE!$A:$A,FOREX!$A323)</f>
        <v>12589</v>
      </c>
      <c r="W323" s="11">
        <f>SUMIFS(JE!$D:$D,JE!$B:$B,$T$13,JE!$C:$C,"CR",JE!$A:$A,FOREX!$A323)</f>
        <v>-4012</v>
      </c>
      <c r="X323" s="11">
        <f t="shared" si="52"/>
        <v>92403</v>
      </c>
      <c r="Y323" s="11">
        <f t="shared" si="47"/>
        <v>-1583.3142000000275</v>
      </c>
    </row>
    <row r="324" spans="1:25" x14ac:dyDescent="0.2">
      <c r="A324" s="5">
        <v>44498</v>
      </c>
      <c r="B324" s="4">
        <f>SUMIFS(NBU!$G:$G,NBU!$D:$D,FOREX!$B$13,NBU!$A:$A,FOREX!$A324)</f>
        <v>26.326499999999999</v>
      </c>
      <c r="C324" s="11">
        <f t="shared" si="48"/>
        <v>691471</v>
      </c>
      <c r="D324" s="11">
        <f>SUMIFS(JE!$D:$D,JE!$B:$B,"USD",JE!$C:$C,"DR",JE!$A:$A,FOREX!$A324)</f>
        <v>33655</v>
      </c>
      <c r="E324" s="11">
        <f>SUMIFS(JE!$D:$D,JE!$B:$B,"USD",JE!$C:$C,"CR",JE!$A:$A,FOREX!$A324)</f>
        <v>-30652</v>
      </c>
      <c r="F324" s="11">
        <f t="shared" si="44"/>
        <v>694474</v>
      </c>
      <c r="G324" s="11">
        <f t="shared" si="45"/>
        <v>-134.23410000000723</v>
      </c>
      <c r="J324" s="5">
        <v>44498</v>
      </c>
      <c r="K324" s="4">
        <f>SUMIFS(NBU!$G:$G,NBU!$D:$D,FOREX!$K$13,NBU!$A:$A,FOREX!$J324)</f>
        <v>30.5032</v>
      </c>
      <c r="L324" s="11">
        <f t="shared" si="49"/>
        <v>21860</v>
      </c>
      <c r="M324" s="11">
        <f>SUMIFS(JE!$D:$D,JE!$B:$B,$K$13,JE!$C:$C,"DR",JE!$A:$A,FOREX!$A324)</f>
        <v>32353</v>
      </c>
      <c r="N324" s="11">
        <f>SUMIFS(JE!$D:$D,JE!$B:$B,$K$13,JE!$C:$C,"CR",JE!$A:$A,FOREX!$A324)</f>
        <v>0</v>
      </c>
      <c r="O324" s="11">
        <f t="shared" si="51"/>
        <v>54213</v>
      </c>
      <c r="P324" s="11">
        <f t="shared" si="46"/>
        <v>-4577.9495000000206</v>
      </c>
      <c r="S324" s="5">
        <v>44498</v>
      </c>
      <c r="T324" s="4">
        <f>SUMIFS(NBU!$G:$G,NBU!$D:$D,FOREX!$T$13,NBU!$A:$A,FOREX!$S324)</f>
        <v>36.154200000000003</v>
      </c>
      <c r="U324" s="11">
        <f t="shared" si="50"/>
        <v>92403</v>
      </c>
      <c r="V324" s="11">
        <f>SUMIFS(JE!$D:$D,JE!$B:$B,$T$13,JE!$C:$C,"DR",JE!$A:$A,FOREX!$A324)</f>
        <v>0</v>
      </c>
      <c r="W324" s="11">
        <f>SUMIFS(JE!$D:$D,JE!$B:$B,$T$13,JE!$C:$C,"CR",JE!$A:$A,FOREX!$A324)</f>
        <v>0</v>
      </c>
      <c r="X324" s="11">
        <f t="shared" si="52"/>
        <v>92403</v>
      </c>
      <c r="Y324" s="11">
        <f t="shared" si="47"/>
        <v>0</v>
      </c>
    </row>
    <row r="325" spans="1:25" x14ac:dyDescent="0.2">
      <c r="A325" s="5">
        <v>44499</v>
      </c>
      <c r="B325" s="4">
        <f>SUMIFS(NBU!$G:$G,NBU!$D:$D,FOREX!$B$13,NBU!$A:$A,FOREX!$A325)</f>
        <v>26.326499999999999</v>
      </c>
      <c r="C325" s="11">
        <f t="shared" si="48"/>
        <v>694474</v>
      </c>
      <c r="D325" s="11">
        <f>SUMIFS(JE!$D:$D,JE!$B:$B,"USD",JE!$C:$C,"DR",JE!$A:$A,FOREX!$A325)</f>
        <v>66031</v>
      </c>
      <c r="E325" s="11">
        <f>SUMIFS(JE!$D:$D,JE!$B:$B,"USD",JE!$C:$C,"CR",JE!$A:$A,FOREX!$A325)</f>
        <v>0</v>
      </c>
      <c r="F325" s="11">
        <f t="shared" si="44"/>
        <v>760505</v>
      </c>
      <c r="G325" s="11">
        <f t="shared" si="45"/>
        <v>0</v>
      </c>
      <c r="J325" s="5">
        <v>44499</v>
      </c>
      <c r="K325" s="4">
        <f>SUMIFS(NBU!$G:$G,NBU!$D:$D,FOREX!$K$13,NBU!$A:$A,FOREX!$J325)</f>
        <v>30.5032</v>
      </c>
      <c r="L325" s="11">
        <f t="shared" si="49"/>
        <v>54213</v>
      </c>
      <c r="M325" s="11">
        <f>SUMIFS(JE!$D:$D,JE!$B:$B,$K$13,JE!$C:$C,"DR",JE!$A:$A,FOREX!$A325)</f>
        <v>24832</v>
      </c>
      <c r="N325" s="11">
        <f>SUMIFS(JE!$D:$D,JE!$B:$B,$K$13,JE!$C:$C,"CR",JE!$A:$A,FOREX!$A325)</f>
        <v>-20578</v>
      </c>
      <c r="O325" s="11">
        <f t="shared" si="51"/>
        <v>58467</v>
      </c>
      <c r="P325" s="11">
        <f t="shared" si="46"/>
        <v>0</v>
      </c>
      <c r="S325" s="5">
        <v>44499</v>
      </c>
      <c r="T325" s="4">
        <f>SUMIFS(NBU!$G:$G,NBU!$D:$D,FOREX!$T$13,NBU!$A:$A,FOREX!$S325)</f>
        <v>36.154200000000003</v>
      </c>
      <c r="U325" s="11">
        <f t="shared" si="50"/>
        <v>92403</v>
      </c>
      <c r="V325" s="11">
        <f>SUMIFS(JE!$D:$D,JE!$B:$B,$T$13,JE!$C:$C,"DR",JE!$A:$A,FOREX!$A325)</f>
        <v>0</v>
      </c>
      <c r="W325" s="11">
        <f>SUMIFS(JE!$D:$D,JE!$B:$B,$T$13,JE!$C:$C,"CR",JE!$A:$A,FOREX!$A325)</f>
        <v>0</v>
      </c>
      <c r="X325" s="11">
        <f t="shared" si="52"/>
        <v>92403</v>
      </c>
      <c r="Y325" s="11">
        <f t="shared" si="47"/>
        <v>0</v>
      </c>
    </row>
    <row r="326" spans="1:25" x14ac:dyDescent="0.2">
      <c r="A326" s="5">
        <v>44500</v>
      </c>
      <c r="B326" s="4">
        <f>SUMIFS(NBU!$G:$G,NBU!$D:$D,FOREX!$B$13,NBU!$A:$A,FOREX!$A326)</f>
        <v>26.326499999999999</v>
      </c>
      <c r="C326" s="11">
        <f t="shared" si="48"/>
        <v>760505</v>
      </c>
      <c r="D326" s="11">
        <f>SUMIFS(JE!$D:$D,JE!$B:$B,"USD",JE!$C:$C,"DR",JE!$A:$A,FOREX!$A326)</f>
        <v>1969</v>
      </c>
      <c r="E326" s="11">
        <f>SUMIFS(JE!$D:$D,JE!$B:$B,"USD",JE!$C:$C,"CR",JE!$A:$A,FOREX!$A326)</f>
        <v>-76202</v>
      </c>
      <c r="F326" s="11">
        <f t="shared" si="44"/>
        <v>686272</v>
      </c>
      <c r="G326" s="11">
        <f t="shared" si="45"/>
        <v>0</v>
      </c>
      <c r="J326" s="5">
        <v>44500</v>
      </c>
      <c r="K326" s="4">
        <f>SUMIFS(NBU!$G:$G,NBU!$D:$D,FOREX!$K$13,NBU!$A:$A,FOREX!$J326)</f>
        <v>30.5032</v>
      </c>
      <c r="L326" s="11">
        <f t="shared" si="49"/>
        <v>58467</v>
      </c>
      <c r="M326" s="11">
        <f>SUMIFS(JE!$D:$D,JE!$B:$B,$K$13,JE!$C:$C,"DR",JE!$A:$A,FOREX!$A326)</f>
        <v>21076</v>
      </c>
      <c r="N326" s="11">
        <f>SUMIFS(JE!$D:$D,JE!$B:$B,$K$13,JE!$C:$C,"CR",JE!$A:$A,FOREX!$A326)</f>
        <v>0</v>
      </c>
      <c r="O326" s="11">
        <f t="shared" si="51"/>
        <v>79543</v>
      </c>
      <c r="P326" s="11">
        <f t="shared" si="46"/>
        <v>0</v>
      </c>
      <c r="S326" s="5">
        <v>44500</v>
      </c>
      <c r="T326" s="4">
        <f>SUMIFS(NBU!$G:$G,NBU!$D:$D,FOREX!$T$13,NBU!$A:$A,FOREX!$S326)</f>
        <v>36.154200000000003</v>
      </c>
      <c r="U326" s="11">
        <f t="shared" si="50"/>
        <v>92403</v>
      </c>
      <c r="V326" s="11">
        <f>SUMIFS(JE!$D:$D,JE!$B:$B,$T$13,JE!$C:$C,"DR",JE!$A:$A,FOREX!$A326)</f>
        <v>1454</v>
      </c>
      <c r="W326" s="11">
        <f>SUMIFS(JE!$D:$D,JE!$B:$B,$T$13,JE!$C:$C,"CR",JE!$A:$A,FOREX!$A326)</f>
        <v>0</v>
      </c>
      <c r="X326" s="11">
        <f t="shared" si="52"/>
        <v>93857</v>
      </c>
      <c r="Y326" s="11">
        <f t="shared" si="47"/>
        <v>0</v>
      </c>
    </row>
    <row r="327" spans="1:25" x14ac:dyDescent="0.2">
      <c r="A327" s="5">
        <v>44501</v>
      </c>
      <c r="B327" s="4">
        <f>SUMIFS(NBU!$G:$G,NBU!$D:$D,FOREX!$B$13,NBU!$A:$A,FOREX!$A327)</f>
        <v>26.276700000000002</v>
      </c>
      <c r="C327" s="11">
        <f t="shared" si="48"/>
        <v>686272</v>
      </c>
      <c r="D327" s="11">
        <f>SUMIFS(JE!$D:$D,JE!$B:$B,"USD",JE!$C:$C,"DR",JE!$A:$A,FOREX!$A327)</f>
        <v>98399</v>
      </c>
      <c r="E327" s="11">
        <f>SUMIFS(JE!$D:$D,JE!$B:$B,"USD",JE!$C:$C,"CR",JE!$A:$A,FOREX!$A327)</f>
        <v>0</v>
      </c>
      <c r="F327" s="11">
        <f t="shared" si="44"/>
        <v>784671</v>
      </c>
      <c r="G327" s="11">
        <f t="shared" si="45"/>
        <v>-4900.2701999997662</v>
      </c>
      <c r="J327" s="5">
        <v>44501</v>
      </c>
      <c r="K327" s="4">
        <f>SUMIFS(NBU!$G:$G,NBU!$D:$D,FOREX!$K$13,NBU!$A:$A,FOREX!$J327)</f>
        <v>30.595300000000002</v>
      </c>
      <c r="L327" s="11">
        <f t="shared" si="49"/>
        <v>79543</v>
      </c>
      <c r="M327" s="11">
        <f>SUMIFS(JE!$D:$D,JE!$B:$B,$K$13,JE!$C:$C,"DR",JE!$A:$A,FOREX!$A327)</f>
        <v>25459</v>
      </c>
      <c r="N327" s="11">
        <f>SUMIFS(JE!$D:$D,JE!$B:$B,$K$13,JE!$C:$C,"CR",JE!$A:$A,FOREX!$A327)</f>
        <v>0</v>
      </c>
      <c r="O327" s="11">
        <f t="shared" si="51"/>
        <v>105002</v>
      </c>
      <c r="P327" s="11">
        <f t="shared" si="46"/>
        <v>2344.7739000000529</v>
      </c>
      <c r="S327" s="5">
        <v>44501</v>
      </c>
      <c r="T327" s="4">
        <f>SUMIFS(NBU!$G:$G,NBU!$D:$D,FOREX!$T$13,NBU!$A:$A,FOREX!$S327)</f>
        <v>36.210599999999999</v>
      </c>
      <c r="U327" s="11">
        <f t="shared" si="50"/>
        <v>93857</v>
      </c>
      <c r="V327" s="11">
        <f>SUMIFS(JE!$D:$D,JE!$B:$B,$T$13,JE!$C:$C,"DR",JE!$A:$A,FOREX!$A327)</f>
        <v>0</v>
      </c>
      <c r="W327" s="11">
        <f>SUMIFS(JE!$D:$D,JE!$B:$B,$T$13,JE!$C:$C,"CR",JE!$A:$A,FOREX!$A327)</f>
        <v>0</v>
      </c>
      <c r="X327" s="11">
        <f t="shared" si="52"/>
        <v>93857</v>
      </c>
      <c r="Y327" s="11">
        <f t="shared" si="47"/>
        <v>0</v>
      </c>
    </row>
    <row r="328" spans="1:25" x14ac:dyDescent="0.2">
      <c r="A328" s="5">
        <v>44502</v>
      </c>
      <c r="B328" s="4">
        <f>SUMIFS(NBU!$G:$G,NBU!$D:$D,FOREX!$B$13,NBU!$A:$A,FOREX!$A328)</f>
        <v>26.293299999999999</v>
      </c>
      <c r="C328" s="11">
        <f t="shared" si="48"/>
        <v>784671</v>
      </c>
      <c r="D328" s="11">
        <f>SUMIFS(JE!$D:$D,JE!$B:$B,"USD",JE!$C:$C,"DR",JE!$A:$A,FOREX!$A328)</f>
        <v>72839</v>
      </c>
      <c r="E328" s="11">
        <f>SUMIFS(JE!$D:$D,JE!$B:$B,"USD",JE!$C:$C,"CR",JE!$A:$A,FOREX!$A328)</f>
        <v>0</v>
      </c>
      <c r="F328" s="11">
        <f t="shared" si="44"/>
        <v>857510</v>
      </c>
      <c r="G328" s="11">
        <f t="shared" si="45"/>
        <v>1209.1273999997698</v>
      </c>
      <c r="J328" s="5">
        <v>44502</v>
      </c>
      <c r="K328" s="4">
        <f>SUMIFS(NBU!$G:$G,NBU!$D:$D,FOREX!$K$13,NBU!$A:$A,FOREX!$J328)</f>
        <v>30.4358</v>
      </c>
      <c r="L328" s="11">
        <f t="shared" si="49"/>
        <v>105002</v>
      </c>
      <c r="M328" s="11">
        <f>SUMIFS(JE!$D:$D,JE!$B:$B,$K$13,JE!$C:$C,"DR",JE!$A:$A,FOREX!$A328)</f>
        <v>69</v>
      </c>
      <c r="N328" s="11">
        <f>SUMIFS(JE!$D:$D,JE!$B:$B,$K$13,JE!$C:$C,"CR",JE!$A:$A,FOREX!$A328)</f>
        <v>-14085</v>
      </c>
      <c r="O328" s="11">
        <f t="shared" si="51"/>
        <v>90986</v>
      </c>
      <c r="P328" s="11">
        <f t="shared" si="46"/>
        <v>2235.5520000000183</v>
      </c>
      <c r="S328" s="5">
        <v>44502</v>
      </c>
      <c r="T328" s="4">
        <f>SUMIFS(NBU!$G:$G,NBU!$D:$D,FOREX!$T$13,NBU!$A:$A,FOREX!$S328)</f>
        <v>35.973199999999999</v>
      </c>
      <c r="U328" s="11">
        <f t="shared" si="50"/>
        <v>93857</v>
      </c>
      <c r="V328" s="11">
        <f>SUMIFS(JE!$D:$D,JE!$B:$B,$T$13,JE!$C:$C,"DR",JE!$A:$A,FOREX!$A328)</f>
        <v>0</v>
      </c>
      <c r="W328" s="11">
        <f>SUMIFS(JE!$D:$D,JE!$B:$B,$T$13,JE!$C:$C,"CR",JE!$A:$A,FOREX!$A328)</f>
        <v>-4334</v>
      </c>
      <c r="X328" s="11">
        <f t="shared" si="52"/>
        <v>89523</v>
      </c>
      <c r="Y328" s="11">
        <f t="shared" si="47"/>
        <v>1028.891600000004</v>
      </c>
    </row>
    <row r="329" spans="1:25" x14ac:dyDescent="0.2">
      <c r="A329" s="5">
        <v>44503</v>
      </c>
      <c r="B329" s="4">
        <f>SUMIFS(NBU!$G:$G,NBU!$D:$D,FOREX!$B$13,NBU!$A:$A,FOREX!$A329)</f>
        <v>26.290400000000002</v>
      </c>
      <c r="C329" s="11">
        <f t="shared" si="48"/>
        <v>857510</v>
      </c>
      <c r="D329" s="11">
        <f>SUMIFS(JE!$D:$D,JE!$B:$B,"USD",JE!$C:$C,"DR",JE!$A:$A,FOREX!$A329)</f>
        <v>5893</v>
      </c>
      <c r="E329" s="11">
        <f>SUMIFS(JE!$D:$D,JE!$B:$B,"USD",JE!$C:$C,"CR",JE!$A:$A,FOREX!$A329)</f>
        <v>-20979</v>
      </c>
      <c r="F329" s="11">
        <f t="shared" si="44"/>
        <v>842424</v>
      </c>
      <c r="G329" s="11">
        <f t="shared" si="45"/>
        <v>43.749399999951635</v>
      </c>
      <c r="J329" s="5">
        <v>44503</v>
      </c>
      <c r="K329" s="4">
        <f>SUMIFS(NBU!$G:$G,NBU!$D:$D,FOREX!$K$13,NBU!$A:$A,FOREX!$J329)</f>
        <v>30.490300000000001</v>
      </c>
      <c r="L329" s="11">
        <f t="shared" si="49"/>
        <v>90986</v>
      </c>
      <c r="M329" s="11">
        <f>SUMIFS(JE!$D:$D,JE!$B:$B,$K$13,JE!$C:$C,"DR",JE!$A:$A,FOREX!$A329)</f>
        <v>0</v>
      </c>
      <c r="N329" s="11">
        <f>SUMIFS(JE!$D:$D,JE!$B:$B,$K$13,JE!$C:$C,"CR",JE!$A:$A,FOREX!$A329)</f>
        <v>-21833</v>
      </c>
      <c r="O329" s="11">
        <f t="shared" si="51"/>
        <v>69153</v>
      </c>
      <c r="P329" s="11">
        <f t="shared" si="46"/>
        <v>-1189.8985000000193</v>
      </c>
      <c r="S329" s="5">
        <v>44503</v>
      </c>
      <c r="T329" s="4">
        <f>SUMIFS(NBU!$G:$G,NBU!$D:$D,FOREX!$T$13,NBU!$A:$A,FOREX!$S329)</f>
        <v>35.883800000000001</v>
      </c>
      <c r="U329" s="11">
        <f t="shared" si="50"/>
        <v>89523</v>
      </c>
      <c r="V329" s="11">
        <f>SUMIFS(JE!$D:$D,JE!$B:$B,$T$13,JE!$C:$C,"DR",JE!$A:$A,FOREX!$A329)</f>
        <v>7286</v>
      </c>
      <c r="W329" s="11">
        <f>SUMIFS(JE!$D:$D,JE!$B:$B,$T$13,JE!$C:$C,"CR",JE!$A:$A,FOREX!$A329)</f>
        <v>0</v>
      </c>
      <c r="X329" s="11">
        <f t="shared" si="52"/>
        <v>96809</v>
      </c>
      <c r="Y329" s="11">
        <f t="shared" si="47"/>
        <v>-651.36839999998324</v>
      </c>
    </row>
    <row r="330" spans="1:25" x14ac:dyDescent="0.2">
      <c r="A330" s="5">
        <v>44504</v>
      </c>
      <c r="B330" s="4">
        <f>SUMIFS(NBU!$G:$G,NBU!$D:$D,FOREX!$B$13,NBU!$A:$A,FOREX!$A330)</f>
        <v>26.243099999999998</v>
      </c>
      <c r="C330" s="11">
        <f t="shared" si="48"/>
        <v>842424</v>
      </c>
      <c r="D330" s="11">
        <f>SUMIFS(JE!$D:$D,JE!$B:$B,"USD",JE!$C:$C,"DR",JE!$A:$A,FOREX!$A330)</f>
        <v>28362</v>
      </c>
      <c r="E330" s="11">
        <f>SUMIFS(JE!$D:$D,JE!$B:$B,"USD",JE!$C:$C,"CR",JE!$A:$A,FOREX!$A330)</f>
        <v>-5260</v>
      </c>
      <c r="F330" s="11">
        <f t="shared" si="44"/>
        <v>865526</v>
      </c>
      <c r="G330" s="11">
        <f t="shared" si="45"/>
        <v>-1092.7246000000798</v>
      </c>
      <c r="J330" s="5">
        <v>44504</v>
      </c>
      <c r="K330" s="4">
        <f>SUMIFS(NBU!$G:$G,NBU!$D:$D,FOREX!$K$13,NBU!$A:$A,FOREX!$J330)</f>
        <v>30.364599999999999</v>
      </c>
      <c r="L330" s="11">
        <f t="shared" si="49"/>
        <v>69153</v>
      </c>
      <c r="M330" s="11">
        <f>SUMIFS(JE!$D:$D,JE!$B:$B,$K$13,JE!$C:$C,"DR",JE!$A:$A,FOREX!$A330)</f>
        <v>25558</v>
      </c>
      <c r="N330" s="11">
        <f>SUMIFS(JE!$D:$D,JE!$B:$B,$K$13,JE!$C:$C,"CR",JE!$A:$A,FOREX!$A330)</f>
        <v>0</v>
      </c>
      <c r="O330" s="11">
        <f t="shared" si="51"/>
        <v>94711</v>
      </c>
      <c r="P330" s="11">
        <f t="shared" si="46"/>
        <v>-3212.6406000000493</v>
      </c>
      <c r="S330" s="5">
        <v>44504</v>
      </c>
      <c r="T330" s="4">
        <f>SUMIFS(NBU!$G:$G,NBU!$D:$D,FOREX!$T$13,NBU!$A:$A,FOREX!$S330)</f>
        <v>35.8048</v>
      </c>
      <c r="U330" s="11">
        <f t="shared" si="50"/>
        <v>96809</v>
      </c>
      <c r="V330" s="11">
        <f>SUMIFS(JE!$D:$D,JE!$B:$B,$T$13,JE!$C:$C,"DR",JE!$A:$A,FOREX!$A330)</f>
        <v>0</v>
      </c>
      <c r="W330" s="11">
        <f>SUMIFS(JE!$D:$D,JE!$B:$B,$T$13,JE!$C:$C,"CR",JE!$A:$A,FOREX!$A330)</f>
        <v>0</v>
      </c>
      <c r="X330" s="11">
        <f t="shared" si="52"/>
        <v>96809</v>
      </c>
      <c r="Y330" s="11">
        <f t="shared" si="47"/>
        <v>0</v>
      </c>
    </row>
    <row r="331" spans="1:25" x14ac:dyDescent="0.2">
      <c r="A331" s="5">
        <v>44505</v>
      </c>
      <c r="B331" s="4">
        <f>SUMIFS(NBU!$G:$G,NBU!$D:$D,FOREX!$B$13,NBU!$A:$A,FOREX!$A331)</f>
        <v>26.19</v>
      </c>
      <c r="C331" s="11">
        <f t="shared" si="48"/>
        <v>865526</v>
      </c>
      <c r="D331" s="11">
        <f>SUMIFS(JE!$D:$D,JE!$B:$B,"USD",JE!$C:$C,"DR",JE!$A:$A,FOREX!$A331)</f>
        <v>80942</v>
      </c>
      <c r="E331" s="11">
        <f>SUMIFS(JE!$D:$D,JE!$B:$B,"USD",JE!$C:$C,"CR",JE!$A:$A,FOREX!$A331)</f>
        <v>0</v>
      </c>
      <c r="F331" s="11">
        <f t="shared" si="44"/>
        <v>946468</v>
      </c>
      <c r="G331" s="11">
        <f t="shared" si="45"/>
        <v>-4298.0201999997607</v>
      </c>
      <c r="J331" s="5">
        <v>44505</v>
      </c>
      <c r="K331" s="4">
        <f>SUMIFS(NBU!$G:$G,NBU!$D:$D,FOREX!$K$13,NBU!$A:$A,FOREX!$J331)</f>
        <v>30.284800000000001</v>
      </c>
      <c r="L331" s="11">
        <f t="shared" si="49"/>
        <v>94711</v>
      </c>
      <c r="M331" s="11">
        <f>SUMIFS(JE!$D:$D,JE!$B:$B,$K$13,JE!$C:$C,"DR",JE!$A:$A,FOREX!$A331)</f>
        <v>0</v>
      </c>
      <c r="N331" s="11">
        <f>SUMIFS(JE!$D:$D,JE!$B:$B,$K$13,JE!$C:$C,"CR",JE!$A:$A,FOREX!$A331)</f>
        <v>-18858</v>
      </c>
      <c r="O331" s="11">
        <f t="shared" si="51"/>
        <v>75853</v>
      </c>
      <c r="P331" s="11">
        <f t="shared" si="46"/>
        <v>1504.8683999999766</v>
      </c>
      <c r="S331" s="5">
        <v>44505</v>
      </c>
      <c r="T331" s="4">
        <f>SUMIFS(NBU!$G:$G,NBU!$D:$D,FOREX!$T$13,NBU!$A:$A,FOREX!$S331)</f>
        <v>35.46</v>
      </c>
      <c r="U331" s="11">
        <f t="shared" si="50"/>
        <v>96809</v>
      </c>
      <c r="V331" s="11">
        <f>SUMIFS(JE!$D:$D,JE!$B:$B,$T$13,JE!$C:$C,"DR",JE!$A:$A,FOREX!$A331)</f>
        <v>0</v>
      </c>
      <c r="W331" s="11">
        <f>SUMIFS(JE!$D:$D,JE!$B:$B,$T$13,JE!$C:$C,"CR",JE!$A:$A,FOREX!$A331)</f>
        <v>0</v>
      </c>
      <c r="X331" s="11">
        <f t="shared" si="52"/>
        <v>96809</v>
      </c>
      <c r="Y331" s="11">
        <f t="shared" si="47"/>
        <v>0</v>
      </c>
    </row>
    <row r="332" spans="1:25" x14ac:dyDescent="0.2">
      <c r="A332" s="5">
        <v>44506</v>
      </c>
      <c r="B332" s="4">
        <f>SUMIFS(NBU!$G:$G,NBU!$D:$D,FOREX!$B$13,NBU!$A:$A,FOREX!$A332)</f>
        <v>26.19</v>
      </c>
      <c r="C332" s="11">
        <f t="shared" si="48"/>
        <v>946468</v>
      </c>
      <c r="D332" s="11">
        <f>SUMIFS(JE!$D:$D,JE!$B:$B,"USD",JE!$C:$C,"DR",JE!$A:$A,FOREX!$A332)</f>
        <v>45556</v>
      </c>
      <c r="E332" s="11">
        <f>SUMIFS(JE!$D:$D,JE!$B:$B,"USD",JE!$C:$C,"CR",JE!$A:$A,FOREX!$A332)</f>
        <v>-21479</v>
      </c>
      <c r="F332" s="11">
        <f t="shared" si="44"/>
        <v>970545</v>
      </c>
      <c r="G332" s="11">
        <f t="shared" si="45"/>
        <v>0</v>
      </c>
      <c r="J332" s="5">
        <v>44506</v>
      </c>
      <c r="K332" s="4">
        <f>SUMIFS(NBU!$G:$G,NBU!$D:$D,FOREX!$K$13,NBU!$A:$A,FOREX!$J332)</f>
        <v>30.284800000000001</v>
      </c>
      <c r="L332" s="11">
        <f t="shared" si="49"/>
        <v>75853</v>
      </c>
      <c r="M332" s="11">
        <f>SUMIFS(JE!$D:$D,JE!$B:$B,$K$13,JE!$C:$C,"DR",JE!$A:$A,FOREX!$A332)</f>
        <v>0</v>
      </c>
      <c r="N332" s="11">
        <f>SUMIFS(JE!$D:$D,JE!$B:$B,$K$13,JE!$C:$C,"CR",JE!$A:$A,FOREX!$A332)</f>
        <v>-18949</v>
      </c>
      <c r="O332" s="11">
        <f t="shared" si="51"/>
        <v>56904</v>
      </c>
      <c r="P332" s="11">
        <f t="shared" si="46"/>
        <v>0</v>
      </c>
      <c r="S332" s="5">
        <v>44506</v>
      </c>
      <c r="T332" s="4">
        <f>SUMIFS(NBU!$G:$G,NBU!$D:$D,FOREX!$T$13,NBU!$A:$A,FOREX!$S332)</f>
        <v>35.46</v>
      </c>
      <c r="U332" s="11">
        <f t="shared" si="50"/>
        <v>96809</v>
      </c>
      <c r="V332" s="11">
        <f>SUMIFS(JE!$D:$D,JE!$B:$B,$T$13,JE!$C:$C,"DR",JE!$A:$A,FOREX!$A332)</f>
        <v>0</v>
      </c>
      <c r="W332" s="11">
        <f>SUMIFS(JE!$D:$D,JE!$B:$B,$T$13,JE!$C:$C,"CR",JE!$A:$A,FOREX!$A332)</f>
        <v>-5975</v>
      </c>
      <c r="X332" s="11">
        <f t="shared" si="52"/>
        <v>90834</v>
      </c>
      <c r="Y332" s="11">
        <f t="shared" si="47"/>
        <v>0</v>
      </c>
    </row>
    <row r="333" spans="1:25" x14ac:dyDescent="0.2">
      <c r="A333" s="5">
        <v>44507</v>
      </c>
      <c r="B333" s="4">
        <f>SUMIFS(NBU!$G:$G,NBU!$D:$D,FOREX!$B$13,NBU!$A:$A,FOREX!$A333)</f>
        <v>26.19</v>
      </c>
      <c r="C333" s="11">
        <f t="shared" si="48"/>
        <v>970545</v>
      </c>
      <c r="D333" s="11">
        <f>SUMIFS(JE!$D:$D,JE!$B:$B,"USD",JE!$C:$C,"DR",JE!$A:$A,FOREX!$A333)</f>
        <v>43288</v>
      </c>
      <c r="E333" s="11">
        <f>SUMIFS(JE!$D:$D,JE!$B:$B,"USD",JE!$C:$C,"CR",JE!$A:$A,FOREX!$A333)</f>
        <v>-47974</v>
      </c>
      <c r="F333" s="11">
        <f t="shared" si="44"/>
        <v>965859</v>
      </c>
      <c r="G333" s="11">
        <f t="shared" si="45"/>
        <v>0</v>
      </c>
      <c r="J333" s="5">
        <v>44507</v>
      </c>
      <c r="K333" s="4">
        <f>SUMIFS(NBU!$G:$G,NBU!$D:$D,FOREX!$K$13,NBU!$A:$A,FOREX!$J333)</f>
        <v>30.284800000000001</v>
      </c>
      <c r="L333" s="11">
        <f t="shared" si="49"/>
        <v>56904</v>
      </c>
      <c r="M333" s="11">
        <f>SUMIFS(JE!$D:$D,JE!$B:$B,$K$13,JE!$C:$C,"DR",JE!$A:$A,FOREX!$A333)</f>
        <v>14973</v>
      </c>
      <c r="N333" s="11">
        <f>SUMIFS(JE!$D:$D,JE!$B:$B,$K$13,JE!$C:$C,"CR",JE!$A:$A,FOREX!$A333)</f>
        <v>-19432</v>
      </c>
      <c r="O333" s="11">
        <f t="shared" si="51"/>
        <v>52445</v>
      </c>
      <c r="P333" s="11">
        <f t="shared" si="46"/>
        <v>0</v>
      </c>
      <c r="S333" s="5">
        <v>44507</v>
      </c>
      <c r="T333" s="4">
        <f>SUMIFS(NBU!$G:$G,NBU!$D:$D,FOREX!$T$13,NBU!$A:$A,FOREX!$S333)</f>
        <v>35.46</v>
      </c>
      <c r="U333" s="11">
        <f t="shared" si="50"/>
        <v>90834</v>
      </c>
      <c r="V333" s="11">
        <f>SUMIFS(JE!$D:$D,JE!$B:$B,$T$13,JE!$C:$C,"DR",JE!$A:$A,FOREX!$A333)</f>
        <v>0</v>
      </c>
      <c r="W333" s="11">
        <f>SUMIFS(JE!$D:$D,JE!$B:$B,$T$13,JE!$C:$C,"CR",JE!$A:$A,FOREX!$A333)</f>
        <v>-9645</v>
      </c>
      <c r="X333" s="11">
        <f t="shared" si="52"/>
        <v>81189</v>
      </c>
      <c r="Y333" s="11">
        <f t="shared" si="47"/>
        <v>0</v>
      </c>
    </row>
    <row r="334" spans="1:25" x14ac:dyDescent="0.2">
      <c r="A334" s="5">
        <v>44508</v>
      </c>
      <c r="B334" s="4">
        <f>SUMIFS(NBU!$G:$G,NBU!$D:$D,FOREX!$B$13,NBU!$A:$A,FOREX!$A334)</f>
        <v>26.102</v>
      </c>
      <c r="C334" s="11">
        <f t="shared" si="48"/>
        <v>965859</v>
      </c>
      <c r="D334" s="11">
        <f>SUMIFS(JE!$D:$D,JE!$B:$B,"USD",JE!$C:$C,"DR",JE!$A:$A,FOREX!$A334)</f>
        <v>26482</v>
      </c>
      <c r="E334" s="11">
        <f>SUMIFS(JE!$D:$D,JE!$B:$B,"USD",JE!$C:$C,"CR",JE!$A:$A,FOREX!$A334)</f>
        <v>-34237</v>
      </c>
      <c r="F334" s="11">
        <f t="shared" si="44"/>
        <v>958104</v>
      </c>
      <c r="G334" s="11">
        <f t="shared" si="45"/>
        <v>682.44000000000744</v>
      </c>
      <c r="J334" s="5">
        <v>44508</v>
      </c>
      <c r="K334" s="4">
        <f>SUMIFS(NBU!$G:$G,NBU!$D:$D,FOREX!$K$13,NBU!$A:$A,FOREX!$J334)</f>
        <v>30.096900000000002</v>
      </c>
      <c r="L334" s="11">
        <f t="shared" si="49"/>
        <v>52445</v>
      </c>
      <c r="M334" s="11">
        <f>SUMIFS(JE!$D:$D,JE!$B:$B,$K$13,JE!$C:$C,"DR",JE!$A:$A,FOREX!$A334)</f>
        <v>0</v>
      </c>
      <c r="N334" s="11">
        <f>SUMIFS(JE!$D:$D,JE!$B:$B,$K$13,JE!$C:$C,"CR",JE!$A:$A,FOREX!$A334)</f>
        <v>-24151</v>
      </c>
      <c r="O334" s="11">
        <f t="shared" si="51"/>
        <v>28294</v>
      </c>
      <c r="P334" s="11">
        <f t="shared" si="46"/>
        <v>4537.9728999999779</v>
      </c>
      <c r="S334" s="5">
        <v>44508</v>
      </c>
      <c r="T334" s="4">
        <f>SUMIFS(NBU!$G:$G,NBU!$D:$D,FOREX!$T$13,NBU!$A:$A,FOREX!$S334)</f>
        <v>35.158099999999997</v>
      </c>
      <c r="U334" s="11">
        <f t="shared" si="50"/>
        <v>81189</v>
      </c>
      <c r="V334" s="11">
        <f>SUMIFS(JE!$D:$D,JE!$B:$B,$T$13,JE!$C:$C,"DR",JE!$A:$A,FOREX!$A334)</f>
        <v>0</v>
      </c>
      <c r="W334" s="11">
        <f>SUMIFS(JE!$D:$D,JE!$B:$B,$T$13,JE!$C:$C,"CR",JE!$A:$A,FOREX!$A334)</f>
        <v>0</v>
      </c>
      <c r="X334" s="11">
        <f t="shared" si="52"/>
        <v>81189</v>
      </c>
      <c r="Y334" s="11">
        <f t="shared" si="47"/>
        <v>0</v>
      </c>
    </row>
    <row r="335" spans="1:25" x14ac:dyDescent="0.2">
      <c r="A335" s="5">
        <v>44509</v>
      </c>
      <c r="B335" s="4">
        <f>SUMIFS(NBU!$G:$G,NBU!$D:$D,FOREX!$B$13,NBU!$A:$A,FOREX!$A335)</f>
        <v>26.0806</v>
      </c>
      <c r="C335" s="11">
        <f t="shared" si="48"/>
        <v>958104</v>
      </c>
      <c r="D335" s="11">
        <f>SUMIFS(JE!$D:$D,JE!$B:$B,"USD",JE!$C:$C,"DR",JE!$A:$A,FOREX!$A335)</f>
        <v>11648</v>
      </c>
      <c r="E335" s="11">
        <f>SUMIFS(JE!$D:$D,JE!$B:$B,"USD",JE!$C:$C,"CR",JE!$A:$A,FOREX!$A335)</f>
        <v>-39075</v>
      </c>
      <c r="F335" s="11">
        <f t="shared" si="44"/>
        <v>930677</v>
      </c>
      <c r="G335" s="11">
        <f t="shared" si="45"/>
        <v>586.93779999999629</v>
      </c>
      <c r="J335" s="5">
        <v>44509</v>
      </c>
      <c r="K335" s="4">
        <f>SUMIFS(NBU!$G:$G,NBU!$D:$D,FOREX!$K$13,NBU!$A:$A,FOREX!$J335)</f>
        <v>30.2026</v>
      </c>
      <c r="L335" s="11">
        <f t="shared" si="49"/>
        <v>28294</v>
      </c>
      <c r="M335" s="11">
        <f>SUMIFS(JE!$D:$D,JE!$B:$B,$K$13,JE!$C:$C,"DR",JE!$A:$A,FOREX!$A335)</f>
        <v>0</v>
      </c>
      <c r="N335" s="11">
        <f>SUMIFS(JE!$D:$D,JE!$B:$B,$K$13,JE!$C:$C,"CR",JE!$A:$A,FOREX!$A335)</f>
        <v>-30011</v>
      </c>
      <c r="O335" s="11">
        <f t="shared" si="51"/>
        <v>-1717</v>
      </c>
      <c r="P335" s="11">
        <f t="shared" si="46"/>
        <v>-3172.1626999999639</v>
      </c>
      <c r="S335" s="5">
        <v>44509</v>
      </c>
      <c r="T335" s="4">
        <f>SUMIFS(NBU!$G:$G,NBU!$D:$D,FOREX!$T$13,NBU!$A:$A,FOREX!$S335)</f>
        <v>35.3262</v>
      </c>
      <c r="U335" s="11">
        <f t="shared" si="50"/>
        <v>81189</v>
      </c>
      <c r="V335" s="11">
        <f>SUMIFS(JE!$D:$D,JE!$B:$B,$T$13,JE!$C:$C,"DR",JE!$A:$A,FOREX!$A335)</f>
        <v>0</v>
      </c>
      <c r="W335" s="11">
        <f>SUMIFS(JE!$D:$D,JE!$B:$B,$T$13,JE!$C:$C,"CR",JE!$A:$A,FOREX!$A335)</f>
        <v>-7674</v>
      </c>
      <c r="X335" s="11">
        <f t="shared" si="52"/>
        <v>73515</v>
      </c>
      <c r="Y335" s="11">
        <f t="shared" si="47"/>
        <v>-1289.9994000000197</v>
      </c>
    </row>
    <row r="336" spans="1:25" x14ac:dyDescent="0.2">
      <c r="A336" s="5">
        <v>44510</v>
      </c>
      <c r="B336" s="4">
        <f>SUMIFS(NBU!$G:$G,NBU!$D:$D,FOREX!$B$13,NBU!$A:$A,FOREX!$A336)</f>
        <v>26.092700000000001</v>
      </c>
      <c r="C336" s="11">
        <f t="shared" si="48"/>
        <v>930677</v>
      </c>
      <c r="D336" s="11">
        <f>SUMIFS(JE!$D:$D,JE!$B:$B,"USD",JE!$C:$C,"DR",JE!$A:$A,FOREX!$A336)</f>
        <v>0</v>
      </c>
      <c r="E336" s="11">
        <f>SUMIFS(JE!$D:$D,JE!$B:$B,"USD",JE!$C:$C,"CR",JE!$A:$A,FOREX!$A336)</f>
        <v>-52111</v>
      </c>
      <c r="F336" s="11">
        <f t="shared" si="44"/>
        <v>878566</v>
      </c>
      <c r="G336" s="11">
        <f t="shared" si="45"/>
        <v>-630.54310000001158</v>
      </c>
      <c r="J336" s="5">
        <v>44510</v>
      </c>
      <c r="K336" s="4">
        <f>SUMIFS(NBU!$G:$G,NBU!$D:$D,FOREX!$K$13,NBU!$A:$A,FOREX!$J336)</f>
        <v>30.2075</v>
      </c>
      <c r="L336" s="11">
        <f t="shared" si="49"/>
        <v>-1717</v>
      </c>
      <c r="M336" s="11">
        <f>SUMIFS(JE!$D:$D,JE!$B:$B,$K$13,JE!$C:$C,"DR",JE!$A:$A,FOREX!$A336)</f>
        <v>22962</v>
      </c>
      <c r="N336" s="11">
        <f>SUMIFS(JE!$D:$D,JE!$B:$B,$K$13,JE!$C:$C,"CR",JE!$A:$A,FOREX!$A336)</f>
        <v>-661</v>
      </c>
      <c r="O336" s="11">
        <f t="shared" si="51"/>
        <v>20584</v>
      </c>
      <c r="P336" s="11">
        <f t="shared" si="46"/>
        <v>109.27489999998301</v>
      </c>
      <c r="S336" s="5">
        <v>44510</v>
      </c>
      <c r="T336" s="4">
        <f>SUMIFS(NBU!$G:$G,NBU!$D:$D,FOREX!$T$13,NBU!$A:$A,FOREX!$S336)</f>
        <v>35.380400000000002</v>
      </c>
      <c r="U336" s="11">
        <f t="shared" si="50"/>
        <v>73515</v>
      </c>
      <c r="V336" s="11">
        <f>SUMIFS(JE!$D:$D,JE!$B:$B,$T$13,JE!$C:$C,"DR",JE!$A:$A,FOREX!$A336)</f>
        <v>0</v>
      </c>
      <c r="W336" s="11">
        <f>SUMIFS(JE!$D:$D,JE!$B:$B,$T$13,JE!$C:$C,"CR",JE!$A:$A,FOREX!$A336)</f>
        <v>0</v>
      </c>
      <c r="X336" s="11">
        <f t="shared" si="52"/>
        <v>73515</v>
      </c>
      <c r="Y336" s="11">
        <f t="shared" si="47"/>
        <v>0</v>
      </c>
    </row>
    <row r="337" spans="1:25" x14ac:dyDescent="0.2">
      <c r="A337" s="5">
        <v>44511</v>
      </c>
      <c r="B337" s="4">
        <f>SUMIFS(NBU!$G:$G,NBU!$D:$D,FOREX!$B$13,NBU!$A:$A,FOREX!$A337)</f>
        <v>26.057500000000001</v>
      </c>
      <c r="C337" s="11">
        <f t="shared" si="48"/>
        <v>878566</v>
      </c>
      <c r="D337" s="11">
        <f>SUMIFS(JE!$D:$D,JE!$B:$B,"USD",JE!$C:$C,"DR",JE!$A:$A,FOREX!$A337)</f>
        <v>64576</v>
      </c>
      <c r="E337" s="11">
        <f>SUMIFS(JE!$D:$D,JE!$B:$B,"USD",JE!$C:$C,"CR",JE!$A:$A,FOREX!$A337)</f>
        <v>-36952</v>
      </c>
      <c r="F337" s="11">
        <f t="shared" si="44"/>
        <v>906190</v>
      </c>
      <c r="G337" s="11">
        <f t="shared" si="45"/>
        <v>-972.36479999999108</v>
      </c>
      <c r="J337" s="5">
        <v>44511</v>
      </c>
      <c r="K337" s="4">
        <f>SUMIFS(NBU!$G:$G,NBU!$D:$D,FOREX!$K$13,NBU!$A:$A,FOREX!$J337)</f>
        <v>30.118600000000001</v>
      </c>
      <c r="L337" s="11">
        <f t="shared" si="49"/>
        <v>20584</v>
      </c>
      <c r="M337" s="11">
        <f>SUMIFS(JE!$D:$D,JE!$B:$B,$K$13,JE!$C:$C,"DR",JE!$A:$A,FOREX!$A337)</f>
        <v>34946</v>
      </c>
      <c r="N337" s="11">
        <f>SUMIFS(JE!$D:$D,JE!$B:$B,$K$13,JE!$C:$C,"CR",JE!$A:$A,FOREX!$A337)</f>
        <v>0</v>
      </c>
      <c r="O337" s="11">
        <f t="shared" si="51"/>
        <v>55530</v>
      </c>
      <c r="P337" s="11">
        <f t="shared" si="46"/>
        <v>-3106.6993999999604</v>
      </c>
      <c r="S337" s="5">
        <v>44511</v>
      </c>
      <c r="T337" s="4">
        <f>SUMIFS(NBU!$G:$G,NBU!$D:$D,FOREX!$T$13,NBU!$A:$A,FOREX!$S337)</f>
        <v>35.201099999999997</v>
      </c>
      <c r="U337" s="11">
        <f t="shared" si="50"/>
        <v>73515</v>
      </c>
      <c r="V337" s="11">
        <f>SUMIFS(JE!$D:$D,JE!$B:$B,$T$13,JE!$C:$C,"DR",JE!$A:$A,FOREX!$A337)</f>
        <v>0</v>
      </c>
      <c r="W337" s="11">
        <f>SUMIFS(JE!$D:$D,JE!$B:$B,$T$13,JE!$C:$C,"CR",JE!$A:$A,FOREX!$A337)</f>
        <v>0</v>
      </c>
      <c r="X337" s="11">
        <f t="shared" si="52"/>
        <v>73515</v>
      </c>
      <c r="Y337" s="11">
        <f t="shared" si="47"/>
        <v>0</v>
      </c>
    </row>
    <row r="338" spans="1:25" x14ac:dyDescent="0.2">
      <c r="A338" s="5">
        <v>44512</v>
      </c>
      <c r="B338" s="4">
        <f>SUMIFS(NBU!$G:$G,NBU!$D:$D,FOREX!$B$13,NBU!$A:$A,FOREX!$A338)</f>
        <v>26.1022</v>
      </c>
      <c r="C338" s="11">
        <f t="shared" si="48"/>
        <v>906190</v>
      </c>
      <c r="D338" s="11">
        <f>SUMIFS(JE!$D:$D,JE!$B:$B,"USD",JE!$C:$C,"DR",JE!$A:$A,FOREX!$A338)</f>
        <v>39995</v>
      </c>
      <c r="E338" s="11">
        <f>SUMIFS(JE!$D:$D,JE!$B:$B,"USD",JE!$C:$C,"CR",JE!$A:$A,FOREX!$A338)</f>
        <v>0</v>
      </c>
      <c r="F338" s="11">
        <f t="shared" si="44"/>
        <v>946185</v>
      </c>
      <c r="G338" s="11">
        <f t="shared" si="45"/>
        <v>1787.776499999954</v>
      </c>
      <c r="J338" s="5">
        <v>44512</v>
      </c>
      <c r="K338" s="4">
        <f>SUMIFS(NBU!$G:$G,NBU!$D:$D,FOREX!$K$13,NBU!$A:$A,FOREX!$J338)</f>
        <v>29.914400000000001</v>
      </c>
      <c r="L338" s="11">
        <f t="shared" si="49"/>
        <v>55530</v>
      </c>
      <c r="M338" s="11">
        <f>SUMIFS(JE!$D:$D,JE!$B:$B,$K$13,JE!$C:$C,"DR",JE!$A:$A,FOREX!$A338)</f>
        <v>22940</v>
      </c>
      <c r="N338" s="11">
        <f>SUMIFS(JE!$D:$D,JE!$B:$B,$K$13,JE!$C:$C,"CR",JE!$A:$A,FOREX!$A338)</f>
        <v>-20254</v>
      </c>
      <c r="O338" s="11">
        <f t="shared" si="51"/>
        <v>58216</v>
      </c>
      <c r="P338" s="11">
        <f t="shared" si="46"/>
        <v>-548.4812000000004</v>
      </c>
      <c r="S338" s="5">
        <v>44512</v>
      </c>
      <c r="T338" s="4">
        <f>SUMIFS(NBU!$G:$G,NBU!$D:$D,FOREX!$T$13,NBU!$A:$A,FOREX!$S338)</f>
        <v>34.996499999999997</v>
      </c>
      <c r="U338" s="11">
        <f t="shared" si="50"/>
        <v>73515</v>
      </c>
      <c r="V338" s="11">
        <f>SUMIFS(JE!$D:$D,JE!$B:$B,$T$13,JE!$C:$C,"DR",JE!$A:$A,FOREX!$A338)</f>
        <v>6941</v>
      </c>
      <c r="W338" s="11">
        <f>SUMIFS(JE!$D:$D,JE!$B:$B,$T$13,JE!$C:$C,"CR",JE!$A:$A,FOREX!$A338)</f>
        <v>-1529</v>
      </c>
      <c r="X338" s="11">
        <f t="shared" si="52"/>
        <v>78927</v>
      </c>
      <c r="Y338" s="11">
        <f t="shared" si="47"/>
        <v>-1107.2951999999959</v>
      </c>
    </row>
    <row r="339" spans="1:25" x14ac:dyDescent="0.2">
      <c r="A339" s="5">
        <v>44513</v>
      </c>
      <c r="B339" s="4">
        <f>SUMIFS(NBU!$G:$G,NBU!$D:$D,FOREX!$B$13,NBU!$A:$A,FOREX!$A339)</f>
        <v>26.1022</v>
      </c>
      <c r="C339" s="11">
        <f t="shared" si="48"/>
        <v>946185</v>
      </c>
      <c r="D339" s="11">
        <f>SUMIFS(JE!$D:$D,JE!$B:$B,"USD",JE!$C:$C,"DR",JE!$A:$A,FOREX!$A339)</f>
        <v>45047</v>
      </c>
      <c r="E339" s="11">
        <f>SUMIFS(JE!$D:$D,JE!$B:$B,"USD",JE!$C:$C,"CR",JE!$A:$A,FOREX!$A339)</f>
        <v>-3214</v>
      </c>
      <c r="F339" s="11">
        <f t="shared" si="44"/>
        <v>988018</v>
      </c>
      <c r="G339" s="11">
        <f t="shared" si="45"/>
        <v>0</v>
      </c>
      <c r="J339" s="5">
        <v>44513</v>
      </c>
      <c r="K339" s="4">
        <f>SUMIFS(NBU!$G:$G,NBU!$D:$D,FOREX!$K$13,NBU!$A:$A,FOREX!$J339)</f>
        <v>29.914400000000001</v>
      </c>
      <c r="L339" s="11">
        <f t="shared" si="49"/>
        <v>58216</v>
      </c>
      <c r="M339" s="11">
        <f>SUMIFS(JE!$D:$D,JE!$B:$B,$K$13,JE!$C:$C,"DR",JE!$A:$A,FOREX!$A339)</f>
        <v>954</v>
      </c>
      <c r="N339" s="11">
        <f>SUMIFS(JE!$D:$D,JE!$B:$B,$K$13,JE!$C:$C,"CR",JE!$A:$A,FOREX!$A339)</f>
        <v>-13603</v>
      </c>
      <c r="O339" s="11">
        <f t="shared" si="51"/>
        <v>45567</v>
      </c>
      <c r="P339" s="11">
        <f t="shared" si="46"/>
        <v>0</v>
      </c>
      <c r="S339" s="5">
        <v>44513</v>
      </c>
      <c r="T339" s="4">
        <f>SUMIFS(NBU!$G:$G,NBU!$D:$D,FOREX!$T$13,NBU!$A:$A,FOREX!$S339)</f>
        <v>34.996499999999997</v>
      </c>
      <c r="U339" s="11">
        <f t="shared" si="50"/>
        <v>78927</v>
      </c>
      <c r="V339" s="11">
        <f>SUMIFS(JE!$D:$D,JE!$B:$B,$T$13,JE!$C:$C,"DR",JE!$A:$A,FOREX!$A339)</f>
        <v>0</v>
      </c>
      <c r="W339" s="11">
        <f>SUMIFS(JE!$D:$D,JE!$B:$B,$T$13,JE!$C:$C,"CR",JE!$A:$A,FOREX!$A339)</f>
        <v>0</v>
      </c>
      <c r="X339" s="11">
        <f t="shared" si="52"/>
        <v>78927</v>
      </c>
      <c r="Y339" s="11">
        <f t="shared" si="47"/>
        <v>0</v>
      </c>
    </row>
    <row r="340" spans="1:25" x14ac:dyDescent="0.2">
      <c r="A340" s="5">
        <v>44514</v>
      </c>
      <c r="B340" s="4">
        <f>SUMIFS(NBU!$G:$G,NBU!$D:$D,FOREX!$B$13,NBU!$A:$A,FOREX!$A340)</f>
        <v>26.1022</v>
      </c>
      <c r="C340" s="11">
        <f t="shared" si="48"/>
        <v>988018</v>
      </c>
      <c r="D340" s="11">
        <f>SUMIFS(JE!$D:$D,JE!$B:$B,"USD",JE!$C:$C,"DR",JE!$A:$A,FOREX!$A340)</f>
        <v>34386</v>
      </c>
      <c r="E340" s="11">
        <f>SUMIFS(JE!$D:$D,JE!$B:$B,"USD",JE!$C:$C,"CR",JE!$A:$A,FOREX!$A340)</f>
        <v>-27688</v>
      </c>
      <c r="F340" s="11">
        <f t="shared" si="44"/>
        <v>994716</v>
      </c>
      <c r="G340" s="11">
        <f t="shared" si="45"/>
        <v>0</v>
      </c>
      <c r="J340" s="5">
        <v>44514</v>
      </c>
      <c r="K340" s="4">
        <f>SUMIFS(NBU!$G:$G,NBU!$D:$D,FOREX!$K$13,NBU!$A:$A,FOREX!$J340)</f>
        <v>29.914400000000001</v>
      </c>
      <c r="L340" s="11">
        <f t="shared" si="49"/>
        <v>45567</v>
      </c>
      <c r="M340" s="11">
        <f>SUMIFS(JE!$D:$D,JE!$B:$B,$K$13,JE!$C:$C,"DR",JE!$A:$A,FOREX!$A340)</f>
        <v>0</v>
      </c>
      <c r="N340" s="11">
        <f>SUMIFS(JE!$D:$D,JE!$B:$B,$K$13,JE!$C:$C,"CR",JE!$A:$A,FOREX!$A340)</f>
        <v>-33471</v>
      </c>
      <c r="O340" s="11">
        <f t="shared" si="51"/>
        <v>12096</v>
      </c>
      <c r="P340" s="11">
        <f t="shared" si="46"/>
        <v>0</v>
      </c>
      <c r="S340" s="5">
        <v>44514</v>
      </c>
      <c r="T340" s="4">
        <f>SUMIFS(NBU!$G:$G,NBU!$D:$D,FOREX!$T$13,NBU!$A:$A,FOREX!$S340)</f>
        <v>34.996499999999997</v>
      </c>
      <c r="U340" s="11">
        <f t="shared" si="50"/>
        <v>78927</v>
      </c>
      <c r="V340" s="11">
        <f>SUMIFS(JE!$D:$D,JE!$B:$B,$T$13,JE!$C:$C,"DR",JE!$A:$A,FOREX!$A340)</f>
        <v>0</v>
      </c>
      <c r="W340" s="11">
        <f>SUMIFS(JE!$D:$D,JE!$B:$B,$T$13,JE!$C:$C,"CR",JE!$A:$A,FOREX!$A340)</f>
        <v>0</v>
      </c>
      <c r="X340" s="11">
        <f t="shared" si="52"/>
        <v>78927</v>
      </c>
      <c r="Y340" s="11">
        <f t="shared" si="47"/>
        <v>0</v>
      </c>
    </row>
    <row r="341" spans="1:25" x14ac:dyDescent="0.2">
      <c r="A341" s="5">
        <v>44515</v>
      </c>
      <c r="B341" s="4">
        <f>SUMIFS(NBU!$G:$G,NBU!$D:$D,FOREX!$B$13,NBU!$A:$A,FOREX!$A341)</f>
        <v>26.110700000000001</v>
      </c>
      <c r="C341" s="11">
        <f t="shared" si="48"/>
        <v>994716</v>
      </c>
      <c r="D341" s="11">
        <f>SUMIFS(JE!$D:$D,JE!$B:$B,"USD",JE!$C:$C,"DR",JE!$A:$A,FOREX!$A341)</f>
        <v>26840</v>
      </c>
      <c r="E341" s="11">
        <f>SUMIFS(JE!$D:$D,JE!$B:$B,"USD",JE!$C:$C,"CR",JE!$A:$A,FOREX!$A341)</f>
        <v>-49532</v>
      </c>
      <c r="F341" s="11">
        <f t="shared" si="44"/>
        <v>972024</v>
      </c>
      <c r="G341" s="11">
        <f t="shared" si="45"/>
        <v>-192.88200000003417</v>
      </c>
      <c r="J341" s="5">
        <v>44515</v>
      </c>
      <c r="K341" s="4">
        <f>SUMIFS(NBU!$G:$G,NBU!$D:$D,FOREX!$K$13,NBU!$A:$A,FOREX!$J341)</f>
        <v>29.900700000000001</v>
      </c>
      <c r="L341" s="11">
        <f t="shared" si="49"/>
        <v>12096</v>
      </c>
      <c r="M341" s="11">
        <f>SUMIFS(JE!$D:$D,JE!$B:$B,$K$13,JE!$C:$C,"DR",JE!$A:$A,FOREX!$A341)</f>
        <v>9838</v>
      </c>
      <c r="N341" s="11">
        <f>SUMIFS(JE!$D:$D,JE!$B:$B,$K$13,JE!$C:$C,"CR",JE!$A:$A,FOREX!$A341)</f>
        <v>-9027</v>
      </c>
      <c r="O341" s="11">
        <f t="shared" si="51"/>
        <v>12907</v>
      </c>
      <c r="P341" s="11">
        <f t="shared" si="46"/>
        <v>-11.110700000000037</v>
      </c>
      <c r="S341" s="5">
        <v>44515</v>
      </c>
      <c r="T341" s="4">
        <f>SUMIFS(NBU!$G:$G,NBU!$D:$D,FOREX!$T$13,NBU!$A:$A,FOREX!$S341)</f>
        <v>34.960900000000002</v>
      </c>
      <c r="U341" s="11">
        <f t="shared" si="50"/>
        <v>78927</v>
      </c>
      <c r="V341" s="11">
        <f>SUMIFS(JE!$D:$D,JE!$B:$B,$T$13,JE!$C:$C,"DR",JE!$A:$A,FOREX!$A341)</f>
        <v>1719</v>
      </c>
      <c r="W341" s="11">
        <f>SUMIFS(JE!$D:$D,JE!$B:$B,$T$13,JE!$C:$C,"CR",JE!$A:$A,FOREX!$A341)</f>
        <v>0</v>
      </c>
      <c r="X341" s="11">
        <f t="shared" si="52"/>
        <v>80646</v>
      </c>
      <c r="Y341" s="11">
        <f t="shared" si="47"/>
        <v>-61.196399999991733</v>
      </c>
    </row>
    <row r="342" spans="1:25" x14ac:dyDescent="0.2">
      <c r="A342" s="5">
        <v>44516</v>
      </c>
      <c r="B342" s="4">
        <f>SUMIFS(NBU!$G:$G,NBU!$D:$D,FOREX!$B$13,NBU!$A:$A,FOREX!$A342)</f>
        <v>26.3371</v>
      </c>
      <c r="C342" s="11">
        <f t="shared" si="48"/>
        <v>972024</v>
      </c>
      <c r="D342" s="11">
        <f>SUMIFS(JE!$D:$D,JE!$B:$B,"USD",JE!$C:$C,"DR",JE!$A:$A,FOREX!$A342)</f>
        <v>0</v>
      </c>
      <c r="E342" s="11">
        <f>SUMIFS(JE!$D:$D,JE!$B:$B,"USD",JE!$C:$C,"CR",JE!$A:$A,FOREX!$A342)</f>
        <v>-75063</v>
      </c>
      <c r="F342" s="11">
        <f t="shared" si="44"/>
        <v>896961</v>
      </c>
      <c r="G342" s="11">
        <f t="shared" si="45"/>
        <v>-16994.263199999863</v>
      </c>
      <c r="J342" s="5">
        <v>44516</v>
      </c>
      <c r="K342" s="4">
        <f>SUMIFS(NBU!$G:$G,NBU!$D:$D,FOREX!$K$13,NBU!$A:$A,FOREX!$J342)</f>
        <v>30.146799999999999</v>
      </c>
      <c r="L342" s="11">
        <f t="shared" si="49"/>
        <v>12907</v>
      </c>
      <c r="M342" s="11">
        <f>SUMIFS(JE!$D:$D,JE!$B:$B,$K$13,JE!$C:$C,"DR",JE!$A:$A,FOREX!$A342)</f>
        <v>0</v>
      </c>
      <c r="N342" s="11">
        <f>SUMIFS(JE!$D:$D,JE!$B:$B,$K$13,JE!$C:$C,"CR",JE!$A:$A,FOREX!$A342)</f>
        <v>-37977</v>
      </c>
      <c r="O342" s="11">
        <f t="shared" si="51"/>
        <v>-25070</v>
      </c>
      <c r="P342" s="11">
        <f t="shared" si="46"/>
        <v>-9346.1396999999397</v>
      </c>
      <c r="S342" s="5">
        <v>44516</v>
      </c>
      <c r="T342" s="4">
        <f>SUMIFS(NBU!$G:$G,NBU!$D:$D,FOREX!$T$13,NBU!$A:$A,FOREX!$S342)</f>
        <v>35.387799999999999</v>
      </c>
      <c r="U342" s="11">
        <f t="shared" si="50"/>
        <v>80646</v>
      </c>
      <c r="V342" s="11">
        <f>SUMIFS(JE!$D:$D,JE!$B:$B,$T$13,JE!$C:$C,"DR",JE!$A:$A,FOREX!$A342)</f>
        <v>0</v>
      </c>
      <c r="W342" s="11">
        <f>SUMIFS(JE!$D:$D,JE!$B:$B,$T$13,JE!$C:$C,"CR",JE!$A:$A,FOREX!$A342)</f>
        <v>0</v>
      </c>
      <c r="X342" s="11">
        <f t="shared" si="52"/>
        <v>80646</v>
      </c>
      <c r="Y342" s="11">
        <f t="shared" si="47"/>
        <v>0</v>
      </c>
    </row>
    <row r="343" spans="1:25" x14ac:dyDescent="0.2">
      <c r="A343" s="5">
        <v>44517</v>
      </c>
      <c r="B343" s="4">
        <f>SUMIFS(NBU!$G:$G,NBU!$D:$D,FOREX!$B$13,NBU!$A:$A,FOREX!$A343)</f>
        <v>26.4133</v>
      </c>
      <c r="C343" s="11">
        <f t="shared" si="48"/>
        <v>896961</v>
      </c>
      <c r="D343" s="11">
        <f>SUMIFS(JE!$D:$D,JE!$B:$B,"USD",JE!$C:$C,"DR",JE!$A:$A,FOREX!$A343)</f>
        <v>0</v>
      </c>
      <c r="E343" s="11">
        <f>SUMIFS(JE!$D:$D,JE!$B:$B,"USD",JE!$C:$C,"CR",JE!$A:$A,FOREX!$A343)</f>
        <v>-90564</v>
      </c>
      <c r="F343" s="11">
        <f t="shared" si="44"/>
        <v>806397</v>
      </c>
      <c r="G343" s="11">
        <f t="shared" si="45"/>
        <v>-6900.976800000004</v>
      </c>
      <c r="J343" s="5">
        <v>44517</v>
      </c>
      <c r="K343" s="4">
        <f>SUMIFS(NBU!$G:$G,NBU!$D:$D,FOREX!$K$13,NBU!$A:$A,FOREX!$J343)</f>
        <v>30.026599999999998</v>
      </c>
      <c r="L343" s="11">
        <f t="shared" si="49"/>
        <v>-25070</v>
      </c>
      <c r="M343" s="11">
        <f>SUMIFS(JE!$D:$D,JE!$B:$B,$K$13,JE!$C:$C,"DR",JE!$A:$A,FOREX!$A343)</f>
        <v>36673</v>
      </c>
      <c r="N343" s="11">
        <f>SUMIFS(JE!$D:$D,JE!$B:$B,$K$13,JE!$C:$C,"CR",JE!$A:$A,FOREX!$A343)</f>
        <v>0</v>
      </c>
      <c r="O343" s="11">
        <f t="shared" si="51"/>
        <v>11603</v>
      </c>
      <c r="P343" s="11">
        <f t="shared" si="46"/>
        <v>-4408.0946000000195</v>
      </c>
      <c r="S343" s="5">
        <v>44517</v>
      </c>
      <c r="T343" s="4">
        <f>SUMIFS(NBU!$G:$G,NBU!$D:$D,FOREX!$T$13,NBU!$A:$A,FOREX!$S343)</f>
        <v>35.507399999999997</v>
      </c>
      <c r="U343" s="11">
        <f t="shared" si="50"/>
        <v>80646</v>
      </c>
      <c r="V343" s="11">
        <f>SUMIFS(JE!$D:$D,JE!$B:$B,$T$13,JE!$C:$C,"DR",JE!$A:$A,FOREX!$A343)</f>
        <v>221</v>
      </c>
      <c r="W343" s="11">
        <f>SUMIFS(JE!$D:$D,JE!$B:$B,$T$13,JE!$C:$C,"CR",JE!$A:$A,FOREX!$A343)</f>
        <v>0</v>
      </c>
      <c r="X343" s="11">
        <f t="shared" si="52"/>
        <v>80867</v>
      </c>
      <c r="Y343" s="11">
        <f t="shared" si="47"/>
        <v>26.431599999999641</v>
      </c>
    </row>
    <row r="344" spans="1:25" x14ac:dyDescent="0.2">
      <c r="A344" s="5">
        <v>44518</v>
      </c>
      <c r="B344" s="4">
        <f>SUMIFS(NBU!$G:$G,NBU!$D:$D,FOREX!$B$13,NBU!$A:$A,FOREX!$A344)</f>
        <v>26.514700000000001</v>
      </c>
      <c r="C344" s="11">
        <f t="shared" si="48"/>
        <v>806397</v>
      </c>
      <c r="D344" s="11">
        <f>SUMIFS(JE!$D:$D,JE!$B:$B,"USD",JE!$C:$C,"DR",JE!$A:$A,FOREX!$A344)</f>
        <v>38578</v>
      </c>
      <c r="E344" s="11">
        <f>SUMIFS(JE!$D:$D,JE!$B:$B,"USD",JE!$C:$C,"CR",JE!$A:$A,FOREX!$A344)</f>
        <v>-92090</v>
      </c>
      <c r="F344" s="11">
        <f t="shared" ref="F344:F387" si="53">SUM(C344:E344)</f>
        <v>752885</v>
      </c>
      <c r="G344" s="11">
        <f t="shared" ref="G344:G387" si="54">(B344-B343)*(F344-C344)</f>
        <v>-5426.1168000000916</v>
      </c>
      <c r="J344" s="5">
        <v>44518</v>
      </c>
      <c r="K344" s="4">
        <f>SUMIFS(NBU!$G:$G,NBU!$D:$D,FOREX!$K$13,NBU!$A:$A,FOREX!$J344)</f>
        <v>29.997399999999999</v>
      </c>
      <c r="L344" s="11">
        <f t="shared" si="49"/>
        <v>11603</v>
      </c>
      <c r="M344" s="11">
        <f>SUMIFS(JE!$D:$D,JE!$B:$B,$K$13,JE!$C:$C,"DR",JE!$A:$A,FOREX!$A344)</f>
        <v>11951</v>
      </c>
      <c r="N344" s="11">
        <f>SUMIFS(JE!$D:$D,JE!$B:$B,$K$13,JE!$C:$C,"CR",JE!$A:$A,FOREX!$A344)</f>
        <v>0</v>
      </c>
      <c r="O344" s="11">
        <f t="shared" si="51"/>
        <v>23554</v>
      </c>
      <c r="P344" s="11">
        <f t="shared" ref="P344:P387" si="55">(K344-K343)*(O344-L344)</f>
        <v>-348.96919999999341</v>
      </c>
      <c r="S344" s="5">
        <v>44518</v>
      </c>
      <c r="T344" s="4">
        <f>SUMIFS(NBU!$G:$G,NBU!$D:$D,FOREX!$T$13,NBU!$A:$A,FOREX!$S344)</f>
        <v>35.7087</v>
      </c>
      <c r="U344" s="11">
        <f t="shared" si="50"/>
        <v>80867</v>
      </c>
      <c r="V344" s="11">
        <f>SUMIFS(JE!$D:$D,JE!$B:$B,$T$13,JE!$C:$C,"DR",JE!$A:$A,FOREX!$A344)</f>
        <v>0</v>
      </c>
      <c r="W344" s="11">
        <f>SUMIFS(JE!$D:$D,JE!$B:$B,$T$13,JE!$C:$C,"CR",JE!$A:$A,FOREX!$A344)</f>
        <v>-9913</v>
      </c>
      <c r="X344" s="11">
        <f t="shared" si="52"/>
        <v>70954</v>
      </c>
      <c r="Y344" s="11">
        <f t="shared" ref="Y344:Y387" si="56">(T344-T343)*(X344-U344)</f>
        <v>-1995.4869000000333</v>
      </c>
    </row>
    <row r="345" spans="1:25" x14ac:dyDescent="0.2">
      <c r="A345" s="5">
        <v>44519</v>
      </c>
      <c r="B345" s="4">
        <f>SUMIFS(NBU!$G:$G,NBU!$D:$D,FOREX!$B$13,NBU!$A:$A,FOREX!$A345)</f>
        <v>26.442699999999999</v>
      </c>
      <c r="C345" s="11">
        <f t="shared" ref="C345:C387" si="57">F344</f>
        <v>752885</v>
      </c>
      <c r="D345" s="11">
        <f>SUMIFS(JE!$D:$D,JE!$B:$B,"USD",JE!$C:$C,"DR",JE!$A:$A,FOREX!$A345)</f>
        <v>23761</v>
      </c>
      <c r="E345" s="11">
        <f>SUMIFS(JE!$D:$D,JE!$B:$B,"USD",JE!$C:$C,"CR",JE!$A:$A,FOREX!$A345)</f>
        <v>-41704</v>
      </c>
      <c r="F345" s="11">
        <f t="shared" si="53"/>
        <v>734942</v>
      </c>
      <c r="G345" s="11">
        <f t="shared" si="54"/>
        <v>1291.8960000000488</v>
      </c>
      <c r="J345" s="5">
        <v>44519</v>
      </c>
      <c r="K345" s="4">
        <f>SUMIFS(NBU!$G:$G,NBU!$D:$D,FOREX!$K$13,NBU!$A:$A,FOREX!$J345)</f>
        <v>29.968800000000002</v>
      </c>
      <c r="L345" s="11">
        <f t="shared" ref="L345:L387" si="58">O344</f>
        <v>23554</v>
      </c>
      <c r="M345" s="11">
        <f>SUMIFS(JE!$D:$D,JE!$B:$B,$K$13,JE!$C:$C,"DR",JE!$A:$A,FOREX!$A345)</f>
        <v>0</v>
      </c>
      <c r="N345" s="11">
        <f>SUMIFS(JE!$D:$D,JE!$B:$B,$K$13,JE!$C:$C,"CR",JE!$A:$A,FOREX!$A345)</f>
        <v>-9661</v>
      </c>
      <c r="O345" s="11">
        <f t="shared" si="51"/>
        <v>13893</v>
      </c>
      <c r="P345" s="11">
        <f t="shared" si="55"/>
        <v>276.30459999997385</v>
      </c>
      <c r="S345" s="5">
        <v>44519</v>
      </c>
      <c r="T345" s="4">
        <f>SUMIFS(NBU!$G:$G,NBU!$D:$D,FOREX!$T$13,NBU!$A:$A,FOREX!$S345)</f>
        <v>35.615699999999997</v>
      </c>
      <c r="U345" s="11">
        <f t="shared" ref="U345:U387" si="59">X344</f>
        <v>70954</v>
      </c>
      <c r="V345" s="11">
        <f>SUMIFS(JE!$D:$D,JE!$B:$B,$T$13,JE!$C:$C,"DR",JE!$A:$A,FOREX!$A345)</f>
        <v>0</v>
      </c>
      <c r="W345" s="11">
        <f>SUMIFS(JE!$D:$D,JE!$B:$B,$T$13,JE!$C:$C,"CR",JE!$A:$A,FOREX!$A345)</f>
        <v>0</v>
      </c>
      <c r="X345" s="11">
        <f t="shared" si="52"/>
        <v>70954</v>
      </c>
      <c r="Y345" s="11">
        <f t="shared" si="56"/>
        <v>0</v>
      </c>
    </row>
    <row r="346" spans="1:25" x14ac:dyDescent="0.2">
      <c r="A346" s="5">
        <v>44520</v>
      </c>
      <c r="B346" s="4">
        <f>SUMIFS(NBU!$G:$G,NBU!$D:$D,FOREX!$B$13,NBU!$A:$A,FOREX!$A346)</f>
        <v>26.442699999999999</v>
      </c>
      <c r="C346" s="11">
        <f t="shared" si="57"/>
        <v>734942</v>
      </c>
      <c r="D346" s="11">
        <f>SUMIFS(JE!$D:$D,JE!$B:$B,"USD",JE!$C:$C,"DR",JE!$A:$A,FOREX!$A346)</f>
        <v>0</v>
      </c>
      <c r="E346" s="11">
        <f>SUMIFS(JE!$D:$D,JE!$B:$B,"USD",JE!$C:$C,"CR",JE!$A:$A,FOREX!$A346)</f>
        <v>-54234</v>
      </c>
      <c r="F346" s="11">
        <f t="shared" si="53"/>
        <v>680708</v>
      </c>
      <c r="G346" s="11">
        <f t="shared" si="54"/>
        <v>0</v>
      </c>
      <c r="J346" s="5">
        <v>44520</v>
      </c>
      <c r="K346" s="4">
        <f>SUMIFS(NBU!$G:$G,NBU!$D:$D,FOREX!$K$13,NBU!$A:$A,FOREX!$J346)</f>
        <v>29.968800000000002</v>
      </c>
      <c r="L346" s="11">
        <f t="shared" si="58"/>
        <v>13893</v>
      </c>
      <c r="M346" s="11">
        <f>SUMIFS(JE!$D:$D,JE!$B:$B,$K$13,JE!$C:$C,"DR",JE!$A:$A,FOREX!$A346)</f>
        <v>21922</v>
      </c>
      <c r="N346" s="11">
        <f>SUMIFS(JE!$D:$D,JE!$B:$B,$K$13,JE!$C:$C,"CR",JE!$A:$A,FOREX!$A346)</f>
        <v>0</v>
      </c>
      <c r="O346" s="11">
        <f t="shared" si="51"/>
        <v>35815</v>
      </c>
      <c r="P346" s="11">
        <f t="shared" si="55"/>
        <v>0</v>
      </c>
      <c r="S346" s="5">
        <v>44520</v>
      </c>
      <c r="T346" s="4">
        <f>SUMIFS(NBU!$G:$G,NBU!$D:$D,FOREX!$T$13,NBU!$A:$A,FOREX!$S346)</f>
        <v>35.615699999999997</v>
      </c>
      <c r="U346" s="11">
        <f t="shared" si="59"/>
        <v>70954</v>
      </c>
      <c r="V346" s="11">
        <f>SUMIFS(JE!$D:$D,JE!$B:$B,$T$13,JE!$C:$C,"DR",JE!$A:$A,FOREX!$A346)</f>
        <v>0</v>
      </c>
      <c r="W346" s="11">
        <f>SUMIFS(JE!$D:$D,JE!$B:$B,$T$13,JE!$C:$C,"CR",JE!$A:$A,FOREX!$A346)</f>
        <v>0</v>
      </c>
      <c r="X346" s="11">
        <f t="shared" si="52"/>
        <v>70954</v>
      </c>
      <c r="Y346" s="11">
        <f t="shared" si="56"/>
        <v>0</v>
      </c>
    </row>
    <row r="347" spans="1:25" x14ac:dyDescent="0.2">
      <c r="A347" s="5">
        <v>44521</v>
      </c>
      <c r="B347" s="4">
        <f>SUMIFS(NBU!$G:$G,NBU!$D:$D,FOREX!$B$13,NBU!$A:$A,FOREX!$A347)</f>
        <v>26.442699999999999</v>
      </c>
      <c r="C347" s="11">
        <f t="shared" si="57"/>
        <v>680708</v>
      </c>
      <c r="D347" s="11">
        <f>SUMIFS(JE!$D:$D,JE!$B:$B,"USD",JE!$C:$C,"DR",JE!$A:$A,FOREX!$A347)</f>
        <v>69766</v>
      </c>
      <c r="E347" s="11">
        <f>SUMIFS(JE!$D:$D,JE!$B:$B,"USD",JE!$C:$C,"CR",JE!$A:$A,FOREX!$A347)</f>
        <v>0</v>
      </c>
      <c r="F347" s="11">
        <f t="shared" si="53"/>
        <v>750474</v>
      </c>
      <c r="G347" s="11">
        <f t="shared" si="54"/>
        <v>0</v>
      </c>
      <c r="J347" s="5">
        <v>44521</v>
      </c>
      <c r="K347" s="4">
        <f>SUMIFS(NBU!$G:$G,NBU!$D:$D,FOREX!$K$13,NBU!$A:$A,FOREX!$J347)</f>
        <v>29.968800000000002</v>
      </c>
      <c r="L347" s="11">
        <f t="shared" si="58"/>
        <v>35815</v>
      </c>
      <c r="M347" s="11">
        <f>SUMIFS(JE!$D:$D,JE!$B:$B,$K$13,JE!$C:$C,"DR",JE!$A:$A,FOREX!$A347)</f>
        <v>0</v>
      </c>
      <c r="N347" s="11">
        <f>SUMIFS(JE!$D:$D,JE!$B:$B,$K$13,JE!$C:$C,"CR",JE!$A:$A,FOREX!$A347)</f>
        <v>-27336</v>
      </c>
      <c r="O347" s="11">
        <f t="shared" si="51"/>
        <v>8479</v>
      </c>
      <c r="P347" s="11">
        <f t="shared" si="55"/>
        <v>0</v>
      </c>
      <c r="S347" s="5">
        <v>44521</v>
      </c>
      <c r="T347" s="4">
        <f>SUMIFS(NBU!$G:$G,NBU!$D:$D,FOREX!$T$13,NBU!$A:$A,FOREX!$S347)</f>
        <v>35.615699999999997</v>
      </c>
      <c r="U347" s="11">
        <f t="shared" si="59"/>
        <v>70954</v>
      </c>
      <c r="V347" s="11">
        <f>SUMIFS(JE!$D:$D,JE!$B:$B,$T$13,JE!$C:$C,"DR",JE!$A:$A,FOREX!$A347)</f>
        <v>2685</v>
      </c>
      <c r="W347" s="11">
        <f>SUMIFS(JE!$D:$D,JE!$B:$B,$T$13,JE!$C:$C,"CR",JE!$A:$A,FOREX!$A347)</f>
        <v>0</v>
      </c>
      <c r="X347" s="11">
        <f t="shared" si="52"/>
        <v>73639</v>
      </c>
      <c r="Y347" s="11">
        <f t="shared" si="56"/>
        <v>0</v>
      </c>
    </row>
    <row r="348" spans="1:25" x14ac:dyDescent="0.2">
      <c r="A348" s="5">
        <v>44522</v>
      </c>
      <c r="B348" s="4">
        <f>SUMIFS(NBU!$G:$G,NBU!$D:$D,FOREX!$B$13,NBU!$A:$A,FOREX!$A348)</f>
        <v>26.569400000000002</v>
      </c>
      <c r="C348" s="11">
        <f t="shared" si="57"/>
        <v>750474</v>
      </c>
      <c r="D348" s="11">
        <f>SUMIFS(JE!$D:$D,JE!$B:$B,"USD",JE!$C:$C,"DR",JE!$A:$A,FOREX!$A348)</f>
        <v>53193</v>
      </c>
      <c r="E348" s="11">
        <f>SUMIFS(JE!$D:$D,JE!$B:$B,"USD",JE!$C:$C,"CR",JE!$A:$A,FOREX!$A348)</f>
        <v>-46289</v>
      </c>
      <c r="F348" s="11">
        <f t="shared" si="53"/>
        <v>757378</v>
      </c>
      <c r="G348" s="11">
        <f t="shared" si="54"/>
        <v>874.73680000002173</v>
      </c>
      <c r="J348" s="5">
        <v>44522</v>
      </c>
      <c r="K348" s="4">
        <f>SUMIFS(NBU!$G:$G,NBU!$D:$D,FOREX!$K$13,NBU!$A:$A,FOREX!$J348)</f>
        <v>29.979600000000001</v>
      </c>
      <c r="L348" s="11">
        <f t="shared" si="58"/>
        <v>8479</v>
      </c>
      <c r="M348" s="11">
        <f>SUMIFS(JE!$D:$D,JE!$B:$B,$K$13,JE!$C:$C,"DR",JE!$A:$A,FOREX!$A348)</f>
        <v>21738</v>
      </c>
      <c r="N348" s="11">
        <f>SUMIFS(JE!$D:$D,JE!$B:$B,$K$13,JE!$C:$C,"CR",JE!$A:$A,FOREX!$A348)</f>
        <v>-8328</v>
      </c>
      <c r="O348" s="11">
        <f t="shared" ref="O348:O387" si="60">SUM(L348:N348)</f>
        <v>21889</v>
      </c>
      <c r="P348" s="11">
        <f t="shared" si="55"/>
        <v>144.82799999999597</v>
      </c>
      <c r="S348" s="5">
        <v>44522</v>
      </c>
      <c r="T348" s="4">
        <f>SUMIFS(NBU!$G:$G,NBU!$D:$D,FOREX!$T$13,NBU!$A:$A,FOREX!$S348)</f>
        <v>35.6907</v>
      </c>
      <c r="U348" s="11">
        <f t="shared" si="59"/>
        <v>73639</v>
      </c>
      <c r="V348" s="11">
        <f>SUMIFS(JE!$D:$D,JE!$B:$B,$T$13,JE!$C:$C,"DR",JE!$A:$A,FOREX!$A348)</f>
        <v>0</v>
      </c>
      <c r="W348" s="11">
        <f>SUMIFS(JE!$D:$D,JE!$B:$B,$T$13,JE!$C:$C,"CR",JE!$A:$A,FOREX!$A348)</f>
        <v>-6138</v>
      </c>
      <c r="X348" s="11">
        <f t="shared" ref="X348:X387" si="61">SUM(U348:W348)</f>
        <v>67501</v>
      </c>
      <c r="Y348" s="11">
        <f t="shared" si="56"/>
        <v>-460.35000000001742</v>
      </c>
    </row>
    <row r="349" spans="1:25" x14ac:dyDescent="0.2">
      <c r="A349" s="5">
        <v>44523</v>
      </c>
      <c r="B349" s="4">
        <f>SUMIFS(NBU!$G:$G,NBU!$D:$D,FOREX!$B$13,NBU!$A:$A,FOREX!$A349)</f>
        <v>26.658799999999999</v>
      </c>
      <c r="C349" s="11">
        <f t="shared" si="57"/>
        <v>757378</v>
      </c>
      <c r="D349" s="11">
        <f>SUMIFS(JE!$D:$D,JE!$B:$B,"USD",JE!$C:$C,"DR",JE!$A:$A,FOREX!$A349)</f>
        <v>36199</v>
      </c>
      <c r="E349" s="11">
        <f>SUMIFS(JE!$D:$D,JE!$B:$B,"USD",JE!$C:$C,"CR",JE!$A:$A,FOREX!$A349)</f>
        <v>-56833</v>
      </c>
      <c r="F349" s="11">
        <f t="shared" si="53"/>
        <v>736744</v>
      </c>
      <c r="G349" s="11">
        <f t="shared" si="54"/>
        <v>-1844.6795999999526</v>
      </c>
      <c r="J349" s="5">
        <v>44523</v>
      </c>
      <c r="K349" s="4">
        <f>SUMIFS(NBU!$G:$G,NBU!$D:$D,FOREX!$K$13,NBU!$A:$A,FOREX!$J349)</f>
        <v>30.059100000000001</v>
      </c>
      <c r="L349" s="11">
        <f t="shared" si="58"/>
        <v>21889</v>
      </c>
      <c r="M349" s="11">
        <f>SUMIFS(JE!$D:$D,JE!$B:$B,$K$13,JE!$C:$C,"DR",JE!$A:$A,FOREX!$A349)</f>
        <v>11654</v>
      </c>
      <c r="N349" s="11">
        <f>SUMIFS(JE!$D:$D,JE!$B:$B,$K$13,JE!$C:$C,"CR",JE!$A:$A,FOREX!$A349)</f>
        <v>-1505</v>
      </c>
      <c r="O349" s="11">
        <f t="shared" si="60"/>
        <v>32038</v>
      </c>
      <c r="P349" s="11">
        <f t="shared" si="55"/>
        <v>806.84549999999456</v>
      </c>
      <c r="S349" s="5">
        <v>44523</v>
      </c>
      <c r="T349" s="4">
        <f>SUMIFS(NBU!$G:$G,NBU!$D:$D,FOREX!$T$13,NBU!$A:$A,FOREX!$S349)</f>
        <v>35.817399999999999</v>
      </c>
      <c r="U349" s="11">
        <f t="shared" si="59"/>
        <v>67501</v>
      </c>
      <c r="V349" s="11">
        <f>SUMIFS(JE!$D:$D,JE!$B:$B,$T$13,JE!$C:$C,"DR",JE!$A:$A,FOREX!$A349)</f>
        <v>0</v>
      </c>
      <c r="W349" s="11">
        <f>SUMIFS(JE!$D:$D,JE!$B:$B,$T$13,JE!$C:$C,"CR",JE!$A:$A,FOREX!$A349)</f>
        <v>0</v>
      </c>
      <c r="X349" s="11">
        <f t="shared" si="61"/>
        <v>67501</v>
      </c>
      <c r="Y349" s="11">
        <f t="shared" si="56"/>
        <v>0</v>
      </c>
    </row>
    <row r="350" spans="1:25" x14ac:dyDescent="0.2">
      <c r="A350" s="5">
        <v>44524</v>
      </c>
      <c r="B350" s="4">
        <f>SUMIFS(NBU!$G:$G,NBU!$D:$D,FOREX!$B$13,NBU!$A:$A,FOREX!$A350)</f>
        <v>26.860399999999998</v>
      </c>
      <c r="C350" s="11">
        <f t="shared" si="57"/>
        <v>736744</v>
      </c>
      <c r="D350" s="11">
        <f>SUMIFS(JE!$D:$D,JE!$B:$B,"USD",JE!$C:$C,"DR",JE!$A:$A,FOREX!$A350)</f>
        <v>42987</v>
      </c>
      <c r="E350" s="11">
        <f>SUMIFS(JE!$D:$D,JE!$B:$B,"USD",JE!$C:$C,"CR",JE!$A:$A,FOREX!$A350)</f>
        <v>-38373</v>
      </c>
      <c r="F350" s="11">
        <f t="shared" si="53"/>
        <v>741358</v>
      </c>
      <c r="G350" s="11">
        <f t="shared" si="54"/>
        <v>930.18239999999594</v>
      </c>
      <c r="J350" s="5">
        <v>44524</v>
      </c>
      <c r="K350" s="4">
        <f>SUMIFS(NBU!$G:$G,NBU!$D:$D,FOREX!$K$13,NBU!$A:$A,FOREX!$J350)</f>
        <v>30.235399999999998</v>
      </c>
      <c r="L350" s="11">
        <f t="shared" si="58"/>
        <v>32038</v>
      </c>
      <c r="M350" s="11">
        <f>SUMIFS(JE!$D:$D,JE!$B:$B,$K$13,JE!$C:$C,"DR",JE!$A:$A,FOREX!$A350)</f>
        <v>3876</v>
      </c>
      <c r="N350" s="11">
        <f>SUMIFS(JE!$D:$D,JE!$B:$B,$K$13,JE!$C:$C,"CR",JE!$A:$A,FOREX!$A350)</f>
        <v>0</v>
      </c>
      <c r="O350" s="11">
        <f t="shared" si="60"/>
        <v>35914</v>
      </c>
      <c r="P350" s="11">
        <f t="shared" si="55"/>
        <v>683.33879999999101</v>
      </c>
      <c r="S350" s="5">
        <v>44524</v>
      </c>
      <c r="T350" s="4">
        <f>SUMIFS(NBU!$G:$G,NBU!$D:$D,FOREX!$T$13,NBU!$A:$A,FOREX!$S350)</f>
        <v>35.916400000000003</v>
      </c>
      <c r="U350" s="11">
        <f t="shared" si="59"/>
        <v>67501</v>
      </c>
      <c r="V350" s="11">
        <f>SUMIFS(JE!$D:$D,JE!$B:$B,$T$13,JE!$C:$C,"DR",JE!$A:$A,FOREX!$A350)</f>
        <v>8026</v>
      </c>
      <c r="W350" s="11">
        <f>SUMIFS(JE!$D:$D,JE!$B:$B,$T$13,JE!$C:$C,"CR",JE!$A:$A,FOREX!$A350)</f>
        <v>0</v>
      </c>
      <c r="X350" s="11">
        <f t="shared" si="61"/>
        <v>75527</v>
      </c>
      <c r="Y350" s="11">
        <f t="shared" si="56"/>
        <v>794.57400000003008</v>
      </c>
    </row>
    <row r="351" spans="1:25" x14ac:dyDescent="0.2">
      <c r="A351" s="5">
        <v>44525</v>
      </c>
      <c r="B351" s="4">
        <f>SUMIFS(NBU!$G:$G,NBU!$D:$D,FOREX!$B$13,NBU!$A:$A,FOREX!$A351)</f>
        <v>26.927299999999999</v>
      </c>
      <c r="C351" s="11">
        <f t="shared" si="57"/>
        <v>741358</v>
      </c>
      <c r="D351" s="11">
        <f>SUMIFS(JE!$D:$D,JE!$B:$B,"USD",JE!$C:$C,"DR",JE!$A:$A,FOREX!$A351)</f>
        <v>65505</v>
      </c>
      <c r="E351" s="11">
        <f>SUMIFS(JE!$D:$D,JE!$B:$B,"USD",JE!$C:$C,"CR",JE!$A:$A,FOREX!$A351)</f>
        <v>-20276</v>
      </c>
      <c r="F351" s="11">
        <f t="shared" si="53"/>
        <v>786587</v>
      </c>
      <c r="G351" s="11">
        <f t="shared" si="54"/>
        <v>3025.8201000000181</v>
      </c>
      <c r="J351" s="5">
        <v>44525</v>
      </c>
      <c r="K351" s="4">
        <f>SUMIFS(NBU!$G:$G,NBU!$D:$D,FOREX!$K$13,NBU!$A:$A,FOREX!$J351)</f>
        <v>30.173400000000001</v>
      </c>
      <c r="L351" s="11">
        <f t="shared" si="58"/>
        <v>35914</v>
      </c>
      <c r="M351" s="11">
        <f>SUMIFS(JE!$D:$D,JE!$B:$B,$K$13,JE!$C:$C,"DR",JE!$A:$A,FOREX!$A351)</f>
        <v>0</v>
      </c>
      <c r="N351" s="11">
        <f>SUMIFS(JE!$D:$D,JE!$B:$B,$K$13,JE!$C:$C,"CR",JE!$A:$A,FOREX!$A351)</f>
        <v>-49561</v>
      </c>
      <c r="O351" s="11">
        <f t="shared" si="60"/>
        <v>-13647</v>
      </c>
      <c r="P351" s="11">
        <f t="shared" si="55"/>
        <v>3072.7819999998815</v>
      </c>
      <c r="S351" s="5">
        <v>44525</v>
      </c>
      <c r="T351" s="4">
        <f>SUMIFS(NBU!$G:$G,NBU!$D:$D,FOREX!$T$13,NBU!$A:$A,FOREX!$S351)</f>
        <v>35.947899999999997</v>
      </c>
      <c r="U351" s="11">
        <f t="shared" si="59"/>
        <v>75527</v>
      </c>
      <c r="V351" s="11">
        <f>SUMIFS(JE!$D:$D,JE!$B:$B,$T$13,JE!$C:$C,"DR",JE!$A:$A,FOREX!$A351)</f>
        <v>0</v>
      </c>
      <c r="W351" s="11">
        <f>SUMIFS(JE!$D:$D,JE!$B:$B,$T$13,JE!$C:$C,"CR",JE!$A:$A,FOREX!$A351)</f>
        <v>0</v>
      </c>
      <c r="X351" s="11">
        <f t="shared" si="61"/>
        <v>75527</v>
      </c>
      <c r="Y351" s="11">
        <f t="shared" si="56"/>
        <v>0</v>
      </c>
    </row>
    <row r="352" spans="1:25" x14ac:dyDescent="0.2">
      <c r="A352" s="5">
        <v>44526</v>
      </c>
      <c r="B352" s="4">
        <f>SUMIFS(NBU!$G:$G,NBU!$D:$D,FOREX!$B$13,NBU!$A:$A,FOREX!$A352)</f>
        <v>27.025600000000001</v>
      </c>
      <c r="C352" s="11">
        <f t="shared" si="57"/>
        <v>786587</v>
      </c>
      <c r="D352" s="11">
        <f>SUMIFS(JE!$D:$D,JE!$B:$B,"USD",JE!$C:$C,"DR",JE!$A:$A,FOREX!$A352)</f>
        <v>30443</v>
      </c>
      <c r="E352" s="11">
        <f>SUMIFS(JE!$D:$D,JE!$B:$B,"USD",JE!$C:$C,"CR",JE!$A:$A,FOREX!$A352)</f>
        <v>-55164</v>
      </c>
      <c r="F352" s="11">
        <f t="shared" si="53"/>
        <v>761866</v>
      </c>
      <c r="G352" s="11">
        <f t="shared" si="54"/>
        <v>-2430.0743000000452</v>
      </c>
      <c r="J352" s="5">
        <v>44526</v>
      </c>
      <c r="K352" s="4">
        <f>SUMIFS(NBU!$G:$G,NBU!$D:$D,FOREX!$K$13,NBU!$A:$A,FOREX!$J352)</f>
        <v>30.337599999999998</v>
      </c>
      <c r="L352" s="11">
        <f t="shared" si="58"/>
        <v>-13647</v>
      </c>
      <c r="M352" s="11">
        <f>SUMIFS(JE!$D:$D,JE!$B:$B,$K$13,JE!$C:$C,"DR",JE!$A:$A,FOREX!$A352)</f>
        <v>0</v>
      </c>
      <c r="N352" s="11">
        <f>SUMIFS(JE!$D:$D,JE!$B:$B,$K$13,JE!$C:$C,"CR",JE!$A:$A,FOREX!$A352)</f>
        <v>-28151</v>
      </c>
      <c r="O352" s="11">
        <f t="shared" si="60"/>
        <v>-41798</v>
      </c>
      <c r="P352" s="11">
        <f t="shared" si="55"/>
        <v>-4622.3941999999288</v>
      </c>
      <c r="S352" s="5">
        <v>44526</v>
      </c>
      <c r="T352" s="4">
        <f>SUMIFS(NBU!$G:$G,NBU!$D:$D,FOREX!$T$13,NBU!$A:$A,FOREX!$S352)</f>
        <v>35.968400000000003</v>
      </c>
      <c r="U352" s="11">
        <f t="shared" si="59"/>
        <v>75527</v>
      </c>
      <c r="V352" s="11">
        <f>SUMIFS(JE!$D:$D,JE!$B:$B,$T$13,JE!$C:$C,"DR",JE!$A:$A,FOREX!$A352)</f>
        <v>0</v>
      </c>
      <c r="W352" s="11">
        <f>SUMIFS(JE!$D:$D,JE!$B:$B,$T$13,JE!$C:$C,"CR",JE!$A:$A,FOREX!$A352)</f>
        <v>0</v>
      </c>
      <c r="X352" s="11">
        <f t="shared" si="61"/>
        <v>75527</v>
      </c>
      <c r="Y352" s="11">
        <f t="shared" si="56"/>
        <v>0</v>
      </c>
    </row>
    <row r="353" spans="1:25" x14ac:dyDescent="0.2">
      <c r="A353" s="5">
        <v>44527</v>
      </c>
      <c r="B353" s="4">
        <f>SUMIFS(NBU!$G:$G,NBU!$D:$D,FOREX!$B$13,NBU!$A:$A,FOREX!$A353)</f>
        <v>27.025600000000001</v>
      </c>
      <c r="C353" s="11">
        <f t="shared" si="57"/>
        <v>761866</v>
      </c>
      <c r="D353" s="11">
        <f>SUMIFS(JE!$D:$D,JE!$B:$B,"USD",JE!$C:$C,"DR",JE!$A:$A,FOREX!$A353)</f>
        <v>26644</v>
      </c>
      <c r="E353" s="11">
        <f>SUMIFS(JE!$D:$D,JE!$B:$B,"USD",JE!$C:$C,"CR",JE!$A:$A,FOREX!$A353)</f>
        <v>-64821</v>
      </c>
      <c r="F353" s="11">
        <f t="shared" si="53"/>
        <v>723689</v>
      </c>
      <c r="G353" s="11">
        <f t="shared" si="54"/>
        <v>0</v>
      </c>
      <c r="J353" s="5">
        <v>44527</v>
      </c>
      <c r="K353" s="4">
        <f>SUMIFS(NBU!$G:$G,NBU!$D:$D,FOREX!$K$13,NBU!$A:$A,FOREX!$J353)</f>
        <v>30.337599999999998</v>
      </c>
      <c r="L353" s="11">
        <f t="shared" si="58"/>
        <v>-41798</v>
      </c>
      <c r="M353" s="11">
        <f>SUMIFS(JE!$D:$D,JE!$B:$B,$K$13,JE!$C:$C,"DR",JE!$A:$A,FOREX!$A353)</f>
        <v>0</v>
      </c>
      <c r="N353" s="11">
        <f>SUMIFS(JE!$D:$D,JE!$B:$B,$K$13,JE!$C:$C,"CR",JE!$A:$A,FOREX!$A353)</f>
        <v>-33775</v>
      </c>
      <c r="O353" s="11">
        <f t="shared" si="60"/>
        <v>-75573</v>
      </c>
      <c r="P353" s="11">
        <f t="shared" si="55"/>
        <v>0</v>
      </c>
      <c r="S353" s="5">
        <v>44527</v>
      </c>
      <c r="T353" s="4">
        <f>SUMIFS(NBU!$G:$G,NBU!$D:$D,FOREX!$T$13,NBU!$A:$A,FOREX!$S353)</f>
        <v>35.968400000000003</v>
      </c>
      <c r="U353" s="11">
        <f t="shared" si="59"/>
        <v>75527</v>
      </c>
      <c r="V353" s="11">
        <f>SUMIFS(JE!$D:$D,JE!$B:$B,$T$13,JE!$C:$C,"DR",JE!$A:$A,FOREX!$A353)</f>
        <v>1053</v>
      </c>
      <c r="W353" s="11">
        <f>SUMIFS(JE!$D:$D,JE!$B:$B,$T$13,JE!$C:$C,"CR",JE!$A:$A,FOREX!$A353)</f>
        <v>-10389</v>
      </c>
      <c r="X353" s="11">
        <f t="shared" si="61"/>
        <v>66191</v>
      </c>
      <c r="Y353" s="11">
        <f t="shared" si="56"/>
        <v>0</v>
      </c>
    </row>
    <row r="354" spans="1:25" x14ac:dyDescent="0.2">
      <c r="A354" s="5">
        <v>44528</v>
      </c>
      <c r="B354" s="4">
        <f>SUMIFS(NBU!$G:$G,NBU!$D:$D,FOREX!$B$13,NBU!$A:$A,FOREX!$A354)</f>
        <v>27.025600000000001</v>
      </c>
      <c r="C354" s="11">
        <f t="shared" si="57"/>
        <v>723689</v>
      </c>
      <c r="D354" s="11">
        <f>SUMIFS(JE!$D:$D,JE!$B:$B,"USD",JE!$C:$C,"DR",JE!$A:$A,FOREX!$A354)</f>
        <v>22567</v>
      </c>
      <c r="E354" s="11">
        <f>SUMIFS(JE!$D:$D,JE!$B:$B,"USD",JE!$C:$C,"CR",JE!$A:$A,FOREX!$A354)</f>
        <v>-13014</v>
      </c>
      <c r="F354" s="11">
        <f t="shared" si="53"/>
        <v>733242</v>
      </c>
      <c r="G354" s="11">
        <f t="shared" si="54"/>
        <v>0</v>
      </c>
      <c r="J354" s="5">
        <v>44528</v>
      </c>
      <c r="K354" s="4">
        <f>SUMIFS(NBU!$G:$G,NBU!$D:$D,FOREX!$K$13,NBU!$A:$A,FOREX!$J354)</f>
        <v>30.337599999999998</v>
      </c>
      <c r="L354" s="11">
        <f t="shared" si="58"/>
        <v>-75573</v>
      </c>
      <c r="M354" s="11">
        <f>SUMIFS(JE!$D:$D,JE!$B:$B,$K$13,JE!$C:$C,"DR",JE!$A:$A,FOREX!$A354)</f>
        <v>15275</v>
      </c>
      <c r="N354" s="11">
        <f>SUMIFS(JE!$D:$D,JE!$B:$B,$K$13,JE!$C:$C,"CR",JE!$A:$A,FOREX!$A354)</f>
        <v>-6161</v>
      </c>
      <c r="O354" s="11">
        <f t="shared" si="60"/>
        <v>-66459</v>
      </c>
      <c r="P354" s="11">
        <f t="shared" si="55"/>
        <v>0</v>
      </c>
      <c r="S354" s="5">
        <v>44528</v>
      </c>
      <c r="T354" s="4">
        <f>SUMIFS(NBU!$G:$G,NBU!$D:$D,FOREX!$T$13,NBU!$A:$A,FOREX!$S354)</f>
        <v>35.968400000000003</v>
      </c>
      <c r="U354" s="11">
        <f t="shared" si="59"/>
        <v>66191</v>
      </c>
      <c r="V354" s="11">
        <f>SUMIFS(JE!$D:$D,JE!$B:$B,$T$13,JE!$C:$C,"DR",JE!$A:$A,FOREX!$A354)</f>
        <v>0</v>
      </c>
      <c r="W354" s="11">
        <f>SUMIFS(JE!$D:$D,JE!$B:$B,$T$13,JE!$C:$C,"CR",JE!$A:$A,FOREX!$A354)</f>
        <v>0</v>
      </c>
      <c r="X354" s="11">
        <f t="shared" si="61"/>
        <v>66191</v>
      </c>
      <c r="Y354" s="11">
        <f t="shared" si="56"/>
        <v>0</v>
      </c>
    </row>
    <row r="355" spans="1:25" x14ac:dyDescent="0.2">
      <c r="A355" s="5">
        <v>44529</v>
      </c>
      <c r="B355" s="4">
        <f>SUMIFS(NBU!$G:$G,NBU!$D:$D,FOREX!$B$13,NBU!$A:$A,FOREX!$A355)</f>
        <v>27.103300000000001</v>
      </c>
      <c r="C355" s="11">
        <f t="shared" si="57"/>
        <v>733242</v>
      </c>
      <c r="D355" s="11">
        <f>SUMIFS(JE!$D:$D,JE!$B:$B,"USD",JE!$C:$C,"DR",JE!$A:$A,FOREX!$A355)</f>
        <v>45712</v>
      </c>
      <c r="E355" s="11">
        <f>SUMIFS(JE!$D:$D,JE!$B:$B,"USD",JE!$C:$C,"CR",JE!$A:$A,FOREX!$A355)</f>
        <v>0</v>
      </c>
      <c r="F355" s="11">
        <f t="shared" si="53"/>
        <v>778954</v>
      </c>
      <c r="G355" s="11">
        <f t="shared" si="54"/>
        <v>3551.8224000000046</v>
      </c>
      <c r="J355" s="5">
        <v>44529</v>
      </c>
      <c r="K355" s="4">
        <f>SUMIFS(NBU!$G:$G,NBU!$D:$D,FOREX!$K$13,NBU!$A:$A,FOREX!$J355)</f>
        <v>30.575199999999999</v>
      </c>
      <c r="L355" s="11">
        <f t="shared" si="58"/>
        <v>-66459</v>
      </c>
      <c r="M355" s="11">
        <f>SUMIFS(JE!$D:$D,JE!$B:$B,$K$13,JE!$C:$C,"DR",JE!$A:$A,FOREX!$A355)</f>
        <v>17366</v>
      </c>
      <c r="N355" s="11">
        <f>SUMIFS(JE!$D:$D,JE!$B:$B,$K$13,JE!$C:$C,"CR",JE!$A:$A,FOREX!$A355)</f>
        <v>0</v>
      </c>
      <c r="O355" s="11">
        <f t="shared" si="60"/>
        <v>-49093</v>
      </c>
      <c r="P355" s="11">
        <f t="shared" si="55"/>
        <v>4126.1616000000085</v>
      </c>
      <c r="S355" s="5">
        <v>44529</v>
      </c>
      <c r="T355" s="4">
        <f>SUMIFS(NBU!$G:$G,NBU!$D:$D,FOREX!$T$13,NBU!$A:$A,FOREX!$S355)</f>
        <v>36.157200000000003</v>
      </c>
      <c r="U355" s="11">
        <f t="shared" si="59"/>
        <v>66191</v>
      </c>
      <c r="V355" s="11">
        <f>SUMIFS(JE!$D:$D,JE!$B:$B,$T$13,JE!$C:$C,"DR",JE!$A:$A,FOREX!$A355)</f>
        <v>0</v>
      </c>
      <c r="W355" s="11">
        <f>SUMIFS(JE!$D:$D,JE!$B:$B,$T$13,JE!$C:$C,"CR",JE!$A:$A,FOREX!$A355)</f>
        <v>0</v>
      </c>
      <c r="X355" s="11">
        <f t="shared" si="61"/>
        <v>66191</v>
      </c>
      <c r="Y355" s="11">
        <f t="shared" si="56"/>
        <v>0</v>
      </c>
    </row>
    <row r="356" spans="1:25" x14ac:dyDescent="0.2">
      <c r="A356" s="5">
        <v>44530</v>
      </c>
      <c r="B356" s="4">
        <f>SUMIFS(NBU!$G:$G,NBU!$D:$D,FOREX!$B$13,NBU!$A:$A,FOREX!$A356)</f>
        <v>27.1739</v>
      </c>
      <c r="C356" s="11">
        <f t="shared" si="57"/>
        <v>778954</v>
      </c>
      <c r="D356" s="11">
        <f>SUMIFS(JE!$D:$D,JE!$B:$B,"USD",JE!$C:$C,"DR",JE!$A:$A,FOREX!$A356)</f>
        <v>46996</v>
      </c>
      <c r="E356" s="11">
        <f>SUMIFS(JE!$D:$D,JE!$B:$B,"USD",JE!$C:$C,"CR",JE!$A:$A,FOREX!$A356)</f>
        <v>0</v>
      </c>
      <c r="F356" s="11">
        <f t="shared" si="53"/>
        <v>825950</v>
      </c>
      <c r="G356" s="11">
        <f t="shared" si="54"/>
        <v>3317.9175999999475</v>
      </c>
      <c r="J356" s="5">
        <v>44530</v>
      </c>
      <c r="K356" s="4">
        <f>SUMIFS(NBU!$G:$G,NBU!$D:$D,FOREX!$K$13,NBU!$A:$A,FOREX!$J356)</f>
        <v>30.648099999999999</v>
      </c>
      <c r="L356" s="11">
        <f t="shared" si="58"/>
        <v>-49093</v>
      </c>
      <c r="M356" s="11">
        <f>SUMIFS(JE!$D:$D,JE!$B:$B,$K$13,JE!$C:$C,"DR",JE!$A:$A,FOREX!$A356)</f>
        <v>40873</v>
      </c>
      <c r="N356" s="11">
        <f>SUMIFS(JE!$D:$D,JE!$B:$B,$K$13,JE!$C:$C,"CR",JE!$A:$A,FOREX!$A356)</f>
        <v>0</v>
      </c>
      <c r="O356" s="11">
        <f t="shared" si="60"/>
        <v>-8220</v>
      </c>
      <c r="P356" s="11">
        <f t="shared" si="55"/>
        <v>2979.6417000000256</v>
      </c>
      <c r="S356" s="5">
        <v>44530</v>
      </c>
      <c r="T356" s="4">
        <f>SUMIFS(NBU!$G:$G,NBU!$D:$D,FOREX!$T$13,NBU!$A:$A,FOREX!$S356)</f>
        <v>36.214700000000001</v>
      </c>
      <c r="U356" s="11">
        <f t="shared" si="59"/>
        <v>66191</v>
      </c>
      <c r="V356" s="11">
        <f>SUMIFS(JE!$D:$D,JE!$B:$B,$T$13,JE!$C:$C,"DR",JE!$A:$A,FOREX!$A356)</f>
        <v>3317</v>
      </c>
      <c r="W356" s="11">
        <f>SUMIFS(JE!$D:$D,JE!$B:$B,$T$13,JE!$C:$C,"CR",JE!$A:$A,FOREX!$A356)</f>
        <v>0</v>
      </c>
      <c r="X356" s="11">
        <f t="shared" si="61"/>
        <v>69508</v>
      </c>
      <c r="Y356" s="11">
        <f t="shared" si="56"/>
        <v>190.72749999999152</v>
      </c>
    </row>
    <row r="357" spans="1:25" x14ac:dyDescent="0.2">
      <c r="A357" s="5">
        <v>44531</v>
      </c>
      <c r="B357" s="4">
        <f>SUMIFS(NBU!$G:$G,NBU!$D:$D,FOREX!$B$13,NBU!$A:$A,FOREX!$A357)</f>
        <v>27.214200000000002</v>
      </c>
      <c r="C357" s="11">
        <f t="shared" si="57"/>
        <v>825950</v>
      </c>
      <c r="D357" s="11">
        <f>SUMIFS(JE!$D:$D,JE!$B:$B,"USD",JE!$C:$C,"DR",JE!$A:$A,FOREX!$A357)</f>
        <v>4372</v>
      </c>
      <c r="E357" s="11">
        <f>SUMIFS(JE!$D:$D,JE!$B:$B,"USD",JE!$C:$C,"CR",JE!$A:$A,FOREX!$A357)</f>
        <v>-19973</v>
      </c>
      <c r="F357" s="11">
        <f t="shared" si="53"/>
        <v>810349</v>
      </c>
      <c r="G357" s="11">
        <f t="shared" si="54"/>
        <v>-628.72030000003122</v>
      </c>
      <c r="J357" s="5">
        <v>44531</v>
      </c>
      <c r="K357" s="4">
        <f>SUMIFS(NBU!$G:$G,NBU!$D:$D,FOREX!$K$13,NBU!$A:$A,FOREX!$J357)</f>
        <v>30.9221</v>
      </c>
      <c r="L357" s="11">
        <f t="shared" si="58"/>
        <v>-8220</v>
      </c>
      <c r="M357" s="11">
        <f>SUMIFS(JE!$D:$D,JE!$B:$B,$K$13,JE!$C:$C,"DR",JE!$A:$A,FOREX!$A357)</f>
        <v>5538</v>
      </c>
      <c r="N357" s="11">
        <f>SUMIFS(JE!$D:$D,JE!$B:$B,$K$13,JE!$C:$C,"CR",JE!$A:$A,FOREX!$A357)</f>
        <v>-14029</v>
      </c>
      <c r="O357" s="11">
        <f t="shared" si="60"/>
        <v>-16711</v>
      </c>
      <c r="P357" s="11">
        <f t="shared" si="55"/>
        <v>-2326.5340000000078</v>
      </c>
      <c r="S357" s="5">
        <v>44531</v>
      </c>
      <c r="T357" s="4">
        <f>SUMIFS(NBU!$G:$G,NBU!$D:$D,FOREX!$T$13,NBU!$A:$A,FOREX!$S357)</f>
        <v>36.310499999999998</v>
      </c>
      <c r="U357" s="11">
        <f t="shared" si="59"/>
        <v>69508</v>
      </c>
      <c r="V357" s="11">
        <f>SUMIFS(JE!$D:$D,JE!$B:$B,$T$13,JE!$C:$C,"DR",JE!$A:$A,FOREX!$A357)</f>
        <v>0</v>
      </c>
      <c r="W357" s="11">
        <f>SUMIFS(JE!$D:$D,JE!$B:$B,$T$13,JE!$C:$C,"CR",JE!$A:$A,FOREX!$A357)</f>
        <v>0</v>
      </c>
      <c r="X357" s="11">
        <f t="shared" si="61"/>
        <v>69508</v>
      </c>
      <c r="Y357" s="11">
        <f t="shared" si="56"/>
        <v>0</v>
      </c>
    </row>
    <row r="358" spans="1:25" x14ac:dyDescent="0.2">
      <c r="A358" s="5">
        <v>44532</v>
      </c>
      <c r="B358" s="4">
        <f>SUMIFS(NBU!$G:$G,NBU!$D:$D,FOREX!$B$13,NBU!$A:$A,FOREX!$A358)</f>
        <v>27.229600000000001</v>
      </c>
      <c r="C358" s="11">
        <f t="shared" si="57"/>
        <v>810349</v>
      </c>
      <c r="D358" s="11">
        <f>SUMIFS(JE!$D:$D,JE!$B:$B,"USD",JE!$C:$C,"DR",JE!$A:$A,FOREX!$A358)</f>
        <v>669</v>
      </c>
      <c r="E358" s="11">
        <f>SUMIFS(JE!$D:$D,JE!$B:$B,"USD",JE!$C:$C,"CR",JE!$A:$A,FOREX!$A358)</f>
        <v>-15528</v>
      </c>
      <c r="F358" s="11">
        <f t="shared" si="53"/>
        <v>795490</v>
      </c>
      <c r="G358" s="11">
        <f t="shared" si="54"/>
        <v>-228.82859999999459</v>
      </c>
      <c r="J358" s="5">
        <v>44532</v>
      </c>
      <c r="K358" s="4">
        <f>SUMIFS(NBU!$G:$G,NBU!$D:$D,FOREX!$K$13,NBU!$A:$A,FOREX!$J358)</f>
        <v>30.8443</v>
      </c>
      <c r="L358" s="11">
        <f t="shared" si="58"/>
        <v>-16711</v>
      </c>
      <c r="M358" s="11">
        <f>SUMIFS(JE!$D:$D,JE!$B:$B,$K$13,JE!$C:$C,"DR",JE!$A:$A,FOREX!$A358)</f>
        <v>19371</v>
      </c>
      <c r="N358" s="11">
        <f>SUMIFS(JE!$D:$D,JE!$B:$B,$K$13,JE!$C:$C,"CR",JE!$A:$A,FOREX!$A358)</f>
        <v>-16240</v>
      </c>
      <c r="O358" s="11">
        <f t="shared" si="60"/>
        <v>-13580</v>
      </c>
      <c r="P358" s="11">
        <f t="shared" si="55"/>
        <v>-243.59179999999958</v>
      </c>
      <c r="S358" s="5">
        <v>44532</v>
      </c>
      <c r="T358" s="4">
        <f>SUMIFS(NBU!$G:$G,NBU!$D:$D,FOREX!$T$13,NBU!$A:$A,FOREX!$S358)</f>
        <v>36.269799999999996</v>
      </c>
      <c r="U358" s="11">
        <f t="shared" si="59"/>
        <v>69508</v>
      </c>
      <c r="V358" s="11">
        <f>SUMIFS(JE!$D:$D,JE!$B:$B,$T$13,JE!$C:$C,"DR",JE!$A:$A,FOREX!$A358)</f>
        <v>7318</v>
      </c>
      <c r="W358" s="11">
        <f>SUMIFS(JE!$D:$D,JE!$B:$B,$T$13,JE!$C:$C,"CR",JE!$A:$A,FOREX!$A358)</f>
        <v>0</v>
      </c>
      <c r="X358" s="11">
        <f t="shared" si="61"/>
        <v>76826</v>
      </c>
      <c r="Y358" s="11">
        <f t="shared" si="56"/>
        <v>-297.84260000000779</v>
      </c>
    </row>
    <row r="359" spans="1:25" x14ac:dyDescent="0.2">
      <c r="A359" s="5">
        <v>44533</v>
      </c>
      <c r="B359" s="4">
        <f>SUMIFS(NBU!$G:$G,NBU!$D:$D,FOREX!$B$13,NBU!$A:$A,FOREX!$A359)</f>
        <v>27.293299999999999</v>
      </c>
      <c r="C359" s="11">
        <f t="shared" si="57"/>
        <v>795490</v>
      </c>
      <c r="D359" s="11">
        <f>SUMIFS(JE!$D:$D,JE!$B:$B,"USD",JE!$C:$C,"DR",JE!$A:$A,FOREX!$A359)</f>
        <v>48735</v>
      </c>
      <c r="E359" s="11">
        <f>SUMIFS(JE!$D:$D,JE!$B:$B,"USD",JE!$C:$C,"CR",JE!$A:$A,FOREX!$A359)</f>
        <v>-30496</v>
      </c>
      <c r="F359" s="11">
        <f t="shared" si="53"/>
        <v>813729</v>
      </c>
      <c r="G359" s="11">
        <f t="shared" si="54"/>
        <v>1161.8242999999491</v>
      </c>
      <c r="J359" s="5">
        <v>44533</v>
      </c>
      <c r="K359" s="4">
        <f>SUMIFS(NBU!$G:$G,NBU!$D:$D,FOREX!$K$13,NBU!$A:$A,FOREX!$J359)</f>
        <v>30.9438</v>
      </c>
      <c r="L359" s="11">
        <f t="shared" si="58"/>
        <v>-13580</v>
      </c>
      <c r="M359" s="11">
        <f>SUMIFS(JE!$D:$D,JE!$B:$B,$K$13,JE!$C:$C,"DR",JE!$A:$A,FOREX!$A359)</f>
        <v>23801</v>
      </c>
      <c r="N359" s="11">
        <f>SUMIFS(JE!$D:$D,JE!$B:$B,$K$13,JE!$C:$C,"CR",JE!$A:$A,FOREX!$A359)</f>
        <v>-15907</v>
      </c>
      <c r="O359" s="11">
        <f t="shared" si="60"/>
        <v>-5686</v>
      </c>
      <c r="P359" s="11">
        <f t="shared" si="55"/>
        <v>785.45299999999236</v>
      </c>
      <c r="S359" s="5">
        <v>44533</v>
      </c>
      <c r="T359" s="4">
        <f>SUMIFS(NBU!$G:$G,NBU!$D:$D,FOREX!$T$13,NBU!$A:$A,FOREX!$S359)</f>
        <v>36.356000000000002</v>
      </c>
      <c r="U359" s="11">
        <f t="shared" si="59"/>
        <v>76826</v>
      </c>
      <c r="V359" s="11">
        <f>SUMIFS(JE!$D:$D,JE!$B:$B,$T$13,JE!$C:$C,"DR",JE!$A:$A,FOREX!$A359)</f>
        <v>4629</v>
      </c>
      <c r="W359" s="11">
        <f>SUMIFS(JE!$D:$D,JE!$B:$B,$T$13,JE!$C:$C,"CR",JE!$A:$A,FOREX!$A359)</f>
        <v>0</v>
      </c>
      <c r="X359" s="11">
        <f t="shared" si="61"/>
        <v>81455</v>
      </c>
      <c r="Y359" s="11">
        <f t="shared" si="56"/>
        <v>399.01980000002391</v>
      </c>
    </row>
    <row r="360" spans="1:25" x14ac:dyDescent="0.2">
      <c r="A360" s="5">
        <v>44534</v>
      </c>
      <c r="B360" s="4">
        <f>SUMIFS(NBU!$G:$G,NBU!$D:$D,FOREX!$B$13,NBU!$A:$A,FOREX!$A360)</f>
        <v>27.293299999999999</v>
      </c>
      <c r="C360" s="11">
        <f t="shared" si="57"/>
        <v>813729</v>
      </c>
      <c r="D360" s="11">
        <f>SUMIFS(JE!$D:$D,JE!$B:$B,"USD",JE!$C:$C,"DR",JE!$A:$A,FOREX!$A360)</f>
        <v>21389</v>
      </c>
      <c r="E360" s="11">
        <f>SUMIFS(JE!$D:$D,JE!$B:$B,"USD",JE!$C:$C,"CR",JE!$A:$A,FOREX!$A360)</f>
        <v>-18163</v>
      </c>
      <c r="F360" s="11">
        <f t="shared" si="53"/>
        <v>816955</v>
      </c>
      <c r="G360" s="11">
        <f t="shared" si="54"/>
        <v>0</v>
      </c>
      <c r="J360" s="5">
        <v>44534</v>
      </c>
      <c r="K360" s="4">
        <f>SUMIFS(NBU!$G:$G,NBU!$D:$D,FOREX!$K$13,NBU!$A:$A,FOREX!$J360)</f>
        <v>30.9438</v>
      </c>
      <c r="L360" s="11">
        <f t="shared" si="58"/>
        <v>-5686</v>
      </c>
      <c r="M360" s="11">
        <f>SUMIFS(JE!$D:$D,JE!$B:$B,$K$13,JE!$C:$C,"DR",JE!$A:$A,FOREX!$A360)</f>
        <v>26360</v>
      </c>
      <c r="N360" s="11">
        <f>SUMIFS(JE!$D:$D,JE!$B:$B,$K$13,JE!$C:$C,"CR",JE!$A:$A,FOREX!$A360)</f>
        <v>0</v>
      </c>
      <c r="O360" s="11">
        <f t="shared" si="60"/>
        <v>20674</v>
      </c>
      <c r="P360" s="11">
        <f t="shared" si="55"/>
        <v>0</v>
      </c>
      <c r="S360" s="5">
        <v>44534</v>
      </c>
      <c r="T360" s="4">
        <f>SUMIFS(NBU!$G:$G,NBU!$D:$D,FOREX!$T$13,NBU!$A:$A,FOREX!$S360)</f>
        <v>36.356000000000002</v>
      </c>
      <c r="U360" s="11">
        <f t="shared" si="59"/>
        <v>81455</v>
      </c>
      <c r="V360" s="11">
        <f>SUMIFS(JE!$D:$D,JE!$B:$B,$T$13,JE!$C:$C,"DR",JE!$A:$A,FOREX!$A360)</f>
        <v>0</v>
      </c>
      <c r="W360" s="11">
        <f>SUMIFS(JE!$D:$D,JE!$B:$B,$T$13,JE!$C:$C,"CR",JE!$A:$A,FOREX!$A360)</f>
        <v>0</v>
      </c>
      <c r="X360" s="11">
        <f t="shared" si="61"/>
        <v>81455</v>
      </c>
      <c r="Y360" s="11">
        <f t="shared" si="56"/>
        <v>0</v>
      </c>
    </row>
    <row r="361" spans="1:25" x14ac:dyDescent="0.2">
      <c r="A361" s="5">
        <v>44535</v>
      </c>
      <c r="B361" s="4">
        <f>SUMIFS(NBU!$G:$G,NBU!$D:$D,FOREX!$B$13,NBU!$A:$A,FOREX!$A361)</f>
        <v>27.293299999999999</v>
      </c>
      <c r="C361" s="11">
        <f t="shared" si="57"/>
        <v>816955</v>
      </c>
      <c r="D361" s="11">
        <f>SUMIFS(JE!$D:$D,JE!$B:$B,"USD",JE!$C:$C,"DR",JE!$A:$A,FOREX!$A361)</f>
        <v>21301</v>
      </c>
      <c r="E361" s="11">
        <f>SUMIFS(JE!$D:$D,JE!$B:$B,"USD",JE!$C:$C,"CR",JE!$A:$A,FOREX!$A361)</f>
        <v>-4071</v>
      </c>
      <c r="F361" s="11">
        <f t="shared" si="53"/>
        <v>834185</v>
      </c>
      <c r="G361" s="11">
        <f t="shared" si="54"/>
        <v>0</v>
      </c>
      <c r="J361" s="5">
        <v>44535</v>
      </c>
      <c r="K361" s="4">
        <f>SUMIFS(NBU!$G:$G,NBU!$D:$D,FOREX!$K$13,NBU!$A:$A,FOREX!$J361)</f>
        <v>30.9438</v>
      </c>
      <c r="L361" s="11">
        <f t="shared" si="58"/>
        <v>20674</v>
      </c>
      <c r="M361" s="11">
        <f>SUMIFS(JE!$D:$D,JE!$B:$B,$K$13,JE!$C:$C,"DR",JE!$A:$A,FOREX!$A361)</f>
        <v>5825</v>
      </c>
      <c r="N361" s="11">
        <f>SUMIFS(JE!$D:$D,JE!$B:$B,$K$13,JE!$C:$C,"CR",JE!$A:$A,FOREX!$A361)</f>
        <v>-17676</v>
      </c>
      <c r="O361" s="11">
        <f t="shared" si="60"/>
        <v>8823</v>
      </c>
      <c r="P361" s="11">
        <f t="shared" si="55"/>
        <v>0</v>
      </c>
      <c r="S361" s="5">
        <v>44535</v>
      </c>
      <c r="T361" s="4">
        <f>SUMIFS(NBU!$G:$G,NBU!$D:$D,FOREX!$T$13,NBU!$A:$A,FOREX!$S361)</f>
        <v>36.356000000000002</v>
      </c>
      <c r="U361" s="11">
        <f t="shared" si="59"/>
        <v>81455</v>
      </c>
      <c r="V361" s="11">
        <f>SUMIFS(JE!$D:$D,JE!$B:$B,$T$13,JE!$C:$C,"DR",JE!$A:$A,FOREX!$A361)</f>
        <v>0</v>
      </c>
      <c r="W361" s="11">
        <f>SUMIFS(JE!$D:$D,JE!$B:$B,$T$13,JE!$C:$C,"CR",JE!$A:$A,FOREX!$A361)</f>
        <v>0</v>
      </c>
      <c r="X361" s="11">
        <f t="shared" si="61"/>
        <v>81455</v>
      </c>
      <c r="Y361" s="11">
        <f t="shared" si="56"/>
        <v>0</v>
      </c>
    </row>
    <row r="362" spans="1:25" x14ac:dyDescent="0.2">
      <c r="A362" s="5">
        <v>44536</v>
      </c>
      <c r="B362" s="4">
        <f>SUMIFS(NBU!$G:$G,NBU!$D:$D,FOREX!$B$13,NBU!$A:$A,FOREX!$A362)</f>
        <v>27.298100000000002</v>
      </c>
      <c r="C362" s="11">
        <f t="shared" si="57"/>
        <v>834185</v>
      </c>
      <c r="D362" s="11">
        <f>SUMIFS(JE!$D:$D,JE!$B:$B,"USD",JE!$C:$C,"DR",JE!$A:$A,FOREX!$A362)</f>
        <v>0</v>
      </c>
      <c r="E362" s="11">
        <f>SUMIFS(JE!$D:$D,JE!$B:$B,"USD",JE!$C:$C,"CR",JE!$A:$A,FOREX!$A362)</f>
        <v>-30096</v>
      </c>
      <c r="F362" s="11">
        <f t="shared" si="53"/>
        <v>804089</v>
      </c>
      <c r="G362" s="11">
        <f t="shared" si="54"/>
        <v>-144.46080000009101</v>
      </c>
      <c r="J362" s="5">
        <v>44536</v>
      </c>
      <c r="K362" s="4">
        <f>SUMIFS(NBU!$G:$G,NBU!$D:$D,FOREX!$K$13,NBU!$A:$A,FOREX!$J362)</f>
        <v>30.8277</v>
      </c>
      <c r="L362" s="11">
        <f t="shared" si="58"/>
        <v>8823</v>
      </c>
      <c r="M362" s="11">
        <f>SUMIFS(JE!$D:$D,JE!$B:$B,$K$13,JE!$C:$C,"DR",JE!$A:$A,FOREX!$A362)</f>
        <v>0</v>
      </c>
      <c r="N362" s="11">
        <f>SUMIFS(JE!$D:$D,JE!$B:$B,$K$13,JE!$C:$C,"CR",JE!$A:$A,FOREX!$A362)</f>
        <v>-29143</v>
      </c>
      <c r="O362" s="11">
        <f t="shared" si="60"/>
        <v>-20320</v>
      </c>
      <c r="P362" s="11">
        <f t="shared" si="55"/>
        <v>3383.5022999999833</v>
      </c>
      <c r="S362" s="5">
        <v>44536</v>
      </c>
      <c r="T362" s="4">
        <f>SUMIFS(NBU!$G:$G,NBU!$D:$D,FOREX!$T$13,NBU!$A:$A,FOREX!$S362)</f>
        <v>36.246400000000001</v>
      </c>
      <c r="U362" s="11">
        <f t="shared" si="59"/>
        <v>81455</v>
      </c>
      <c r="V362" s="11">
        <f>SUMIFS(JE!$D:$D,JE!$B:$B,$T$13,JE!$C:$C,"DR",JE!$A:$A,FOREX!$A362)</f>
        <v>8042</v>
      </c>
      <c r="W362" s="11">
        <f>SUMIFS(JE!$D:$D,JE!$B:$B,$T$13,JE!$C:$C,"CR",JE!$A:$A,FOREX!$A362)</f>
        <v>0</v>
      </c>
      <c r="X362" s="11">
        <f t="shared" si="61"/>
        <v>89497</v>
      </c>
      <c r="Y362" s="11">
        <f t="shared" si="56"/>
        <v>-881.40320000000293</v>
      </c>
    </row>
    <row r="363" spans="1:25" x14ac:dyDescent="0.2">
      <c r="A363" s="5">
        <v>44537</v>
      </c>
      <c r="B363" s="4">
        <f>SUMIFS(NBU!$G:$G,NBU!$D:$D,FOREX!$B$13,NBU!$A:$A,FOREX!$A363)</f>
        <v>27.379100000000001</v>
      </c>
      <c r="C363" s="11">
        <f t="shared" si="57"/>
        <v>804089</v>
      </c>
      <c r="D363" s="11">
        <f>SUMIFS(JE!$D:$D,JE!$B:$B,"USD",JE!$C:$C,"DR",JE!$A:$A,FOREX!$A363)</f>
        <v>10130</v>
      </c>
      <c r="E363" s="11">
        <f>SUMIFS(JE!$D:$D,JE!$B:$B,"USD",JE!$C:$C,"CR",JE!$A:$A,FOREX!$A363)</f>
        <v>0</v>
      </c>
      <c r="F363" s="11">
        <f t="shared" si="53"/>
        <v>814219</v>
      </c>
      <c r="G363" s="11">
        <f t="shared" si="54"/>
        <v>820.52999999999508</v>
      </c>
      <c r="J363" s="5">
        <v>44537</v>
      </c>
      <c r="K363" s="4">
        <f>SUMIFS(NBU!$G:$G,NBU!$D:$D,FOREX!$K$13,NBU!$A:$A,FOREX!$J363)</f>
        <v>30.9055</v>
      </c>
      <c r="L363" s="11">
        <f t="shared" si="58"/>
        <v>-20320</v>
      </c>
      <c r="M363" s="11">
        <f>SUMIFS(JE!$D:$D,JE!$B:$B,$K$13,JE!$C:$C,"DR",JE!$A:$A,FOREX!$A363)</f>
        <v>8021</v>
      </c>
      <c r="N363" s="11">
        <f>SUMIFS(JE!$D:$D,JE!$B:$B,$K$13,JE!$C:$C,"CR",JE!$A:$A,FOREX!$A363)</f>
        <v>-6093</v>
      </c>
      <c r="O363" s="11">
        <f t="shared" si="60"/>
        <v>-18392</v>
      </c>
      <c r="P363" s="11">
        <f t="shared" si="55"/>
        <v>149.99839999999975</v>
      </c>
      <c r="S363" s="5">
        <v>44537</v>
      </c>
      <c r="T363" s="4">
        <f>SUMIFS(NBU!$G:$G,NBU!$D:$D,FOREX!$T$13,NBU!$A:$A,FOREX!$S363)</f>
        <v>36.295099999999998</v>
      </c>
      <c r="U363" s="11">
        <f t="shared" si="59"/>
        <v>89497</v>
      </c>
      <c r="V363" s="11">
        <f>SUMIFS(JE!$D:$D,JE!$B:$B,$T$13,JE!$C:$C,"DR",JE!$A:$A,FOREX!$A363)</f>
        <v>0</v>
      </c>
      <c r="W363" s="11">
        <f>SUMIFS(JE!$D:$D,JE!$B:$B,$T$13,JE!$C:$C,"CR",JE!$A:$A,FOREX!$A363)</f>
        <v>-6052</v>
      </c>
      <c r="X363" s="11">
        <f t="shared" si="61"/>
        <v>83445</v>
      </c>
      <c r="Y363" s="11">
        <f t="shared" si="56"/>
        <v>-294.73239999997963</v>
      </c>
    </row>
    <row r="364" spans="1:25" x14ac:dyDescent="0.2">
      <c r="A364" s="5">
        <v>44538</v>
      </c>
      <c r="B364" s="4">
        <f>SUMIFS(NBU!$G:$G,NBU!$D:$D,FOREX!$B$13,NBU!$A:$A,FOREX!$A364)</f>
        <v>27.331700000000001</v>
      </c>
      <c r="C364" s="11">
        <f t="shared" si="57"/>
        <v>814219</v>
      </c>
      <c r="D364" s="11">
        <f>SUMIFS(JE!$D:$D,JE!$B:$B,"USD",JE!$C:$C,"DR",JE!$A:$A,FOREX!$A364)</f>
        <v>0</v>
      </c>
      <c r="E364" s="11">
        <f>SUMIFS(JE!$D:$D,JE!$B:$B,"USD",JE!$C:$C,"CR",JE!$A:$A,FOREX!$A364)</f>
        <v>-62790</v>
      </c>
      <c r="F364" s="11">
        <f t="shared" si="53"/>
        <v>751429</v>
      </c>
      <c r="G364" s="11">
        <f t="shared" si="54"/>
        <v>2976.2459999999787</v>
      </c>
      <c r="J364" s="5">
        <v>44538</v>
      </c>
      <c r="K364" s="4">
        <f>SUMIFS(NBU!$G:$G,NBU!$D:$D,FOREX!$K$13,NBU!$A:$A,FOREX!$J364)</f>
        <v>30.727699999999999</v>
      </c>
      <c r="L364" s="11">
        <f t="shared" si="58"/>
        <v>-18392</v>
      </c>
      <c r="M364" s="11">
        <f>SUMIFS(JE!$D:$D,JE!$B:$B,$K$13,JE!$C:$C,"DR",JE!$A:$A,FOREX!$A364)</f>
        <v>16821</v>
      </c>
      <c r="N364" s="11">
        <f>SUMIFS(JE!$D:$D,JE!$B:$B,$K$13,JE!$C:$C,"CR",JE!$A:$A,FOREX!$A364)</f>
        <v>-23936</v>
      </c>
      <c r="O364" s="11">
        <f t="shared" si="60"/>
        <v>-25507</v>
      </c>
      <c r="P364" s="11">
        <f t="shared" si="55"/>
        <v>1265.0470000000091</v>
      </c>
      <c r="S364" s="5">
        <v>44538</v>
      </c>
      <c r="T364" s="4">
        <f>SUMIFS(NBU!$G:$G,NBU!$D:$D,FOREX!$T$13,NBU!$A:$A,FOREX!$S364)</f>
        <v>36.180300000000003</v>
      </c>
      <c r="U364" s="11">
        <f t="shared" si="59"/>
        <v>83445</v>
      </c>
      <c r="V364" s="11">
        <f>SUMIFS(JE!$D:$D,JE!$B:$B,$T$13,JE!$C:$C,"DR",JE!$A:$A,FOREX!$A364)</f>
        <v>0</v>
      </c>
      <c r="W364" s="11">
        <f>SUMIFS(JE!$D:$D,JE!$B:$B,$T$13,JE!$C:$C,"CR",JE!$A:$A,FOREX!$A364)</f>
        <v>0</v>
      </c>
      <c r="X364" s="11">
        <f t="shared" si="61"/>
        <v>83445</v>
      </c>
      <c r="Y364" s="11">
        <f t="shared" si="56"/>
        <v>0</v>
      </c>
    </row>
    <row r="365" spans="1:25" x14ac:dyDescent="0.2">
      <c r="A365" s="5">
        <v>44539</v>
      </c>
      <c r="B365" s="4">
        <f>SUMIFS(NBU!$G:$G,NBU!$D:$D,FOREX!$B$13,NBU!$A:$A,FOREX!$A365)</f>
        <v>27.216699999999999</v>
      </c>
      <c r="C365" s="11">
        <f t="shared" si="57"/>
        <v>751429</v>
      </c>
      <c r="D365" s="11">
        <f>SUMIFS(JE!$D:$D,JE!$B:$B,"USD",JE!$C:$C,"DR",JE!$A:$A,FOREX!$A365)</f>
        <v>3531</v>
      </c>
      <c r="E365" s="11">
        <f>SUMIFS(JE!$D:$D,JE!$B:$B,"USD",JE!$C:$C,"CR",JE!$A:$A,FOREX!$A365)</f>
        <v>-9176</v>
      </c>
      <c r="F365" s="11">
        <f t="shared" si="53"/>
        <v>745784</v>
      </c>
      <c r="G365" s="11">
        <f t="shared" si="54"/>
        <v>649.17500000001121</v>
      </c>
      <c r="J365" s="5">
        <v>44539</v>
      </c>
      <c r="K365" s="4">
        <f>SUMIFS(NBU!$G:$G,NBU!$D:$D,FOREX!$K$13,NBU!$A:$A,FOREX!$J365)</f>
        <v>30.7698</v>
      </c>
      <c r="L365" s="11">
        <f t="shared" si="58"/>
        <v>-25507</v>
      </c>
      <c r="M365" s="11">
        <f>SUMIFS(JE!$D:$D,JE!$B:$B,$K$13,JE!$C:$C,"DR",JE!$A:$A,FOREX!$A365)</f>
        <v>0</v>
      </c>
      <c r="N365" s="11">
        <f>SUMIFS(JE!$D:$D,JE!$B:$B,$K$13,JE!$C:$C,"CR",JE!$A:$A,FOREX!$A365)</f>
        <v>-30051</v>
      </c>
      <c r="O365" s="11">
        <f t="shared" si="60"/>
        <v>-55558</v>
      </c>
      <c r="P365" s="11">
        <f t="shared" si="55"/>
        <v>-1265.1471000000408</v>
      </c>
      <c r="S365" s="5">
        <v>44539</v>
      </c>
      <c r="T365" s="4">
        <f>SUMIFS(NBU!$G:$G,NBU!$D:$D,FOREX!$T$13,NBU!$A:$A,FOREX!$S365)</f>
        <v>35.921999999999997</v>
      </c>
      <c r="U365" s="11">
        <f t="shared" si="59"/>
        <v>83445</v>
      </c>
      <c r="V365" s="11">
        <f>SUMIFS(JE!$D:$D,JE!$B:$B,$T$13,JE!$C:$C,"DR",JE!$A:$A,FOREX!$A365)</f>
        <v>0</v>
      </c>
      <c r="W365" s="11">
        <f>SUMIFS(JE!$D:$D,JE!$B:$B,$T$13,JE!$C:$C,"CR",JE!$A:$A,FOREX!$A365)</f>
        <v>-1194</v>
      </c>
      <c r="X365" s="11">
        <f t="shared" si="61"/>
        <v>82251</v>
      </c>
      <c r="Y365" s="11">
        <f t="shared" si="56"/>
        <v>308.41020000000663</v>
      </c>
    </row>
    <row r="366" spans="1:25" x14ac:dyDescent="0.2">
      <c r="A366" s="5">
        <v>44540</v>
      </c>
      <c r="B366" s="4">
        <f>SUMIFS(NBU!$G:$G,NBU!$D:$D,FOREX!$B$13,NBU!$A:$A,FOREX!$A366)</f>
        <v>27.101299999999998</v>
      </c>
      <c r="C366" s="11">
        <f t="shared" si="57"/>
        <v>745784</v>
      </c>
      <c r="D366" s="11">
        <f>SUMIFS(JE!$D:$D,JE!$B:$B,"USD",JE!$C:$C,"DR",JE!$A:$A,FOREX!$A366)</f>
        <v>37659</v>
      </c>
      <c r="E366" s="11">
        <f>SUMIFS(JE!$D:$D,JE!$B:$B,"USD",JE!$C:$C,"CR",JE!$A:$A,FOREX!$A366)</f>
        <v>-34359</v>
      </c>
      <c r="F366" s="11">
        <f t="shared" si="53"/>
        <v>749084</v>
      </c>
      <c r="G366" s="11">
        <f t="shared" si="54"/>
        <v>-380.82000000000346</v>
      </c>
      <c r="J366" s="5">
        <v>44540</v>
      </c>
      <c r="K366" s="4">
        <f>SUMIFS(NBU!$G:$G,NBU!$D:$D,FOREX!$K$13,NBU!$A:$A,FOREX!$J366)</f>
        <v>30.677299999999999</v>
      </c>
      <c r="L366" s="11">
        <f t="shared" si="58"/>
        <v>-55558</v>
      </c>
      <c r="M366" s="11">
        <f>SUMIFS(JE!$D:$D,JE!$B:$B,$K$13,JE!$C:$C,"DR",JE!$A:$A,FOREX!$A366)</f>
        <v>0</v>
      </c>
      <c r="N366" s="11">
        <f>SUMIFS(JE!$D:$D,JE!$B:$B,$K$13,JE!$C:$C,"CR",JE!$A:$A,FOREX!$A366)</f>
        <v>-32174</v>
      </c>
      <c r="O366" s="11">
        <f t="shared" si="60"/>
        <v>-87732</v>
      </c>
      <c r="P366" s="11">
        <f t="shared" si="55"/>
        <v>2976.0950000000366</v>
      </c>
      <c r="S366" s="5">
        <v>44540</v>
      </c>
      <c r="T366" s="4">
        <f>SUMIFS(NBU!$G:$G,NBU!$D:$D,FOREX!$T$13,NBU!$A:$A,FOREX!$S366)</f>
        <v>35.796799999999998</v>
      </c>
      <c r="U366" s="11">
        <f t="shared" si="59"/>
        <v>82251</v>
      </c>
      <c r="V366" s="11">
        <f>SUMIFS(JE!$D:$D,JE!$B:$B,$T$13,JE!$C:$C,"DR",JE!$A:$A,FOREX!$A366)</f>
        <v>0</v>
      </c>
      <c r="W366" s="11">
        <f>SUMIFS(JE!$D:$D,JE!$B:$B,$T$13,JE!$C:$C,"CR",JE!$A:$A,FOREX!$A366)</f>
        <v>0</v>
      </c>
      <c r="X366" s="11">
        <f t="shared" si="61"/>
        <v>82251</v>
      </c>
      <c r="Y366" s="11">
        <f t="shared" si="56"/>
        <v>0</v>
      </c>
    </row>
    <row r="367" spans="1:25" x14ac:dyDescent="0.2">
      <c r="A367" s="5">
        <v>44541</v>
      </c>
      <c r="B367" s="4">
        <f>SUMIFS(NBU!$G:$G,NBU!$D:$D,FOREX!$B$13,NBU!$A:$A,FOREX!$A367)</f>
        <v>27.101299999999998</v>
      </c>
      <c r="C367" s="11">
        <f t="shared" si="57"/>
        <v>749084</v>
      </c>
      <c r="D367" s="11">
        <f>SUMIFS(JE!$D:$D,JE!$B:$B,"USD",JE!$C:$C,"DR",JE!$A:$A,FOREX!$A367)</f>
        <v>29201</v>
      </c>
      <c r="E367" s="11">
        <f>SUMIFS(JE!$D:$D,JE!$B:$B,"USD",JE!$C:$C,"CR",JE!$A:$A,FOREX!$A367)</f>
        <v>0</v>
      </c>
      <c r="F367" s="11">
        <f t="shared" si="53"/>
        <v>778285</v>
      </c>
      <c r="G367" s="11">
        <f t="shared" si="54"/>
        <v>0</v>
      </c>
      <c r="J367" s="5">
        <v>44541</v>
      </c>
      <c r="K367" s="4">
        <f>SUMIFS(NBU!$G:$G,NBU!$D:$D,FOREX!$K$13,NBU!$A:$A,FOREX!$J367)</f>
        <v>30.677299999999999</v>
      </c>
      <c r="L367" s="11">
        <f t="shared" si="58"/>
        <v>-87732</v>
      </c>
      <c r="M367" s="11">
        <f>SUMIFS(JE!$D:$D,JE!$B:$B,$K$13,JE!$C:$C,"DR",JE!$A:$A,FOREX!$A367)</f>
        <v>23029</v>
      </c>
      <c r="N367" s="11">
        <f>SUMIFS(JE!$D:$D,JE!$B:$B,$K$13,JE!$C:$C,"CR",JE!$A:$A,FOREX!$A367)</f>
        <v>-4637</v>
      </c>
      <c r="O367" s="11">
        <f t="shared" si="60"/>
        <v>-69340</v>
      </c>
      <c r="P367" s="11">
        <f t="shared" si="55"/>
        <v>0</v>
      </c>
      <c r="S367" s="5">
        <v>44541</v>
      </c>
      <c r="T367" s="4">
        <f>SUMIFS(NBU!$G:$G,NBU!$D:$D,FOREX!$T$13,NBU!$A:$A,FOREX!$S367)</f>
        <v>35.796799999999998</v>
      </c>
      <c r="U367" s="11">
        <f t="shared" si="59"/>
        <v>82251</v>
      </c>
      <c r="V367" s="11">
        <f>SUMIFS(JE!$D:$D,JE!$B:$B,$T$13,JE!$C:$C,"DR",JE!$A:$A,FOREX!$A367)</f>
        <v>0</v>
      </c>
      <c r="W367" s="11">
        <f>SUMIFS(JE!$D:$D,JE!$B:$B,$T$13,JE!$C:$C,"CR",JE!$A:$A,FOREX!$A367)</f>
        <v>0</v>
      </c>
      <c r="X367" s="11">
        <f t="shared" si="61"/>
        <v>82251</v>
      </c>
      <c r="Y367" s="11">
        <f t="shared" si="56"/>
        <v>0</v>
      </c>
    </row>
    <row r="368" spans="1:25" x14ac:dyDescent="0.2">
      <c r="A368" s="5">
        <v>44542</v>
      </c>
      <c r="B368" s="4">
        <f>SUMIFS(NBU!$G:$G,NBU!$D:$D,FOREX!$B$13,NBU!$A:$A,FOREX!$A368)</f>
        <v>27.101299999999998</v>
      </c>
      <c r="C368" s="11">
        <f t="shared" si="57"/>
        <v>778285</v>
      </c>
      <c r="D368" s="11">
        <f>SUMIFS(JE!$D:$D,JE!$B:$B,"USD",JE!$C:$C,"DR",JE!$A:$A,FOREX!$A368)</f>
        <v>64420</v>
      </c>
      <c r="E368" s="11">
        <f>SUMIFS(JE!$D:$D,JE!$B:$B,"USD",JE!$C:$C,"CR",JE!$A:$A,FOREX!$A368)</f>
        <v>0</v>
      </c>
      <c r="F368" s="11">
        <f t="shared" si="53"/>
        <v>842705</v>
      </c>
      <c r="G368" s="11">
        <f t="shared" si="54"/>
        <v>0</v>
      </c>
      <c r="J368" s="5">
        <v>44542</v>
      </c>
      <c r="K368" s="4">
        <f>SUMIFS(NBU!$G:$G,NBU!$D:$D,FOREX!$K$13,NBU!$A:$A,FOREX!$J368)</f>
        <v>30.677299999999999</v>
      </c>
      <c r="L368" s="11">
        <f t="shared" si="58"/>
        <v>-69340</v>
      </c>
      <c r="M368" s="11">
        <f>SUMIFS(JE!$D:$D,JE!$B:$B,$K$13,JE!$C:$C,"DR",JE!$A:$A,FOREX!$A368)</f>
        <v>15173</v>
      </c>
      <c r="N368" s="11">
        <f>SUMIFS(JE!$D:$D,JE!$B:$B,$K$13,JE!$C:$C,"CR",JE!$A:$A,FOREX!$A368)</f>
        <v>-13462</v>
      </c>
      <c r="O368" s="11">
        <f t="shared" si="60"/>
        <v>-67629</v>
      </c>
      <c r="P368" s="11">
        <f t="shared" si="55"/>
        <v>0</v>
      </c>
      <c r="S368" s="5">
        <v>44542</v>
      </c>
      <c r="T368" s="4">
        <f>SUMIFS(NBU!$G:$G,NBU!$D:$D,FOREX!$T$13,NBU!$A:$A,FOREX!$S368)</f>
        <v>35.796799999999998</v>
      </c>
      <c r="U368" s="11">
        <f t="shared" si="59"/>
        <v>82251</v>
      </c>
      <c r="V368" s="11">
        <f>SUMIFS(JE!$D:$D,JE!$B:$B,$T$13,JE!$C:$C,"DR",JE!$A:$A,FOREX!$A368)</f>
        <v>8754</v>
      </c>
      <c r="W368" s="11">
        <f>SUMIFS(JE!$D:$D,JE!$B:$B,$T$13,JE!$C:$C,"CR",JE!$A:$A,FOREX!$A368)</f>
        <v>-7940</v>
      </c>
      <c r="X368" s="11">
        <f t="shared" si="61"/>
        <v>83065</v>
      </c>
      <c r="Y368" s="11">
        <f t="shared" si="56"/>
        <v>0</v>
      </c>
    </row>
    <row r="369" spans="1:25" x14ac:dyDescent="0.2">
      <c r="A369" s="5">
        <v>44543</v>
      </c>
      <c r="B369" s="4">
        <f>SUMIFS(NBU!$G:$G,NBU!$D:$D,FOREX!$B$13,NBU!$A:$A,FOREX!$A369)</f>
        <v>27.024100000000001</v>
      </c>
      <c r="C369" s="11">
        <f t="shared" si="57"/>
        <v>842705</v>
      </c>
      <c r="D369" s="11">
        <f>SUMIFS(JE!$D:$D,JE!$B:$B,"USD",JE!$C:$C,"DR",JE!$A:$A,FOREX!$A369)</f>
        <v>0</v>
      </c>
      <c r="E369" s="11">
        <f>SUMIFS(JE!$D:$D,JE!$B:$B,"USD",JE!$C:$C,"CR",JE!$A:$A,FOREX!$A369)</f>
        <v>-17484</v>
      </c>
      <c r="F369" s="11">
        <f t="shared" si="53"/>
        <v>825221</v>
      </c>
      <c r="G369" s="11">
        <f t="shared" si="54"/>
        <v>1349.7647999999601</v>
      </c>
      <c r="J369" s="5">
        <v>44543</v>
      </c>
      <c r="K369" s="4">
        <f>SUMIFS(NBU!$G:$G,NBU!$D:$D,FOREX!$K$13,NBU!$A:$A,FOREX!$J369)</f>
        <v>30.452100000000002</v>
      </c>
      <c r="L369" s="11">
        <f t="shared" si="58"/>
        <v>-67629</v>
      </c>
      <c r="M369" s="11">
        <f>SUMIFS(JE!$D:$D,JE!$B:$B,$K$13,JE!$C:$C,"DR",JE!$A:$A,FOREX!$A369)</f>
        <v>4507</v>
      </c>
      <c r="N369" s="11">
        <f>SUMIFS(JE!$D:$D,JE!$B:$B,$K$13,JE!$C:$C,"CR",JE!$A:$A,FOREX!$A369)</f>
        <v>0</v>
      </c>
      <c r="O369" s="11">
        <f t="shared" si="60"/>
        <v>-63122</v>
      </c>
      <c r="P369" s="11">
        <f t="shared" si="55"/>
        <v>-1014.9763999999883</v>
      </c>
      <c r="S369" s="5">
        <v>44543</v>
      </c>
      <c r="T369" s="4">
        <f>SUMIFS(NBU!$G:$G,NBU!$D:$D,FOREX!$T$13,NBU!$A:$A,FOREX!$S369)</f>
        <v>35.693399999999997</v>
      </c>
      <c r="U369" s="11">
        <f t="shared" si="59"/>
        <v>83065</v>
      </c>
      <c r="V369" s="11">
        <f>SUMIFS(JE!$D:$D,JE!$B:$B,$T$13,JE!$C:$C,"DR",JE!$A:$A,FOREX!$A369)</f>
        <v>0</v>
      </c>
      <c r="W369" s="11">
        <f>SUMIFS(JE!$D:$D,JE!$B:$B,$T$13,JE!$C:$C,"CR",JE!$A:$A,FOREX!$A369)</f>
        <v>0</v>
      </c>
      <c r="X369" s="11">
        <f t="shared" si="61"/>
        <v>83065</v>
      </c>
      <c r="Y369" s="11">
        <f t="shared" si="56"/>
        <v>0</v>
      </c>
    </row>
    <row r="370" spans="1:25" x14ac:dyDescent="0.2">
      <c r="A370" s="5">
        <v>44544</v>
      </c>
      <c r="B370" s="4">
        <f>SUMIFS(NBU!$G:$G,NBU!$D:$D,FOREX!$B$13,NBU!$A:$A,FOREX!$A370)</f>
        <v>26.884599999999999</v>
      </c>
      <c r="C370" s="11">
        <f t="shared" si="57"/>
        <v>825221</v>
      </c>
      <c r="D370" s="11">
        <f>SUMIFS(JE!$D:$D,JE!$B:$B,"USD",JE!$C:$C,"DR",JE!$A:$A,FOREX!$A370)</f>
        <v>0</v>
      </c>
      <c r="E370" s="11">
        <f>SUMIFS(JE!$D:$D,JE!$B:$B,"USD",JE!$C:$C,"CR",JE!$A:$A,FOREX!$A370)</f>
        <v>-62893</v>
      </c>
      <c r="F370" s="11">
        <f t="shared" si="53"/>
        <v>762328</v>
      </c>
      <c r="G370" s="11">
        <f t="shared" si="54"/>
        <v>8773.5735000001096</v>
      </c>
      <c r="J370" s="5">
        <v>44544</v>
      </c>
      <c r="K370" s="4">
        <f>SUMIFS(NBU!$G:$G,NBU!$D:$D,FOREX!$K$13,NBU!$A:$A,FOREX!$J370)</f>
        <v>30.327200000000001</v>
      </c>
      <c r="L370" s="11">
        <f t="shared" si="58"/>
        <v>-63122</v>
      </c>
      <c r="M370" s="11">
        <f>SUMIFS(JE!$D:$D,JE!$B:$B,$K$13,JE!$C:$C,"DR",JE!$A:$A,FOREX!$A370)</f>
        <v>14627</v>
      </c>
      <c r="N370" s="11">
        <f>SUMIFS(JE!$D:$D,JE!$B:$B,$K$13,JE!$C:$C,"CR",JE!$A:$A,FOREX!$A370)</f>
        <v>0</v>
      </c>
      <c r="O370" s="11">
        <f t="shared" si="60"/>
        <v>-48495</v>
      </c>
      <c r="P370" s="11">
        <f t="shared" si="55"/>
        <v>-1826.9123000000034</v>
      </c>
      <c r="S370" s="5">
        <v>44544</v>
      </c>
      <c r="T370" s="4">
        <f>SUMIFS(NBU!$G:$G,NBU!$D:$D,FOREX!$T$13,NBU!$A:$A,FOREX!$S370)</f>
        <v>35.632800000000003</v>
      </c>
      <c r="U370" s="11">
        <f t="shared" si="59"/>
        <v>83065</v>
      </c>
      <c r="V370" s="11">
        <f>SUMIFS(JE!$D:$D,JE!$B:$B,$T$13,JE!$C:$C,"DR",JE!$A:$A,FOREX!$A370)</f>
        <v>0</v>
      </c>
      <c r="W370" s="11">
        <f>SUMIFS(JE!$D:$D,JE!$B:$B,$T$13,JE!$C:$C,"CR",JE!$A:$A,FOREX!$A370)</f>
        <v>0</v>
      </c>
      <c r="X370" s="11">
        <f t="shared" si="61"/>
        <v>83065</v>
      </c>
      <c r="Y370" s="11">
        <f t="shared" si="56"/>
        <v>0</v>
      </c>
    </row>
    <row r="371" spans="1:25" x14ac:dyDescent="0.2">
      <c r="A371" s="5">
        <v>44545</v>
      </c>
      <c r="B371" s="4">
        <f>SUMIFS(NBU!$G:$G,NBU!$D:$D,FOREX!$B$13,NBU!$A:$A,FOREX!$A371)</f>
        <v>26.9985</v>
      </c>
      <c r="C371" s="11">
        <f t="shared" si="57"/>
        <v>762328</v>
      </c>
      <c r="D371" s="11">
        <f>SUMIFS(JE!$D:$D,JE!$B:$B,"USD",JE!$C:$C,"DR",JE!$A:$A,FOREX!$A371)</f>
        <v>45067</v>
      </c>
      <c r="E371" s="11">
        <f>SUMIFS(JE!$D:$D,JE!$B:$B,"USD",JE!$C:$C,"CR",JE!$A:$A,FOREX!$A371)</f>
        <v>0</v>
      </c>
      <c r="F371" s="11">
        <f t="shared" si="53"/>
        <v>807395</v>
      </c>
      <c r="G371" s="11">
        <f t="shared" si="54"/>
        <v>5133.1313000000455</v>
      </c>
      <c r="J371" s="5">
        <v>44545</v>
      </c>
      <c r="K371" s="4">
        <f>SUMIFS(NBU!$G:$G,NBU!$D:$D,FOREX!$K$13,NBU!$A:$A,FOREX!$J371)</f>
        <v>30.533999999999999</v>
      </c>
      <c r="L371" s="11">
        <f t="shared" si="58"/>
        <v>-48495</v>
      </c>
      <c r="M371" s="11">
        <f>SUMIFS(JE!$D:$D,JE!$B:$B,$K$13,JE!$C:$C,"DR",JE!$A:$A,FOREX!$A371)</f>
        <v>17731</v>
      </c>
      <c r="N371" s="11">
        <f>SUMIFS(JE!$D:$D,JE!$B:$B,$K$13,JE!$C:$C,"CR",JE!$A:$A,FOREX!$A371)</f>
        <v>0</v>
      </c>
      <c r="O371" s="11">
        <f t="shared" si="60"/>
        <v>-30764</v>
      </c>
      <c r="P371" s="11">
        <f t="shared" si="55"/>
        <v>3666.7707999999584</v>
      </c>
      <c r="S371" s="5">
        <v>44545</v>
      </c>
      <c r="T371" s="4">
        <f>SUMIFS(NBU!$G:$G,NBU!$D:$D,FOREX!$T$13,NBU!$A:$A,FOREX!$S371)</f>
        <v>35.764899999999997</v>
      </c>
      <c r="U371" s="11">
        <f t="shared" si="59"/>
        <v>83065</v>
      </c>
      <c r="V371" s="11">
        <f>SUMIFS(JE!$D:$D,JE!$B:$B,$T$13,JE!$C:$C,"DR",JE!$A:$A,FOREX!$A371)</f>
        <v>0</v>
      </c>
      <c r="W371" s="11">
        <f>SUMIFS(JE!$D:$D,JE!$B:$B,$T$13,JE!$C:$C,"CR",JE!$A:$A,FOREX!$A371)</f>
        <v>-9371</v>
      </c>
      <c r="X371" s="11">
        <f t="shared" si="61"/>
        <v>73694</v>
      </c>
      <c r="Y371" s="11">
        <f t="shared" si="56"/>
        <v>-1237.9090999999448</v>
      </c>
    </row>
    <row r="372" spans="1:25" x14ac:dyDescent="0.2">
      <c r="A372" s="5">
        <v>44546</v>
      </c>
      <c r="B372" s="4">
        <f>SUMIFS(NBU!$G:$G,NBU!$D:$D,FOREX!$B$13,NBU!$A:$A,FOREX!$A372)</f>
        <v>27.196000000000002</v>
      </c>
      <c r="C372" s="11">
        <f t="shared" si="57"/>
        <v>807395</v>
      </c>
      <c r="D372" s="11">
        <f>SUMIFS(JE!$D:$D,JE!$B:$B,"USD",JE!$C:$C,"DR",JE!$A:$A,FOREX!$A372)</f>
        <v>1353</v>
      </c>
      <c r="E372" s="11">
        <f>SUMIFS(JE!$D:$D,JE!$B:$B,"USD",JE!$C:$C,"CR",JE!$A:$A,FOREX!$A372)</f>
        <v>-28654</v>
      </c>
      <c r="F372" s="11">
        <f t="shared" si="53"/>
        <v>780094</v>
      </c>
      <c r="G372" s="11">
        <f t="shared" si="54"/>
        <v>-5391.947500000043</v>
      </c>
      <c r="J372" s="5">
        <v>44546</v>
      </c>
      <c r="K372" s="4">
        <f>SUMIFS(NBU!$G:$G,NBU!$D:$D,FOREX!$K$13,NBU!$A:$A,FOREX!$J372)</f>
        <v>30.618600000000001</v>
      </c>
      <c r="L372" s="11">
        <f t="shared" si="58"/>
        <v>-30764</v>
      </c>
      <c r="M372" s="11">
        <f>SUMIFS(JE!$D:$D,JE!$B:$B,$K$13,JE!$C:$C,"DR",JE!$A:$A,FOREX!$A372)</f>
        <v>17175</v>
      </c>
      <c r="N372" s="11">
        <f>SUMIFS(JE!$D:$D,JE!$B:$B,$K$13,JE!$C:$C,"CR",JE!$A:$A,FOREX!$A372)</f>
        <v>-7018</v>
      </c>
      <c r="O372" s="11">
        <f t="shared" si="60"/>
        <v>-20607</v>
      </c>
      <c r="P372" s="11">
        <f t="shared" si="55"/>
        <v>859.28220000001818</v>
      </c>
      <c r="S372" s="5">
        <v>44546</v>
      </c>
      <c r="T372" s="4">
        <f>SUMIFS(NBU!$G:$G,NBU!$D:$D,FOREX!$T$13,NBU!$A:$A,FOREX!$S372)</f>
        <v>36.029299999999999</v>
      </c>
      <c r="U372" s="11">
        <f t="shared" si="59"/>
        <v>73694</v>
      </c>
      <c r="V372" s="11">
        <f>SUMIFS(JE!$D:$D,JE!$B:$B,$T$13,JE!$C:$C,"DR",JE!$A:$A,FOREX!$A372)</f>
        <v>0</v>
      </c>
      <c r="W372" s="11">
        <f>SUMIFS(JE!$D:$D,JE!$B:$B,$T$13,JE!$C:$C,"CR",JE!$A:$A,FOREX!$A372)</f>
        <v>0</v>
      </c>
      <c r="X372" s="11">
        <f t="shared" si="61"/>
        <v>73694</v>
      </c>
      <c r="Y372" s="11">
        <f t="shared" si="56"/>
        <v>0</v>
      </c>
    </row>
    <row r="373" spans="1:25" x14ac:dyDescent="0.2">
      <c r="A373" s="5">
        <v>44547</v>
      </c>
      <c r="B373" s="4">
        <f>SUMIFS(NBU!$G:$G,NBU!$D:$D,FOREX!$B$13,NBU!$A:$A,FOREX!$A373)</f>
        <v>27.192900000000002</v>
      </c>
      <c r="C373" s="11">
        <f t="shared" si="57"/>
        <v>780094</v>
      </c>
      <c r="D373" s="11">
        <f>SUMIFS(JE!$D:$D,JE!$B:$B,"USD",JE!$C:$C,"DR",JE!$A:$A,FOREX!$A373)</f>
        <v>10514</v>
      </c>
      <c r="E373" s="11">
        <f>SUMIFS(JE!$D:$D,JE!$B:$B,"USD",JE!$C:$C,"CR",JE!$A:$A,FOREX!$A373)</f>
        <v>-26989</v>
      </c>
      <c r="F373" s="11">
        <f t="shared" si="53"/>
        <v>763619</v>
      </c>
      <c r="G373" s="11">
        <f t="shared" si="54"/>
        <v>51.07249999999803</v>
      </c>
      <c r="J373" s="5">
        <v>44547</v>
      </c>
      <c r="K373" s="4">
        <f>SUMIFS(NBU!$G:$G,NBU!$D:$D,FOREX!$K$13,NBU!$A:$A,FOREX!$J373)</f>
        <v>30.843499999999999</v>
      </c>
      <c r="L373" s="11">
        <f t="shared" si="58"/>
        <v>-20607</v>
      </c>
      <c r="M373" s="11">
        <f>SUMIFS(JE!$D:$D,JE!$B:$B,$K$13,JE!$C:$C,"DR",JE!$A:$A,FOREX!$A373)</f>
        <v>33500</v>
      </c>
      <c r="N373" s="11">
        <f>SUMIFS(JE!$D:$D,JE!$B:$B,$K$13,JE!$C:$C,"CR",JE!$A:$A,FOREX!$A373)</f>
        <v>0</v>
      </c>
      <c r="O373" s="11">
        <f t="shared" si="60"/>
        <v>12893</v>
      </c>
      <c r="P373" s="11">
        <f t="shared" si="55"/>
        <v>7534.149999999936</v>
      </c>
      <c r="S373" s="5">
        <v>44547</v>
      </c>
      <c r="T373" s="4">
        <f>SUMIFS(NBU!$G:$G,NBU!$D:$D,FOREX!$T$13,NBU!$A:$A,FOREX!$S373)</f>
        <v>36.3583</v>
      </c>
      <c r="U373" s="11">
        <f t="shared" si="59"/>
        <v>73694</v>
      </c>
      <c r="V373" s="11">
        <f>SUMIFS(JE!$D:$D,JE!$B:$B,$T$13,JE!$C:$C,"DR",JE!$A:$A,FOREX!$A373)</f>
        <v>10422</v>
      </c>
      <c r="W373" s="11">
        <f>SUMIFS(JE!$D:$D,JE!$B:$B,$T$13,JE!$C:$C,"CR",JE!$A:$A,FOREX!$A373)</f>
        <v>0</v>
      </c>
      <c r="X373" s="11">
        <f t="shared" si="61"/>
        <v>84116</v>
      </c>
      <c r="Y373" s="11">
        <f t="shared" si="56"/>
        <v>3428.8380000000066</v>
      </c>
    </row>
    <row r="374" spans="1:25" x14ac:dyDescent="0.2">
      <c r="A374" s="5">
        <v>44548</v>
      </c>
      <c r="B374" s="4">
        <f>SUMIFS(NBU!$G:$G,NBU!$D:$D,FOREX!$B$13,NBU!$A:$A,FOREX!$A374)</f>
        <v>27.192900000000002</v>
      </c>
      <c r="C374" s="11">
        <f t="shared" si="57"/>
        <v>763619</v>
      </c>
      <c r="D374" s="11">
        <f>SUMIFS(JE!$D:$D,JE!$B:$B,"USD",JE!$C:$C,"DR",JE!$A:$A,FOREX!$A374)</f>
        <v>8099</v>
      </c>
      <c r="E374" s="11">
        <f>SUMIFS(JE!$D:$D,JE!$B:$B,"USD",JE!$C:$C,"CR",JE!$A:$A,FOREX!$A374)</f>
        <v>-47205</v>
      </c>
      <c r="F374" s="11">
        <f t="shared" si="53"/>
        <v>724513</v>
      </c>
      <c r="G374" s="11">
        <f t="shared" si="54"/>
        <v>0</v>
      </c>
      <c r="J374" s="5">
        <v>44548</v>
      </c>
      <c r="K374" s="4">
        <f>SUMIFS(NBU!$G:$G,NBU!$D:$D,FOREX!$K$13,NBU!$A:$A,FOREX!$J374)</f>
        <v>30.843499999999999</v>
      </c>
      <c r="L374" s="11">
        <f t="shared" si="58"/>
        <v>12893</v>
      </c>
      <c r="M374" s="11">
        <f>SUMIFS(JE!$D:$D,JE!$B:$B,$K$13,JE!$C:$C,"DR",JE!$A:$A,FOREX!$A374)</f>
        <v>21443</v>
      </c>
      <c r="N374" s="11">
        <f>SUMIFS(JE!$D:$D,JE!$B:$B,$K$13,JE!$C:$C,"CR",JE!$A:$A,FOREX!$A374)</f>
        <v>0</v>
      </c>
      <c r="O374" s="11">
        <f t="shared" si="60"/>
        <v>34336</v>
      </c>
      <c r="P374" s="11">
        <f t="shared" si="55"/>
        <v>0</v>
      </c>
      <c r="S374" s="5">
        <v>44548</v>
      </c>
      <c r="T374" s="4">
        <f>SUMIFS(NBU!$G:$G,NBU!$D:$D,FOREX!$T$13,NBU!$A:$A,FOREX!$S374)</f>
        <v>36.3583</v>
      </c>
      <c r="U374" s="11">
        <f t="shared" si="59"/>
        <v>84116</v>
      </c>
      <c r="V374" s="11">
        <f>SUMIFS(JE!$D:$D,JE!$B:$B,$T$13,JE!$C:$C,"DR",JE!$A:$A,FOREX!$A374)</f>
        <v>0</v>
      </c>
      <c r="W374" s="11">
        <f>SUMIFS(JE!$D:$D,JE!$B:$B,$T$13,JE!$C:$C,"CR",JE!$A:$A,FOREX!$A374)</f>
        <v>-3135</v>
      </c>
      <c r="X374" s="11">
        <f t="shared" si="61"/>
        <v>80981</v>
      </c>
      <c r="Y374" s="11">
        <f t="shared" si="56"/>
        <v>0</v>
      </c>
    </row>
    <row r="375" spans="1:25" x14ac:dyDescent="0.2">
      <c r="A375" s="5">
        <v>44549</v>
      </c>
      <c r="B375" s="4">
        <f>SUMIFS(NBU!$G:$G,NBU!$D:$D,FOREX!$B$13,NBU!$A:$A,FOREX!$A375)</f>
        <v>27.192900000000002</v>
      </c>
      <c r="C375" s="11">
        <f t="shared" si="57"/>
        <v>724513</v>
      </c>
      <c r="D375" s="11">
        <f>SUMIFS(JE!$D:$D,JE!$B:$B,"USD",JE!$C:$C,"DR",JE!$A:$A,FOREX!$A375)</f>
        <v>0</v>
      </c>
      <c r="E375" s="11">
        <f>SUMIFS(JE!$D:$D,JE!$B:$B,"USD",JE!$C:$C,"CR",JE!$A:$A,FOREX!$A375)</f>
        <v>-18441</v>
      </c>
      <c r="F375" s="11">
        <f t="shared" si="53"/>
        <v>706072</v>
      </c>
      <c r="G375" s="11">
        <f t="shared" si="54"/>
        <v>0</v>
      </c>
      <c r="J375" s="5">
        <v>44549</v>
      </c>
      <c r="K375" s="4">
        <f>SUMIFS(NBU!$G:$G,NBU!$D:$D,FOREX!$K$13,NBU!$A:$A,FOREX!$J375)</f>
        <v>30.843499999999999</v>
      </c>
      <c r="L375" s="11">
        <f t="shared" si="58"/>
        <v>34336</v>
      </c>
      <c r="M375" s="11">
        <f>SUMIFS(JE!$D:$D,JE!$B:$B,$K$13,JE!$C:$C,"DR",JE!$A:$A,FOREX!$A375)</f>
        <v>21324</v>
      </c>
      <c r="N375" s="11">
        <f>SUMIFS(JE!$D:$D,JE!$B:$B,$K$13,JE!$C:$C,"CR",JE!$A:$A,FOREX!$A375)</f>
        <v>0</v>
      </c>
      <c r="O375" s="11">
        <f t="shared" si="60"/>
        <v>55660</v>
      </c>
      <c r="P375" s="11">
        <f t="shared" si="55"/>
        <v>0</v>
      </c>
      <c r="S375" s="5">
        <v>44549</v>
      </c>
      <c r="T375" s="4">
        <f>SUMIFS(NBU!$G:$G,NBU!$D:$D,FOREX!$T$13,NBU!$A:$A,FOREX!$S375)</f>
        <v>36.3583</v>
      </c>
      <c r="U375" s="11">
        <f t="shared" si="59"/>
        <v>80981</v>
      </c>
      <c r="V375" s="11">
        <f>SUMIFS(JE!$D:$D,JE!$B:$B,$T$13,JE!$C:$C,"DR",JE!$A:$A,FOREX!$A375)</f>
        <v>0</v>
      </c>
      <c r="W375" s="11">
        <f>SUMIFS(JE!$D:$D,JE!$B:$B,$T$13,JE!$C:$C,"CR",JE!$A:$A,FOREX!$A375)</f>
        <v>0</v>
      </c>
      <c r="X375" s="11">
        <f t="shared" si="61"/>
        <v>80981</v>
      </c>
      <c r="Y375" s="11">
        <f t="shared" si="56"/>
        <v>0</v>
      </c>
    </row>
    <row r="376" spans="1:25" x14ac:dyDescent="0.2">
      <c r="A376" s="5">
        <v>44550</v>
      </c>
      <c r="B376" s="4">
        <f>SUMIFS(NBU!$G:$G,NBU!$D:$D,FOREX!$B$13,NBU!$A:$A,FOREX!$A376)</f>
        <v>27.2483</v>
      </c>
      <c r="C376" s="11">
        <f t="shared" si="57"/>
        <v>706072</v>
      </c>
      <c r="D376" s="11">
        <f>SUMIFS(JE!$D:$D,JE!$B:$B,"USD",JE!$C:$C,"DR",JE!$A:$A,FOREX!$A376)</f>
        <v>3468</v>
      </c>
      <c r="E376" s="11">
        <f>SUMIFS(JE!$D:$D,JE!$B:$B,"USD",JE!$C:$C,"CR",JE!$A:$A,FOREX!$A376)</f>
        <v>0</v>
      </c>
      <c r="F376" s="11">
        <f t="shared" si="53"/>
        <v>709540</v>
      </c>
      <c r="G376" s="11">
        <f t="shared" si="54"/>
        <v>192.12719999999578</v>
      </c>
      <c r="J376" s="5">
        <v>44550</v>
      </c>
      <c r="K376" s="4">
        <f>SUMIFS(NBU!$G:$G,NBU!$D:$D,FOREX!$K$13,NBU!$A:$A,FOREX!$J376)</f>
        <v>30.857299999999999</v>
      </c>
      <c r="L376" s="11">
        <f t="shared" si="58"/>
        <v>55660</v>
      </c>
      <c r="M376" s="11">
        <f>SUMIFS(JE!$D:$D,JE!$B:$B,$K$13,JE!$C:$C,"DR",JE!$A:$A,FOREX!$A376)</f>
        <v>15822</v>
      </c>
      <c r="N376" s="11">
        <f>SUMIFS(JE!$D:$D,JE!$B:$B,$K$13,JE!$C:$C,"CR",JE!$A:$A,FOREX!$A376)</f>
        <v>0</v>
      </c>
      <c r="O376" s="11">
        <f t="shared" si="60"/>
        <v>71482</v>
      </c>
      <c r="P376" s="11">
        <f t="shared" si="55"/>
        <v>218.34359999999702</v>
      </c>
      <c r="S376" s="5">
        <v>44550</v>
      </c>
      <c r="T376" s="4">
        <f>SUMIFS(NBU!$G:$G,NBU!$D:$D,FOREX!$T$13,NBU!$A:$A,FOREX!$S376)</f>
        <v>36.232100000000003</v>
      </c>
      <c r="U376" s="11">
        <f t="shared" si="59"/>
        <v>80981</v>
      </c>
      <c r="V376" s="11">
        <f>SUMIFS(JE!$D:$D,JE!$B:$B,$T$13,JE!$C:$C,"DR",JE!$A:$A,FOREX!$A376)</f>
        <v>0</v>
      </c>
      <c r="W376" s="11">
        <f>SUMIFS(JE!$D:$D,JE!$B:$B,$T$13,JE!$C:$C,"CR",JE!$A:$A,FOREX!$A376)</f>
        <v>0</v>
      </c>
      <c r="X376" s="11">
        <f t="shared" si="61"/>
        <v>80981</v>
      </c>
      <c r="Y376" s="11">
        <f t="shared" si="56"/>
        <v>0</v>
      </c>
    </row>
    <row r="377" spans="1:25" x14ac:dyDescent="0.2">
      <c r="A377" s="5">
        <v>44551</v>
      </c>
      <c r="B377" s="4">
        <f>SUMIFS(NBU!$G:$G,NBU!$D:$D,FOREX!$B$13,NBU!$A:$A,FOREX!$A377)</f>
        <v>27.284600000000001</v>
      </c>
      <c r="C377" s="11">
        <f t="shared" si="57"/>
        <v>709540</v>
      </c>
      <c r="D377" s="11">
        <f>SUMIFS(JE!$D:$D,JE!$B:$B,"USD",JE!$C:$C,"DR",JE!$A:$A,FOREX!$A377)</f>
        <v>48119</v>
      </c>
      <c r="E377" s="11">
        <f>SUMIFS(JE!$D:$D,JE!$B:$B,"USD",JE!$C:$C,"CR",JE!$A:$A,FOREX!$A377)</f>
        <v>0</v>
      </c>
      <c r="F377" s="11">
        <f t="shared" si="53"/>
        <v>757659</v>
      </c>
      <c r="G377" s="11">
        <f t="shared" si="54"/>
        <v>1746.7197000000319</v>
      </c>
      <c r="J377" s="5">
        <v>44551</v>
      </c>
      <c r="K377" s="4">
        <f>SUMIFS(NBU!$G:$G,NBU!$D:$D,FOREX!$K$13,NBU!$A:$A,FOREX!$J377)</f>
        <v>30.766100000000002</v>
      </c>
      <c r="L377" s="11">
        <f t="shared" si="58"/>
        <v>71482</v>
      </c>
      <c r="M377" s="11">
        <f>SUMIFS(JE!$D:$D,JE!$B:$B,$K$13,JE!$C:$C,"DR",JE!$A:$A,FOREX!$A377)</f>
        <v>21483</v>
      </c>
      <c r="N377" s="11">
        <f>SUMIFS(JE!$D:$D,JE!$B:$B,$K$13,JE!$C:$C,"CR",JE!$A:$A,FOREX!$A377)</f>
        <v>0</v>
      </c>
      <c r="O377" s="11">
        <f t="shared" si="60"/>
        <v>92965</v>
      </c>
      <c r="P377" s="11">
        <f t="shared" si="55"/>
        <v>-1959.2495999999369</v>
      </c>
      <c r="S377" s="5">
        <v>44551</v>
      </c>
      <c r="T377" s="4">
        <f>SUMIFS(NBU!$G:$G,NBU!$D:$D,FOREX!$T$13,NBU!$A:$A,FOREX!$S377)</f>
        <v>36.108400000000003</v>
      </c>
      <c r="U377" s="11">
        <f t="shared" si="59"/>
        <v>80981</v>
      </c>
      <c r="V377" s="11">
        <f>SUMIFS(JE!$D:$D,JE!$B:$B,$T$13,JE!$C:$C,"DR",JE!$A:$A,FOREX!$A377)</f>
        <v>7121</v>
      </c>
      <c r="W377" s="11">
        <f>SUMIFS(JE!$D:$D,JE!$B:$B,$T$13,JE!$C:$C,"CR",JE!$A:$A,FOREX!$A377)</f>
        <v>0</v>
      </c>
      <c r="X377" s="11">
        <f t="shared" si="61"/>
        <v>88102</v>
      </c>
      <c r="Y377" s="11">
        <f t="shared" si="56"/>
        <v>-880.86769999999626</v>
      </c>
    </row>
    <row r="378" spans="1:25" x14ac:dyDescent="0.2">
      <c r="A378" s="5">
        <v>44552</v>
      </c>
      <c r="B378" s="4">
        <f>SUMIFS(NBU!$G:$G,NBU!$D:$D,FOREX!$B$13,NBU!$A:$A,FOREX!$A378)</f>
        <v>27.259799999999998</v>
      </c>
      <c r="C378" s="11">
        <f t="shared" si="57"/>
        <v>757659</v>
      </c>
      <c r="D378" s="11">
        <f>SUMIFS(JE!$D:$D,JE!$B:$B,"USD",JE!$C:$C,"DR",JE!$A:$A,FOREX!$A378)</f>
        <v>0</v>
      </c>
      <c r="E378" s="11">
        <f>SUMIFS(JE!$D:$D,JE!$B:$B,"USD",JE!$C:$C,"CR",JE!$A:$A,FOREX!$A378)</f>
        <v>-32952</v>
      </c>
      <c r="F378" s="11">
        <f t="shared" si="53"/>
        <v>724707</v>
      </c>
      <c r="G378" s="11">
        <f t="shared" si="54"/>
        <v>817.20960000008563</v>
      </c>
      <c r="J378" s="5">
        <v>44552</v>
      </c>
      <c r="K378" s="4">
        <f>SUMIFS(NBU!$G:$G,NBU!$D:$D,FOREX!$K$13,NBU!$A:$A,FOREX!$J378)</f>
        <v>30.785900000000002</v>
      </c>
      <c r="L378" s="11">
        <f t="shared" si="58"/>
        <v>92965</v>
      </c>
      <c r="M378" s="11">
        <f>SUMIFS(JE!$D:$D,JE!$B:$B,$K$13,JE!$C:$C,"DR",JE!$A:$A,FOREX!$A378)</f>
        <v>19992</v>
      </c>
      <c r="N378" s="11">
        <f>SUMIFS(JE!$D:$D,JE!$B:$B,$K$13,JE!$C:$C,"CR",JE!$A:$A,FOREX!$A378)</f>
        <v>-14264</v>
      </c>
      <c r="O378" s="11">
        <f t="shared" si="60"/>
        <v>98693</v>
      </c>
      <c r="P378" s="11">
        <f t="shared" si="55"/>
        <v>113.41440000000023</v>
      </c>
      <c r="S378" s="5">
        <v>44552</v>
      </c>
      <c r="T378" s="4">
        <f>SUMIFS(NBU!$G:$G,NBU!$D:$D,FOREX!$T$13,NBU!$A:$A,FOREX!$S378)</f>
        <v>36.104199999999999</v>
      </c>
      <c r="U378" s="11">
        <f t="shared" si="59"/>
        <v>88102</v>
      </c>
      <c r="V378" s="11">
        <f>SUMIFS(JE!$D:$D,JE!$B:$B,$T$13,JE!$C:$C,"DR",JE!$A:$A,FOREX!$A378)</f>
        <v>349</v>
      </c>
      <c r="W378" s="11">
        <f>SUMIFS(JE!$D:$D,JE!$B:$B,$T$13,JE!$C:$C,"CR",JE!$A:$A,FOREX!$A378)</f>
        <v>0</v>
      </c>
      <c r="X378" s="11">
        <f t="shared" si="61"/>
        <v>88451</v>
      </c>
      <c r="Y378" s="11">
        <f t="shared" si="56"/>
        <v>-1.4658000000015434</v>
      </c>
    </row>
    <row r="379" spans="1:25" x14ac:dyDescent="0.2">
      <c r="A379" s="5">
        <v>44553</v>
      </c>
      <c r="B379" s="4">
        <f>SUMIFS(NBU!$G:$G,NBU!$D:$D,FOREX!$B$13,NBU!$A:$A,FOREX!$A379)</f>
        <v>27.250800000000002</v>
      </c>
      <c r="C379" s="11">
        <f t="shared" si="57"/>
        <v>724707</v>
      </c>
      <c r="D379" s="11">
        <f>SUMIFS(JE!$D:$D,JE!$B:$B,"USD",JE!$C:$C,"DR",JE!$A:$A,FOREX!$A379)</f>
        <v>0</v>
      </c>
      <c r="E379" s="11">
        <f>SUMIFS(JE!$D:$D,JE!$B:$B,"USD",JE!$C:$C,"CR",JE!$A:$A,FOREX!$A379)</f>
        <v>-23174</v>
      </c>
      <c r="F379" s="11">
        <f t="shared" si="53"/>
        <v>701533</v>
      </c>
      <c r="G379" s="11">
        <f t="shared" si="54"/>
        <v>208.56599999992557</v>
      </c>
      <c r="J379" s="5">
        <v>44553</v>
      </c>
      <c r="K379" s="4">
        <f>SUMIFS(NBU!$G:$G,NBU!$D:$D,FOREX!$K$13,NBU!$A:$A,FOREX!$J379)</f>
        <v>30.808399999999999</v>
      </c>
      <c r="L379" s="11">
        <f t="shared" si="58"/>
        <v>98693</v>
      </c>
      <c r="M379" s="11">
        <f>SUMIFS(JE!$D:$D,JE!$B:$B,$K$13,JE!$C:$C,"DR",JE!$A:$A,FOREX!$A379)</f>
        <v>16382</v>
      </c>
      <c r="N379" s="11">
        <f>SUMIFS(JE!$D:$D,JE!$B:$B,$K$13,JE!$C:$C,"CR",JE!$A:$A,FOREX!$A379)</f>
        <v>0</v>
      </c>
      <c r="O379" s="11">
        <f t="shared" si="60"/>
        <v>115075</v>
      </c>
      <c r="P379" s="11">
        <f t="shared" si="55"/>
        <v>368.59499999995575</v>
      </c>
      <c r="S379" s="5">
        <v>44553</v>
      </c>
      <c r="T379" s="4">
        <f>SUMIFS(NBU!$G:$G,NBU!$D:$D,FOREX!$T$13,NBU!$A:$A,FOREX!$S379)</f>
        <v>36.272199999999998</v>
      </c>
      <c r="U379" s="11">
        <f t="shared" si="59"/>
        <v>88451</v>
      </c>
      <c r="V379" s="11">
        <f>SUMIFS(JE!$D:$D,JE!$B:$B,$T$13,JE!$C:$C,"DR",JE!$A:$A,FOREX!$A379)</f>
        <v>0</v>
      </c>
      <c r="W379" s="11">
        <f>SUMIFS(JE!$D:$D,JE!$B:$B,$T$13,JE!$C:$C,"CR",JE!$A:$A,FOREX!$A379)</f>
        <v>0</v>
      </c>
      <c r="X379" s="11">
        <f t="shared" si="61"/>
        <v>88451</v>
      </c>
      <c r="Y379" s="11">
        <f t="shared" si="56"/>
        <v>0</v>
      </c>
    </row>
    <row r="380" spans="1:25" x14ac:dyDescent="0.2">
      <c r="A380" s="5">
        <v>44554</v>
      </c>
      <c r="B380" s="4">
        <f>SUMIFS(NBU!$G:$G,NBU!$D:$D,FOREX!$B$13,NBU!$A:$A,FOREX!$A380)</f>
        <v>27.274699999999999</v>
      </c>
      <c r="C380" s="11">
        <f t="shared" si="57"/>
        <v>701533</v>
      </c>
      <c r="D380" s="11">
        <f>SUMIFS(JE!$D:$D,JE!$B:$B,"USD",JE!$C:$C,"DR",JE!$A:$A,FOREX!$A380)</f>
        <v>47222</v>
      </c>
      <c r="E380" s="11">
        <f>SUMIFS(JE!$D:$D,JE!$B:$B,"USD",JE!$C:$C,"CR",JE!$A:$A,FOREX!$A380)</f>
        <v>0</v>
      </c>
      <c r="F380" s="11">
        <f t="shared" si="53"/>
        <v>748755</v>
      </c>
      <c r="G380" s="11">
        <f t="shared" si="54"/>
        <v>1128.6057999998861</v>
      </c>
      <c r="J380" s="5">
        <v>44554</v>
      </c>
      <c r="K380" s="4">
        <f>SUMIFS(NBU!$G:$G,NBU!$D:$D,FOREX!$K$13,NBU!$A:$A,FOREX!$J380)</f>
        <v>30.844999999999999</v>
      </c>
      <c r="L380" s="11">
        <f t="shared" si="58"/>
        <v>115075</v>
      </c>
      <c r="M380" s="11">
        <f>SUMIFS(JE!$D:$D,JE!$B:$B,$K$13,JE!$C:$C,"DR",JE!$A:$A,FOREX!$A380)</f>
        <v>22961</v>
      </c>
      <c r="N380" s="11">
        <f>SUMIFS(JE!$D:$D,JE!$B:$B,$K$13,JE!$C:$C,"CR",JE!$A:$A,FOREX!$A380)</f>
        <v>-22694</v>
      </c>
      <c r="O380" s="11">
        <f t="shared" si="60"/>
        <v>115342</v>
      </c>
      <c r="P380" s="11">
        <f t="shared" si="55"/>
        <v>9.7721999999999909</v>
      </c>
      <c r="S380" s="5">
        <v>44554</v>
      </c>
      <c r="T380" s="4">
        <f>SUMIFS(NBU!$G:$G,NBU!$D:$D,FOREX!$T$13,NBU!$A:$A,FOREX!$S380)</f>
        <v>36.617600000000003</v>
      </c>
      <c r="U380" s="11">
        <f t="shared" si="59"/>
        <v>88451</v>
      </c>
      <c r="V380" s="11">
        <f>SUMIFS(JE!$D:$D,JE!$B:$B,$T$13,JE!$C:$C,"DR",JE!$A:$A,FOREX!$A380)</f>
        <v>0</v>
      </c>
      <c r="W380" s="11">
        <f>SUMIFS(JE!$D:$D,JE!$B:$B,$T$13,JE!$C:$C,"CR",JE!$A:$A,FOREX!$A380)</f>
        <v>-2696</v>
      </c>
      <c r="X380" s="11">
        <f t="shared" si="61"/>
        <v>85755</v>
      </c>
      <c r="Y380" s="11">
        <f t="shared" si="56"/>
        <v>-931.19840000001363</v>
      </c>
    </row>
    <row r="381" spans="1:25" x14ac:dyDescent="0.2">
      <c r="A381" s="5">
        <v>44555</v>
      </c>
      <c r="B381" s="4">
        <f>SUMIFS(NBU!$G:$G,NBU!$D:$D,FOREX!$B$13,NBU!$A:$A,FOREX!$A381)</f>
        <v>27.274699999999999</v>
      </c>
      <c r="C381" s="11">
        <f t="shared" si="57"/>
        <v>748755</v>
      </c>
      <c r="D381" s="11">
        <f>SUMIFS(JE!$D:$D,JE!$B:$B,"USD",JE!$C:$C,"DR",JE!$A:$A,FOREX!$A381)</f>
        <v>0</v>
      </c>
      <c r="E381" s="11">
        <f>SUMIFS(JE!$D:$D,JE!$B:$B,"USD",JE!$C:$C,"CR",JE!$A:$A,FOREX!$A381)</f>
        <v>-45110</v>
      </c>
      <c r="F381" s="11">
        <f t="shared" si="53"/>
        <v>703645</v>
      </c>
      <c r="G381" s="11">
        <f t="shared" si="54"/>
        <v>0</v>
      </c>
      <c r="J381" s="5">
        <v>44555</v>
      </c>
      <c r="K381" s="4">
        <f>SUMIFS(NBU!$G:$G,NBU!$D:$D,FOREX!$K$13,NBU!$A:$A,FOREX!$J381)</f>
        <v>30.844999999999999</v>
      </c>
      <c r="L381" s="11">
        <f t="shared" si="58"/>
        <v>115342</v>
      </c>
      <c r="M381" s="11">
        <f>SUMIFS(JE!$D:$D,JE!$B:$B,$K$13,JE!$C:$C,"DR",JE!$A:$A,FOREX!$A381)</f>
        <v>21107</v>
      </c>
      <c r="N381" s="11">
        <f>SUMIFS(JE!$D:$D,JE!$B:$B,$K$13,JE!$C:$C,"CR",JE!$A:$A,FOREX!$A381)</f>
        <v>0</v>
      </c>
      <c r="O381" s="11">
        <f t="shared" si="60"/>
        <v>136449</v>
      </c>
      <c r="P381" s="11">
        <f t="shared" si="55"/>
        <v>0</v>
      </c>
      <c r="S381" s="5">
        <v>44555</v>
      </c>
      <c r="T381" s="4">
        <f>SUMIFS(NBU!$G:$G,NBU!$D:$D,FOREX!$T$13,NBU!$A:$A,FOREX!$S381)</f>
        <v>36.617600000000003</v>
      </c>
      <c r="U381" s="11">
        <f t="shared" si="59"/>
        <v>85755</v>
      </c>
      <c r="V381" s="11">
        <f>SUMIFS(JE!$D:$D,JE!$B:$B,$T$13,JE!$C:$C,"DR",JE!$A:$A,FOREX!$A381)</f>
        <v>0</v>
      </c>
      <c r="W381" s="11">
        <f>SUMIFS(JE!$D:$D,JE!$B:$B,$T$13,JE!$C:$C,"CR",JE!$A:$A,FOREX!$A381)</f>
        <v>0</v>
      </c>
      <c r="X381" s="11">
        <f t="shared" si="61"/>
        <v>85755</v>
      </c>
      <c r="Y381" s="11">
        <f t="shared" si="56"/>
        <v>0</v>
      </c>
    </row>
    <row r="382" spans="1:25" x14ac:dyDescent="0.2">
      <c r="A382" s="5">
        <v>44556</v>
      </c>
      <c r="B382" s="4">
        <f>SUMIFS(NBU!$G:$G,NBU!$D:$D,FOREX!$B$13,NBU!$A:$A,FOREX!$A382)</f>
        <v>27.274699999999999</v>
      </c>
      <c r="C382" s="11">
        <f t="shared" si="57"/>
        <v>703645</v>
      </c>
      <c r="D382" s="11">
        <f>SUMIFS(JE!$D:$D,JE!$B:$B,"USD",JE!$C:$C,"DR",JE!$A:$A,FOREX!$A382)</f>
        <v>48609</v>
      </c>
      <c r="E382" s="11">
        <f>SUMIFS(JE!$D:$D,JE!$B:$B,"USD",JE!$C:$C,"CR",JE!$A:$A,FOREX!$A382)</f>
        <v>0</v>
      </c>
      <c r="F382" s="11">
        <f t="shared" si="53"/>
        <v>752254</v>
      </c>
      <c r="G382" s="11">
        <f t="shared" si="54"/>
        <v>0</v>
      </c>
      <c r="J382" s="5">
        <v>44556</v>
      </c>
      <c r="K382" s="4">
        <f>SUMIFS(NBU!$G:$G,NBU!$D:$D,FOREX!$K$13,NBU!$A:$A,FOREX!$J382)</f>
        <v>30.844999999999999</v>
      </c>
      <c r="L382" s="11">
        <f t="shared" si="58"/>
        <v>136449</v>
      </c>
      <c r="M382" s="11">
        <f>SUMIFS(JE!$D:$D,JE!$B:$B,$K$13,JE!$C:$C,"DR",JE!$A:$A,FOREX!$A382)</f>
        <v>0</v>
      </c>
      <c r="N382" s="11">
        <f>SUMIFS(JE!$D:$D,JE!$B:$B,$K$13,JE!$C:$C,"CR",JE!$A:$A,FOREX!$A382)</f>
        <v>0</v>
      </c>
      <c r="O382" s="11">
        <f t="shared" si="60"/>
        <v>136449</v>
      </c>
      <c r="P382" s="11">
        <f t="shared" si="55"/>
        <v>0</v>
      </c>
      <c r="S382" s="5">
        <v>44556</v>
      </c>
      <c r="T382" s="4">
        <f>SUMIFS(NBU!$G:$G,NBU!$D:$D,FOREX!$T$13,NBU!$A:$A,FOREX!$S382)</f>
        <v>36.617600000000003</v>
      </c>
      <c r="U382" s="11">
        <f t="shared" si="59"/>
        <v>85755</v>
      </c>
      <c r="V382" s="11">
        <f>SUMIFS(JE!$D:$D,JE!$B:$B,$T$13,JE!$C:$C,"DR",JE!$A:$A,FOREX!$A382)</f>
        <v>0</v>
      </c>
      <c r="W382" s="11">
        <f>SUMIFS(JE!$D:$D,JE!$B:$B,$T$13,JE!$C:$C,"CR",JE!$A:$A,FOREX!$A382)</f>
        <v>0</v>
      </c>
      <c r="X382" s="11">
        <f t="shared" si="61"/>
        <v>85755</v>
      </c>
      <c r="Y382" s="11">
        <f t="shared" si="56"/>
        <v>0</v>
      </c>
    </row>
    <row r="383" spans="1:25" x14ac:dyDescent="0.2">
      <c r="A383" s="5">
        <v>44557</v>
      </c>
      <c r="B383" s="4">
        <f>SUMIFS(NBU!$G:$G,NBU!$D:$D,FOREX!$B$13,NBU!$A:$A,FOREX!$A383)</f>
        <v>27.274699999999999</v>
      </c>
      <c r="C383" s="11">
        <f t="shared" si="57"/>
        <v>752254</v>
      </c>
      <c r="D383" s="11">
        <f>SUMIFS(JE!$D:$D,JE!$B:$B,"USD",JE!$C:$C,"DR",JE!$A:$A,FOREX!$A383)</f>
        <v>0</v>
      </c>
      <c r="E383" s="11">
        <f>SUMIFS(JE!$D:$D,JE!$B:$B,"USD",JE!$C:$C,"CR",JE!$A:$A,FOREX!$A383)</f>
        <v>-47740</v>
      </c>
      <c r="F383" s="11">
        <f t="shared" si="53"/>
        <v>704514</v>
      </c>
      <c r="G383" s="11">
        <f t="shared" si="54"/>
        <v>0</v>
      </c>
      <c r="J383" s="5">
        <v>44557</v>
      </c>
      <c r="K383" s="4">
        <f>SUMIFS(NBU!$G:$G,NBU!$D:$D,FOREX!$K$13,NBU!$A:$A,FOREX!$J383)</f>
        <v>30.844999999999999</v>
      </c>
      <c r="L383" s="11">
        <f t="shared" si="58"/>
        <v>136449</v>
      </c>
      <c r="M383" s="11">
        <f>SUMIFS(JE!$D:$D,JE!$B:$B,$K$13,JE!$C:$C,"DR",JE!$A:$A,FOREX!$A383)</f>
        <v>0</v>
      </c>
      <c r="N383" s="11">
        <f>SUMIFS(JE!$D:$D,JE!$B:$B,$K$13,JE!$C:$C,"CR",JE!$A:$A,FOREX!$A383)</f>
        <v>0</v>
      </c>
      <c r="O383" s="11">
        <f t="shared" si="60"/>
        <v>136449</v>
      </c>
      <c r="P383" s="11">
        <f t="shared" si="55"/>
        <v>0</v>
      </c>
      <c r="S383" s="5">
        <v>44557</v>
      </c>
      <c r="T383" s="4">
        <f>SUMIFS(NBU!$G:$G,NBU!$D:$D,FOREX!$T$13,NBU!$A:$A,FOREX!$S383)</f>
        <v>36.617600000000003</v>
      </c>
      <c r="U383" s="11">
        <f t="shared" si="59"/>
        <v>85755</v>
      </c>
      <c r="V383" s="11">
        <f>SUMIFS(JE!$D:$D,JE!$B:$B,$T$13,JE!$C:$C,"DR",JE!$A:$A,FOREX!$A383)</f>
        <v>0</v>
      </c>
      <c r="W383" s="11">
        <f>SUMIFS(JE!$D:$D,JE!$B:$B,$T$13,JE!$C:$C,"CR",JE!$A:$A,FOREX!$A383)</f>
        <v>-15714</v>
      </c>
      <c r="X383" s="11">
        <f t="shared" si="61"/>
        <v>70041</v>
      </c>
      <c r="Y383" s="11">
        <f t="shared" si="56"/>
        <v>0</v>
      </c>
    </row>
    <row r="384" spans="1:25" x14ac:dyDescent="0.2">
      <c r="A384" s="5">
        <v>44558</v>
      </c>
      <c r="B384" s="4">
        <f>SUMIFS(NBU!$G:$G,NBU!$D:$D,FOREX!$B$13,NBU!$A:$A,FOREX!$A384)</f>
        <v>27.230599999999999</v>
      </c>
      <c r="C384" s="11">
        <f t="shared" si="57"/>
        <v>704514</v>
      </c>
      <c r="D384" s="11">
        <f>SUMIFS(JE!$D:$D,JE!$B:$B,"USD",JE!$C:$C,"DR",JE!$A:$A,FOREX!$A384)</f>
        <v>31294</v>
      </c>
      <c r="E384" s="11">
        <f>SUMIFS(JE!$D:$D,JE!$B:$B,"USD",JE!$C:$C,"CR",JE!$A:$A,FOREX!$A384)</f>
        <v>0</v>
      </c>
      <c r="F384" s="11">
        <f t="shared" si="53"/>
        <v>735808</v>
      </c>
      <c r="G384" s="11">
        <f t="shared" si="54"/>
        <v>-1380.0654000000079</v>
      </c>
      <c r="J384" s="5">
        <v>44558</v>
      </c>
      <c r="K384" s="4">
        <f>SUMIFS(NBU!$G:$G,NBU!$D:$D,FOREX!$K$13,NBU!$A:$A,FOREX!$J384)</f>
        <v>30.819600000000001</v>
      </c>
      <c r="L384" s="11">
        <f t="shared" si="58"/>
        <v>136449</v>
      </c>
      <c r="M384" s="11">
        <f>SUMIFS(JE!$D:$D,JE!$B:$B,$K$13,JE!$C:$C,"DR",JE!$A:$A,FOREX!$A384)</f>
        <v>0</v>
      </c>
      <c r="N384" s="11">
        <f>SUMIFS(JE!$D:$D,JE!$B:$B,$K$13,JE!$C:$C,"CR",JE!$A:$A,FOREX!$A384)</f>
        <v>0</v>
      </c>
      <c r="O384" s="11">
        <f t="shared" si="60"/>
        <v>136449</v>
      </c>
      <c r="P384" s="11">
        <f t="shared" si="55"/>
        <v>0</v>
      </c>
      <c r="S384" s="5">
        <v>44558</v>
      </c>
      <c r="T384" s="4">
        <f>SUMIFS(NBU!$G:$G,NBU!$D:$D,FOREX!$T$13,NBU!$A:$A,FOREX!$S384)</f>
        <v>36.516199999999998</v>
      </c>
      <c r="U384" s="11">
        <f t="shared" si="59"/>
        <v>70041</v>
      </c>
      <c r="V384" s="11">
        <f>SUMIFS(JE!$D:$D,JE!$B:$B,$T$13,JE!$C:$C,"DR",JE!$A:$A,FOREX!$A384)</f>
        <v>0</v>
      </c>
      <c r="W384" s="11">
        <f>SUMIFS(JE!$D:$D,JE!$B:$B,$T$13,JE!$C:$C,"CR",JE!$A:$A,FOREX!$A384)</f>
        <v>0</v>
      </c>
      <c r="X384" s="11">
        <f t="shared" si="61"/>
        <v>70041</v>
      </c>
      <c r="Y384" s="11">
        <f t="shared" si="56"/>
        <v>0</v>
      </c>
    </row>
    <row r="385" spans="1:25" x14ac:dyDescent="0.2">
      <c r="A385" s="5">
        <v>44559</v>
      </c>
      <c r="B385" s="4">
        <f>SUMIFS(NBU!$G:$G,NBU!$D:$D,FOREX!$B$13,NBU!$A:$A,FOREX!$A385)</f>
        <v>27.223500000000001</v>
      </c>
      <c r="C385" s="11">
        <f t="shared" si="57"/>
        <v>735808</v>
      </c>
      <c r="D385" s="11">
        <f>SUMIFS(JE!$D:$D,JE!$B:$B,"USD",JE!$C:$C,"DR",JE!$A:$A,FOREX!$A385)</f>
        <v>0</v>
      </c>
      <c r="E385" s="11">
        <f>SUMIFS(JE!$D:$D,JE!$B:$B,"USD",JE!$C:$C,"CR",JE!$A:$A,FOREX!$A385)</f>
        <v>-10438</v>
      </c>
      <c r="F385" s="11">
        <f t="shared" si="53"/>
        <v>725370</v>
      </c>
      <c r="G385" s="11">
        <f t="shared" si="54"/>
        <v>74.109799999975621</v>
      </c>
      <c r="J385" s="5">
        <v>44559</v>
      </c>
      <c r="K385" s="4">
        <f>SUMIFS(NBU!$G:$G,NBU!$D:$D,FOREX!$K$13,NBU!$A:$A,FOREX!$J385)</f>
        <v>30.8401</v>
      </c>
      <c r="L385" s="11">
        <f t="shared" si="58"/>
        <v>136449</v>
      </c>
      <c r="M385" s="11">
        <f>SUMIFS(JE!$D:$D,JE!$B:$B,$K$13,JE!$C:$C,"DR",JE!$A:$A,FOREX!$A385)</f>
        <v>0</v>
      </c>
      <c r="N385" s="11">
        <f>SUMIFS(JE!$D:$D,JE!$B:$B,$K$13,JE!$C:$C,"CR",JE!$A:$A,FOREX!$A385)</f>
        <v>0</v>
      </c>
      <c r="O385" s="11">
        <f t="shared" si="60"/>
        <v>136449</v>
      </c>
      <c r="P385" s="11">
        <f t="shared" si="55"/>
        <v>0</v>
      </c>
      <c r="S385" s="5">
        <v>44559</v>
      </c>
      <c r="T385" s="4">
        <f>SUMIFS(NBU!$G:$G,NBU!$D:$D,FOREX!$T$13,NBU!$A:$A,FOREX!$S385)</f>
        <v>36.633299999999998</v>
      </c>
      <c r="U385" s="11">
        <f t="shared" si="59"/>
        <v>70041</v>
      </c>
      <c r="V385" s="11">
        <f>SUMIFS(JE!$D:$D,JE!$B:$B,$T$13,JE!$C:$C,"DR",JE!$A:$A,FOREX!$A385)</f>
        <v>0</v>
      </c>
      <c r="W385" s="11">
        <f>SUMIFS(JE!$D:$D,JE!$B:$B,$T$13,JE!$C:$C,"CR",JE!$A:$A,FOREX!$A385)</f>
        <v>0</v>
      </c>
      <c r="X385" s="11">
        <f t="shared" si="61"/>
        <v>70041</v>
      </c>
      <c r="Y385" s="11">
        <f t="shared" si="56"/>
        <v>0</v>
      </c>
    </row>
    <row r="386" spans="1:25" x14ac:dyDescent="0.2">
      <c r="A386" s="5">
        <v>44560</v>
      </c>
      <c r="B386" s="4">
        <f>SUMIFS(NBU!$G:$G,NBU!$D:$D,FOREX!$B$13,NBU!$A:$A,FOREX!$A386)</f>
        <v>27.207699999999999</v>
      </c>
      <c r="C386" s="11">
        <f t="shared" si="57"/>
        <v>725370</v>
      </c>
      <c r="D386" s="11">
        <f>SUMIFS(JE!$D:$D,JE!$B:$B,"USD",JE!$C:$C,"DR",JE!$A:$A,FOREX!$A386)</f>
        <v>0</v>
      </c>
      <c r="E386" s="11">
        <f>SUMIFS(JE!$D:$D,JE!$B:$B,"USD",JE!$C:$C,"CR",JE!$A:$A,FOREX!$A386)</f>
        <v>0</v>
      </c>
      <c r="F386" s="11">
        <f t="shared" si="53"/>
        <v>725370</v>
      </c>
      <c r="G386" s="11">
        <f t="shared" si="54"/>
        <v>0</v>
      </c>
      <c r="J386" s="5">
        <v>44560</v>
      </c>
      <c r="K386" s="4">
        <f>SUMIFS(NBU!$G:$G,NBU!$D:$D,FOREX!$K$13,NBU!$A:$A,FOREX!$J386)</f>
        <v>30.776</v>
      </c>
      <c r="L386" s="11">
        <f t="shared" si="58"/>
        <v>136449</v>
      </c>
      <c r="M386" s="11">
        <f>SUMIFS(JE!$D:$D,JE!$B:$B,$K$13,JE!$C:$C,"DR",JE!$A:$A,FOREX!$A386)</f>
        <v>0</v>
      </c>
      <c r="N386" s="11">
        <f>SUMIFS(JE!$D:$D,JE!$B:$B,$K$13,JE!$C:$C,"CR",JE!$A:$A,FOREX!$A386)</f>
        <v>0</v>
      </c>
      <c r="O386" s="11">
        <f t="shared" si="60"/>
        <v>136449</v>
      </c>
      <c r="P386" s="11">
        <f t="shared" si="55"/>
        <v>0</v>
      </c>
      <c r="S386" s="5">
        <v>44560</v>
      </c>
      <c r="T386" s="4">
        <f>SUMIFS(NBU!$G:$G,NBU!$D:$D,FOREX!$T$13,NBU!$A:$A,FOREX!$S386)</f>
        <v>36.580800000000004</v>
      </c>
      <c r="U386" s="11">
        <f t="shared" si="59"/>
        <v>70041</v>
      </c>
      <c r="V386" s="11">
        <f>SUMIFS(JE!$D:$D,JE!$B:$B,$T$13,JE!$C:$C,"DR",JE!$A:$A,FOREX!$A386)</f>
        <v>0</v>
      </c>
      <c r="W386" s="11">
        <f>SUMIFS(JE!$D:$D,JE!$B:$B,$T$13,JE!$C:$C,"CR",JE!$A:$A,FOREX!$A386)</f>
        <v>-5501</v>
      </c>
      <c r="X386" s="11">
        <f t="shared" si="61"/>
        <v>64540</v>
      </c>
      <c r="Y386" s="11">
        <f t="shared" si="56"/>
        <v>288.80249999997187</v>
      </c>
    </row>
    <row r="387" spans="1:25" x14ac:dyDescent="0.2">
      <c r="A387" s="23">
        <v>44561</v>
      </c>
      <c r="B387" s="9">
        <f>SUMIFS(NBU!$G:$G,NBU!$D:$D,FOREX!$B$13,NBU!$A:$A,FOREX!$A387)</f>
        <v>27.278199999999998</v>
      </c>
      <c r="C387" s="12">
        <f t="shared" si="57"/>
        <v>725370</v>
      </c>
      <c r="D387" s="12">
        <f>SUMIFS(JE!$D:$D,JE!$B:$B,"USD",JE!$C:$C,"DR",JE!$A:$A,FOREX!$A387)</f>
        <v>0</v>
      </c>
      <c r="E387" s="12">
        <f>SUMIFS(JE!$D:$D,JE!$B:$B,"USD",JE!$C:$C,"CR",JE!$A:$A,FOREX!$A387)</f>
        <v>0</v>
      </c>
      <c r="F387" s="12">
        <f t="shared" si="53"/>
        <v>725370</v>
      </c>
      <c r="G387" s="12">
        <f t="shared" si="54"/>
        <v>0</v>
      </c>
      <c r="J387" s="23">
        <v>44561</v>
      </c>
      <c r="K387" s="9">
        <f>SUMIFS(NBU!$G:$G,NBU!$D:$D,FOREX!$K$13,NBU!$A:$A,FOREX!$J387)</f>
        <v>30.922599999999999</v>
      </c>
      <c r="L387" s="12">
        <f t="shared" si="58"/>
        <v>136449</v>
      </c>
      <c r="M387" s="12">
        <f>SUMIFS(JE!$D:$D,JE!$B:$B,$K$13,JE!$C:$C,"DR",JE!$A:$A,FOREX!$A387)</f>
        <v>0</v>
      </c>
      <c r="N387" s="12">
        <f>SUMIFS(JE!$D:$D,JE!$B:$B,$K$13,JE!$C:$C,"CR",JE!$A:$A,FOREX!$A387)</f>
        <v>0</v>
      </c>
      <c r="O387" s="12">
        <f t="shared" si="60"/>
        <v>136449</v>
      </c>
      <c r="P387" s="12">
        <f t="shared" si="55"/>
        <v>0</v>
      </c>
      <c r="S387" s="23">
        <v>44561</v>
      </c>
      <c r="T387" s="9">
        <f>SUMIFS(NBU!$G:$G,NBU!$D:$D,FOREX!$T$13,NBU!$A:$A,FOREX!$S387)</f>
        <v>36.839199999999998</v>
      </c>
      <c r="U387" s="12">
        <f t="shared" si="59"/>
        <v>64540</v>
      </c>
      <c r="V387" s="12">
        <f>SUMIFS(JE!$D:$D,JE!$B:$B,$T$13,JE!$C:$C,"DR",JE!$A:$A,FOREX!$A387)</f>
        <v>0</v>
      </c>
      <c r="W387" s="12">
        <f>SUMIFS(JE!$D:$D,JE!$B:$B,$T$13,JE!$C:$C,"CR",JE!$A:$A,FOREX!$A387)</f>
        <v>0</v>
      </c>
      <c r="X387" s="12">
        <f t="shared" si="61"/>
        <v>64540</v>
      </c>
      <c r="Y387" s="12">
        <f t="shared" si="56"/>
        <v>0</v>
      </c>
    </row>
    <row r="388" spans="1:25" x14ac:dyDescent="0.2">
      <c r="A388" s="5"/>
    </row>
    <row r="389" spans="1:25" x14ac:dyDescent="0.2">
      <c r="A389" s="5"/>
    </row>
    <row r="390" spans="1:25" x14ac:dyDescent="0.2">
      <c r="A390" s="5"/>
    </row>
    <row r="391" spans="1:25" x14ac:dyDescent="0.2">
      <c r="A391" s="5"/>
    </row>
    <row r="392" spans="1:25" x14ac:dyDescent="0.2">
      <c r="A392" s="5"/>
    </row>
    <row r="393" spans="1:25" x14ac:dyDescent="0.2">
      <c r="A393" s="5"/>
    </row>
    <row r="394" spans="1:25" x14ac:dyDescent="0.2">
      <c r="A394" s="5"/>
    </row>
    <row r="395" spans="1:25" x14ac:dyDescent="0.2">
      <c r="A395" s="5"/>
    </row>
    <row r="396" spans="1:25" x14ac:dyDescent="0.2">
      <c r="A396" s="5"/>
    </row>
    <row r="397" spans="1:25" x14ac:dyDescent="0.2">
      <c r="A397" s="5"/>
    </row>
  </sheetData>
  <mergeCells count="1">
    <mergeCell ref="B11:C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78D1-C116-4988-A35E-4FCB8145DBD2}">
  <sheetPr>
    <tabColor theme="2" tint="-0.749992370372631"/>
  </sheetPr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30C5-0583-490E-BE81-F09A4E8B7D53}">
  <dimension ref="A1:G1096"/>
  <sheetViews>
    <sheetView workbookViewId="0">
      <selection activeCell="G1" sqref="G1"/>
    </sheetView>
  </sheetViews>
  <sheetFormatPr defaultRowHeight="15.75" x14ac:dyDescent="0.25"/>
  <cols>
    <col min="1" max="1" width="11.85546875" style="24" bestFit="1" customWidth="1"/>
    <col min="2" max="16384" width="9.140625" style="24"/>
  </cols>
  <sheetData>
    <row r="1" spans="1:7" x14ac:dyDescent="0.25">
      <c r="A1" s="24" t="s">
        <v>37</v>
      </c>
      <c r="B1" s="24" t="s">
        <v>38</v>
      </c>
      <c r="C1" s="24" t="s">
        <v>39</v>
      </c>
      <c r="D1" s="24" t="s">
        <v>40</v>
      </c>
      <c r="E1" s="24" t="s">
        <v>41</v>
      </c>
      <c r="F1" s="24" t="s">
        <v>42</v>
      </c>
      <c r="G1" s="24" t="s">
        <v>43</v>
      </c>
    </row>
    <row r="2" spans="1:7" x14ac:dyDescent="0.25">
      <c r="A2" s="25">
        <v>44197</v>
      </c>
      <c r="B2" s="24" t="s">
        <v>44</v>
      </c>
      <c r="C2" s="24">
        <v>978</v>
      </c>
      <c r="D2" s="24" t="s">
        <v>3</v>
      </c>
      <c r="E2" s="24">
        <v>1</v>
      </c>
      <c r="F2" s="24" t="s">
        <v>45</v>
      </c>
      <c r="G2" s="24">
        <v>34.739600000000003</v>
      </c>
    </row>
    <row r="3" spans="1:7" x14ac:dyDescent="0.25">
      <c r="A3" s="25">
        <v>44198</v>
      </c>
      <c r="B3" s="24" t="s">
        <v>44</v>
      </c>
      <c r="C3" s="24">
        <v>978</v>
      </c>
      <c r="D3" s="24" t="s">
        <v>3</v>
      </c>
      <c r="E3" s="24">
        <v>1</v>
      </c>
      <c r="F3" s="24" t="s">
        <v>45</v>
      </c>
      <c r="G3" s="24">
        <v>34.739600000000003</v>
      </c>
    </row>
    <row r="4" spans="1:7" x14ac:dyDescent="0.25">
      <c r="A4" s="25">
        <v>44199</v>
      </c>
      <c r="B4" s="24" t="s">
        <v>44</v>
      </c>
      <c r="C4" s="24">
        <v>978</v>
      </c>
      <c r="D4" s="24" t="s">
        <v>3</v>
      </c>
      <c r="E4" s="24">
        <v>1</v>
      </c>
      <c r="F4" s="24" t="s">
        <v>45</v>
      </c>
      <c r="G4" s="24">
        <v>34.739600000000003</v>
      </c>
    </row>
    <row r="5" spans="1:7" x14ac:dyDescent="0.25">
      <c r="A5" s="25">
        <v>44200</v>
      </c>
      <c r="B5" s="24" t="s">
        <v>44</v>
      </c>
      <c r="C5" s="24">
        <v>978</v>
      </c>
      <c r="D5" s="24" t="s">
        <v>3</v>
      </c>
      <c r="E5" s="24">
        <v>1</v>
      </c>
      <c r="F5" s="24" t="s">
        <v>45</v>
      </c>
      <c r="G5" s="24">
        <v>34.739600000000003</v>
      </c>
    </row>
    <row r="6" spans="1:7" x14ac:dyDescent="0.25">
      <c r="A6" s="25">
        <v>44201</v>
      </c>
      <c r="B6" s="24" t="s">
        <v>44</v>
      </c>
      <c r="C6" s="24">
        <v>978</v>
      </c>
      <c r="D6" s="24" t="s">
        <v>3</v>
      </c>
      <c r="E6" s="24">
        <v>1</v>
      </c>
      <c r="F6" s="24" t="s">
        <v>45</v>
      </c>
      <c r="G6" s="24">
        <v>34.938899999999997</v>
      </c>
    </row>
    <row r="7" spans="1:7" x14ac:dyDescent="0.25">
      <c r="A7" s="25">
        <v>44202</v>
      </c>
      <c r="B7" s="24" t="s">
        <v>44</v>
      </c>
      <c r="C7" s="24">
        <v>978</v>
      </c>
      <c r="D7" s="24" t="s">
        <v>3</v>
      </c>
      <c r="E7" s="24">
        <v>1</v>
      </c>
      <c r="F7" s="24" t="s">
        <v>45</v>
      </c>
      <c r="G7" s="24">
        <v>34.845999999999997</v>
      </c>
    </row>
    <row r="8" spans="1:7" x14ac:dyDescent="0.25">
      <c r="A8" s="25">
        <v>44203</v>
      </c>
      <c r="B8" s="24" t="s">
        <v>44</v>
      </c>
      <c r="C8" s="24">
        <v>978</v>
      </c>
      <c r="D8" s="24" t="s">
        <v>3</v>
      </c>
      <c r="E8" s="24">
        <v>1</v>
      </c>
      <c r="F8" s="24" t="s">
        <v>45</v>
      </c>
      <c r="G8" s="24">
        <v>34.845999999999997</v>
      </c>
    </row>
    <row r="9" spans="1:7" x14ac:dyDescent="0.25">
      <c r="A9" s="25">
        <v>44204</v>
      </c>
      <c r="B9" s="24" t="s">
        <v>44</v>
      </c>
      <c r="C9" s="24">
        <v>978</v>
      </c>
      <c r="D9" s="24" t="s">
        <v>3</v>
      </c>
      <c r="E9" s="24">
        <v>1</v>
      </c>
      <c r="F9" s="24" t="s">
        <v>45</v>
      </c>
      <c r="G9" s="24">
        <v>34.845999999999997</v>
      </c>
    </row>
    <row r="10" spans="1:7" x14ac:dyDescent="0.25">
      <c r="A10" s="25">
        <v>44205</v>
      </c>
      <c r="B10" s="24" t="s">
        <v>44</v>
      </c>
      <c r="C10" s="24">
        <v>978</v>
      </c>
      <c r="D10" s="24" t="s">
        <v>3</v>
      </c>
      <c r="E10" s="24">
        <v>1</v>
      </c>
      <c r="F10" s="24" t="s">
        <v>45</v>
      </c>
      <c r="G10" s="24">
        <v>34.845999999999997</v>
      </c>
    </row>
    <row r="11" spans="1:7" x14ac:dyDescent="0.25">
      <c r="A11" s="25">
        <v>44206</v>
      </c>
      <c r="B11" s="24" t="s">
        <v>44</v>
      </c>
      <c r="C11" s="24">
        <v>978</v>
      </c>
      <c r="D11" s="24" t="s">
        <v>3</v>
      </c>
      <c r="E11" s="24">
        <v>1</v>
      </c>
      <c r="F11" s="24" t="s">
        <v>45</v>
      </c>
      <c r="G11" s="24">
        <v>34.845999999999997</v>
      </c>
    </row>
    <row r="12" spans="1:7" x14ac:dyDescent="0.25">
      <c r="A12" s="25">
        <v>44207</v>
      </c>
      <c r="B12" s="24" t="s">
        <v>44</v>
      </c>
      <c r="C12" s="24">
        <v>978</v>
      </c>
      <c r="D12" s="24" t="s">
        <v>3</v>
      </c>
      <c r="E12" s="24">
        <v>1</v>
      </c>
      <c r="F12" s="24" t="s">
        <v>45</v>
      </c>
      <c r="G12" s="24">
        <v>34.908999999999999</v>
      </c>
    </row>
    <row r="13" spans="1:7" x14ac:dyDescent="0.25">
      <c r="A13" s="25">
        <v>44208</v>
      </c>
      <c r="B13" s="24" t="s">
        <v>44</v>
      </c>
      <c r="C13" s="24">
        <v>978</v>
      </c>
      <c r="D13" s="24" t="s">
        <v>3</v>
      </c>
      <c r="E13" s="24">
        <v>1</v>
      </c>
      <c r="F13" s="24" t="s">
        <v>45</v>
      </c>
      <c r="G13" s="24">
        <v>34.281700000000001</v>
      </c>
    </row>
    <row r="14" spans="1:7" x14ac:dyDescent="0.25">
      <c r="A14" s="25">
        <v>44209</v>
      </c>
      <c r="B14" s="24" t="s">
        <v>44</v>
      </c>
      <c r="C14" s="24">
        <v>978</v>
      </c>
      <c r="D14" s="24" t="s">
        <v>3</v>
      </c>
      <c r="E14" s="24">
        <v>1</v>
      </c>
      <c r="F14" s="24" t="s">
        <v>45</v>
      </c>
      <c r="G14" s="24">
        <v>34.078699999999998</v>
      </c>
    </row>
    <row r="15" spans="1:7" x14ac:dyDescent="0.25">
      <c r="A15" s="25">
        <v>44210</v>
      </c>
      <c r="B15" s="24" t="s">
        <v>44</v>
      </c>
      <c r="C15" s="24">
        <v>978</v>
      </c>
      <c r="D15" s="24" t="s">
        <v>3</v>
      </c>
      <c r="E15" s="24">
        <v>1</v>
      </c>
      <c r="F15" s="24" t="s">
        <v>45</v>
      </c>
      <c r="G15" s="24">
        <v>34.037300000000002</v>
      </c>
    </row>
    <row r="16" spans="1:7" x14ac:dyDescent="0.25">
      <c r="A16" s="25">
        <v>44211</v>
      </c>
      <c r="B16" s="24" t="s">
        <v>44</v>
      </c>
      <c r="C16" s="24">
        <v>978</v>
      </c>
      <c r="D16" s="24" t="s">
        <v>3</v>
      </c>
      <c r="E16" s="24">
        <v>1</v>
      </c>
      <c r="F16" s="24" t="s">
        <v>45</v>
      </c>
      <c r="G16" s="24">
        <v>33.988799999999998</v>
      </c>
    </row>
    <row r="17" spans="1:7" x14ac:dyDescent="0.25">
      <c r="A17" s="25">
        <v>44212</v>
      </c>
      <c r="B17" s="24" t="s">
        <v>44</v>
      </c>
      <c r="C17" s="24">
        <v>978</v>
      </c>
      <c r="D17" s="24" t="s">
        <v>3</v>
      </c>
      <c r="E17" s="24">
        <v>1</v>
      </c>
      <c r="F17" s="24" t="s">
        <v>45</v>
      </c>
      <c r="G17" s="24">
        <v>34.012099999999997</v>
      </c>
    </row>
    <row r="18" spans="1:7" x14ac:dyDescent="0.25">
      <c r="A18" s="25">
        <v>44213</v>
      </c>
      <c r="B18" s="24" t="s">
        <v>44</v>
      </c>
      <c r="C18" s="24">
        <v>978</v>
      </c>
      <c r="D18" s="24" t="s">
        <v>3</v>
      </c>
      <c r="E18" s="24">
        <v>1</v>
      </c>
      <c r="F18" s="24" t="s">
        <v>45</v>
      </c>
      <c r="G18" s="24">
        <v>34.012099999999997</v>
      </c>
    </row>
    <row r="19" spans="1:7" x14ac:dyDescent="0.25">
      <c r="A19" s="25">
        <v>44214</v>
      </c>
      <c r="B19" s="24" t="s">
        <v>44</v>
      </c>
      <c r="C19" s="24">
        <v>978</v>
      </c>
      <c r="D19" s="24" t="s">
        <v>3</v>
      </c>
      <c r="E19" s="24">
        <v>1</v>
      </c>
      <c r="F19" s="24" t="s">
        <v>45</v>
      </c>
      <c r="G19" s="24">
        <v>34.012099999999997</v>
      </c>
    </row>
    <row r="20" spans="1:7" x14ac:dyDescent="0.25">
      <c r="A20" s="25">
        <v>44215</v>
      </c>
      <c r="B20" s="24" t="s">
        <v>44</v>
      </c>
      <c r="C20" s="24">
        <v>978</v>
      </c>
      <c r="D20" s="24" t="s">
        <v>3</v>
      </c>
      <c r="E20" s="24">
        <v>1</v>
      </c>
      <c r="F20" s="24" t="s">
        <v>45</v>
      </c>
      <c r="G20" s="24">
        <v>34.015799999999999</v>
      </c>
    </row>
    <row r="21" spans="1:7" x14ac:dyDescent="0.25">
      <c r="A21" s="25">
        <v>44216</v>
      </c>
      <c r="B21" s="24" t="s">
        <v>44</v>
      </c>
      <c r="C21" s="24">
        <v>978</v>
      </c>
      <c r="D21" s="24" t="s">
        <v>3</v>
      </c>
      <c r="E21" s="24">
        <v>1</v>
      </c>
      <c r="F21" s="24" t="s">
        <v>45</v>
      </c>
      <c r="G21" s="24">
        <v>34.155500000000004</v>
      </c>
    </row>
    <row r="22" spans="1:7" x14ac:dyDescent="0.25">
      <c r="A22" s="25">
        <v>44217</v>
      </c>
      <c r="B22" s="24" t="s">
        <v>44</v>
      </c>
      <c r="C22" s="24">
        <v>978</v>
      </c>
      <c r="D22" s="24" t="s">
        <v>3</v>
      </c>
      <c r="E22" s="24">
        <v>1</v>
      </c>
      <c r="F22" s="24" t="s">
        <v>45</v>
      </c>
      <c r="G22" s="24">
        <v>34.148800000000001</v>
      </c>
    </row>
    <row r="23" spans="1:7" x14ac:dyDescent="0.25">
      <c r="A23" s="25">
        <v>44218</v>
      </c>
      <c r="B23" s="24" t="s">
        <v>44</v>
      </c>
      <c r="C23" s="24">
        <v>978</v>
      </c>
      <c r="D23" s="24" t="s">
        <v>3</v>
      </c>
      <c r="E23" s="24">
        <v>1</v>
      </c>
      <c r="F23" s="24" t="s">
        <v>45</v>
      </c>
      <c r="G23" s="24">
        <v>34.365099999999998</v>
      </c>
    </row>
    <row r="24" spans="1:7" x14ac:dyDescent="0.25">
      <c r="A24" s="25">
        <v>44219</v>
      </c>
      <c r="B24" s="24" t="s">
        <v>44</v>
      </c>
      <c r="C24" s="24">
        <v>978</v>
      </c>
      <c r="D24" s="24" t="s">
        <v>3</v>
      </c>
      <c r="E24" s="24">
        <v>1</v>
      </c>
      <c r="F24" s="24" t="s">
        <v>45</v>
      </c>
      <c r="G24" s="24">
        <v>34.365099999999998</v>
      </c>
    </row>
    <row r="25" spans="1:7" x14ac:dyDescent="0.25">
      <c r="A25" s="25">
        <v>44220</v>
      </c>
      <c r="B25" s="24" t="s">
        <v>44</v>
      </c>
      <c r="C25" s="24">
        <v>978</v>
      </c>
      <c r="D25" s="24" t="s">
        <v>3</v>
      </c>
      <c r="E25" s="24">
        <v>1</v>
      </c>
      <c r="F25" s="24" t="s">
        <v>45</v>
      </c>
      <c r="G25" s="24">
        <v>34.365099999999998</v>
      </c>
    </row>
    <row r="26" spans="1:7" x14ac:dyDescent="0.25">
      <c r="A26" s="25">
        <v>44221</v>
      </c>
      <c r="B26" s="24" t="s">
        <v>44</v>
      </c>
      <c r="C26" s="24">
        <v>978</v>
      </c>
      <c r="D26" s="24" t="s">
        <v>3</v>
      </c>
      <c r="E26" s="24">
        <v>1</v>
      </c>
      <c r="F26" s="24" t="s">
        <v>45</v>
      </c>
      <c r="G26" s="24">
        <v>34.252600000000001</v>
      </c>
    </row>
    <row r="27" spans="1:7" x14ac:dyDescent="0.25">
      <c r="A27" s="25">
        <v>44222</v>
      </c>
      <c r="B27" s="24" t="s">
        <v>44</v>
      </c>
      <c r="C27" s="24">
        <v>978</v>
      </c>
      <c r="D27" s="24" t="s">
        <v>3</v>
      </c>
      <c r="E27" s="24">
        <v>1</v>
      </c>
      <c r="F27" s="24" t="s">
        <v>45</v>
      </c>
      <c r="G27" s="24">
        <v>34.226500000000001</v>
      </c>
    </row>
    <row r="28" spans="1:7" x14ac:dyDescent="0.25">
      <c r="A28" s="25">
        <v>44223</v>
      </c>
      <c r="B28" s="24" t="s">
        <v>44</v>
      </c>
      <c r="C28" s="24">
        <v>978</v>
      </c>
      <c r="D28" s="24" t="s">
        <v>3</v>
      </c>
      <c r="E28" s="24">
        <v>1</v>
      </c>
      <c r="F28" s="24" t="s">
        <v>45</v>
      </c>
      <c r="G28" s="24">
        <v>34.189700000000002</v>
      </c>
    </row>
    <row r="29" spans="1:7" x14ac:dyDescent="0.25">
      <c r="A29" s="25">
        <v>44224</v>
      </c>
      <c r="B29" s="24" t="s">
        <v>44</v>
      </c>
      <c r="C29" s="24">
        <v>978</v>
      </c>
      <c r="D29" s="24" t="s">
        <v>3</v>
      </c>
      <c r="E29" s="24">
        <v>1</v>
      </c>
      <c r="F29" s="24" t="s">
        <v>45</v>
      </c>
      <c r="G29" s="24">
        <v>34.120699999999999</v>
      </c>
    </row>
    <row r="30" spans="1:7" x14ac:dyDescent="0.25">
      <c r="A30" s="25">
        <v>44225</v>
      </c>
      <c r="B30" s="24" t="s">
        <v>44</v>
      </c>
      <c r="C30" s="24">
        <v>978</v>
      </c>
      <c r="D30" s="24" t="s">
        <v>3</v>
      </c>
      <c r="E30" s="24">
        <v>1</v>
      </c>
      <c r="F30" s="24" t="s">
        <v>45</v>
      </c>
      <c r="G30" s="24">
        <v>34.103499999999997</v>
      </c>
    </row>
    <row r="31" spans="1:7" x14ac:dyDescent="0.25">
      <c r="A31" s="25">
        <v>44226</v>
      </c>
      <c r="B31" s="24" t="s">
        <v>44</v>
      </c>
      <c r="C31" s="24">
        <v>978</v>
      </c>
      <c r="D31" s="24" t="s">
        <v>3</v>
      </c>
      <c r="E31" s="24">
        <v>1</v>
      </c>
      <c r="F31" s="24" t="s">
        <v>45</v>
      </c>
      <c r="G31" s="24">
        <v>34.103499999999997</v>
      </c>
    </row>
    <row r="32" spans="1:7" x14ac:dyDescent="0.25">
      <c r="A32" s="25">
        <v>44227</v>
      </c>
      <c r="B32" s="24" t="s">
        <v>44</v>
      </c>
      <c r="C32" s="24">
        <v>978</v>
      </c>
      <c r="D32" s="24" t="s">
        <v>3</v>
      </c>
      <c r="E32" s="24">
        <v>1</v>
      </c>
      <c r="F32" s="24" t="s">
        <v>45</v>
      </c>
      <c r="G32" s="24">
        <v>34.103499999999997</v>
      </c>
    </row>
    <row r="33" spans="1:7" x14ac:dyDescent="0.25">
      <c r="A33" s="25">
        <v>44228</v>
      </c>
      <c r="B33" s="24" t="s">
        <v>44</v>
      </c>
      <c r="C33" s="24">
        <v>978</v>
      </c>
      <c r="D33" s="24" t="s">
        <v>3</v>
      </c>
      <c r="E33" s="24">
        <v>1</v>
      </c>
      <c r="F33" s="24" t="s">
        <v>45</v>
      </c>
      <c r="G33" s="24">
        <v>34.156999999999996</v>
      </c>
    </row>
    <row r="34" spans="1:7" x14ac:dyDescent="0.25">
      <c r="A34" s="25">
        <v>44229</v>
      </c>
      <c r="B34" s="24" t="s">
        <v>44</v>
      </c>
      <c r="C34" s="24">
        <v>978</v>
      </c>
      <c r="D34" s="24" t="s">
        <v>3</v>
      </c>
      <c r="E34" s="24">
        <v>1</v>
      </c>
      <c r="F34" s="24" t="s">
        <v>45</v>
      </c>
      <c r="G34" s="24">
        <v>33.9039</v>
      </c>
    </row>
    <row r="35" spans="1:7" x14ac:dyDescent="0.25">
      <c r="A35" s="25">
        <v>44230</v>
      </c>
      <c r="B35" s="24" t="s">
        <v>44</v>
      </c>
      <c r="C35" s="24">
        <v>978</v>
      </c>
      <c r="D35" s="24" t="s">
        <v>3</v>
      </c>
      <c r="E35" s="24">
        <v>1</v>
      </c>
      <c r="F35" s="24" t="s">
        <v>45</v>
      </c>
      <c r="G35" s="24">
        <v>33.7913</v>
      </c>
    </row>
    <row r="36" spans="1:7" x14ac:dyDescent="0.25">
      <c r="A36" s="25">
        <v>44231</v>
      </c>
      <c r="B36" s="24" t="s">
        <v>44</v>
      </c>
      <c r="C36" s="24">
        <v>978</v>
      </c>
      <c r="D36" s="24" t="s">
        <v>3</v>
      </c>
      <c r="E36" s="24">
        <v>1</v>
      </c>
      <c r="F36" s="24" t="s">
        <v>45</v>
      </c>
      <c r="G36" s="24">
        <v>33.6374</v>
      </c>
    </row>
    <row r="37" spans="1:7" x14ac:dyDescent="0.25">
      <c r="A37" s="25">
        <v>44232</v>
      </c>
      <c r="B37" s="24" t="s">
        <v>44</v>
      </c>
      <c r="C37" s="24">
        <v>978</v>
      </c>
      <c r="D37" s="24" t="s">
        <v>3</v>
      </c>
      <c r="E37" s="24">
        <v>1</v>
      </c>
      <c r="F37" s="24" t="s">
        <v>45</v>
      </c>
      <c r="G37" s="24">
        <v>33.450899999999997</v>
      </c>
    </row>
    <row r="38" spans="1:7" x14ac:dyDescent="0.25">
      <c r="A38" s="25">
        <v>44233</v>
      </c>
      <c r="B38" s="24" t="s">
        <v>44</v>
      </c>
      <c r="C38" s="24">
        <v>978</v>
      </c>
      <c r="D38" s="24" t="s">
        <v>3</v>
      </c>
      <c r="E38" s="24">
        <v>1</v>
      </c>
      <c r="F38" s="24" t="s">
        <v>45</v>
      </c>
      <c r="G38" s="24">
        <v>33.450899999999997</v>
      </c>
    </row>
    <row r="39" spans="1:7" x14ac:dyDescent="0.25">
      <c r="A39" s="25">
        <v>44234</v>
      </c>
      <c r="B39" s="24" t="s">
        <v>44</v>
      </c>
      <c r="C39" s="24">
        <v>978</v>
      </c>
      <c r="D39" s="24" t="s">
        <v>3</v>
      </c>
      <c r="E39" s="24">
        <v>1</v>
      </c>
      <c r="F39" s="24" t="s">
        <v>45</v>
      </c>
      <c r="G39" s="24">
        <v>33.450899999999997</v>
      </c>
    </row>
    <row r="40" spans="1:7" x14ac:dyDescent="0.25">
      <c r="A40" s="25">
        <v>44235</v>
      </c>
      <c r="B40" s="24" t="s">
        <v>44</v>
      </c>
      <c r="C40" s="24">
        <v>978</v>
      </c>
      <c r="D40" s="24" t="s">
        <v>3</v>
      </c>
      <c r="E40" s="24">
        <v>1</v>
      </c>
      <c r="F40" s="24" t="s">
        <v>45</v>
      </c>
      <c r="G40" s="24">
        <v>33.282299999999999</v>
      </c>
    </row>
    <row r="41" spans="1:7" x14ac:dyDescent="0.25">
      <c r="A41" s="25">
        <v>44236</v>
      </c>
      <c r="B41" s="24" t="s">
        <v>44</v>
      </c>
      <c r="C41" s="24">
        <v>978</v>
      </c>
      <c r="D41" s="24" t="s">
        <v>3</v>
      </c>
      <c r="E41" s="24">
        <v>1</v>
      </c>
      <c r="F41" s="24" t="s">
        <v>45</v>
      </c>
      <c r="G41" s="24">
        <v>33.260399999999997</v>
      </c>
    </row>
    <row r="42" spans="1:7" x14ac:dyDescent="0.25">
      <c r="A42" s="25">
        <v>44237</v>
      </c>
      <c r="B42" s="24" t="s">
        <v>44</v>
      </c>
      <c r="C42" s="24">
        <v>978</v>
      </c>
      <c r="D42" s="24" t="s">
        <v>3</v>
      </c>
      <c r="E42" s="24">
        <v>1</v>
      </c>
      <c r="F42" s="24" t="s">
        <v>45</v>
      </c>
      <c r="G42" s="24">
        <v>33.440600000000003</v>
      </c>
    </row>
    <row r="43" spans="1:7" x14ac:dyDescent="0.25">
      <c r="A43" s="25">
        <v>44238</v>
      </c>
      <c r="B43" s="24" t="s">
        <v>44</v>
      </c>
      <c r="C43" s="24">
        <v>978</v>
      </c>
      <c r="D43" s="24" t="s">
        <v>3</v>
      </c>
      <c r="E43" s="24">
        <v>1</v>
      </c>
      <c r="F43" s="24" t="s">
        <v>45</v>
      </c>
      <c r="G43" s="24">
        <v>33.665500000000002</v>
      </c>
    </row>
    <row r="44" spans="1:7" x14ac:dyDescent="0.25">
      <c r="A44" s="25">
        <v>44239</v>
      </c>
      <c r="B44" s="24" t="s">
        <v>44</v>
      </c>
      <c r="C44" s="24">
        <v>978</v>
      </c>
      <c r="D44" s="24" t="s">
        <v>3</v>
      </c>
      <c r="E44" s="24">
        <v>1</v>
      </c>
      <c r="F44" s="24" t="s">
        <v>45</v>
      </c>
      <c r="G44" s="24">
        <v>33.811100000000003</v>
      </c>
    </row>
    <row r="45" spans="1:7" x14ac:dyDescent="0.25">
      <c r="A45" s="25">
        <v>44240</v>
      </c>
      <c r="B45" s="24" t="s">
        <v>44</v>
      </c>
      <c r="C45" s="24">
        <v>978</v>
      </c>
      <c r="D45" s="24" t="s">
        <v>3</v>
      </c>
      <c r="E45" s="24">
        <v>1</v>
      </c>
      <c r="F45" s="24" t="s">
        <v>45</v>
      </c>
      <c r="G45" s="24">
        <v>33.811100000000003</v>
      </c>
    </row>
    <row r="46" spans="1:7" x14ac:dyDescent="0.25">
      <c r="A46" s="25">
        <v>44241</v>
      </c>
      <c r="B46" s="24" t="s">
        <v>44</v>
      </c>
      <c r="C46" s="24">
        <v>978</v>
      </c>
      <c r="D46" s="24" t="s">
        <v>3</v>
      </c>
      <c r="E46" s="24">
        <v>1</v>
      </c>
      <c r="F46" s="24" t="s">
        <v>45</v>
      </c>
      <c r="G46" s="24">
        <v>33.811100000000003</v>
      </c>
    </row>
    <row r="47" spans="1:7" x14ac:dyDescent="0.25">
      <c r="A47" s="25">
        <v>44242</v>
      </c>
      <c r="B47" s="24" t="s">
        <v>44</v>
      </c>
      <c r="C47" s="24">
        <v>978</v>
      </c>
      <c r="D47" s="24" t="s">
        <v>3</v>
      </c>
      <c r="E47" s="24">
        <v>1</v>
      </c>
      <c r="F47" s="24" t="s">
        <v>45</v>
      </c>
      <c r="G47" s="24">
        <v>33.680100000000003</v>
      </c>
    </row>
    <row r="48" spans="1:7" x14ac:dyDescent="0.25">
      <c r="A48" s="25">
        <v>44243</v>
      </c>
      <c r="B48" s="24" t="s">
        <v>44</v>
      </c>
      <c r="C48" s="24">
        <v>978</v>
      </c>
      <c r="D48" s="24" t="s">
        <v>3</v>
      </c>
      <c r="E48" s="24">
        <v>1</v>
      </c>
      <c r="F48" s="24" t="s">
        <v>45</v>
      </c>
      <c r="G48" s="24">
        <v>33.929699999999997</v>
      </c>
    </row>
    <row r="49" spans="1:7" x14ac:dyDescent="0.25">
      <c r="A49" s="25">
        <v>44244</v>
      </c>
      <c r="B49" s="24" t="s">
        <v>44</v>
      </c>
      <c r="C49" s="24">
        <v>978</v>
      </c>
      <c r="D49" s="24" t="s">
        <v>3</v>
      </c>
      <c r="E49" s="24">
        <v>1</v>
      </c>
      <c r="F49" s="24" t="s">
        <v>45</v>
      </c>
      <c r="G49" s="24">
        <v>33.770800000000001</v>
      </c>
    </row>
    <row r="50" spans="1:7" x14ac:dyDescent="0.25">
      <c r="A50" s="25">
        <v>44245</v>
      </c>
      <c r="B50" s="24" t="s">
        <v>44</v>
      </c>
      <c r="C50" s="24">
        <v>978</v>
      </c>
      <c r="D50" s="24" t="s">
        <v>3</v>
      </c>
      <c r="E50" s="24">
        <v>1</v>
      </c>
      <c r="F50" s="24" t="s">
        <v>45</v>
      </c>
      <c r="G50" s="24">
        <v>33.642200000000003</v>
      </c>
    </row>
    <row r="51" spans="1:7" x14ac:dyDescent="0.25">
      <c r="A51" s="25">
        <v>44246</v>
      </c>
      <c r="B51" s="24" t="s">
        <v>44</v>
      </c>
      <c r="C51" s="24">
        <v>978</v>
      </c>
      <c r="D51" s="24" t="s">
        <v>3</v>
      </c>
      <c r="E51" s="24">
        <v>1</v>
      </c>
      <c r="F51" s="24" t="s">
        <v>45</v>
      </c>
      <c r="G51" s="24">
        <v>33.647799999999997</v>
      </c>
    </row>
    <row r="52" spans="1:7" x14ac:dyDescent="0.25">
      <c r="A52" s="25">
        <v>44247</v>
      </c>
      <c r="B52" s="24" t="s">
        <v>44</v>
      </c>
      <c r="C52" s="24">
        <v>978</v>
      </c>
      <c r="D52" s="24" t="s">
        <v>3</v>
      </c>
      <c r="E52" s="24">
        <v>1</v>
      </c>
      <c r="F52" s="24" t="s">
        <v>45</v>
      </c>
      <c r="G52" s="24">
        <v>33.647799999999997</v>
      </c>
    </row>
    <row r="53" spans="1:7" x14ac:dyDescent="0.25">
      <c r="A53" s="25">
        <v>44248</v>
      </c>
      <c r="B53" s="24" t="s">
        <v>44</v>
      </c>
      <c r="C53" s="24">
        <v>978</v>
      </c>
      <c r="D53" s="24" t="s">
        <v>3</v>
      </c>
      <c r="E53" s="24">
        <v>1</v>
      </c>
      <c r="F53" s="24" t="s">
        <v>45</v>
      </c>
      <c r="G53" s="24">
        <v>33.647799999999997</v>
      </c>
    </row>
    <row r="54" spans="1:7" x14ac:dyDescent="0.25">
      <c r="A54" s="25">
        <v>44249</v>
      </c>
      <c r="B54" s="24" t="s">
        <v>44</v>
      </c>
      <c r="C54" s="24">
        <v>978</v>
      </c>
      <c r="D54" s="24" t="s">
        <v>3</v>
      </c>
      <c r="E54" s="24">
        <v>1</v>
      </c>
      <c r="F54" s="24" t="s">
        <v>45</v>
      </c>
      <c r="G54" s="24">
        <v>33.776800000000001</v>
      </c>
    </row>
    <row r="55" spans="1:7" x14ac:dyDescent="0.25">
      <c r="A55" s="25">
        <v>44250</v>
      </c>
      <c r="B55" s="24" t="s">
        <v>44</v>
      </c>
      <c r="C55" s="24">
        <v>978</v>
      </c>
      <c r="D55" s="24" t="s">
        <v>3</v>
      </c>
      <c r="E55" s="24">
        <v>1</v>
      </c>
      <c r="F55" s="24" t="s">
        <v>45</v>
      </c>
      <c r="G55" s="24">
        <v>33.886600000000001</v>
      </c>
    </row>
    <row r="56" spans="1:7" x14ac:dyDescent="0.25">
      <c r="A56" s="25">
        <v>44251</v>
      </c>
      <c r="B56" s="24" t="s">
        <v>44</v>
      </c>
      <c r="C56" s="24">
        <v>978</v>
      </c>
      <c r="D56" s="24" t="s">
        <v>3</v>
      </c>
      <c r="E56" s="24">
        <v>1</v>
      </c>
      <c r="F56" s="24" t="s">
        <v>45</v>
      </c>
      <c r="G56" s="24">
        <v>33.883000000000003</v>
      </c>
    </row>
    <row r="57" spans="1:7" x14ac:dyDescent="0.25">
      <c r="A57" s="25">
        <v>44252</v>
      </c>
      <c r="B57" s="24" t="s">
        <v>44</v>
      </c>
      <c r="C57" s="24">
        <v>978</v>
      </c>
      <c r="D57" s="24" t="s">
        <v>3</v>
      </c>
      <c r="E57" s="24">
        <v>1</v>
      </c>
      <c r="F57" s="24" t="s">
        <v>45</v>
      </c>
      <c r="G57" s="24">
        <v>33.928899999999999</v>
      </c>
    </row>
    <row r="58" spans="1:7" x14ac:dyDescent="0.25">
      <c r="A58" s="25">
        <v>44253</v>
      </c>
      <c r="B58" s="24" t="s">
        <v>44</v>
      </c>
      <c r="C58" s="24">
        <v>978</v>
      </c>
      <c r="D58" s="24" t="s">
        <v>3</v>
      </c>
      <c r="E58" s="24">
        <v>1</v>
      </c>
      <c r="F58" s="24" t="s">
        <v>45</v>
      </c>
      <c r="G58" s="24">
        <v>34.145899999999997</v>
      </c>
    </row>
    <row r="59" spans="1:7" x14ac:dyDescent="0.25">
      <c r="A59" s="25">
        <v>44254</v>
      </c>
      <c r="B59" s="24" t="s">
        <v>44</v>
      </c>
      <c r="C59" s="24">
        <v>978</v>
      </c>
      <c r="D59" s="24" t="s">
        <v>3</v>
      </c>
      <c r="E59" s="24">
        <v>1</v>
      </c>
      <c r="F59" s="24" t="s">
        <v>45</v>
      </c>
      <c r="G59" s="24">
        <v>34.145899999999997</v>
      </c>
    </row>
    <row r="60" spans="1:7" x14ac:dyDescent="0.25">
      <c r="A60" s="25">
        <v>44255</v>
      </c>
      <c r="B60" s="24" t="s">
        <v>44</v>
      </c>
      <c r="C60" s="24">
        <v>978</v>
      </c>
      <c r="D60" s="24" t="s">
        <v>3</v>
      </c>
      <c r="E60" s="24">
        <v>1</v>
      </c>
      <c r="F60" s="24" t="s">
        <v>45</v>
      </c>
      <c r="G60" s="24">
        <v>34.145899999999997</v>
      </c>
    </row>
    <row r="61" spans="1:7" x14ac:dyDescent="0.25">
      <c r="A61" s="25">
        <v>44256</v>
      </c>
      <c r="B61" s="24" t="s">
        <v>44</v>
      </c>
      <c r="C61" s="24">
        <v>978</v>
      </c>
      <c r="D61" s="24" t="s">
        <v>3</v>
      </c>
      <c r="E61" s="24">
        <v>1</v>
      </c>
      <c r="F61" s="24" t="s">
        <v>45</v>
      </c>
      <c r="G61" s="24">
        <v>33.844900000000003</v>
      </c>
    </row>
    <row r="62" spans="1:7" x14ac:dyDescent="0.25">
      <c r="A62" s="25">
        <v>44257</v>
      </c>
      <c r="B62" s="24" t="s">
        <v>44</v>
      </c>
      <c r="C62" s="24">
        <v>978</v>
      </c>
      <c r="D62" s="24" t="s">
        <v>3</v>
      </c>
      <c r="E62" s="24">
        <v>1</v>
      </c>
      <c r="F62" s="24" t="s">
        <v>45</v>
      </c>
      <c r="G62" s="24">
        <v>33.716999999999999</v>
      </c>
    </row>
    <row r="63" spans="1:7" x14ac:dyDescent="0.25">
      <c r="A63" s="25">
        <v>44258</v>
      </c>
      <c r="B63" s="24" t="s">
        <v>44</v>
      </c>
      <c r="C63" s="24">
        <v>978</v>
      </c>
      <c r="D63" s="24" t="s">
        <v>3</v>
      </c>
      <c r="E63" s="24">
        <v>1</v>
      </c>
      <c r="F63" s="24" t="s">
        <v>45</v>
      </c>
      <c r="G63" s="24">
        <v>33.6006</v>
      </c>
    </row>
    <row r="64" spans="1:7" x14ac:dyDescent="0.25">
      <c r="A64" s="25">
        <v>44259</v>
      </c>
      <c r="B64" s="24" t="s">
        <v>44</v>
      </c>
      <c r="C64" s="24">
        <v>978</v>
      </c>
      <c r="D64" s="24" t="s">
        <v>3</v>
      </c>
      <c r="E64" s="24">
        <v>1</v>
      </c>
      <c r="F64" s="24" t="s">
        <v>45</v>
      </c>
      <c r="G64" s="24">
        <v>33.5565</v>
      </c>
    </row>
    <row r="65" spans="1:7" x14ac:dyDescent="0.25">
      <c r="A65" s="25">
        <v>44260</v>
      </c>
      <c r="B65" s="24" t="s">
        <v>44</v>
      </c>
      <c r="C65" s="24">
        <v>978</v>
      </c>
      <c r="D65" s="24" t="s">
        <v>3</v>
      </c>
      <c r="E65" s="24">
        <v>1</v>
      </c>
      <c r="F65" s="24" t="s">
        <v>45</v>
      </c>
      <c r="G65" s="24">
        <v>33.406199999999998</v>
      </c>
    </row>
    <row r="66" spans="1:7" x14ac:dyDescent="0.25">
      <c r="A66" s="25">
        <v>44261</v>
      </c>
      <c r="B66" s="24" t="s">
        <v>44</v>
      </c>
      <c r="C66" s="24">
        <v>978</v>
      </c>
      <c r="D66" s="24" t="s">
        <v>3</v>
      </c>
      <c r="E66" s="24">
        <v>1</v>
      </c>
      <c r="F66" s="24" t="s">
        <v>45</v>
      </c>
      <c r="G66" s="24">
        <v>33.406199999999998</v>
      </c>
    </row>
    <row r="67" spans="1:7" x14ac:dyDescent="0.25">
      <c r="A67" s="25">
        <v>44262</v>
      </c>
      <c r="B67" s="24" t="s">
        <v>44</v>
      </c>
      <c r="C67" s="24">
        <v>978</v>
      </c>
      <c r="D67" s="24" t="s">
        <v>3</v>
      </c>
      <c r="E67" s="24">
        <v>1</v>
      </c>
      <c r="F67" s="24" t="s">
        <v>45</v>
      </c>
      <c r="G67" s="24">
        <v>33.406199999999998</v>
      </c>
    </row>
    <row r="68" spans="1:7" x14ac:dyDescent="0.25">
      <c r="A68" s="25">
        <v>44263</v>
      </c>
      <c r="B68" s="24" t="s">
        <v>44</v>
      </c>
      <c r="C68" s="24">
        <v>978</v>
      </c>
      <c r="D68" s="24" t="s">
        <v>3</v>
      </c>
      <c r="E68" s="24">
        <v>1</v>
      </c>
      <c r="F68" s="24" t="s">
        <v>45</v>
      </c>
      <c r="G68" s="24">
        <v>33.406199999999998</v>
      </c>
    </row>
    <row r="69" spans="1:7" x14ac:dyDescent="0.25">
      <c r="A69" s="25">
        <v>44264</v>
      </c>
      <c r="B69" s="24" t="s">
        <v>44</v>
      </c>
      <c r="C69" s="24">
        <v>978</v>
      </c>
      <c r="D69" s="24" t="s">
        <v>3</v>
      </c>
      <c r="E69" s="24">
        <v>1</v>
      </c>
      <c r="F69" s="24" t="s">
        <v>45</v>
      </c>
      <c r="G69" s="24">
        <v>33.075000000000003</v>
      </c>
    </row>
    <row r="70" spans="1:7" x14ac:dyDescent="0.25">
      <c r="A70" s="25">
        <v>44265</v>
      </c>
      <c r="B70" s="24" t="s">
        <v>44</v>
      </c>
      <c r="C70" s="24">
        <v>978</v>
      </c>
      <c r="D70" s="24" t="s">
        <v>3</v>
      </c>
      <c r="E70" s="24">
        <v>1</v>
      </c>
      <c r="F70" s="24" t="s">
        <v>45</v>
      </c>
      <c r="G70" s="24">
        <v>32.9741</v>
      </c>
    </row>
    <row r="71" spans="1:7" x14ac:dyDescent="0.25">
      <c r="A71" s="25">
        <v>44266</v>
      </c>
      <c r="B71" s="24" t="s">
        <v>44</v>
      </c>
      <c r="C71" s="24">
        <v>978</v>
      </c>
      <c r="D71" s="24" t="s">
        <v>3</v>
      </c>
      <c r="E71" s="24">
        <v>1</v>
      </c>
      <c r="F71" s="24" t="s">
        <v>45</v>
      </c>
      <c r="G71" s="24">
        <v>32.931699999999999</v>
      </c>
    </row>
    <row r="72" spans="1:7" x14ac:dyDescent="0.25">
      <c r="A72" s="25">
        <v>44267</v>
      </c>
      <c r="B72" s="24" t="s">
        <v>44</v>
      </c>
      <c r="C72" s="24">
        <v>978</v>
      </c>
      <c r="D72" s="24" t="s">
        <v>3</v>
      </c>
      <c r="E72" s="24">
        <v>1</v>
      </c>
      <c r="F72" s="24" t="s">
        <v>45</v>
      </c>
      <c r="G72" s="24">
        <v>33.174799999999998</v>
      </c>
    </row>
    <row r="73" spans="1:7" x14ac:dyDescent="0.25">
      <c r="A73" s="25">
        <v>44268</v>
      </c>
      <c r="B73" s="24" t="s">
        <v>44</v>
      </c>
      <c r="C73" s="24">
        <v>978</v>
      </c>
      <c r="D73" s="24" t="s">
        <v>3</v>
      </c>
      <c r="E73" s="24">
        <v>1</v>
      </c>
      <c r="F73" s="24" t="s">
        <v>45</v>
      </c>
      <c r="G73" s="24">
        <v>33.174799999999998</v>
      </c>
    </row>
    <row r="74" spans="1:7" x14ac:dyDescent="0.25">
      <c r="A74" s="25">
        <v>44269</v>
      </c>
      <c r="B74" s="24" t="s">
        <v>44</v>
      </c>
      <c r="C74" s="24">
        <v>978</v>
      </c>
      <c r="D74" s="24" t="s">
        <v>3</v>
      </c>
      <c r="E74" s="24">
        <v>1</v>
      </c>
      <c r="F74" s="24" t="s">
        <v>45</v>
      </c>
      <c r="G74" s="24">
        <v>33.174799999999998</v>
      </c>
    </row>
    <row r="75" spans="1:7" x14ac:dyDescent="0.25">
      <c r="A75" s="25">
        <v>44270</v>
      </c>
      <c r="B75" s="24" t="s">
        <v>44</v>
      </c>
      <c r="C75" s="24">
        <v>978</v>
      </c>
      <c r="D75" s="24" t="s">
        <v>3</v>
      </c>
      <c r="E75" s="24">
        <v>1</v>
      </c>
      <c r="F75" s="24" t="s">
        <v>45</v>
      </c>
      <c r="G75" s="24">
        <v>33.0839</v>
      </c>
    </row>
    <row r="76" spans="1:7" x14ac:dyDescent="0.25">
      <c r="A76" s="25">
        <v>44271</v>
      </c>
      <c r="B76" s="24" t="s">
        <v>44</v>
      </c>
      <c r="C76" s="24">
        <v>978</v>
      </c>
      <c r="D76" s="24" t="s">
        <v>3</v>
      </c>
      <c r="E76" s="24">
        <v>1</v>
      </c>
      <c r="F76" s="24" t="s">
        <v>45</v>
      </c>
      <c r="G76" s="24">
        <v>32.952300000000001</v>
      </c>
    </row>
    <row r="77" spans="1:7" x14ac:dyDescent="0.25">
      <c r="A77" s="25">
        <v>44272</v>
      </c>
      <c r="B77" s="24" t="s">
        <v>44</v>
      </c>
      <c r="C77" s="24">
        <v>978</v>
      </c>
      <c r="D77" s="24" t="s">
        <v>3</v>
      </c>
      <c r="E77" s="24">
        <v>1</v>
      </c>
      <c r="F77" s="24" t="s">
        <v>45</v>
      </c>
      <c r="G77" s="24">
        <v>32.963200000000001</v>
      </c>
    </row>
    <row r="78" spans="1:7" x14ac:dyDescent="0.25">
      <c r="A78" s="25">
        <v>44273</v>
      </c>
      <c r="B78" s="24" t="s">
        <v>44</v>
      </c>
      <c r="C78" s="24">
        <v>978</v>
      </c>
      <c r="D78" s="24" t="s">
        <v>3</v>
      </c>
      <c r="E78" s="24">
        <v>1</v>
      </c>
      <c r="F78" s="24" t="s">
        <v>45</v>
      </c>
      <c r="G78" s="24">
        <v>32.985300000000002</v>
      </c>
    </row>
    <row r="79" spans="1:7" x14ac:dyDescent="0.25">
      <c r="A79" s="25">
        <v>44274</v>
      </c>
      <c r="B79" s="24" t="s">
        <v>44</v>
      </c>
      <c r="C79" s="24">
        <v>978</v>
      </c>
      <c r="D79" s="24" t="s">
        <v>3</v>
      </c>
      <c r="E79" s="24">
        <v>1</v>
      </c>
      <c r="F79" s="24" t="s">
        <v>45</v>
      </c>
      <c r="G79" s="24">
        <v>32.978499999999997</v>
      </c>
    </row>
    <row r="80" spans="1:7" x14ac:dyDescent="0.25">
      <c r="A80" s="25">
        <v>44275</v>
      </c>
      <c r="B80" s="24" t="s">
        <v>44</v>
      </c>
      <c r="C80" s="24">
        <v>978</v>
      </c>
      <c r="D80" s="24" t="s">
        <v>3</v>
      </c>
      <c r="E80" s="24">
        <v>1</v>
      </c>
      <c r="F80" s="24" t="s">
        <v>45</v>
      </c>
      <c r="G80" s="24">
        <v>32.978499999999997</v>
      </c>
    </row>
    <row r="81" spans="1:7" x14ac:dyDescent="0.25">
      <c r="A81" s="25">
        <v>44276</v>
      </c>
      <c r="B81" s="24" t="s">
        <v>44</v>
      </c>
      <c r="C81" s="24">
        <v>978</v>
      </c>
      <c r="D81" s="24" t="s">
        <v>3</v>
      </c>
      <c r="E81" s="24">
        <v>1</v>
      </c>
      <c r="F81" s="24" t="s">
        <v>45</v>
      </c>
      <c r="G81" s="24">
        <v>32.978499999999997</v>
      </c>
    </row>
    <row r="82" spans="1:7" x14ac:dyDescent="0.25">
      <c r="A82" s="25">
        <v>44277</v>
      </c>
      <c r="B82" s="24" t="s">
        <v>44</v>
      </c>
      <c r="C82" s="24">
        <v>978</v>
      </c>
      <c r="D82" s="24" t="s">
        <v>3</v>
      </c>
      <c r="E82" s="24">
        <v>1</v>
      </c>
      <c r="F82" s="24" t="s">
        <v>45</v>
      </c>
      <c r="G82" s="24">
        <v>32.950200000000002</v>
      </c>
    </row>
    <row r="83" spans="1:7" x14ac:dyDescent="0.25">
      <c r="A83" s="25">
        <v>44278</v>
      </c>
      <c r="B83" s="24" t="s">
        <v>44</v>
      </c>
      <c r="C83" s="24">
        <v>978</v>
      </c>
      <c r="D83" s="24" t="s">
        <v>3</v>
      </c>
      <c r="E83" s="24">
        <v>1</v>
      </c>
      <c r="F83" s="24" t="s">
        <v>45</v>
      </c>
      <c r="G83" s="24">
        <v>33.007199999999997</v>
      </c>
    </row>
    <row r="84" spans="1:7" x14ac:dyDescent="0.25">
      <c r="A84" s="25">
        <v>44279</v>
      </c>
      <c r="B84" s="24" t="s">
        <v>44</v>
      </c>
      <c r="C84" s="24">
        <v>978</v>
      </c>
      <c r="D84" s="24" t="s">
        <v>3</v>
      </c>
      <c r="E84" s="24">
        <v>1</v>
      </c>
      <c r="F84" s="24" t="s">
        <v>45</v>
      </c>
      <c r="G84" s="24">
        <v>32.932899999999997</v>
      </c>
    </row>
    <row r="85" spans="1:7" x14ac:dyDescent="0.25">
      <c r="A85" s="25">
        <v>44280</v>
      </c>
      <c r="B85" s="24" t="s">
        <v>44</v>
      </c>
      <c r="C85" s="24">
        <v>978</v>
      </c>
      <c r="D85" s="24" t="s">
        <v>3</v>
      </c>
      <c r="E85" s="24">
        <v>1</v>
      </c>
      <c r="F85" s="24" t="s">
        <v>45</v>
      </c>
      <c r="G85" s="24">
        <v>32.938899999999997</v>
      </c>
    </row>
    <row r="86" spans="1:7" x14ac:dyDescent="0.25">
      <c r="A86" s="25">
        <v>44281</v>
      </c>
      <c r="B86" s="24" t="s">
        <v>44</v>
      </c>
      <c r="C86" s="24">
        <v>978</v>
      </c>
      <c r="D86" s="24" t="s">
        <v>3</v>
      </c>
      <c r="E86" s="24">
        <v>1</v>
      </c>
      <c r="F86" s="24" t="s">
        <v>45</v>
      </c>
      <c r="G86" s="24">
        <v>33.033700000000003</v>
      </c>
    </row>
    <row r="87" spans="1:7" x14ac:dyDescent="0.25">
      <c r="A87" s="25">
        <v>44282</v>
      </c>
      <c r="B87" s="24" t="s">
        <v>44</v>
      </c>
      <c r="C87" s="24">
        <v>978</v>
      </c>
      <c r="D87" s="24" t="s">
        <v>3</v>
      </c>
      <c r="E87" s="24">
        <v>1</v>
      </c>
      <c r="F87" s="24" t="s">
        <v>45</v>
      </c>
      <c r="G87" s="24">
        <v>33.033700000000003</v>
      </c>
    </row>
    <row r="88" spans="1:7" x14ac:dyDescent="0.25">
      <c r="A88" s="25">
        <v>44283</v>
      </c>
      <c r="B88" s="24" t="s">
        <v>44</v>
      </c>
      <c r="C88" s="24">
        <v>978</v>
      </c>
      <c r="D88" s="24" t="s">
        <v>3</v>
      </c>
      <c r="E88" s="24">
        <v>1</v>
      </c>
      <c r="F88" s="24" t="s">
        <v>45</v>
      </c>
      <c r="G88" s="24">
        <v>33.033700000000003</v>
      </c>
    </row>
    <row r="89" spans="1:7" x14ac:dyDescent="0.25">
      <c r="A89" s="25">
        <v>44284</v>
      </c>
      <c r="B89" s="24" t="s">
        <v>44</v>
      </c>
      <c r="C89" s="24">
        <v>978</v>
      </c>
      <c r="D89" s="24" t="s">
        <v>3</v>
      </c>
      <c r="E89" s="24">
        <v>1</v>
      </c>
      <c r="F89" s="24" t="s">
        <v>45</v>
      </c>
      <c r="G89" s="24">
        <v>32.953200000000002</v>
      </c>
    </row>
    <row r="90" spans="1:7" x14ac:dyDescent="0.25">
      <c r="A90" s="25">
        <v>44285</v>
      </c>
      <c r="B90" s="24" t="s">
        <v>44</v>
      </c>
      <c r="C90" s="24">
        <v>978</v>
      </c>
      <c r="D90" s="24" t="s">
        <v>3</v>
      </c>
      <c r="E90" s="24">
        <v>1</v>
      </c>
      <c r="F90" s="24" t="s">
        <v>45</v>
      </c>
      <c r="G90" s="24">
        <v>32.966099999999997</v>
      </c>
    </row>
    <row r="91" spans="1:7" x14ac:dyDescent="0.25">
      <c r="A91" s="25">
        <v>44286</v>
      </c>
      <c r="B91" s="24" t="s">
        <v>44</v>
      </c>
      <c r="C91" s="24">
        <v>978</v>
      </c>
      <c r="D91" s="24" t="s">
        <v>3</v>
      </c>
      <c r="E91" s="24">
        <v>1</v>
      </c>
      <c r="F91" s="24" t="s">
        <v>45</v>
      </c>
      <c r="G91" s="24">
        <v>32.723300000000002</v>
      </c>
    </row>
    <row r="92" spans="1:7" x14ac:dyDescent="0.25">
      <c r="A92" s="25">
        <v>44287</v>
      </c>
      <c r="B92" s="24" t="s">
        <v>44</v>
      </c>
      <c r="C92" s="24">
        <v>978</v>
      </c>
      <c r="D92" s="24" t="s">
        <v>3</v>
      </c>
      <c r="E92" s="24">
        <v>1</v>
      </c>
      <c r="F92" s="24" t="s">
        <v>45</v>
      </c>
      <c r="G92" s="24">
        <v>32.628999999999998</v>
      </c>
    </row>
    <row r="93" spans="1:7" x14ac:dyDescent="0.25">
      <c r="A93" s="25">
        <v>44288</v>
      </c>
      <c r="B93" s="24" t="s">
        <v>44</v>
      </c>
      <c r="C93" s="24">
        <v>978</v>
      </c>
      <c r="D93" s="24" t="s">
        <v>3</v>
      </c>
      <c r="E93" s="24">
        <v>1</v>
      </c>
      <c r="F93" s="24" t="s">
        <v>45</v>
      </c>
      <c r="G93" s="24">
        <v>32.700299999999999</v>
      </c>
    </row>
    <row r="94" spans="1:7" x14ac:dyDescent="0.25">
      <c r="A94" s="25">
        <v>44289</v>
      </c>
      <c r="B94" s="24" t="s">
        <v>44</v>
      </c>
      <c r="C94" s="24">
        <v>978</v>
      </c>
      <c r="D94" s="24" t="s">
        <v>3</v>
      </c>
      <c r="E94" s="24">
        <v>1</v>
      </c>
      <c r="F94" s="24" t="s">
        <v>45</v>
      </c>
      <c r="G94" s="24">
        <v>32.700299999999999</v>
      </c>
    </row>
    <row r="95" spans="1:7" x14ac:dyDescent="0.25">
      <c r="A95" s="25">
        <v>44290</v>
      </c>
      <c r="B95" s="24" t="s">
        <v>44</v>
      </c>
      <c r="C95" s="24">
        <v>978</v>
      </c>
      <c r="D95" s="24" t="s">
        <v>3</v>
      </c>
      <c r="E95" s="24">
        <v>1</v>
      </c>
      <c r="F95" s="24" t="s">
        <v>45</v>
      </c>
      <c r="G95" s="24">
        <v>32.700299999999999</v>
      </c>
    </row>
    <row r="96" spans="1:7" x14ac:dyDescent="0.25">
      <c r="A96" s="25">
        <v>44291</v>
      </c>
      <c r="B96" s="24" t="s">
        <v>44</v>
      </c>
      <c r="C96" s="24">
        <v>978</v>
      </c>
      <c r="D96" s="24" t="s">
        <v>3</v>
      </c>
      <c r="E96" s="24">
        <v>1</v>
      </c>
      <c r="F96" s="24" t="s">
        <v>45</v>
      </c>
      <c r="G96" s="24">
        <v>32.836500000000001</v>
      </c>
    </row>
    <row r="97" spans="1:7" x14ac:dyDescent="0.25">
      <c r="A97" s="25">
        <v>44292</v>
      </c>
      <c r="B97" s="24" t="s">
        <v>44</v>
      </c>
      <c r="C97" s="24">
        <v>978</v>
      </c>
      <c r="D97" s="24" t="s">
        <v>3</v>
      </c>
      <c r="E97" s="24">
        <v>1</v>
      </c>
      <c r="F97" s="24" t="s">
        <v>45</v>
      </c>
      <c r="G97" s="24">
        <v>32.863199999999999</v>
      </c>
    </row>
    <row r="98" spans="1:7" x14ac:dyDescent="0.25">
      <c r="A98" s="25">
        <v>44293</v>
      </c>
      <c r="B98" s="24" t="s">
        <v>44</v>
      </c>
      <c r="C98" s="24">
        <v>978</v>
      </c>
      <c r="D98" s="24" t="s">
        <v>3</v>
      </c>
      <c r="E98" s="24">
        <v>1</v>
      </c>
      <c r="F98" s="24" t="s">
        <v>45</v>
      </c>
      <c r="G98" s="24">
        <v>32.898000000000003</v>
      </c>
    </row>
    <row r="99" spans="1:7" x14ac:dyDescent="0.25">
      <c r="A99" s="25">
        <v>44294</v>
      </c>
      <c r="B99" s="24" t="s">
        <v>44</v>
      </c>
      <c r="C99" s="24">
        <v>978</v>
      </c>
      <c r="D99" s="24" t="s">
        <v>3</v>
      </c>
      <c r="E99" s="24">
        <v>1</v>
      </c>
      <c r="F99" s="24" t="s">
        <v>45</v>
      </c>
      <c r="G99" s="24">
        <v>33.138800000000003</v>
      </c>
    </row>
    <row r="100" spans="1:7" x14ac:dyDescent="0.25">
      <c r="A100" s="25">
        <v>44295</v>
      </c>
      <c r="B100" s="24" t="s">
        <v>44</v>
      </c>
      <c r="C100" s="24">
        <v>978</v>
      </c>
      <c r="D100" s="24" t="s">
        <v>3</v>
      </c>
      <c r="E100" s="24">
        <v>1</v>
      </c>
      <c r="F100" s="24" t="s">
        <v>45</v>
      </c>
      <c r="G100" s="24">
        <v>33.226599999999998</v>
      </c>
    </row>
    <row r="101" spans="1:7" x14ac:dyDescent="0.25">
      <c r="A101" s="25">
        <v>44296</v>
      </c>
      <c r="B101" s="24" t="s">
        <v>44</v>
      </c>
      <c r="C101" s="24">
        <v>978</v>
      </c>
      <c r="D101" s="24" t="s">
        <v>3</v>
      </c>
      <c r="E101" s="24">
        <v>1</v>
      </c>
      <c r="F101" s="24" t="s">
        <v>45</v>
      </c>
      <c r="G101" s="24">
        <v>33.226599999999998</v>
      </c>
    </row>
    <row r="102" spans="1:7" x14ac:dyDescent="0.25">
      <c r="A102" s="25">
        <v>44297</v>
      </c>
      <c r="B102" s="24" t="s">
        <v>44</v>
      </c>
      <c r="C102" s="24">
        <v>978</v>
      </c>
      <c r="D102" s="24" t="s">
        <v>3</v>
      </c>
      <c r="E102" s="24">
        <v>1</v>
      </c>
      <c r="F102" s="24" t="s">
        <v>45</v>
      </c>
      <c r="G102" s="24">
        <v>33.226599999999998</v>
      </c>
    </row>
    <row r="103" spans="1:7" x14ac:dyDescent="0.25">
      <c r="A103" s="25">
        <v>44298</v>
      </c>
      <c r="B103" s="24" t="s">
        <v>44</v>
      </c>
      <c r="C103" s="24">
        <v>978</v>
      </c>
      <c r="D103" s="24" t="s">
        <v>3</v>
      </c>
      <c r="E103" s="24">
        <v>1</v>
      </c>
      <c r="F103" s="24" t="s">
        <v>45</v>
      </c>
      <c r="G103" s="24">
        <v>33.152200000000001</v>
      </c>
    </row>
    <row r="104" spans="1:7" x14ac:dyDescent="0.25">
      <c r="A104" s="25">
        <v>44299</v>
      </c>
      <c r="B104" s="24" t="s">
        <v>44</v>
      </c>
      <c r="C104" s="24">
        <v>978</v>
      </c>
      <c r="D104" s="24" t="s">
        <v>3</v>
      </c>
      <c r="E104" s="24">
        <v>1</v>
      </c>
      <c r="F104" s="24" t="s">
        <v>45</v>
      </c>
      <c r="G104" s="24">
        <v>33.275799999999997</v>
      </c>
    </row>
    <row r="105" spans="1:7" x14ac:dyDescent="0.25">
      <c r="A105" s="25">
        <v>44300</v>
      </c>
      <c r="B105" s="24" t="s">
        <v>44</v>
      </c>
      <c r="C105" s="24">
        <v>978</v>
      </c>
      <c r="D105" s="24" t="s">
        <v>3</v>
      </c>
      <c r="E105" s="24">
        <v>1</v>
      </c>
      <c r="F105" s="24" t="s">
        <v>45</v>
      </c>
      <c r="G105" s="24">
        <v>33.321800000000003</v>
      </c>
    </row>
    <row r="106" spans="1:7" x14ac:dyDescent="0.25">
      <c r="A106" s="25">
        <v>44301</v>
      </c>
      <c r="B106" s="24" t="s">
        <v>44</v>
      </c>
      <c r="C106" s="24">
        <v>978</v>
      </c>
      <c r="D106" s="24" t="s">
        <v>3</v>
      </c>
      <c r="E106" s="24">
        <v>1</v>
      </c>
      <c r="F106" s="24" t="s">
        <v>45</v>
      </c>
      <c r="G106" s="24">
        <v>33.475299999999997</v>
      </c>
    </row>
    <row r="107" spans="1:7" x14ac:dyDescent="0.25">
      <c r="A107" s="25">
        <v>44302</v>
      </c>
      <c r="B107" s="24" t="s">
        <v>44</v>
      </c>
      <c r="C107" s="24">
        <v>978</v>
      </c>
      <c r="D107" s="24" t="s">
        <v>3</v>
      </c>
      <c r="E107" s="24">
        <v>1</v>
      </c>
      <c r="F107" s="24" t="s">
        <v>45</v>
      </c>
      <c r="G107" s="24">
        <v>33.461599999999997</v>
      </c>
    </row>
    <row r="108" spans="1:7" x14ac:dyDescent="0.25">
      <c r="A108" s="25">
        <v>44303</v>
      </c>
      <c r="B108" s="24" t="s">
        <v>44</v>
      </c>
      <c r="C108" s="24">
        <v>978</v>
      </c>
      <c r="D108" s="24" t="s">
        <v>3</v>
      </c>
      <c r="E108" s="24">
        <v>1</v>
      </c>
      <c r="F108" s="24" t="s">
        <v>45</v>
      </c>
      <c r="G108" s="24">
        <v>33.461599999999997</v>
      </c>
    </row>
    <row r="109" spans="1:7" x14ac:dyDescent="0.25">
      <c r="A109" s="25">
        <v>44304</v>
      </c>
      <c r="B109" s="24" t="s">
        <v>44</v>
      </c>
      <c r="C109" s="24">
        <v>978</v>
      </c>
      <c r="D109" s="24" t="s">
        <v>3</v>
      </c>
      <c r="E109" s="24">
        <v>1</v>
      </c>
      <c r="F109" s="24" t="s">
        <v>45</v>
      </c>
      <c r="G109" s="24">
        <v>33.461599999999997</v>
      </c>
    </row>
    <row r="110" spans="1:7" x14ac:dyDescent="0.25">
      <c r="A110" s="25">
        <v>44305</v>
      </c>
      <c r="B110" s="24" t="s">
        <v>44</v>
      </c>
      <c r="C110" s="24">
        <v>978</v>
      </c>
      <c r="D110" s="24" t="s">
        <v>3</v>
      </c>
      <c r="E110" s="24">
        <v>1</v>
      </c>
      <c r="F110" s="24" t="s">
        <v>45</v>
      </c>
      <c r="G110" s="24">
        <v>33.524999999999999</v>
      </c>
    </row>
    <row r="111" spans="1:7" x14ac:dyDescent="0.25">
      <c r="A111" s="25">
        <v>44306</v>
      </c>
      <c r="B111" s="24" t="s">
        <v>44</v>
      </c>
      <c r="C111" s="24">
        <v>978</v>
      </c>
      <c r="D111" s="24" t="s">
        <v>3</v>
      </c>
      <c r="E111" s="24">
        <v>1</v>
      </c>
      <c r="F111" s="24" t="s">
        <v>45</v>
      </c>
      <c r="G111" s="24">
        <v>33.709899999999998</v>
      </c>
    </row>
    <row r="112" spans="1:7" x14ac:dyDescent="0.25">
      <c r="A112" s="25">
        <v>44307</v>
      </c>
      <c r="B112" s="24" t="s">
        <v>44</v>
      </c>
      <c r="C112" s="24">
        <v>978</v>
      </c>
      <c r="D112" s="24" t="s">
        <v>3</v>
      </c>
      <c r="E112" s="24">
        <v>1</v>
      </c>
      <c r="F112" s="24" t="s">
        <v>45</v>
      </c>
      <c r="G112" s="24">
        <v>33.736199999999997</v>
      </c>
    </row>
    <row r="113" spans="1:7" x14ac:dyDescent="0.25">
      <c r="A113" s="25">
        <v>44308</v>
      </c>
      <c r="B113" s="24" t="s">
        <v>44</v>
      </c>
      <c r="C113" s="24">
        <v>978</v>
      </c>
      <c r="D113" s="24" t="s">
        <v>3</v>
      </c>
      <c r="E113" s="24">
        <v>1</v>
      </c>
      <c r="F113" s="24" t="s">
        <v>45</v>
      </c>
      <c r="G113" s="24">
        <v>33.698599999999999</v>
      </c>
    </row>
    <row r="114" spans="1:7" x14ac:dyDescent="0.25">
      <c r="A114" s="25">
        <v>44309</v>
      </c>
      <c r="B114" s="24" t="s">
        <v>44</v>
      </c>
      <c r="C114" s="24">
        <v>978</v>
      </c>
      <c r="D114" s="24" t="s">
        <v>3</v>
      </c>
      <c r="E114" s="24">
        <v>1</v>
      </c>
      <c r="F114" s="24" t="s">
        <v>45</v>
      </c>
      <c r="G114" s="24">
        <v>33.810299999999998</v>
      </c>
    </row>
    <row r="115" spans="1:7" x14ac:dyDescent="0.25">
      <c r="A115" s="25">
        <v>44310</v>
      </c>
      <c r="B115" s="24" t="s">
        <v>44</v>
      </c>
      <c r="C115" s="24">
        <v>978</v>
      </c>
      <c r="D115" s="24" t="s">
        <v>3</v>
      </c>
      <c r="E115" s="24">
        <v>1</v>
      </c>
      <c r="F115" s="24" t="s">
        <v>45</v>
      </c>
      <c r="G115" s="24">
        <v>33.810299999999998</v>
      </c>
    </row>
    <row r="116" spans="1:7" x14ac:dyDescent="0.25">
      <c r="A116" s="25">
        <v>44311</v>
      </c>
      <c r="B116" s="24" t="s">
        <v>44</v>
      </c>
      <c r="C116" s="24">
        <v>978</v>
      </c>
      <c r="D116" s="24" t="s">
        <v>3</v>
      </c>
      <c r="E116" s="24">
        <v>1</v>
      </c>
      <c r="F116" s="24" t="s">
        <v>45</v>
      </c>
      <c r="G116" s="24">
        <v>33.810299999999998</v>
      </c>
    </row>
    <row r="117" spans="1:7" x14ac:dyDescent="0.25">
      <c r="A117" s="25">
        <v>44312</v>
      </c>
      <c r="B117" s="24" t="s">
        <v>44</v>
      </c>
      <c r="C117" s="24">
        <v>978</v>
      </c>
      <c r="D117" s="24" t="s">
        <v>3</v>
      </c>
      <c r="E117" s="24">
        <v>1</v>
      </c>
      <c r="F117" s="24" t="s">
        <v>45</v>
      </c>
      <c r="G117" s="24">
        <v>33.671399999999998</v>
      </c>
    </row>
    <row r="118" spans="1:7" x14ac:dyDescent="0.25">
      <c r="A118" s="25">
        <v>44313</v>
      </c>
      <c r="B118" s="24" t="s">
        <v>44</v>
      </c>
      <c r="C118" s="24">
        <v>978</v>
      </c>
      <c r="D118" s="24" t="s">
        <v>3</v>
      </c>
      <c r="E118" s="24">
        <v>1</v>
      </c>
      <c r="F118" s="24" t="s">
        <v>45</v>
      </c>
      <c r="G118" s="24">
        <v>33.651200000000003</v>
      </c>
    </row>
    <row r="119" spans="1:7" x14ac:dyDescent="0.25">
      <c r="A119" s="25">
        <v>44314</v>
      </c>
      <c r="B119" s="24" t="s">
        <v>44</v>
      </c>
      <c r="C119" s="24">
        <v>978</v>
      </c>
      <c r="D119" s="24" t="s">
        <v>3</v>
      </c>
      <c r="E119" s="24">
        <v>1</v>
      </c>
      <c r="F119" s="24" t="s">
        <v>45</v>
      </c>
      <c r="G119" s="24">
        <v>33.557699999999997</v>
      </c>
    </row>
    <row r="120" spans="1:7" x14ac:dyDescent="0.25">
      <c r="A120" s="25">
        <v>44315</v>
      </c>
      <c r="B120" s="24" t="s">
        <v>44</v>
      </c>
      <c r="C120" s="24">
        <v>978</v>
      </c>
      <c r="D120" s="24" t="s">
        <v>3</v>
      </c>
      <c r="E120" s="24">
        <v>1</v>
      </c>
      <c r="F120" s="24" t="s">
        <v>45</v>
      </c>
      <c r="G120" s="24">
        <v>33.526000000000003</v>
      </c>
    </row>
    <row r="121" spans="1:7" x14ac:dyDescent="0.25">
      <c r="A121" s="25">
        <v>44316</v>
      </c>
      <c r="B121" s="24" t="s">
        <v>44</v>
      </c>
      <c r="C121" s="24">
        <v>978</v>
      </c>
      <c r="D121" s="24" t="s">
        <v>3</v>
      </c>
      <c r="E121" s="24">
        <v>1</v>
      </c>
      <c r="F121" s="24" t="s">
        <v>45</v>
      </c>
      <c r="G121" s="24">
        <v>33.642699999999998</v>
      </c>
    </row>
    <row r="122" spans="1:7" x14ac:dyDescent="0.25">
      <c r="A122" s="25">
        <v>44317</v>
      </c>
      <c r="B122" s="24" t="s">
        <v>44</v>
      </c>
      <c r="C122" s="24">
        <v>978</v>
      </c>
      <c r="D122" s="24" t="s">
        <v>3</v>
      </c>
      <c r="E122" s="24">
        <v>1</v>
      </c>
      <c r="F122" s="24" t="s">
        <v>45</v>
      </c>
      <c r="G122" s="24">
        <v>33.642699999999998</v>
      </c>
    </row>
    <row r="123" spans="1:7" x14ac:dyDescent="0.25">
      <c r="A123" s="25">
        <v>44318</v>
      </c>
      <c r="B123" s="24" t="s">
        <v>44</v>
      </c>
      <c r="C123" s="24">
        <v>978</v>
      </c>
      <c r="D123" s="24" t="s">
        <v>3</v>
      </c>
      <c r="E123" s="24">
        <v>1</v>
      </c>
      <c r="F123" s="24" t="s">
        <v>45</v>
      </c>
      <c r="G123" s="24">
        <v>33.642699999999998</v>
      </c>
    </row>
    <row r="124" spans="1:7" x14ac:dyDescent="0.25">
      <c r="A124" s="25">
        <v>44319</v>
      </c>
      <c r="B124" s="24" t="s">
        <v>44</v>
      </c>
      <c r="C124" s="24">
        <v>978</v>
      </c>
      <c r="D124" s="24" t="s">
        <v>3</v>
      </c>
      <c r="E124" s="24">
        <v>1</v>
      </c>
      <c r="F124" s="24" t="s">
        <v>45</v>
      </c>
      <c r="G124" s="24">
        <v>33.642699999999998</v>
      </c>
    </row>
    <row r="125" spans="1:7" x14ac:dyDescent="0.25">
      <c r="A125" s="25">
        <v>44320</v>
      </c>
      <c r="B125" s="24" t="s">
        <v>44</v>
      </c>
      <c r="C125" s="24">
        <v>978</v>
      </c>
      <c r="D125" s="24" t="s">
        <v>3</v>
      </c>
      <c r="E125" s="24">
        <v>1</v>
      </c>
      <c r="F125" s="24" t="s">
        <v>45</v>
      </c>
      <c r="G125" s="24">
        <v>33.642699999999998</v>
      </c>
    </row>
    <row r="126" spans="1:7" x14ac:dyDescent="0.25">
      <c r="A126" s="25">
        <v>44321</v>
      </c>
      <c r="B126" s="24" t="s">
        <v>44</v>
      </c>
      <c r="C126" s="24">
        <v>978</v>
      </c>
      <c r="D126" s="24" t="s">
        <v>3</v>
      </c>
      <c r="E126" s="24">
        <v>1</v>
      </c>
      <c r="F126" s="24" t="s">
        <v>45</v>
      </c>
      <c r="G126" s="24">
        <v>33.511200000000002</v>
      </c>
    </row>
    <row r="127" spans="1:7" x14ac:dyDescent="0.25">
      <c r="A127" s="25">
        <v>44322</v>
      </c>
      <c r="B127" s="24" t="s">
        <v>44</v>
      </c>
      <c r="C127" s="24">
        <v>978</v>
      </c>
      <c r="D127" s="24" t="s">
        <v>3</v>
      </c>
      <c r="E127" s="24">
        <v>1</v>
      </c>
      <c r="F127" s="24" t="s">
        <v>45</v>
      </c>
      <c r="G127" s="24">
        <v>33.275100000000002</v>
      </c>
    </row>
    <row r="128" spans="1:7" x14ac:dyDescent="0.25">
      <c r="A128" s="25">
        <v>44323</v>
      </c>
      <c r="B128" s="24" t="s">
        <v>44</v>
      </c>
      <c r="C128" s="24">
        <v>978</v>
      </c>
      <c r="D128" s="24" t="s">
        <v>3</v>
      </c>
      <c r="E128" s="24">
        <v>1</v>
      </c>
      <c r="F128" s="24" t="s">
        <v>45</v>
      </c>
      <c r="G128" s="24">
        <v>33.4129</v>
      </c>
    </row>
    <row r="129" spans="1:7" x14ac:dyDescent="0.25">
      <c r="A129" s="25">
        <v>44324</v>
      </c>
      <c r="B129" s="24" t="s">
        <v>44</v>
      </c>
      <c r="C129" s="24">
        <v>978</v>
      </c>
      <c r="D129" s="24" t="s">
        <v>3</v>
      </c>
      <c r="E129" s="24">
        <v>1</v>
      </c>
      <c r="F129" s="24" t="s">
        <v>45</v>
      </c>
      <c r="G129" s="24">
        <v>33.4129</v>
      </c>
    </row>
    <row r="130" spans="1:7" x14ac:dyDescent="0.25">
      <c r="A130" s="25">
        <v>44325</v>
      </c>
      <c r="B130" s="24" t="s">
        <v>44</v>
      </c>
      <c r="C130" s="24">
        <v>978</v>
      </c>
      <c r="D130" s="24" t="s">
        <v>3</v>
      </c>
      <c r="E130" s="24">
        <v>1</v>
      </c>
      <c r="F130" s="24" t="s">
        <v>45</v>
      </c>
      <c r="G130" s="24">
        <v>33.4129</v>
      </c>
    </row>
    <row r="131" spans="1:7" x14ac:dyDescent="0.25">
      <c r="A131" s="25">
        <v>44326</v>
      </c>
      <c r="B131" s="24" t="s">
        <v>44</v>
      </c>
      <c r="C131" s="24">
        <v>978</v>
      </c>
      <c r="D131" s="24" t="s">
        <v>3</v>
      </c>
      <c r="E131" s="24">
        <v>1</v>
      </c>
      <c r="F131" s="24" t="s">
        <v>45</v>
      </c>
      <c r="G131" s="24">
        <v>33.4129</v>
      </c>
    </row>
    <row r="132" spans="1:7" x14ac:dyDescent="0.25">
      <c r="A132" s="25">
        <v>44327</v>
      </c>
      <c r="B132" s="24" t="s">
        <v>44</v>
      </c>
      <c r="C132" s="24">
        <v>978</v>
      </c>
      <c r="D132" s="24" t="s">
        <v>3</v>
      </c>
      <c r="E132" s="24">
        <v>1</v>
      </c>
      <c r="F132" s="24" t="s">
        <v>45</v>
      </c>
      <c r="G132" s="24">
        <v>33.490400000000001</v>
      </c>
    </row>
    <row r="133" spans="1:7" x14ac:dyDescent="0.25">
      <c r="A133" s="25">
        <v>44328</v>
      </c>
      <c r="B133" s="24" t="s">
        <v>44</v>
      </c>
      <c r="C133" s="24">
        <v>978</v>
      </c>
      <c r="D133" s="24" t="s">
        <v>3</v>
      </c>
      <c r="E133" s="24">
        <v>1</v>
      </c>
      <c r="F133" s="24" t="s">
        <v>45</v>
      </c>
      <c r="G133" s="24">
        <v>33.672800000000002</v>
      </c>
    </row>
    <row r="134" spans="1:7" x14ac:dyDescent="0.25">
      <c r="A134" s="25">
        <v>44329</v>
      </c>
      <c r="B134" s="24" t="s">
        <v>44</v>
      </c>
      <c r="C134" s="24">
        <v>978</v>
      </c>
      <c r="D134" s="24" t="s">
        <v>3</v>
      </c>
      <c r="E134" s="24">
        <v>1</v>
      </c>
      <c r="F134" s="24" t="s">
        <v>45</v>
      </c>
      <c r="G134" s="24">
        <v>33.4953</v>
      </c>
    </row>
    <row r="135" spans="1:7" x14ac:dyDescent="0.25">
      <c r="A135" s="25">
        <v>44330</v>
      </c>
      <c r="B135" s="24" t="s">
        <v>44</v>
      </c>
      <c r="C135" s="24">
        <v>978</v>
      </c>
      <c r="D135" s="24" t="s">
        <v>3</v>
      </c>
      <c r="E135" s="24">
        <v>1</v>
      </c>
      <c r="F135" s="24" t="s">
        <v>45</v>
      </c>
      <c r="G135" s="24">
        <v>33.373800000000003</v>
      </c>
    </row>
    <row r="136" spans="1:7" x14ac:dyDescent="0.25">
      <c r="A136" s="25">
        <v>44331</v>
      </c>
      <c r="B136" s="24" t="s">
        <v>44</v>
      </c>
      <c r="C136" s="24">
        <v>978</v>
      </c>
      <c r="D136" s="24" t="s">
        <v>3</v>
      </c>
      <c r="E136" s="24">
        <v>1</v>
      </c>
      <c r="F136" s="24" t="s">
        <v>45</v>
      </c>
      <c r="G136" s="24">
        <v>33.373800000000003</v>
      </c>
    </row>
    <row r="137" spans="1:7" x14ac:dyDescent="0.25">
      <c r="A137" s="25">
        <v>44332</v>
      </c>
      <c r="B137" s="24" t="s">
        <v>44</v>
      </c>
      <c r="C137" s="24">
        <v>978</v>
      </c>
      <c r="D137" s="24" t="s">
        <v>3</v>
      </c>
      <c r="E137" s="24">
        <v>1</v>
      </c>
      <c r="F137" s="24" t="s">
        <v>45</v>
      </c>
      <c r="G137" s="24">
        <v>33.373800000000003</v>
      </c>
    </row>
    <row r="138" spans="1:7" x14ac:dyDescent="0.25">
      <c r="A138" s="25">
        <v>44333</v>
      </c>
      <c r="B138" s="24" t="s">
        <v>44</v>
      </c>
      <c r="C138" s="24">
        <v>978</v>
      </c>
      <c r="D138" s="24" t="s">
        <v>3</v>
      </c>
      <c r="E138" s="24">
        <v>1</v>
      </c>
      <c r="F138" s="24" t="s">
        <v>45</v>
      </c>
      <c r="G138" s="24">
        <v>33.478099999999998</v>
      </c>
    </row>
    <row r="139" spans="1:7" x14ac:dyDescent="0.25">
      <c r="A139" s="25">
        <v>44334</v>
      </c>
      <c r="B139" s="24" t="s">
        <v>44</v>
      </c>
      <c r="C139" s="24">
        <v>978</v>
      </c>
      <c r="D139" s="24" t="s">
        <v>3</v>
      </c>
      <c r="E139" s="24">
        <v>1</v>
      </c>
      <c r="F139" s="24" t="s">
        <v>45</v>
      </c>
      <c r="G139" s="24">
        <v>33.444899999999997</v>
      </c>
    </row>
    <row r="140" spans="1:7" x14ac:dyDescent="0.25">
      <c r="A140" s="25">
        <v>44335</v>
      </c>
      <c r="B140" s="24" t="s">
        <v>44</v>
      </c>
      <c r="C140" s="24">
        <v>978</v>
      </c>
      <c r="D140" s="24" t="s">
        <v>3</v>
      </c>
      <c r="E140" s="24">
        <v>1</v>
      </c>
      <c r="F140" s="24" t="s">
        <v>45</v>
      </c>
      <c r="G140" s="24">
        <v>33.5319</v>
      </c>
    </row>
    <row r="141" spans="1:7" x14ac:dyDescent="0.25">
      <c r="A141" s="25">
        <v>44336</v>
      </c>
      <c r="B141" s="24" t="s">
        <v>44</v>
      </c>
      <c r="C141" s="24">
        <v>978</v>
      </c>
      <c r="D141" s="24" t="s">
        <v>3</v>
      </c>
      <c r="E141" s="24">
        <v>1</v>
      </c>
      <c r="F141" s="24" t="s">
        <v>45</v>
      </c>
      <c r="G141" s="24">
        <v>33.488</v>
      </c>
    </row>
    <row r="142" spans="1:7" x14ac:dyDescent="0.25">
      <c r="A142" s="25">
        <v>44337</v>
      </c>
      <c r="B142" s="24" t="s">
        <v>44</v>
      </c>
      <c r="C142" s="24">
        <v>978</v>
      </c>
      <c r="D142" s="24" t="s">
        <v>3</v>
      </c>
      <c r="E142" s="24">
        <v>1</v>
      </c>
      <c r="F142" s="24" t="s">
        <v>45</v>
      </c>
      <c r="G142" s="24">
        <v>33.517400000000002</v>
      </c>
    </row>
    <row r="143" spans="1:7" x14ac:dyDescent="0.25">
      <c r="A143" s="25">
        <v>44338</v>
      </c>
      <c r="B143" s="24" t="s">
        <v>44</v>
      </c>
      <c r="C143" s="24">
        <v>978</v>
      </c>
      <c r="D143" s="24" t="s">
        <v>3</v>
      </c>
      <c r="E143" s="24">
        <v>1</v>
      </c>
      <c r="F143" s="24" t="s">
        <v>45</v>
      </c>
      <c r="G143" s="24">
        <v>33.517400000000002</v>
      </c>
    </row>
    <row r="144" spans="1:7" x14ac:dyDescent="0.25">
      <c r="A144" s="25">
        <v>44339</v>
      </c>
      <c r="B144" s="24" t="s">
        <v>44</v>
      </c>
      <c r="C144" s="24">
        <v>978</v>
      </c>
      <c r="D144" s="24" t="s">
        <v>3</v>
      </c>
      <c r="E144" s="24">
        <v>1</v>
      </c>
      <c r="F144" s="24" t="s">
        <v>45</v>
      </c>
      <c r="G144" s="24">
        <v>33.517400000000002</v>
      </c>
    </row>
    <row r="145" spans="1:7" x14ac:dyDescent="0.25">
      <c r="A145" s="25">
        <v>44340</v>
      </c>
      <c r="B145" s="24" t="s">
        <v>44</v>
      </c>
      <c r="C145" s="24">
        <v>978</v>
      </c>
      <c r="D145" s="24" t="s">
        <v>3</v>
      </c>
      <c r="E145" s="24">
        <v>1</v>
      </c>
      <c r="F145" s="24" t="s">
        <v>45</v>
      </c>
      <c r="G145" s="24">
        <v>33.479900000000001</v>
      </c>
    </row>
    <row r="146" spans="1:7" x14ac:dyDescent="0.25">
      <c r="A146" s="25">
        <v>44341</v>
      </c>
      <c r="B146" s="24" t="s">
        <v>44</v>
      </c>
      <c r="C146" s="24">
        <v>978</v>
      </c>
      <c r="D146" s="24" t="s">
        <v>3</v>
      </c>
      <c r="E146" s="24">
        <v>1</v>
      </c>
      <c r="F146" s="24" t="s">
        <v>45</v>
      </c>
      <c r="G146" s="24">
        <v>33.491100000000003</v>
      </c>
    </row>
    <row r="147" spans="1:7" x14ac:dyDescent="0.25">
      <c r="A147" s="25">
        <v>44342</v>
      </c>
      <c r="B147" s="24" t="s">
        <v>44</v>
      </c>
      <c r="C147" s="24">
        <v>978</v>
      </c>
      <c r="D147" s="24" t="s">
        <v>3</v>
      </c>
      <c r="E147" s="24">
        <v>1</v>
      </c>
      <c r="F147" s="24" t="s">
        <v>45</v>
      </c>
      <c r="G147" s="24">
        <v>33.664299999999997</v>
      </c>
    </row>
    <row r="148" spans="1:7" x14ac:dyDescent="0.25">
      <c r="A148" s="25">
        <v>44343</v>
      </c>
      <c r="B148" s="24" t="s">
        <v>44</v>
      </c>
      <c r="C148" s="24">
        <v>978</v>
      </c>
      <c r="D148" s="24" t="s">
        <v>3</v>
      </c>
      <c r="E148" s="24">
        <v>1</v>
      </c>
      <c r="F148" s="24" t="s">
        <v>45</v>
      </c>
      <c r="G148" s="24">
        <v>33.676499999999997</v>
      </c>
    </row>
    <row r="149" spans="1:7" x14ac:dyDescent="0.25">
      <c r="A149" s="25">
        <v>44344</v>
      </c>
      <c r="B149" s="24" t="s">
        <v>44</v>
      </c>
      <c r="C149" s="24">
        <v>978</v>
      </c>
      <c r="D149" s="24" t="s">
        <v>3</v>
      </c>
      <c r="E149" s="24">
        <v>1</v>
      </c>
      <c r="F149" s="24" t="s">
        <v>45</v>
      </c>
      <c r="G149" s="24">
        <v>33.569299999999998</v>
      </c>
    </row>
    <row r="150" spans="1:7" x14ac:dyDescent="0.25">
      <c r="A150" s="25">
        <v>44345</v>
      </c>
      <c r="B150" s="24" t="s">
        <v>44</v>
      </c>
      <c r="C150" s="24">
        <v>978</v>
      </c>
      <c r="D150" s="24" t="s">
        <v>3</v>
      </c>
      <c r="E150" s="24">
        <v>1</v>
      </c>
      <c r="F150" s="24" t="s">
        <v>45</v>
      </c>
      <c r="G150" s="24">
        <v>33.569299999999998</v>
      </c>
    </row>
    <row r="151" spans="1:7" x14ac:dyDescent="0.25">
      <c r="A151" s="25">
        <v>44346</v>
      </c>
      <c r="B151" s="24" t="s">
        <v>44</v>
      </c>
      <c r="C151" s="24">
        <v>978</v>
      </c>
      <c r="D151" s="24" t="s">
        <v>3</v>
      </c>
      <c r="E151" s="24">
        <v>1</v>
      </c>
      <c r="F151" s="24" t="s">
        <v>45</v>
      </c>
      <c r="G151" s="24">
        <v>33.569299999999998</v>
      </c>
    </row>
    <row r="152" spans="1:7" x14ac:dyDescent="0.25">
      <c r="A152" s="25">
        <v>44347</v>
      </c>
      <c r="B152" s="24" t="s">
        <v>44</v>
      </c>
      <c r="C152" s="24">
        <v>978</v>
      </c>
      <c r="D152" s="24" t="s">
        <v>3</v>
      </c>
      <c r="E152" s="24">
        <v>1</v>
      </c>
      <c r="F152" s="24" t="s">
        <v>45</v>
      </c>
      <c r="G152" s="24">
        <v>33.389600000000002</v>
      </c>
    </row>
    <row r="153" spans="1:7" x14ac:dyDescent="0.25">
      <c r="A153" s="25">
        <v>44348</v>
      </c>
      <c r="B153" s="24" t="s">
        <v>44</v>
      </c>
      <c r="C153" s="24">
        <v>978</v>
      </c>
      <c r="D153" s="24" t="s">
        <v>3</v>
      </c>
      <c r="E153" s="24">
        <v>1</v>
      </c>
      <c r="F153" s="24" t="s">
        <v>45</v>
      </c>
      <c r="G153" s="24">
        <v>33.511600000000001</v>
      </c>
    </row>
    <row r="154" spans="1:7" x14ac:dyDescent="0.25">
      <c r="A154" s="25">
        <v>44349</v>
      </c>
      <c r="B154" s="24" t="s">
        <v>44</v>
      </c>
      <c r="C154" s="24">
        <v>978</v>
      </c>
      <c r="D154" s="24" t="s">
        <v>3</v>
      </c>
      <c r="E154" s="24">
        <v>1</v>
      </c>
      <c r="F154" s="24" t="s">
        <v>45</v>
      </c>
      <c r="G154" s="24">
        <v>33.533499999999997</v>
      </c>
    </row>
    <row r="155" spans="1:7" x14ac:dyDescent="0.25">
      <c r="A155" s="25">
        <v>44350</v>
      </c>
      <c r="B155" s="24" t="s">
        <v>44</v>
      </c>
      <c r="C155" s="24">
        <v>978</v>
      </c>
      <c r="D155" s="24" t="s">
        <v>3</v>
      </c>
      <c r="E155" s="24">
        <v>1</v>
      </c>
      <c r="F155" s="24" t="s">
        <v>45</v>
      </c>
      <c r="G155" s="24">
        <v>33.334800000000001</v>
      </c>
    </row>
    <row r="156" spans="1:7" x14ac:dyDescent="0.25">
      <c r="A156" s="25">
        <v>44351</v>
      </c>
      <c r="B156" s="24" t="s">
        <v>44</v>
      </c>
      <c r="C156" s="24">
        <v>978</v>
      </c>
      <c r="D156" s="24" t="s">
        <v>3</v>
      </c>
      <c r="E156" s="24">
        <v>1</v>
      </c>
      <c r="F156" s="24" t="s">
        <v>45</v>
      </c>
      <c r="G156" s="24">
        <v>33.2577</v>
      </c>
    </row>
    <row r="157" spans="1:7" x14ac:dyDescent="0.25">
      <c r="A157" s="25">
        <v>44352</v>
      </c>
      <c r="B157" s="24" t="s">
        <v>44</v>
      </c>
      <c r="C157" s="24">
        <v>978</v>
      </c>
      <c r="D157" s="24" t="s">
        <v>3</v>
      </c>
      <c r="E157" s="24">
        <v>1</v>
      </c>
      <c r="F157" s="24" t="s">
        <v>45</v>
      </c>
      <c r="G157" s="24">
        <v>33.2577</v>
      </c>
    </row>
    <row r="158" spans="1:7" x14ac:dyDescent="0.25">
      <c r="A158" s="25">
        <v>44353</v>
      </c>
      <c r="B158" s="24" t="s">
        <v>44</v>
      </c>
      <c r="C158" s="24">
        <v>978</v>
      </c>
      <c r="D158" s="24" t="s">
        <v>3</v>
      </c>
      <c r="E158" s="24">
        <v>1</v>
      </c>
      <c r="F158" s="24" t="s">
        <v>45</v>
      </c>
      <c r="G158" s="24">
        <v>33.2577</v>
      </c>
    </row>
    <row r="159" spans="1:7" x14ac:dyDescent="0.25">
      <c r="A159" s="25">
        <v>44354</v>
      </c>
      <c r="B159" s="24" t="s">
        <v>44</v>
      </c>
      <c r="C159" s="24">
        <v>978</v>
      </c>
      <c r="D159" s="24" t="s">
        <v>3</v>
      </c>
      <c r="E159" s="24">
        <v>1</v>
      </c>
      <c r="F159" s="24" t="s">
        <v>45</v>
      </c>
      <c r="G159" s="24">
        <v>33.063499999999998</v>
      </c>
    </row>
    <row r="160" spans="1:7" x14ac:dyDescent="0.25">
      <c r="A160" s="25">
        <v>44355</v>
      </c>
      <c r="B160" s="24" t="s">
        <v>44</v>
      </c>
      <c r="C160" s="24">
        <v>978</v>
      </c>
      <c r="D160" s="24" t="s">
        <v>3</v>
      </c>
      <c r="E160" s="24">
        <v>1</v>
      </c>
      <c r="F160" s="24" t="s">
        <v>45</v>
      </c>
      <c r="G160" s="24">
        <v>33.078099999999999</v>
      </c>
    </row>
    <row r="161" spans="1:7" x14ac:dyDescent="0.25">
      <c r="A161" s="25">
        <v>44356</v>
      </c>
      <c r="B161" s="24" t="s">
        <v>44</v>
      </c>
      <c r="C161" s="24">
        <v>978</v>
      </c>
      <c r="D161" s="24" t="s">
        <v>3</v>
      </c>
      <c r="E161" s="24">
        <v>1</v>
      </c>
      <c r="F161" s="24" t="s">
        <v>45</v>
      </c>
      <c r="G161" s="24">
        <v>33.110399999999998</v>
      </c>
    </row>
    <row r="162" spans="1:7" x14ac:dyDescent="0.25">
      <c r="A162" s="25">
        <v>44357</v>
      </c>
      <c r="B162" s="24" t="s">
        <v>44</v>
      </c>
      <c r="C162" s="24">
        <v>978</v>
      </c>
      <c r="D162" s="24" t="s">
        <v>3</v>
      </c>
      <c r="E162" s="24">
        <v>1</v>
      </c>
      <c r="F162" s="24" t="s">
        <v>45</v>
      </c>
      <c r="G162" s="24">
        <v>33.024799999999999</v>
      </c>
    </row>
    <row r="163" spans="1:7" x14ac:dyDescent="0.25">
      <c r="A163" s="25">
        <v>44358</v>
      </c>
      <c r="B163" s="24" t="s">
        <v>44</v>
      </c>
      <c r="C163" s="24">
        <v>978</v>
      </c>
      <c r="D163" s="24" t="s">
        <v>3</v>
      </c>
      <c r="E163" s="24">
        <v>1</v>
      </c>
      <c r="F163" s="24" t="s">
        <v>45</v>
      </c>
      <c r="G163" s="24">
        <v>32.988999999999997</v>
      </c>
    </row>
    <row r="164" spans="1:7" x14ac:dyDescent="0.25">
      <c r="A164" s="25">
        <v>44359</v>
      </c>
      <c r="B164" s="24" t="s">
        <v>44</v>
      </c>
      <c r="C164" s="24">
        <v>978</v>
      </c>
      <c r="D164" s="24" t="s">
        <v>3</v>
      </c>
      <c r="E164" s="24">
        <v>1</v>
      </c>
      <c r="F164" s="24" t="s">
        <v>45</v>
      </c>
      <c r="G164" s="24">
        <v>32.988999999999997</v>
      </c>
    </row>
    <row r="165" spans="1:7" x14ac:dyDescent="0.25">
      <c r="A165" s="25">
        <v>44360</v>
      </c>
      <c r="B165" s="24" t="s">
        <v>44</v>
      </c>
      <c r="C165" s="24">
        <v>978</v>
      </c>
      <c r="D165" s="24" t="s">
        <v>3</v>
      </c>
      <c r="E165" s="24">
        <v>1</v>
      </c>
      <c r="F165" s="24" t="s">
        <v>45</v>
      </c>
      <c r="G165" s="24">
        <v>32.988999999999997</v>
      </c>
    </row>
    <row r="166" spans="1:7" x14ac:dyDescent="0.25">
      <c r="A166" s="25">
        <v>44361</v>
      </c>
      <c r="B166" s="24" t="s">
        <v>44</v>
      </c>
      <c r="C166" s="24">
        <v>978</v>
      </c>
      <c r="D166" s="24" t="s">
        <v>3</v>
      </c>
      <c r="E166" s="24">
        <v>1</v>
      </c>
      <c r="F166" s="24" t="s">
        <v>45</v>
      </c>
      <c r="G166" s="24">
        <v>32.790500000000002</v>
      </c>
    </row>
    <row r="167" spans="1:7" x14ac:dyDescent="0.25">
      <c r="A167" s="25">
        <v>44362</v>
      </c>
      <c r="B167" s="24" t="s">
        <v>44</v>
      </c>
      <c r="C167" s="24">
        <v>978</v>
      </c>
      <c r="D167" s="24" t="s">
        <v>3</v>
      </c>
      <c r="E167" s="24">
        <v>1</v>
      </c>
      <c r="F167" s="24" t="s">
        <v>45</v>
      </c>
      <c r="G167" s="24">
        <v>32.705300000000001</v>
      </c>
    </row>
    <row r="168" spans="1:7" x14ac:dyDescent="0.25">
      <c r="A168" s="25">
        <v>44363</v>
      </c>
      <c r="B168" s="24" t="s">
        <v>44</v>
      </c>
      <c r="C168" s="24">
        <v>978</v>
      </c>
      <c r="D168" s="24" t="s">
        <v>3</v>
      </c>
      <c r="E168" s="24">
        <v>1</v>
      </c>
      <c r="F168" s="24" t="s">
        <v>45</v>
      </c>
      <c r="G168" s="24">
        <v>32.616599999999998</v>
      </c>
    </row>
    <row r="169" spans="1:7" x14ac:dyDescent="0.25">
      <c r="A169" s="25">
        <v>44364</v>
      </c>
      <c r="B169" s="24" t="s">
        <v>44</v>
      </c>
      <c r="C169" s="24">
        <v>978</v>
      </c>
      <c r="D169" s="24" t="s">
        <v>3</v>
      </c>
      <c r="E169" s="24">
        <v>1</v>
      </c>
      <c r="F169" s="24" t="s">
        <v>45</v>
      </c>
      <c r="G169" s="24">
        <v>32.772199999999998</v>
      </c>
    </row>
    <row r="170" spans="1:7" x14ac:dyDescent="0.25">
      <c r="A170" s="25">
        <v>44365</v>
      </c>
      <c r="B170" s="24" t="s">
        <v>44</v>
      </c>
      <c r="C170" s="24">
        <v>978</v>
      </c>
      <c r="D170" s="24" t="s">
        <v>3</v>
      </c>
      <c r="E170" s="24">
        <v>1</v>
      </c>
      <c r="F170" s="24" t="s">
        <v>45</v>
      </c>
      <c r="G170" s="24">
        <v>32.442399999999999</v>
      </c>
    </row>
    <row r="171" spans="1:7" x14ac:dyDescent="0.25">
      <c r="A171" s="25">
        <v>44366</v>
      </c>
      <c r="B171" s="24" t="s">
        <v>44</v>
      </c>
      <c r="C171" s="24">
        <v>978</v>
      </c>
      <c r="D171" s="24" t="s">
        <v>3</v>
      </c>
      <c r="E171" s="24">
        <v>1</v>
      </c>
      <c r="F171" s="24" t="s">
        <v>45</v>
      </c>
      <c r="G171" s="24">
        <v>32.442399999999999</v>
      </c>
    </row>
    <row r="172" spans="1:7" x14ac:dyDescent="0.25">
      <c r="A172" s="25">
        <v>44367</v>
      </c>
      <c r="B172" s="24" t="s">
        <v>44</v>
      </c>
      <c r="C172" s="24">
        <v>978</v>
      </c>
      <c r="D172" s="24" t="s">
        <v>3</v>
      </c>
      <c r="E172" s="24">
        <v>1</v>
      </c>
      <c r="F172" s="24" t="s">
        <v>45</v>
      </c>
      <c r="G172" s="24">
        <v>32.442399999999999</v>
      </c>
    </row>
    <row r="173" spans="1:7" x14ac:dyDescent="0.25">
      <c r="A173" s="25">
        <v>44368</v>
      </c>
      <c r="B173" s="24" t="s">
        <v>44</v>
      </c>
      <c r="C173" s="24">
        <v>978</v>
      </c>
      <c r="D173" s="24" t="s">
        <v>3</v>
      </c>
      <c r="E173" s="24">
        <v>1</v>
      </c>
      <c r="F173" s="24" t="s">
        <v>45</v>
      </c>
      <c r="G173" s="24">
        <v>32.442399999999999</v>
      </c>
    </row>
    <row r="174" spans="1:7" x14ac:dyDescent="0.25">
      <c r="A174" s="25">
        <v>44369</v>
      </c>
      <c r="B174" s="24" t="s">
        <v>44</v>
      </c>
      <c r="C174" s="24">
        <v>978</v>
      </c>
      <c r="D174" s="24" t="s">
        <v>3</v>
      </c>
      <c r="E174" s="24">
        <v>1</v>
      </c>
      <c r="F174" s="24" t="s">
        <v>45</v>
      </c>
      <c r="G174" s="24">
        <v>32.288200000000003</v>
      </c>
    </row>
    <row r="175" spans="1:7" x14ac:dyDescent="0.25">
      <c r="A175" s="25">
        <v>44370</v>
      </c>
      <c r="B175" s="24" t="s">
        <v>44</v>
      </c>
      <c r="C175" s="24">
        <v>978</v>
      </c>
      <c r="D175" s="24" t="s">
        <v>3</v>
      </c>
      <c r="E175" s="24">
        <v>1</v>
      </c>
      <c r="F175" s="24" t="s">
        <v>45</v>
      </c>
      <c r="G175" s="24">
        <v>32.466999999999999</v>
      </c>
    </row>
    <row r="176" spans="1:7" x14ac:dyDescent="0.25">
      <c r="A176" s="25">
        <v>44371</v>
      </c>
      <c r="B176" s="24" t="s">
        <v>44</v>
      </c>
      <c r="C176" s="24">
        <v>978</v>
      </c>
      <c r="D176" s="24" t="s">
        <v>3</v>
      </c>
      <c r="E176" s="24">
        <v>1</v>
      </c>
      <c r="F176" s="24" t="s">
        <v>45</v>
      </c>
      <c r="G176" s="24">
        <v>32.600299999999997</v>
      </c>
    </row>
    <row r="177" spans="1:7" x14ac:dyDescent="0.25">
      <c r="A177" s="25">
        <v>44372</v>
      </c>
      <c r="B177" s="24" t="s">
        <v>44</v>
      </c>
      <c r="C177" s="24">
        <v>978</v>
      </c>
      <c r="D177" s="24" t="s">
        <v>3</v>
      </c>
      <c r="E177" s="24">
        <v>1</v>
      </c>
      <c r="F177" s="24" t="s">
        <v>45</v>
      </c>
      <c r="G177" s="24">
        <v>32.7928</v>
      </c>
    </row>
    <row r="178" spans="1:7" x14ac:dyDescent="0.25">
      <c r="A178" s="25">
        <v>44373</v>
      </c>
      <c r="B178" s="24" t="s">
        <v>44</v>
      </c>
      <c r="C178" s="24">
        <v>978</v>
      </c>
      <c r="D178" s="24" t="s">
        <v>3</v>
      </c>
      <c r="E178" s="24">
        <v>1</v>
      </c>
      <c r="F178" s="24" t="s">
        <v>45</v>
      </c>
      <c r="G178" s="24">
        <v>32.7928</v>
      </c>
    </row>
    <row r="179" spans="1:7" x14ac:dyDescent="0.25">
      <c r="A179" s="25">
        <v>44374</v>
      </c>
      <c r="B179" s="24" t="s">
        <v>44</v>
      </c>
      <c r="C179" s="24">
        <v>978</v>
      </c>
      <c r="D179" s="24" t="s">
        <v>3</v>
      </c>
      <c r="E179" s="24">
        <v>1</v>
      </c>
      <c r="F179" s="24" t="s">
        <v>45</v>
      </c>
      <c r="G179" s="24">
        <v>32.7928</v>
      </c>
    </row>
    <row r="180" spans="1:7" x14ac:dyDescent="0.25">
      <c r="A180" s="25">
        <v>44375</v>
      </c>
      <c r="B180" s="24" t="s">
        <v>44</v>
      </c>
      <c r="C180" s="24">
        <v>978</v>
      </c>
      <c r="D180" s="24" t="s">
        <v>3</v>
      </c>
      <c r="E180" s="24">
        <v>1</v>
      </c>
      <c r="F180" s="24" t="s">
        <v>45</v>
      </c>
      <c r="G180" s="24">
        <v>32.7928</v>
      </c>
    </row>
    <row r="181" spans="1:7" x14ac:dyDescent="0.25">
      <c r="A181" s="25">
        <v>44376</v>
      </c>
      <c r="B181" s="24" t="s">
        <v>44</v>
      </c>
      <c r="C181" s="24">
        <v>978</v>
      </c>
      <c r="D181" s="24" t="s">
        <v>3</v>
      </c>
      <c r="E181" s="24">
        <v>1</v>
      </c>
      <c r="F181" s="24" t="s">
        <v>45</v>
      </c>
      <c r="G181" s="24">
        <v>32.740099999999998</v>
      </c>
    </row>
    <row r="182" spans="1:7" x14ac:dyDescent="0.25">
      <c r="A182" s="25">
        <v>44377</v>
      </c>
      <c r="B182" s="24" t="s">
        <v>44</v>
      </c>
      <c r="C182" s="24">
        <v>978</v>
      </c>
      <c r="D182" s="24" t="s">
        <v>3</v>
      </c>
      <c r="E182" s="24">
        <v>1</v>
      </c>
      <c r="F182" s="24" t="s">
        <v>45</v>
      </c>
      <c r="G182" s="24">
        <v>32.3018</v>
      </c>
    </row>
    <row r="183" spans="1:7" x14ac:dyDescent="0.25">
      <c r="A183" s="25">
        <v>44378</v>
      </c>
      <c r="B183" s="24" t="s">
        <v>44</v>
      </c>
      <c r="C183" s="24">
        <v>978</v>
      </c>
      <c r="D183" s="24" t="s">
        <v>3</v>
      </c>
      <c r="E183" s="24">
        <v>1</v>
      </c>
      <c r="F183" s="24" t="s">
        <v>45</v>
      </c>
      <c r="G183" s="24">
        <v>32.346299999999999</v>
      </c>
    </row>
    <row r="184" spans="1:7" x14ac:dyDescent="0.25">
      <c r="A184" s="25">
        <v>44379</v>
      </c>
      <c r="B184" s="24" t="s">
        <v>44</v>
      </c>
      <c r="C184" s="24">
        <v>978</v>
      </c>
      <c r="D184" s="24" t="s">
        <v>3</v>
      </c>
      <c r="E184" s="24">
        <v>1</v>
      </c>
      <c r="F184" s="24" t="s">
        <v>45</v>
      </c>
      <c r="G184" s="24">
        <v>32.5227</v>
      </c>
    </row>
    <row r="185" spans="1:7" x14ac:dyDescent="0.25">
      <c r="A185" s="25">
        <v>44380</v>
      </c>
      <c r="B185" s="24" t="s">
        <v>44</v>
      </c>
      <c r="C185" s="24">
        <v>978</v>
      </c>
      <c r="D185" s="24" t="s">
        <v>3</v>
      </c>
      <c r="E185" s="24">
        <v>1</v>
      </c>
      <c r="F185" s="24" t="s">
        <v>45</v>
      </c>
      <c r="G185" s="24">
        <v>32.5227</v>
      </c>
    </row>
    <row r="186" spans="1:7" x14ac:dyDescent="0.25">
      <c r="A186" s="25">
        <v>44381</v>
      </c>
      <c r="B186" s="24" t="s">
        <v>44</v>
      </c>
      <c r="C186" s="24">
        <v>978</v>
      </c>
      <c r="D186" s="24" t="s">
        <v>3</v>
      </c>
      <c r="E186" s="24">
        <v>1</v>
      </c>
      <c r="F186" s="24" t="s">
        <v>45</v>
      </c>
      <c r="G186" s="24">
        <v>32.5227</v>
      </c>
    </row>
    <row r="187" spans="1:7" x14ac:dyDescent="0.25">
      <c r="A187" s="25">
        <v>44382</v>
      </c>
      <c r="B187" s="24" t="s">
        <v>44</v>
      </c>
      <c r="C187" s="24">
        <v>978</v>
      </c>
      <c r="D187" s="24" t="s">
        <v>3</v>
      </c>
      <c r="E187" s="24">
        <v>1</v>
      </c>
      <c r="F187" s="24" t="s">
        <v>45</v>
      </c>
      <c r="G187" s="24">
        <v>32.410699999999999</v>
      </c>
    </row>
    <row r="188" spans="1:7" x14ac:dyDescent="0.25">
      <c r="A188" s="25">
        <v>44383</v>
      </c>
      <c r="B188" s="24" t="s">
        <v>44</v>
      </c>
      <c r="C188" s="24">
        <v>978</v>
      </c>
      <c r="D188" s="24" t="s">
        <v>3</v>
      </c>
      <c r="E188" s="24">
        <v>1</v>
      </c>
      <c r="F188" s="24" t="s">
        <v>45</v>
      </c>
      <c r="G188" s="24">
        <v>32.373199999999997</v>
      </c>
    </row>
    <row r="189" spans="1:7" x14ac:dyDescent="0.25">
      <c r="A189" s="25">
        <v>44384</v>
      </c>
      <c r="B189" s="24" t="s">
        <v>44</v>
      </c>
      <c r="C189" s="24">
        <v>978</v>
      </c>
      <c r="D189" s="24" t="s">
        <v>3</v>
      </c>
      <c r="E189" s="24">
        <v>1</v>
      </c>
      <c r="F189" s="24" t="s">
        <v>45</v>
      </c>
      <c r="G189" s="24">
        <v>32.262300000000003</v>
      </c>
    </row>
    <row r="190" spans="1:7" x14ac:dyDescent="0.25">
      <c r="A190" s="25">
        <v>44385</v>
      </c>
      <c r="B190" s="24" t="s">
        <v>44</v>
      </c>
      <c r="C190" s="24">
        <v>978</v>
      </c>
      <c r="D190" s="24" t="s">
        <v>3</v>
      </c>
      <c r="E190" s="24">
        <v>1</v>
      </c>
      <c r="F190" s="24" t="s">
        <v>45</v>
      </c>
      <c r="G190" s="24">
        <v>32.290999999999997</v>
      </c>
    </row>
    <row r="191" spans="1:7" x14ac:dyDescent="0.25">
      <c r="A191" s="25">
        <v>44386</v>
      </c>
      <c r="B191" s="24" t="s">
        <v>44</v>
      </c>
      <c r="C191" s="24">
        <v>978</v>
      </c>
      <c r="D191" s="24" t="s">
        <v>3</v>
      </c>
      <c r="E191" s="24">
        <v>1</v>
      </c>
      <c r="F191" s="24" t="s">
        <v>45</v>
      </c>
      <c r="G191" s="24">
        <v>32.319099999999999</v>
      </c>
    </row>
    <row r="192" spans="1:7" x14ac:dyDescent="0.25">
      <c r="A192" s="25">
        <v>44387</v>
      </c>
      <c r="B192" s="24" t="s">
        <v>44</v>
      </c>
      <c r="C192" s="24">
        <v>978</v>
      </c>
      <c r="D192" s="24" t="s">
        <v>3</v>
      </c>
      <c r="E192" s="24">
        <v>1</v>
      </c>
      <c r="F192" s="24" t="s">
        <v>45</v>
      </c>
      <c r="G192" s="24">
        <v>32.319099999999999</v>
      </c>
    </row>
    <row r="193" spans="1:7" x14ac:dyDescent="0.25">
      <c r="A193" s="25">
        <v>44388</v>
      </c>
      <c r="B193" s="24" t="s">
        <v>44</v>
      </c>
      <c r="C193" s="24">
        <v>978</v>
      </c>
      <c r="D193" s="24" t="s">
        <v>3</v>
      </c>
      <c r="E193" s="24">
        <v>1</v>
      </c>
      <c r="F193" s="24" t="s">
        <v>45</v>
      </c>
      <c r="G193" s="24">
        <v>32.319099999999999</v>
      </c>
    </row>
    <row r="194" spans="1:7" x14ac:dyDescent="0.25">
      <c r="A194" s="25">
        <v>44389</v>
      </c>
      <c r="B194" s="24" t="s">
        <v>44</v>
      </c>
      <c r="C194" s="24">
        <v>978</v>
      </c>
      <c r="D194" s="24" t="s">
        <v>3</v>
      </c>
      <c r="E194" s="24">
        <v>1</v>
      </c>
      <c r="F194" s="24" t="s">
        <v>45</v>
      </c>
      <c r="G194" s="24">
        <v>32.4056</v>
      </c>
    </row>
    <row r="195" spans="1:7" x14ac:dyDescent="0.25">
      <c r="A195" s="25">
        <v>44390</v>
      </c>
      <c r="B195" s="24" t="s">
        <v>44</v>
      </c>
      <c r="C195" s="24">
        <v>978</v>
      </c>
      <c r="D195" s="24" t="s">
        <v>3</v>
      </c>
      <c r="E195" s="24">
        <v>1</v>
      </c>
      <c r="F195" s="24" t="s">
        <v>45</v>
      </c>
      <c r="G195" s="24">
        <v>32.3459</v>
      </c>
    </row>
    <row r="196" spans="1:7" x14ac:dyDescent="0.25">
      <c r="A196" s="25">
        <v>44391</v>
      </c>
      <c r="B196" s="24" t="s">
        <v>44</v>
      </c>
      <c r="C196" s="24">
        <v>978</v>
      </c>
      <c r="D196" s="24" t="s">
        <v>3</v>
      </c>
      <c r="E196" s="24">
        <v>1</v>
      </c>
      <c r="F196" s="24" t="s">
        <v>45</v>
      </c>
      <c r="G196" s="24">
        <v>32.372</v>
      </c>
    </row>
    <row r="197" spans="1:7" x14ac:dyDescent="0.25">
      <c r="A197" s="25">
        <v>44392</v>
      </c>
      <c r="B197" s="24" t="s">
        <v>44</v>
      </c>
      <c r="C197" s="24">
        <v>978</v>
      </c>
      <c r="D197" s="24" t="s">
        <v>3</v>
      </c>
      <c r="E197" s="24">
        <v>1</v>
      </c>
      <c r="F197" s="24" t="s">
        <v>45</v>
      </c>
      <c r="G197" s="24">
        <v>32.248199999999997</v>
      </c>
    </row>
    <row r="198" spans="1:7" x14ac:dyDescent="0.25">
      <c r="A198" s="25">
        <v>44393</v>
      </c>
      <c r="B198" s="24" t="s">
        <v>44</v>
      </c>
      <c r="C198" s="24">
        <v>978</v>
      </c>
      <c r="D198" s="24" t="s">
        <v>3</v>
      </c>
      <c r="E198" s="24">
        <v>1</v>
      </c>
      <c r="F198" s="24" t="s">
        <v>45</v>
      </c>
      <c r="G198" s="24">
        <v>32.236899999999999</v>
      </c>
    </row>
    <row r="199" spans="1:7" x14ac:dyDescent="0.25">
      <c r="A199" s="25">
        <v>44394</v>
      </c>
      <c r="B199" s="24" t="s">
        <v>44</v>
      </c>
      <c r="C199" s="24">
        <v>978</v>
      </c>
      <c r="D199" s="24" t="s">
        <v>3</v>
      </c>
      <c r="E199" s="24">
        <v>1</v>
      </c>
      <c r="F199" s="24" t="s">
        <v>45</v>
      </c>
      <c r="G199" s="24">
        <v>32.236899999999999</v>
      </c>
    </row>
    <row r="200" spans="1:7" x14ac:dyDescent="0.25">
      <c r="A200" s="25">
        <v>44395</v>
      </c>
      <c r="B200" s="24" t="s">
        <v>44</v>
      </c>
      <c r="C200" s="24">
        <v>978</v>
      </c>
      <c r="D200" s="24" t="s">
        <v>3</v>
      </c>
      <c r="E200" s="24">
        <v>1</v>
      </c>
      <c r="F200" s="24" t="s">
        <v>45</v>
      </c>
      <c r="G200" s="24">
        <v>32.236899999999999</v>
      </c>
    </row>
    <row r="201" spans="1:7" x14ac:dyDescent="0.25">
      <c r="A201" s="25">
        <v>44396</v>
      </c>
      <c r="B201" s="24" t="s">
        <v>44</v>
      </c>
      <c r="C201" s="24">
        <v>978</v>
      </c>
      <c r="D201" s="24" t="s">
        <v>3</v>
      </c>
      <c r="E201" s="24">
        <v>1</v>
      </c>
      <c r="F201" s="24" t="s">
        <v>45</v>
      </c>
      <c r="G201" s="24">
        <v>32.140999999999998</v>
      </c>
    </row>
    <row r="202" spans="1:7" x14ac:dyDescent="0.25">
      <c r="A202" s="25">
        <v>44397</v>
      </c>
      <c r="B202" s="24" t="s">
        <v>44</v>
      </c>
      <c r="C202" s="24">
        <v>978</v>
      </c>
      <c r="D202" s="24" t="s">
        <v>3</v>
      </c>
      <c r="E202" s="24">
        <v>1</v>
      </c>
      <c r="F202" s="24" t="s">
        <v>45</v>
      </c>
      <c r="G202" s="24">
        <v>32.031300000000002</v>
      </c>
    </row>
    <row r="203" spans="1:7" x14ac:dyDescent="0.25">
      <c r="A203" s="25">
        <v>44398</v>
      </c>
      <c r="B203" s="24" t="s">
        <v>44</v>
      </c>
      <c r="C203" s="24">
        <v>978</v>
      </c>
      <c r="D203" s="24" t="s">
        <v>3</v>
      </c>
      <c r="E203" s="24">
        <v>1</v>
      </c>
      <c r="F203" s="24" t="s">
        <v>45</v>
      </c>
      <c r="G203" s="24">
        <v>32.034399999999998</v>
      </c>
    </row>
    <row r="204" spans="1:7" x14ac:dyDescent="0.25">
      <c r="A204" s="25">
        <v>44399</v>
      </c>
      <c r="B204" s="24" t="s">
        <v>44</v>
      </c>
      <c r="C204" s="24">
        <v>978</v>
      </c>
      <c r="D204" s="24" t="s">
        <v>3</v>
      </c>
      <c r="E204" s="24">
        <v>1</v>
      </c>
      <c r="F204" s="24" t="s">
        <v>45</v>
      </c>
      <c r="G204" s="24">
        <v>32.060699999999997</v>
      </c>
    </row>
    <row r="205" spans="1:7" x14ac:dyDescent="0.25">
      <c r="A205" s="25">
        <v>44400</v>
      </c>
      <c r="B205" s="24" t="s">
        <v>44</v>
      </c>
      <c r="C205" s="24">
        <v>978</v>
      </c>
      <c r="D205" s="24" t="s">
        <v>3</v>
      </c>
      <c r="E205" s="24">
        <v>1</v>
      </c>
      <c r="F205" s="24" t="s">
        <v>45</v>
      </c>
      <c r="G205" s="24">
        <v>32.034300000000002</v>
      </c>
    </row>
    <row r="206" spans="1:7" x14ac:dyDescent="0.25">
      <c r="A206" s="25">
        <v>44401</v>
      </c>
      <c r="B206" s="24" t="s">
        <v>44</v>
      </c>
      <c r="C206" s="24">
        <v>978</v>
      </c>
      <c r="D206" s="24" t="s">
        <v>3</v>
      </c>
      <c r="E206" s="24">
        <v>1</v>
      </c>
      <c r="F206" s="24" t="s">
        <v>45</v>
      </c>
      <c r="G206" s="24">
        <v>32.034300000000002</v>
      </c>
    </row>
    <row r="207" spans="1:7" x14ac:dyDescent="0.25">
      <c r="A207" s="25">
        <v>44402</v>
      </c>
      <c r="B207" s="24" t="s">
        <v>44</v>
      </c>
      <c r="C207" s="24">
        <v>978</v>
      </c>
      <c r="D207" s="24" t="s">
        <v>3</v>
      </c>
      <c r="E207" s="24">
        <v>1</v>
      </c>
      <c r="F207" s="24" t="s">
        <v>45</v>
      </c>
      <c r="G207" s="24">
        <v>32.034300000000002</v>
      </c>
    </row>
    <row r="208" spans="1:7" x14ac:dyDescent="0.25">
      <c r="A208" s="25">
        <v>44403</v>
      </c>
      <c r="B208" s="24" t="s">
        <v>44</v>
      </c>
      <c r="C208" s="24">
        <v>978</v>
      </c>
      <c r="D208" s="24" t="s">
        <v>3</v>
      </c>
      <c r="E208" s="24">
        <v>1</v>
      </c>
      <c r="F208" s="24" t="s">
        <v>45</v>
      </c>
      <c r="G208" s="24">
        <v>31.844999999999999</v>
      </c>
    </row>
    <row r="209" spans="1:7" x14ac:dyDescent="0.25">
      <c r="A209" s="25">
        <v>44404</v>
      </c>
      <c r="B209" s="24" t="s">
        <v>44</v>
      </c>
      <c r="C209" s="24">
        <v>978</v>
      </c>
      <c r="D209" s="24" t="s">
        <v>3</v>
      </c>
      <c r="E209" s="24">
        <v>1</v>
      </c>
      <c r="F209" s="24" t="s">
        <v>45</v>
      </c>
      <c r="G209" s="24">
        <v>31.808700000000002</v>
      </c>
    </row>
    <row r="210" spans="1:7" x14ac:dyDescent="0.25">
      <c r="A210" s="25">
        <v>44405</v>
      </c>
      <c r="B210" s="24" t="s">
        <v>44</v>
      </c>
      <c r="C210" s="24">
        <v>978</v>
      </c>
      <c r="D210" s="24" t="s">
        <v>3</v>
      </c>
      <c r="E210" s="24">
        <v>1</v>
      </c>
      <c r="F210" s="24" t="s">
        <v>45</v>
      </c>
      <c r="G210" s="24">
        <v>31.781400000000001</v>
      </c>
    </row>
    <row r="211" spans="1:7" x14ac:dyDescent="0.25">
      <c r="A211" s="25">
        <v>44406</v>
      </c>
      <c r="B211" s="24" t="s">
        <v>44</v>
      </c>
      <c r="C211" s="24">
        <v>978</v>
      </c>
      <c r="D211" s="24" t="s">
        <v>3</v>
      </c>
      <c r="E211" s="24">
        <v>1</v>
      </c>
      <c r="F211" s="24" t="s">
        <v>45</v>
      </c>
      <c r="G211" s="24">
        <v>31.702100000000002</v>
      </c>
    </row>
    <row r="212" spans="1:7" x14ac:dyDescent="0.25">
      <c r="A212" s="25">
        <v>44407</v>
      </c>
      <c r="B212" s="24" t="s">
        <v>44</v>
      </c>
      <c r="C212" s="24">
        <v>978</v>
      </c>
      <c r="D212" s="24" t="s">
        <v>3</v>
      </c>
      <c r="E212" s="24">
        <v>1</v>
      </c>
      <c r="F212" s="24" t="s">
        <v>45</v>
      </c>
      <c r="G212" s="24">
        <v>31.9239</v>
      </c>
    </row>
    <row r="213" spans="1:7" x14ac:dyDescent="0.25">
      <c r="A213" s="25">
        <v>44408</v>
      </c>
      <c r="B213" s="24" t="s">
        <v>44</v>
      </c>
      <c r="C213" s="24">
        <v>978</v>
      </c>
      <c r="D213" s="24" t="s">
        <v>3</v>
      </c>
      <c r="E213" s="24">
        <v>1</v>
      </c>
      <c r="F213" s="24" t="s">
        <v>45</v>
      </c>
      <c r="G213" s="24">
        <v>31.9239</v>
      </c>
    </row>
    <row r="214" spans="1:7" x14ac:dyDescent="0.25">
      <c r="A214" s="25">
        <v>44409</v>
      </c>
      <c r="B214" s="24" t="s">
        <v>44</v>
      </c>
      <c r="C214" s="24">
        <v>978</v>
      </c>
      <c r="D214" s="24" t="s">
        <v>3</v>
      </c>
      <c r="E214" s="24">
        <v>1</v>
      </c>
      <c r="F214" s="24" t="s">
        <v>45</v>
      </c>
      <c r="G214" s="24">
        <v>31.9239</v>
      </c>
    </row>
    <row r="215" spans="1:7" x14ac:dyDescent="0.25">
      <c r="A215" s="25">
        <v>44410</v>
      </c>
      <c r="B215" s="24" t="s">
        <v>44</v>
      </c>
      <c r="C215" s="24">
        <v>978</v>
      </c>
      <c r="D215" s="24" t="s">
        <v>3</v>
      </c>
      <c r="E215" s="24">
        <v>1</v>
      </c>
      <c r="F215" s="24" t="s">
        <v>45</v>
      </c>
      <c r="G215" s="24">
        <v>31.894600000000001</v>
      </c>
    </row>
    <row r="216" spans="1:7" x14ac:dyDescent="0.25">
      <c r="A216" s="25">
        <v>44411</v>
      </c>
      <c r="B216" s="24" t="s">
        <v>44</v>
      </c>
      <c r="C216" s="24">
        <v>978</v>
      </c>
      <c r="D216" s="24" t="s">
        <v>3</v>
      </c>
      <c r="E216" s="24">
        <v>1</v>
      </c>
      <c r="F216" s="24" t="s">
        <v>45</v>
      </c>
      <c r="G216" s="24">
        <v>31.903199999999998</v>
      </c>
    </row>
    <row r="217" spans="1:7" x14ac:dyDescent="0.25">
      <c r="A217" s="25">
        <v>44412</v>
      </c>
      <c r="B217" s="24" t="s">
        <v>44</v>
      </c>
      <c r="C217" s="24">
        <v>978</v>
      </c>
      <c r="D217" s="24" t="s">
        <v>3</v>
      </c>
      <c r="E217" s="24">
        <v>1</v>
      </c>
      <c r="F217" s="24" t="s">
        <v>45</v>
      </c>
      <c r="G217" s="24">
        <v>31.891300000000001</v>
      </c>
    </row>
    <row r="218" spans="1:7" x14ac:dyDescent="0.25">
      <c r="A218" s="25">
        <v>44413</v>
      </c>
      <c r="B218" s="24" t="s">
        <v>44</v>
      </c>
      <c r="C218" s="24">
        <v>978</v>
      </c>
      <c r="D218" s="24" t="s">
        <v>3</v>
      </c>
      <c r="E218" s="24">
        <v>1</v>
      </c>
      <c r="F218" s="24" t="s">
        <v>45</v>
      </c>
      <c r="G218" s="24">
        <v>31.9482</v>
      </c>
    </row>
    <row r="219" spans="1:7" x14ac:dyDescent="0.25">
      <c r="A219" s="25">
        <v>44414</v>
      </c>
      <c r="B219" s="24" t="s">
        <v>44</v>
      </c>
      <c r="C219" s="24">
        <v>978</v>
      </c>
      <c r="D219" s="24" t="s">
        <v>3</v>
      </c>
      <c r="E219" s="24">
        <v>1</v>
      </c>
      <c r="F219" s="24" t="s">
        <v>45</v>
      </c>
      <c r="G219" s="24">
        <v>31.8964</v>
      </c>
    </row>
    <row r="220" spans="1:7" x14ac:dyDescent="0.25">
      <c r="A220" s="25">
        <v>44415</v>
      </c>
      <c r="B220" s="24" t="s">
        <v>44</v>
      </c>
      <c r="C220" s="24">
        <v>978</v>
      </c>
      <c r="D220" s="24" t="s">
        <v>3</v>
      </c>
      <c r="E220" s="24">
        <v>1</v>
      </c>
      <c r="F220" s="24" t="s">
        <v>45</v>
      </c>
      <c r="G220" s="24">
        <v>31.8964</v>
      </c>
    </row>
    <row r="221" spans="1:7" x14ac:dyDescent="0.25">
      <c r="A221" s="25">
        <v>44416</v>
      </c>
      <c r="B221" s="24" t="s">
        <v>44</v>
      </c>
      <c r="C221" s="24">
        <v>978</v>
      </c>
      <c r="D221" s="24" t="s">
        <v>3</v>
      </c>
      <c r="E221" s="24">
        <v>1</v>
      </c>
      <c r="F221" s="24" t="s">
        <v>45</v>
      </c>
      <c r="G221" s="24">
        <v>31.8964</v>
      </c>
    </row>
    <row r="222" spans="1:7" x14ac:dyDescent="0.25">
      <c r="A222" s="25">
        <v>44417</v>
      </c>
      <c r="B222" s="24" t="s">
        <v>44</v>
      </c>
      <c r="C222" s="24">
        <v>978</v>
      </c>
      <c r="D222" s="24" t="s">
        <v>3</v>
      </c>
      <c r="E222" s="24">
        <v>1</v>
      </c>
      <c r="F222" s="24" t="s">
        <v>45</v>
      </c>
      <c r="G222" s="24">
        <v>31.675599999999999</v>
      </c>
    </row>
    <row r="223" spans="1:7" x14ac:dyDescent="0.25">
      <c r="A223" s="25">
        <v>44418</v>
      </c>
      <c r="B223" s="24" t="s">
        <v>44</v>
      </c>
      <c r="C223" s="24">
        <v>978</v>
      </c>
      <c r="D223" s="24" t="s">
        <v>3</v>
      </c>
      <c r="E223" s="24">
        <v>1</v>
      </c>
      <c r="F223" s="24" t="s">
        <v>45</v>
      </c>
      <c r="G223" s="24">
        <v>31.530200000000001</v>
      </c>
    </row>
    <row r="224" spans="1:7" x14ac:dyDescent="0.25">
      <c r="A224" s="25">
        <v>44419</v>
      </c>
      <c r="B224" s="24" t="s">
        <v>44</v>
      </c>
      <c r="C224" s="24">
        <v>978</v>
      </c>
      <c r="D224" s="24" t="s">
        <v>3</v>
      </c>
      <c r="E224" s="24">
        <v>1</v>
      </c>
      <c r="F224" s="24" t="s">
        <v>45</v>
      </c>
      <c r="G224" s="24">
        <v>31.361699999999999</v>
      </c>
    </row>
    <row r="225" spans="1:7" x14ac:dyDescent="0.25">
      <c r="A225" s="25">
        <v>44420</v>
      </c>
      <c r="B225" s="24" t="s">
        <v>44</v>
      </c>
      <c r="C225" s="24">
        <v>978</v>
      </c>
      <c r="D225" s="24" t="s">
        <v>3</v>
      </c>
      <c r="E225" s="24">
        <v>1</v>
      </c>
      <c r="F225" s="24" t="s">
        <v>45</v>
      </c>
      <c r="G225" s="24">
        <v>31.410499999999999</v>
      </c>
    </row>
    <row r="226" spans="1:7" x14ac:dyDescent="0.25">
      <c r="A226" s="25">
        <v>44421</v>
      </c>
      <c r="B226" s="24" t="s">
        <v>44</v>
      </c>
      <c r="C226" s="24">
        <v>978</v>
      </c>
      <c r="D226" s="24" t="s">
        <v>3</v>
      </c>
      <c r="E226" s="24">
        <v>1</v>
      </c>
      <c r="F226" s="24" t="s">
        <v>45</v>
      </c>
      <c r="G226" s="24">
        <v>31.420999999999999</v>
      </c>
    </row>
    <row r="227" spans="1:7" x14ac:dyDescent="0.25">
      <c r="A227" s="25">
        <v>44422</v>
      </c>
      <c r="B227" s="24" t="s">
        <v>44</v>
      </c>
      <c r="C227" s="24">
        <v>978</v>
      </c>
      <c r="D227" s="24" t="s">
        <v>3</v>
      </c>
      <c r="E227" s="24">
        <v>1</v>
      </c>
      <c r="F227" s="24" t="s">
        <v>45</v>
      </c>
      <c r="G227" s="24">
        <v>31.420999999999999</v>
      </c>
    </row>
    <row r="228" spans="1:7" x14ac:dyDescent="0.25">
      <c r="A228" s="25">
        <v>44423</v>
      </c>
      <c r="B228" s="24" t="s">
        <v>44</v>
      </c>
      <c r="C228" s="24">
        <v>978</v>
      </c>
      <c r="D228" s="24" t="s">
        <v>3</v>
      </c>
      <c r="E228" s="24">
        <v>1</v>
      </c>
      <c r="F228" s="24" t="s">
        <v>45</v>
      </c>
      <c r="G228" s="24">
        <v>31.420999999999999</v>
      </c>
    </row>
    <row r="229" spans="1:7" x14ac:dyDescent="0.25">
      <c r="A229" s="25">
        <v>44424</v>
      </c>
      <c r="B229" s="24" t="s">
        <v>44</v>
      </c>
      <c r="C229" s="24">
        <v>978</v>
      </c>
      <c r="D229" s="24" t="s">
        <v>3</v>
      </c>
      <c r="E229" s="24">
        <v>1</v>
      </c>
      <c r="F229" s="24" t="s">
        <v>45</v>
      </c>
      <c r="G229" s="24">
        <v>31.3978</v>
      </c>
    </row>
    <row r="230" spans="1:7" x14ac:dyDescent="0.25">
      <c r="A230" s="25">
        <v>44425</v>
      </c>
      <c r="B230" s="24" t="s">
        <v>44</v>
      </c>
      <c r="C230" s="24">
        <v>978</v>
      </c>
      <c r="D230" s="24" t="s">
        <v>3</v>
      </c>
      <c r="E230" s="24">
        <v>1</v>
      </c>
      <c r="F230" s="24" t="s">
        <v>45</v>
      </c>
      <c r="G230" s="24">
        <v>31.363299999999999</v>
      </c>
    </row>
    <row r="231" spans="1:7" x14ac:dyDescent="0.25">
      <c r="A231" s="25">
        <v>44426</v>
      </c>
      <c r="B231" s="24" t="s">
        <v>44</v>
      </c>
      <c r="C231" s="24">
        <v>978</v>
      </c>
      <c r="D231" s="24" t="s">
        <v>3</v>
      </c>
      <c r="E231" s="24">
        <v>1</v>
      </c>
      <c r="F231" s="24" t="s">
        <v>45</v>
      </c>
      <c r="G231" s="24">
        <v>31.382000000000001</v>
      </c>
    </row>
    <row r="232" spans="1:7" x14ac:dyDescent="0.25">
      <c r="A232" s="25">
        <v>44427</v>
      </c>
      <c r="B232" s="24" t="s">
        <v>44</v>
      </c>
      <c r="C232" s="24">
        <v>978</v>
      </c>
      <c r="D232" s="24" t="s">
        <v>3</v>
      </c>
      <c r="E232" s="24">
        <v>1</v>
      </c>
      <c r="F232" s="24" t="s">
        <v>45</v>
      </c>
      <c r="G232" s="24">
        <v>31.2379</v>
      </c>
    </row>
    <row r="233" spans="1:7" x14ac:dyDescent="0.25">
      <c r="A233" s="25">
        <v>44428</v>
      </c>
      <c r="B233" s="24" t="s">
        <v>44</v>
      </c>
      <c r="C233" s="24">
        <v>978</v>
      </c>
      <c r="D233" s="24" t="s">
        <v>3</v>
      </c>
      <c r="E233" s="24">
        <v>1</v>
      </c>
      <c r="F233" s="24" t="s">
        <v>45</v>
      </c>
      <c r="G233" s="24">
        <v>31.169</v>
      </c>
    </row>
    <row r="234" spans="1:7" x14ac:dyDescent="0.25">
      <c r="A234" s="25">
        <v>44429</v>
      </c>
      <c r="B234" s="24" t="s">
        <v>44</v>
      </c>
      <c r="C234" s="24">
        <v>978</v>
      </c>
      <c r="D234" s="24" t="s">
        <v>3</v>
      </c>
      <c r="E234" s="24">
        <v>1</v>
      </c>
      <c r="F234" s="24" t="s">
        <v>45</v>
      </c>
      <c r="G234" s="24">
        <v>31.169</v>
      </c>
    </row>
    <row r="235" spans="1:7" x14ac:dyDescent="0.25">
      <c r="A235" s="25">
        <v>44430</v>
      </c>
      <c r="B235" s="24" t="s">
        <v>44</v>
      </c>
      <c r="C235" s="24">
        <v>978</v>
      </c>
      <c r="D235" s="24" t="s">
        <v>3</v>
      </c>
      <c r="E235" s="24">
        <v>1</v>
      </c>
      <c r="F235" s="24" t="s">
        <v>45</v>
      </c>
      <c r="G235" s="24">
        <v>31.169</v>
      </c>
    </row>
    <row r="236" spans="1:7" x14ac:dyDescent="0.25">
      <c r="A236" s="25">
        <v>44431</v>
      </c>
      <c r="B236" s="24" t="s">
        <v>44</v>
      </c>
      <c r="C236" s="24">
        <v>978</v>
      </c>
      <c r="D236" s="24" t="s">
        <v>3</v>
      </c>
      <c r="E236" s="24">
        <v>1</v>
      </c>
      <c r="F236" s="24" t="s">
        <v>45</v>
      </c>
      <c r="G236" s="24">
        <v>31.169</v>
      </c>
    </row>
    <row r="237" spans="1:7" x14ac:dyDescent="0.25">
      <c r="A237" s="25">
        <v>44432</v>
      </c>
      <c r="B237" s="24" t="s">
        <v>44</v>
      </c>
      <c r="C237" s="24">
        <v>978</v>
      </c>
      <c r="D237" s="24" t="s">
        <v>3</v>
      </c>
      <c r="E237" s="24">
        <v>1</v>
      </c>
      <c r="F237" s="24" t="s">
        <v>45</v>
      </c>
      <c r="G237" s="24">
        <v>31.169</v>
      </c>
    </row>
    <row r="238" spans="1:7" x14ac:dyDescent="0.25">
      <c r="A238" s="25">
        <v>44433</v>
      </c>
      <c r="B238" s="24" t="s">
        <v>44</v>
      </c>
      <c r="C238" s="24">
        <v>978</v>
      </c>
      <c r="D238" s="24" t="s">
        <v>3</v>
      </c>
      <c r="E238" s="24">
        <v>1</v>
      </c>
      <c r="F238" s="24" t="s">
        <v>45</v>
      </c>
      <c r="G238" s="24">
        <v>31.128699999999998</v>
      </c>
    </row>
    <row r="239" spans="1:7" x14ac:dyDescent="0.25">
      <c r="A239" s="25">
        <v>44434</v>
      </c>
      <c r="B239" s="24" t="s">
        <v>44</v>
      </c>
      <c r="C239" s="24">
        <v>978</v>
      </c>
      <c r="D239" s="24" t="s">
        <v>3</v>
      </c>
      <c r="E239" s="24">
        <v>1</v>
      </c>
      <c r="F239" s="24" t="s">
        <v>45</v>
      </c>
      <c r="G239" s="24">
        <v>31.343800000000002</v>
      </c>
    </row>
    <row r="240" spans="1:7" x14ac:dyDescent="0.25">
      <c r="A240" s="25">
        <v>44435</v>
      </c>
      <c r="B240" s="24" t="s">
        <v>44</v>
      </c>
      <c r="C240" s="24">
        <v>978</v>
      </c>
      <c r="D240" s="24" t="s">
        <v>3</v>
      </c>
      <c r="E240" s="24">
        <v>1</v>
      </c>
      <c r="F240" s="24" t="s">
        <v>45</v>
      </c>
      <c r="G240" s="24">
        <v>31.5121</v>
      </c>
    </row>
    <row r="241" spans="1:7" x14ac:dyDescent="0.25">
      <c r="A241" s="25">
        <v>44436</v>
      </c>
      <c r="B241" s="24" t="s">
        <v>44</v>
      </c>
      <c r="C241" s="24">
        <v>978</v>
      </c>
      <c r="D241" s="24" t="s">
        <v>3</v>
      </c>
      <c r="E241" s="24">
        <v>1</v>
      </c>
      <c r="F241" s="24" t="s">
        <v>45</v>
      </c>
      <c r="G241" s="24">
        <v>31.6645</v>
      </c>
    </row>
    <row r="242" spans="1:7" x14ac:dyDescent="0.25">
      <c r="A242" s="25">
        <v>44437</v>
      </c>
      <c r="B242" s="24" t="s">
        <v>44</v>
      </c>
      <c r="C242" s="24">
        <v>978</v>
      </c>
      <c r="D242" s="24" t="s">
        <v>3</v>
      </c>
      <c r="E242" s="24">
        <v>1</v>
      </c>
      <c r="F242" s="24" t="s">
        <v>45</v>
      </c>
      <c r="G242" s="24">
        <v>31.6645</v>
      </c>
    </row>
    <row r="243" spans="1:7" x14ac:dyDescent="0.25">
      <c r="A243" s="25">
        <v>44438</v>
      </c>
      <c r="B243" s="24" t="s">
        <v>44</v>
      </c>
      <c r="C243" s="24">
        <v>978</v>
      </c>
      <c r="D243" s="24" t="s">
        <v>3</v>
      </c>
      <c r="E243" s="24">
        <v>1</v>
      </c>
      <c r="F243" s="24" t="s">
        <v>45</v>
      </c>
      <c r="G243" s="24">
        <v>31.6645</v>
      </c>
    </row>
    <row r="244" spans="1:7" x14ac:dyDescent="0.25">
      <c r="A244" s="25">
        <v>44439</v>
      </c>
      <c r="B244" s="24" t="s">
        <v>44</v>
      </c>
      <c r="C244" s="24">
        <v>978</v>
      </c>
      <c r="D244" s="24" t="s">
        <v>3</v>
      </c>
      <c r="E244" s="24">
        <v>1</v>
      </c>
      <c r="F244" s="24" t="s">
        <v>45</v>
      </c>
      <c r="G244" s="24">
        <v>31.696300000000001</v>
      </c>
    </row>
    <row r="245" spans="1:7" x14ac:dyDescent="0.25">
      <c r="A245" s="25">
        <v>44440</v>
      </c>
      <c r="B245" s="24" t="s">
        <v>44</v>
      </c>
      <c r="C245" s="24">
        <v>978</v>
      </c>
      <c r="D245" s="24" t="s">
        <v>3</v>
      </c>
      <c r="E245" s="24">
        <v>1</v>
      </c>
      <c r="F245" s="24" t="s">
        <v>45</v>
      </c>
      <c r="G245" s="24">
        <v>31.831700000000001</v>
      </c>
    </row>
    <row r="246" spans="1:7" x14ac:dyDescent="0.25">
      <c r="A246" s="25">
        <v>44441</v>
      </c>
      <c r="B246" s="24" t="s">
        <v>44</v>
      </c>
      <c r="C246" s="24">
        <v>978</v>
      </c>
      <c r="D246" s="24" t="s">
        <v>3</v>
      </c>
      <c r="E246" s="24">
        <v>1</v>
      </c>
      <c r="F246" s="24" t="s">
        <v>45</v>
      </c>
      <c r="G246" s="24">
        <v>31.932300000000001</v>
      </c>
    </row>
    <row r="247" spans="1:7" x14ac:dyDescent="0.25">
      <c r="A247" s="25">
        <v>44442</v>
      </c>
      <c r="B247" s="24" t="s">
        <v>44</v>
      </c>
      <c r="C247" s="24">
        <v>978</v>
      </c>
      <c r="D247" s="24" t="s">
        <v>3</v>
      </c>
      <c r="E247" s="24">
        <v>1</v>
      </c>
      <c r="F247" s="24" t="s">
        <v>45</v>
      </c>
      <c r="G247" s="24">
        <v>32.006700000000002</v>
      </c>
    </row>
    <row r="248" spans="1:7" x14ac:dyDescent="0.25">
      <c r="A248" s="25">
        <v>44443</v>
      </c>
      <c r="B248" s="24" t="s">
        <v>44</v>
      </c>
      <c r="C248" s="24">
        <v>978</v>
      </c>
      <c r="D248" s="24" t="s">
        <v>3</v>
      </c>
      <c r="E248" s="24">
        <v>1</v>
      </c>
      <c r="F248" s="24" t="s">
        <v>45</v>
      </c>
      <c r="G248" s="24">
        <v>32.006700000000002</v>
      </c>
    </row>
    <row r="249" spans="1:7" x14ac:dyDescent="0.25">
      <c r="A249" s="25">
        <v>44444</v>
      </c>
      <c r="B249" s="24" t="s">
        <v>44</v>
      </c>
      <c r="C249" s="24">
        <v>978</v>
      </c>
      <c r="D249" s="24" t="s">
        <v>3</v>
      </c>
      <c r="E249" s="24">
        <v>1</v>
      </c>
      <c r="F249" s="24" t="s">
        <v>45</v>
      </c>
      <c r="G249" s="24">
        <v>32.006700000000002</v>
      </c>
    </row>
    <row r="250" spans="1:7" x14ac:dyDescent="0.25">
      <c r="A250" s="25">
        <v>44445</v>
      </c>
      <c r="B250" s="24" t="s">
        <v>44</v>
      </c>
      <c r="C250" s="24">
        <v>978</v>
      </c>
      <c r="D250" s="24" t="s">
        <v>3</v>
      </c>
      <c r="E250" s="24">
        <v>1</v>
      </c>
      <c r="F250" s="24" t="s">
        <v>45</v>
      </c>
      <c r="G250" s="24">
        <v>31.968399999999999</v>
      </c>
    </row>
    <row r="251" spans="1:7" x14ac:dyDescent="0.25">
      <c r="A251" s="25">
        <v>44446</v>
      </c>
      <c r="B251" s="24" t="s">
        <v>44</v>
      </c>
      <c r="C251" s="24">
        <v>978</v>
      </c>
      <c r="D251" s="24" t="s">
        <v>3</v>
      </c>
      <c r="E251" s="24">
        <v>1</v>
      </c>
      <c r="F251" s="24" t="s">
        <v>45</v>
      </c>
      <c r="G251" s="24">
        <v>31.8063</v>
      </c>
    </row>
    <row r="252" spans="1:7" x14ac:dyDescent="0.25">
      <c r="A252" s="25">
        <v>44447</v>
      </c>
      <c r="B252" s="24" t="s">
        <v>44</v>
      </c>
      <c r="C252" s="24">
        <v>978</v>
      </c>
      <c r="D252" s="24" t="s">
        <v>3</v>
      </c>
      <c r="E252" s="24">
        <v>1</v>
      </c>
      <c r="F252" s="24" t="s">
        <v>45</v>
      </c>
      <c r="G252" s="24">
        <v>31.709099999999999</v>
      </c>
    </row>
    <row r="253" spans="1:7" x14ac:dyDescent="0.25">
      <c r="A253" s="25">
        <v>44448</v>
      </c>
      <c r="B253" s="24" t="s">
        <v>44</v>
      </c>
      <c r="C253" s="24">
        <v>978</v>
      </c>
      <c r="D253" s="24" t="s">
        <v>3</v>
      </c>
      <c r="E253" s="24">
        <v>1</v>
      </c>
      <c r="F253" s="24" t="s">
        <v>45</v>
      </c>
      <c r="G253" s="24">
        <v>31.631499999999999</v>
      </c>
    </row>
    <row r="254" spans="1:7" x14ac:dyDescent="0.25">
      <c r="A254" s="25">
        <v>44449</v>
      </c>
      <c r="B254" s="24" t="s">
        <v>44</v>
      </c>
      <c r="C254" s="24">
        <v>978</v>
      </c>
      <c r="D254" s="24" t="s">
        <v>3</v>
      </c>
      <c r="E254" s="24">
        <v>1</v>
      </c>
      <c r="F254" s="24" t="s">
        <v>45</v>
      </c>
      <c r="G254" s="24">
        <v>31.623999999999999</v>
      </c>
    </row>
    <row r="255" spans="1:7" x14ac:dyDescent="0.25">
      <c r="A255" s="25">
        <v>44450</v>
      </c>
      <c r="B255" s="24" t="s">
        <v>44</v>
      </c>
      <c r="C255" s="24">
        <v>978</v>
      </c>
      <c r="D255" s="24" t="s">
        <v>3</v>
      </c>
      <c r="E255" s="24">
        <v>1</v>
      </c>
      <c r="F255" s="24" t="s">
        <v>45</v>
      </c>
      <c r="G255" s="24">
        <v>31.623999999999999</v>
      </c>
    </row>
    <row r="256" spans="1:7" x14ac:dyDescent="0.25">
      <c r="A256" s="25">
        <v>44451</v>
      </c>
      <c r="B256" s="24" t="s">
        <v>44</v>
      </c>
      <c r="C256" s="24">
        <v>978</v>
      </c>
      <c r="D256" s="24" t="s">
        <v>3</v>
      </c>
      <c r="E256" s="24">
        <v>1</v>
      </c>
      <c r="F256" s="24" t="s">
        <v>45</v>
      </c>
      <c r="G256" s="24">
        <v>31.623999999999999</v>
      </c>
    </row>
    <row r="257" spans="1:7" x14ac:dyDescent="0.25">
      <c r="A257" s="25">
        <v>44452</v>
      </c>
      <c r="B257" s="24" t="s">
        <v>44</v>
      </c>
      <c r="C257" s="24">
        <v>978</v>
      </c>
      <c r="D257" s="24" t="s">
        <v>3</v>
      </c>
      <c r="E257" s="24">
        <v>1</v>
      </c>
      <c r="F257" s="24" t="s">
        <v>45</v>
      </c>
      <c r="G257" s="24">
        <v>31.584299999999999</v>
      </c>
    </row>
    <row r="258" spans="1:7" x14ac:dyDescent="0.25">
      <c r="A258" s="25">
        <v>44453</v>
      </c>
      <c r="B258" s="24" t="s">
        <v>44</v>
      </c>
      <c r="C258" s="24">
        <v>978</v>
      </c>
      <c r="D258" s="24" t="s">
        <v>3</v>
      </c>
      <c r="E258" s="24">
        <v>1</v>
      </c>
      <c r="F258" s="24" t="s">
        <v>45</v>
      </c>
      <c r="G258" s="24">
        <v>31.447199999999999</v>
      </c>
    </row>
    <row r="259" spans="1:7" x14ac:dyDescent="0.25">
      <c r="A259" s="25">
        <v>44454</v>
      </c>
      <c r="B259" s="24" t="s">
        <v>44</v>
      </c>
      <c r="C259" s="24">
        <v>978</v>
      </c>
      <c r="D259" s="24" t="s">
        <v>3</v>
      </c>
      <c r="E259" s="24">
        <v>1</v>
      </c>
      <c r="F259" s="24" t="s">
        <v>45</v>
      </c>
      <c r="G259" s="24">
        <v>31.462700000000002</v>
      </c>
    </row>
    <row r="260" spans="1:7" x14ac:dyDescent="0.25">
      <c r="A260" s="25">
        <v>44455</v>
      </c>
      <c r="B260" s="24" t="s">
        <v>44</v>
      </c>
      <c r="C260" s="24">
        <v>978</v>
      </c>
      <c r="D260" s="24" t="s">
        <v>3</v>
      </c>
      <c r="E260" s="24">
        <v>1</v>
      </c>
      <c r="F260" s="24" t="s">
        <v>45</v>
      </c>
      <c r="G260" s="24">
        <v>31.516999999999999</v>
      </c>
    </row>
    <row r="261" spans="1:7" x14ac:dyDescent="0.25">
      <c r="A261" s="25">
        <v>44456</v>
      </c>
      <c r="B261" s="24" t="s">
        <v>44</v>
      </c>
      <c r="C261" s="24">
        <v>978</v>
      </c>
      <c r="D261" s="24" t="s">
        <v>3</v>
      </c>
      <c r="E261" s="24">
        <v>1</v>
      </c>
      <c r="F261" s="24" t="s">
        <v>45</v>
      </c>
      <c r="G261" s="24">
        <v>31.37</v>
      </c>
    </row>
    <row r="262" spans="1:7" x14ac:dyDescent="0.25">
      <c r="A262" s="25">
        <v>44457</v>
      </c>
      <c r="B262" s="24" t="s">
        <v>44</v>
      </c>
      <c r="C262" s="24">
        <v>978</v>
      </c>
      <c r="D262" s="24" t="s">
        <v>3</v>
      </c>
      <c r="E262" s="24">
        <v>1</v>
      </c>
      <c r="F262" s="24" t="s">
        <v>45</v>
      </c>
      <c r="G262" s="24">
        <v>31.37</v>
      </c>
    </row>
    <row r="263" spans="1:7" x14ac:dyDescent="0.25">
      <c r="A263" s="25">
        <v>44458</v>
      </c>
      <c r="B263" s="24" t="s">
        <v>44</v>
      </c>
      <c r="C263" s="24">
        <v>978</v>
      </c>
      <c r="D263" s="24" t="s">
        <v>3</v>
      </c>
      <c r="E263" s="24">
        <v>1</v>
      </c>
      <c r="F263" s="24" t="s">
        <v>45</v>
      </c>
      <c r="G263" s="24">
        <v>31.37</v>
      </c>
    </row>
    <row r="264" spans="1:7" x14ac:dyDescent="0.25">
      <c r="A264" s="25">
        <v>44459</v>
      </c>
      <c r="B264" s="24" t="s">
        <v>44</v>
      </c>
      <c r="C264" s="24">
        <v>978</v>
      </c>
      <c r="D264" s="24" t="s">
        <v>3</v>
      </c>
      <c r="E264" s="24">
        <v>1</v>
      </c>
      <c r="F264" s="24" t="s">
        <v>45</v>
      </c>
      <c r="G264" s="24">
        <v>31.462599999999998</v>
      </c>
    </row>
    <row r="265" spans="1:7" x14ac:dyDescent="0.25">
      <c r="A265" s="25">
        <v>44460</v>
      </c>
      <c r="B265" s="24" t="s">
        <v>44</v>
      </c>
      <c r="C265" s="24">
        <v>978</v>
      </c>
      <c r="D265" s="24" t="s">
        <v>3</v>
      </c>
      <c r="E265" s="24">
        <v>1</v>
      </c>
      <c r="F265" s="24" t="s">
        <v>45</v>
      </c>
      <c r="G265" s="24">
        <v>31.270099999999999</v>
      </c>
    </row>
    <row r="266" spans="1:7" x14ac:dyDescent="0.25">
      <c r="A266" s="25">
        <v>44461</v>
      </c>
      <c r="B266" s="24" t="s">
        <v>44</v>
      </c>
      <c r="C266" s="24">
        <v>978</v>
      </c>
      <c r="D266" s="24" t="s">
        <v>3</v>
      </c>
      <c r="E266" s="24">
        <v>1</v>
      </c>
      <c r="F266" s="24" t="s">
        <v>45</v>
      </c>
      <c r="G266" s="24">
        <v>31.3566</v>
      </c>
    </row>
    <row r="267" spans="1:7" x14ac:dyDescent="0.25">
      <c r="A267" s="25">
        <v>44462</v>
      </c>
      <c r="B267" s="24" t="s">
        <v>44</v>
      </c>
      <c r="C267" s="24">
        <v>978</v>
      </c>
      <c r="D267" s="24" t="s">
        <v>3</v>
      </c>
      <c r="E267" s="24">
        <v>1</v>
      </c>
      <c r="F267" s="24" t="s">
        <v>45</v>
      </c>
      <c r="G267" s="24">
        <v>31.285599999999999</v>
      </c>
    </row>
    <row r="268" spans="1:7" x14ac:dyDescent="0.25">
      <c r="A268" s="25">
        <v>44463</v>
      </c>
      <c r="B268" s="24" t="s">
        <v>44</v>
      </c>
      <c r="C268" s="24">
        <v>978</v>
      </c>
      <c r="D268" s="24" t="s">
        <v>3</v>
      </c>
      <c r="E268" s="24">
        <v>1</v>
      </c>
      <c r="F268" s="24" t="s">
        <v>45</v>
      </c>
      <c r="G268" s="24">
        <v>31.084599999999998</v>
      </c>
    </row>
    <row r="269" spans="1:7" x14ac:dyDescent="0.25">
      <c r="A269" s="25">
        <v>44464</v>
      </c>
      <c r="B269" s="24" t="s">
        <v>44</v>
      </c>
      <c r="C269" s="24">
        <v>978</v>
      </c>
      <c r="D269" s="24" t="s">
        <v>3</v>
      </c>
      <c r="E269" s="24">
        <v>1</v>
      </c>
      <c r="F269" s="24" t="s">
        <v>45</v>
      </c>
      <c r="G269" s="24">
        <v>31.084599999999998</v>
      </c>
    </row>
    <row r="270" spans="1:7" x14ac:dyDescent="0.25">
      <c r="A270" s="25">
        <v>44465</v>
      </c>
      <c r="B270" s="24" t="s">
        <v>44</v>
      </c>
      <c r="C270" s="24">
        <v>978</v>
      </c>
      <c r="D270" s="24" t="s">
        <v>3</v>
      </c>
      <c r="E270" s="24">
        <v>1</v>
      </c>
      <c r="F270" s="24" t="s">
        <v>45</v>
      </c>
      <c r="G270" s="24">
        <v>31.084599999999998</v>
      </c>
    </row>
    <row r="271" spans="1:7" x14ac:dyDescent="0.25">
      <c r="A271" s="25">
        <v>44466</v>
      </c>
      <c r="B271" s="24" t="s">
        <v>44</v>
      </c>
      <c r="C271" s="24">
        <v>978</v>
      </c>
      <c r="D271" s="24" t="s">
        <v>3</v>
      </c>
      <c r="E271" s="24">
        <v>1</v>
      </c>
      <c r="F271" s="24" t="s">
        <v>45</v>
      </c>
      <c r="G271" s="24">
        <v>31.215299999999999</v>
      </c>
    </row>
    <row r="272" spans="1:7" x14ac:dyDescent="0.25">
      <c r="A272" s="25">
        <v>44467</v>
      </c>
      <c r="B272" s="24" t="s">
        <v>44</v>
      </c>
      <c r="C272" s="24">
        <v>978</v>
      </c>
      <c r="D272" s="24" t="s">
        <v>3</v>
      </c>
      <c r="E272" s="24">
        <v>1</v>
      </c>
      <c r="F272" s="24" t="s">
        <v>45</v>
      </c>
      <c r="G272" s="24">
        <v>31.176400000000001</v>
      </c>
    </row>
    <row r="273" spans="1:7" x14ac:dyDescent="0.25">
      <c r="A273" s="25">
        <v>44468</v>
      </c>
      <c r="B273" s="24" t="s">
        <v>44</v>
      </c>
      <c r="C273" s="24">
        <v>978</v>
      </c>
      <c r="D273" s="24" t="s">
        <v>3</v>
      </c>
      <c r="E273" s="24">
        <v>1</v>
      </c>
      <c r="F273" s="24" t="s">
        <v>45</v>
      </c>
      <c r="G273" s="24">
        <v>31.0335</v>
      </c>
    </row>
    <row r="274" spans="1:7" x14ac:dyDescent="0.25">
      <c r="A274" s="25">
        <v>44469</v>
      </c>
      <c r="B274" s="24" t="s">
        <v>44</v>
      </c>
      <c r="C274" s="24">
        <v>978</v>
      </c>
      <c r="D274" s="24" t="s">
        <v>3</v>
      </c>
      <c r="E274" s="24">
        <v>1</v>
      </c>
      <c r="F274" s="24" t="s">
        <v>45</v>
      </c>
      <c r="G274" s="24">
        <v>30.981000000000002</v>
      </c>
    </row>
    <row r="275" spans="1:7" x14ac:dyDescent="0.25">
      <c r="A275" s="25">
        <v>44470</v>
      </c>
      <c r="B275" s="24" t="s">
        <v>44</v>
      </c>
      <c r="C275" s="24">
        <v>978</v>
      </c>
      <c r="D275" s="24" t="s">
        <v>3</v>
      </c>
      <c r="E275" s="24">
        <v>1</v>
      </c>
      <c r="F275" s="24" t="s">
        <v>45</v>
      </c>
      <c r="G275" s="24">
        <v>30.8231</v>
      </c>
    </row>
    <row r="276" spans="1:7" x14ac:dyDescent="0.25">
      <c r="A276" s="25">
        <v>44471</v>
      </c>
      <c r="B276" s="24" t="s">
        <v>44</v>
      </c>
      <c r="C276" s="24">
        <v>978</v>
      </c>
      <c r="D276" s="24" t="s">
        <v>3</v>
      </c>
      <c r="E276" s="24">
        <v>1</v>
      </c>
      <c r="F276" s="24" t="s">
        <v>45</v>
      </c>
      <c r="G276" s="24">
        <v>30.8231</v>
      </c>
    </row>
    <row r="277" spans="1:7" x14ac:dyDescent="0.25">
      <c r="A277" s="25">
        <v>44472</v>
      </c>
      <c r="B277" s="24" t="s">
        <v>44</v>
      </c>
      <c r="C277" s="24">
        <v>978</v>
      </c>
      <c r="D277" s="24" t="s">
        <v>3</v>
      </c>
      <c r="E277" s="24">
        <v>1</v>
      </c>
      <c r="F277" s="24" t="s">
        <v>45</v>
      </c>
      <c r="G277" s="24">
        <v>30.8231</v>
      </c>
    </row>
    <row r="278" spans="1:7" x14ac:dyDescent="0.25">
      <c r="A278" s="25">
        <v>44473</v>
      </c>
      <c r="B278" s="24" t="s">
        <v>44</v>
      </c>
      <c r="C278" s="24">
        <v>978</v>
      </c>
      <c r="D278" s="24" t="s">
        <v>3</v>
      </c>
      <c r="E278" s="24">
        <v>1</v>
      </c>
      <c r="F278" s="24" t="s">
        <v>45</v>
      </c>
      <c r="G278" s="24">
        <v>30.871600000000001</v>
      </c>
    </row>
    <row r="279" spans="1:7" x14ac:dyDescent="0.25">
      <c r="A279" s="25">
        <v>44474</v>
      </c>
      <c r="B279" s="24" t="s">
        <v>44</v>
      </c>
      <c r="C279" s="24">
        <v>978</v>
      </c>
      <c r="D279" s="24" t="s">
        <v>3</v>
      </c>
      <c r="E279" s="24">
        <v>1</v>
      </c>
      <c r="F279" s="24" t="s">
        <v>45</v>
      </c>
      <c r="G279" s="24">
        <v>30.926100000000002</v>
      </c>
    </row>
    <row r="280" spans="1:7" x14ac:dyDescent="0.25">
      <c r="A280" s="25">
        <v>44475</v>
      </c>
      <c r="B280" s="24" t="s">
        <v>44</v>
      </c>
      <c r="C280" s="24">
        <v>978</v>
      </c>
      <c r="D280" s="24" t="s">
        <v>3</v>
      </c>
      <c r="E280" s="24">
        <v>1</v>
      </c>
      <c r="F280" s="24" t="s">
        <v>45</v>
      </c>
      <c r="G280" s="24">
        <v>30.653600000000001</v>
      </c>
    </row>
    <row r="281" spans="1:7" x14ac:dyDescent="0.25">
      <c r="A281" s="25">
        <v>44476</v>
      </c>
      <c r="B281" s="24" t="s">
        <v>44</v>
      </c>
      <c r="C281" s="24">
        <v>978</v>
      </c>
      <c r="D281" s="24" t="s">
        <v>3</v>
      </c>
      <c r="E281" s="24">
        <v>1</v>
      </c>
      <c r="F281" s="24" t="s">
        <v>45</v>
      </c>
      <c r="G281" s="24">
        <v>30.413499999999999</v>
      </c>
    </row>
    <row r="282" spans="1:7" x14ac:dyDescent="0.25">
      <c r="A282" s="25">
        <v>44477</v>
      </c>
      <c r="B282" s="24" t="s">
        <v>44</v>
      </c>
      <c r="C282" s="24">
        <v>978</v>
      </c>
      <c r="D282" s="24" t="s">
        <v>3</v>
      </c>
      <c r="E282" s="24">
        <v>1</v>
      </c>
      <c r="F282" s="24" t="s">
        <v>45</v>
      </c>
      <c r="G282" s="24">
        <v>30.437799999999999</v>
      </c>
    </row>
    <row r="283" spans="1:7" x14ac:dyDescent="0.25">
      <c r="A283" s="25">
        <v>44478</v>
      </c>
      <c r="B283" s="24" t="s">
        <v>44</v>
      </c>
      <c r="C283" s="24">
        <v>978</v>
      </c>
      <c r="D283" s="24" t="s">
        <v>3</v>
      </c>
      <c r="E283" s="24">
        <v>1</v>
      </c>
      <c r="F283" s="24" t="s">
        <v>45</v>
      </c>
      <c r="G283" s="24">
        <v>30.437799999999999</v>
      </c>
    </row>
    <row r="284" spans="1:7" x14ac:dyDescent="0.25">
      <c r="A284" s="25">
        <v>44479</v>
      </c>
      <c r="B284" s="24" t="s">
        <v>44</v>
      </c>
      <c r="C284" s="24">
        <v>978</v>
      </c>
      <c r="D284" s="24" t="s">
        <v>3</v>
      </c>
      <c r="E284" s="24">
        <v>1</v>
      </c>
      <c r="F284" s="24" t="s">
        <v>45</v>
      </c>
      <c r="G284" s="24">
        <v>30.437799999999999</v>
      </c>
    </row>
    <row r="285" spans="1:7" x14ac:dyDescent="0.25">
      <c r="A285" s="25">
        <v>44480</v>
      </c>
      <c r="B285" s="24" t="s">
        <v>44</v>
      </c>
      <c r="C285" s="24">
        <v>978</v>
      </c>
      <c r="D285" s="24" t="s">
        <v>3</v>
      </c>
      <c r="E285" s="24">
        <v>1</v>
      </c>
      <c r="F285" s="24" t="s">
        <v>45</v>
      </c>
      <c r="G285" s="24">
        <v>30.476800000000001</v>
      </c>
    </row>
    <row r="286" spans="1:7" x14ac:dyDescent="0.25">
      <c r="A286" s="25">
        <v>44481</v>
      </c>
      <c r="B286" s="24" t="s">
        <v>44</v>
      </c>
      <c r="C286" s="24">
        <v>978</v>
      </c>
      <c r="D286" s="24" t="s">
        <v>3</v>
      </c>
      <c r="E286" s="24">
        <v>1</v>
      </c>
      <c r="F286" s="24" t="s">
        <v>45</v>
      </c>
      <c r="G286" s="24">
        <v>30.501200000000001</v>
      </c>
    </row>
    <row r="287" spans="1:7" x14ac:dyDescent="0.25">
      <c r="A287" s="25">
        <v>44482</v>
      </c>
      <c r="B287" s="24" t="s">
        <v>44</v>
      </c>
      <c r="C287" s="24">
        <v>978</v>
      </c>
      <c r="D287" s="24" t="s">
        <v>3</v>
      </c>
      <c r="E287" s="24">
        <v>1</v>
      </c>
      <c r="F287" s="24" t="s">
        <v>45</v>
      </c>
      <c r="G287" s="24">
        <v>30.426500000000001</v>
      </c>
    </row>
    <row r="288" spans="1:7" x14ac:dyDescent="0.25">
      <c r="A288" s="25">
        <v>44483</v>
      </c>
      <c r="B288" s="24" t="s">
        <v>44</v>
      </c>
      <c r="C288" s="24">
        <v>978</v>
      </c>
      <c r="D288" s="24" t="s">
        <v>3</v>
      </c>
      <c r="E288" s="24">
        <v>1</v>
      </c>
      <c r="F288" s="24" t="s">
        <v>45</v>
      </c>
      <c r="G288" s="24">
        <v>30.426500000000001</v>
      </c>
    </row>
    <row r="289" spans="1:7" x14ac:dyDescent="0.25">
      <c r="A289" s="25">
        <v>44484</v>
      </c>
      <c r="B289" s="24" t="s">
        <v>44</v>
      </c>
      <c r="C289" s="24">
        <v>978</v>
      </c>
      <c r="D289" s="24" t="s">
        <v>3</v>
      </c>
      <c r="E289" s="24">
        <v>1</v>
      </c>
      <c r="F289" s="24" t="s">
        <v>45</v>
      </c>
      <c r="G289" s="24">
        <v>30.426500000000001</v>
      </c>
    </row>
    <row r="290" spans="1:7" x14ac:dyDescent="0.25">
      <c r="A290" s="25">
        <v>44485</v>
      </c>
      <c r="B290" s="24" t="s">
        <v>44</v>
      </c>
      <c r="C290" s="24">
        <v>978</v>
      </c>
      <c r="D290" s="24" t="s">
        <v>3</v>
      </c>
      <c r="E290" s="24">
        <v>1</v>
      </c>
      <c r="F290" s="24" t="s">
        <v>45</v>
      </c>
      <c r="G290" s="24">
        <v>30.426500000000001</v>
      </c>
    </row>
    <row r="291" spans="1:7" x14ac:dyDescent="0.25">
      <c r="A291" s="25">
        <v>44486</v>
      </c>
      <c r="B291" s="24" t="s">
        <v>44</v>
      </c>
      <c r="C291" s="24">
        <v>978</v>
      </c>
      <c r="D291" s="24" t="s">
        <v>3</v>
      </c>
      <c r="E291" s="24">
        <v>1</v>
      </c>
      <c r="F291" s="24" t="s">
        <v>45</v>
      </c>
      <c r="G291" s="24">
        <v>30.426500000000001</v>
      </c>
    </row>
    <row r="292" spans="1:7" x14ac:dyDescent="0.25">
      <c r="A292" s="25">
        <v>44487</v>
      </c>
      <c r="B292" s="24" t="s">
        <v>44</v>
      </c>
      <c r="C292" s="24">
        <v>978</v>
      </c>
      <c r="D292" s="24" t="s">
        <v>3</v>
      </c>
      <c r="E292" s="24">
        <v>1</v>
      </c>
      <c r="F292" s="24" t="s">
        <v>45</v>
      </c>
      <c r="G292" s="24">
        <v>30.446000000000002</v>
      </c>
    </row>
    <row r="293" spans="1:7" x14ac:dyDescent="0.25">
      <c r="A293" s="25">
        <v>44488</v>
      </c>
      <c r="B293" s="24" t="s">
        <v>44</v>
      </c>
      <c r="C293" s="24">
        <v>978</v>
      </c>
      <c r="D293" s="24" t="s">
        <v>3</v>
      </c>
      <c r="E293" s="24">
        <v>1</v>
      </c>
      <c r="F293" s="24" t="s">
        <v>45</v>
      </c>
      <c r="G293" s="24">
        <v>30.5611</v>
      </c>
    </row>
    <row r="294" spans="1:7" x14ac:dyDescent="0.25">
      <c r="A294" s="25">
        <v>44489</v>
      </c>
      <c r="B294" s="24" t="s">
        <v>44</v>
      </c>
      <c r="C294" s="24">
        <v>978</v>
      </c>
      <c r="D294" s="24" t="s">
        <v>3</v>
      </c>
      <c r="E294" s="24">
        <v>1</v>
      </c>
      <c r="F294" s="24" t="s">
        <v>45</v>
      </c>
      <c r="G294" s="24">
        <v>30.605599999999999</v>
      </c>
    </row>
    <row r="295" spans="1:7" x14ac:dyDescent="0.25">
      <c r="A295" s="25">
        <v>44490</v>
      </c>
      <c r="B295" s="24" t="s">
        <v>44</v>
      </c>
      <c r="C295" s="24">
        <v>978</v>
      </c>
      <c r="D295" s="24" t="s">
        <v>3</v>
      </c>
      <c r="E295" s="24">
        <v>1</v>
      </c>
      <c r="F295" s="24" t="s">
        <v>45</v>
      </c>
      <c r="G295" s="24">
        <v>30.483599999999999</v>
      </c>
    </row>
    <row r="296" spans="1:7" x14ac:dyDescent="0.25">
      <c r="A296" s="25">
        <v>44491</v>
      </c>
      <c r="B296" s="24" t="s">
        <v>44</v>
      </c>
      <c r="C296" s="24">
        <v>978</v>
      </c>
      <c r="D296" s="24" t="s">
        <v>3</v>
      </c>
      <c r="E296" s="24">
        <v>1</v>
      </c>
      <c r="F296" s="24" t="s">
        <v>45</v>
      </c>
      <c r="G296" s="24">
        <v>30.493400000000001</v>
      </c>
    </row>
    <row r="297" spans="1:7" x14ac:dyDescent="0.25">
      <c r="A297" s="25">
        <v>44492</v>
      </c>
      <c r="B297" s="24" t="s">
        <v>44</v>
      </c>
      <c r="C297" s="24">
        <v>978</v>
      </c>
      <c r="D297" s="24" t="s">
        <v>3</v>
      </c>
      <c r="E297" s="24">
        <v>1</v>
      </c>
      <c r="F297" s="24" t="s">
        <v>45</v>
      </c>
      <c r="G297" s="24">
        <v>30.577400000000001</v>
      </c>
    </row>
    <row r="298" spans="1:7" x14ac:dyDescent="0.25">
      <c r="A298" s="25">
        <v>44493</v>
      </c>
      <c r="B298" s="24" t="s">
        <v>44</v>
      </c>
      <c r="C298" s="24">
        <v>978</v>
      </c>
      <c r="D298" s="24" t="s">
        <v>3</v>
      </c>
      <c r="E298" s="24">
        <v>1</v>
      </c>
      <c r="F298" s="24" t="s">
        <v>45</v>
      </c>
      <c r="G298" s="24">
        <v>30.577400000000001</v>
      </c>
    </row>
    <row r="299" spans="1:7" x14ac:dyDescent="0.25">
      <c r="A299" s="25">
        <v>44494</v>
      </c>
      <c r="B299" s="24" t="s">
        <v>44</v>
      </c>
      <c r="C299" s="24">
        <v>978</v>
      </c>
      <c r="D299" s="24" t="s">
        <v>3</v>
      </c>
      <c r="E299" s="24">
        <v>1</v>
      </c>
      <c r="F299" s="24" t="s">
        <v>45</v>
      </c>
      <c r="G299" s="24">
        <v>30.577400000000001</v>
      </c>
    </row>
    <row r="300" spans="1:7" x14ac:dyDescent="0.25">
      <c r="A300" s="25">
        <v>44495</v>
      </c>
      <c r="B300" s="24" t="s">
        <v>44</v>
      </c>
      <c r="C300" s="24">
        <v>978</v>
      </c>
      <c r="D300" s="24" t="s">
        <v>3</v>
      </c>
      <c r="E300" s="24">
        <v>1</v>
      </c>
      <c r="F300" s="24" t="s">
        <v>45</v>
      </c>
      <c r="G300" s="24">
        <v>30.5749</v>
      </c>
    </row>
    <row r="301" spans="1:7" x14ac:dyDescent="0.25">
      <c r="A301" s="25">
        <v>44496</v>
      </c>
      <c r="B301" s="24" t="s">
        <v>44</v>
      </c>
      <c r="C301" s="24">
        <v>978</v>
      </c>
      <c r="D301" s="24" t="s">
        <v>3</v>
      </c>
      <c r="E301" s="24">
        <v>1</v>
      </c>
      <c r="F301" s="24" t="s">
        <v>45</v>
      </c>
      <c r="G301" s="24">
        <v>30.679099999999998</v>
      </c>
    </row>
    <row r="302" spans="1:7" x14ac:dyDescent="0.25">
      <c r="A302" s="25">
        <v>44497</v>
      </c>
      <c r="B302" s="24" t="s">
        <v>44</v>
      </c>
      <c r="C302" s="24">
        <v>978</v>
      </c>
      <c r="D302" s="24" t="s">
        <v>3</v>
      </c>
      <c r="E302" s="24">
        <v>1</v>
      </c>
      <c r="F302" s="24" t="s">
        <v>45</v>
      </c>
      <c r="G302" s="24">
        <v>30.6447</v>
      </c>
    </row>
    <row r="303" spans="1:7" x14ac:dyDescent="0.25">
      <c r="A303" s="25">
        <v>44498</v>
      </c>
      <c r="B303" s="24" t="s">
        <v>44</v>
      </c>
      <c r="C303" s="24">
        <v>978</v>
      </c>
      <c r="D303" s="24" t="s">
        <v>3</v>
      </c>
      <c r="E303" s="24">
        <v>1</v>
      </c>
      <c r="F303" s="24" t="s">
        <v>45</v>
      </c>
      <c r="G303" s="24">
        <v>30.5032</v>
      </c>
    </row>
    <row r="304" spans="1:7" x14ac:dyDescent="0.25">
      <c r="A304" s="25">
        <v>44499</v>
      </c>
      <c r="B304" s="24" t="s">
        <v>44</v>
      </c>
      <c r="C304" s="24">
        <v>978</v>
      </c>
      <c r="D304" s="24" t="s">
        <v>3</v>
      </c>
      <c r="E304" s="24">
        <v>1</v>
      </c>
      <c r="F304" s="24" t="s">
        <v>45</v>
      </c>
      <c r="G304" s="24">
        <v>30.5032</v>
      </c>
    </row>
    <row r="305" spans="1:7" x14ac:dyDescent="0.25">
      <c r="A305" s="25">
        <v>44500</v>
      </c>
      <c r="B305" s="24" t="s">
        <v>44</v>
      </c>
      <c r="C305" s="24">
        <v>978</v>
      </c>
      <c r="D305" s="24" t="s">
        <v>3</v>
      </c>
      <c r="E305" s="24">
        <v>1</v>
      </c>
      <c r="F305" s="24" t="s">
        <v>45</v>
      </c>
      <c r="G305" s="24">
        <v>30.5032</v>
      </c>
    </row>
    <row r="306" spans="1:7" x14ac:dyDescent="0.25">
      <c r="A306" s="25">
        <v>44501</v>
      </c>
      <c r="B306" s="24" t="s">
        <v>44</v>
      </c>
      <c r="C306" s="24">
        <v>978</v>
      </c>
      <c r="D306" s="24" t="s">
        <v>3</v>
      </c>
      <c r="E306" s="24">
        <v>1</v>
      </c>
      <c r="F306" s="24" t="s">
        <v>45</v>
      </c>
      <c r="G306" s="24">
        <v>30.595300000000002</v>
      </c>
    </row>
    <row r="307" spans="1:7" x14ac:dyDescent="0.25">
      <c r="A307" s="25">
        <v>44502</v>
      </c>
      <c r="B307" s="24" t="s">
        <v>44</v>
      </c>
      <c r="C307" s="24">
        <v>978</v>
      </c>
      <c r="D307" s="24" t="s">
        <v>3</v>
      </c>
      <c r="E307" s="24">
        <v>1</v>
      </c>
      <c r="F307" s="24" t="s">
        <v>45</v>
      </c>
      <c r="G307" s="24">
        <v>30.4358</v>
      </c>
    </row>
    <row r="308" spans="1:7" x14ac:dyDescent="0.25">
      <c r="A308" s="25">
        <v>44503</v>
      </c>
      <c r="B308" s="24" t="s">
        <v>44</v>
      </c>
      <c r="C308" s="24">
        <v>978</v>
      </c>
      <c r="D308" s="24" t="s">
        <v>3</v>
      </c>
      <c r="E308" s="24">
        <v>1</v>
      </c>
      <c r="F308" s="24" t="s">
        <v>45</v>
      </c>
      <c r="G308" s="24">
        <v>30.490300000000001</v>
      </c>
    </row>
    <row r="309" spans="1:7" x14ac:dyDescent="0.25">
      <c r="A309" s="25">
        <v>44504</v>
      </c>
      <c r="B309" s="24" t="s">
        <v>44</v>
      </c>
      <c r="C309" s="24">
        <v>978</v>
      </c>
      <c r="D309" s="24" t="s">
        <v>3</v>
      </c>
      <c r="E309" s="24">
        <v>1</v>
      </c>
      <c r="F309" s="24" t="s">
        <v>45</v>
      </c>
      <c r="G309" s="24">
        <v>30.364599999999999</v>
      </c>
    </row>
    <row r="310" spans="1:7" x14ac:dyDescent="0.25">
      <c r="A310" s="25">
        <v>44505</v>
      </c>
      <c r="B310" s="24" t="s">
        <v>44</v>
      </c>
      <c r="C310" s="24">
        <v>978</v>
      </c>
      <c r="D310" s="24" t="s">
        <v>3</v>
      </c>
      <c r="E310" s="24">
        <v>1</v>
      </c>
      <c r="F310" s="24" t="s">
        <v>45</v>
      </c>
      <c r="G310" s="24">
        <v>30.284800000000001</v>
      </c>
    </row>
    <row r="311" spans="1:7" x14ac:dyDescent="0.25">
      <c r="A311" s="25">
        <v>44506</v>
      </c>
      <c r="B311" s="24" t="s">
        <v>44</v>
      </c>
      <c r="C311" s="24">
        <v>978</v>
      </c>
      <c r="D311" s="24" t="s">
        <v>3</v>
      </c>
      <c r="E311" s="24">
        <v>1</v>
      </c>
      <c r="F311" s="24" t="s">
        <v>45</v>
      </c>
      <c r="G311" s="24">
        <v>30.284800000000001</v>
      </c>
    </row>
    <row r="312" spans="1:7" x14ac:dyDescent="0.25">
      <c r="A312" s="25">
        <v>44507</v>
      </c>
      <c r="B312" s="24" t="s">
        <v>44</v>
      </c>
      <c r="C312" s="24">
        <v>978</v>
      </c>
      <c r="D312" s="24" t="s">
        <v>3</v>
      </c>
      <c r="E312" s="24">
        <v>1</v>
      </c>
      <c r="F312" s="24" t="s">
        <v>45</v>
      </c>
      <c r="G312" s="24">
        <v>30.284800000000001</v>
      </c>
    </row>
    <row r="313" spans="1:7" x14ac:dyDescent="0.25">
      <c r="A313" s="25">
        <v>44508</v>
      </c>
      <c r="B313" s="24" t="s">
        <v>44</v>
      </c>
      <c r="C313" s="24">
        <v>978</v>
      </c>
      <c r="D313" s="24" t="s">
        <v>3</v>
      </c>
      <c r="E313" s="24">
        <v>1</v>
      </c>
      <c r="F313" s="24" t="s">
        <v>45</v>
      </c>
      <c r="G313" s="24">
        <v>30.096900000000002</v>
      </c>
    </row>
    <row r="314" spans="1:7" x14ac:dyDescent="0.25">
      <c r="A314" s="25">
        <v>44509</v>
      </c>
      <c r="B314" s="24" t="s">
        <v>44</v>
      </c>
      <c r="C314" s="24">
        <v>978</v>
      </c>
      <c r="D314" s="24" t="s">
        <v>3</v>
      </c>
      <c r="E314" s="24">
        <v>1</v>
      </c>
      <c r="F314" s="24" t="s">
        <v>45</v>
      </c>
      <c r="G314" s="24">
        <v>30.2026</v>
      </c>
    </row>
    <row r="315" spans="1:7" x14ac:dyDescent="0.25">
      <c r="A315" s="25">
        <v>44510</v>
      </c>
      <c r="B315" s="24" t="s">
        <v>44</v>
      </c>
      <c r="C315" s="24">
        <v>978</v>
      </c>
      <c r="D315" s="24" t="s">
        <v>3</v>
      </c>
      <c r="E315" s="24">
        <v>1</v>
      </c>
      <c r="F315" s="24" t="s">
        <v>45</v>
      </c>
      <c r="G315" s="24">
        <v>30.2075</v>
      </c>
    </row>
    <row r="316" spans="1:7" x14ac:dyDescent="0.25">
      <c r="A316" s="25">
        <v>44511</v>
      </c>
      <c r="B316" s="24" t="s">
        <v>44</v>
      </c>
      <c r="C316" s="24">
        <v>978</v>
      </c>
      <c r="D316" s="24" t="s">
        <v>3</v>
      </c>
      <c r="E316" s="24">
        <v>1</v>
      </c>
      <c r="F316" s="24" t="s">
        <v>45</v>
      </c>
      <c r="G316" s="24">
        <v>30.118600000000001</v>
      </c>
    </row>
    <row r="317" spans="1:7" x14ac:dyDescent="0.25">
      <c r="A317" s="25">
        <v>44512</v>
      </c>
      <c r="B317" s="24" t="s">
        <v>44</v>
      </c>
      <c r="C317" s="24">
        <v>978</v>
      </c>
      <c r="D317" s="24" t="s">
        <v>3</v>
      </c>
      <c r="E317" s="24">
        <v>1</v>
      </c>
      <c r="F317" s="24" t="s">
        <v>45</v>
      </c>
      <c r="G317" s="24">
        <v>29.914400000000001</v>
      </c>
    </row>
    <row r="318" spans="1:7" x14ac:dyDescent="0.25">
      <c r="A318" s="25">
        <v>44513</v>
      </c>
      <c r="B318" s="24" t="s">
        <v>44</v>
      </c>
      <c r="C318" s="24">
        <v>978</v>
      </c>
      <c r="D318" s="24" t="s">
        <v>3</v>
      </c>
      <c r="E318" s="24">
        <v>1</v>
      </c>
      <c r="F318" s="24" t="s">
        <v>45</v>
      </c>
      <c r="G318" s="24">
        <v>29.914400000000001</v>
      </c>
    </row>
    <row r="319" spans="1:7" x14ac:dyDescent="0.25">
      <c r="A319" s="25">
        <v>44514</v>
      </c>
      <c r="B319" s="24" t="s">
        <v>44</v>
      </c>
      <c r="C319" s="24">
        <v>978</v>
      </c>
      <c r="D319" s="24" t="s">
        <v>3</v>
      </c>
      <c r="E319" s="24">
        <v>1</v>
      </c>
      <c r="F319" s="24" t="s">
        <v>45</v>
      </c>
      <c r="G319" s="24">
        <v>29.914400000000001</v>
      </c>
    </row>
    <row r="320" spans="1:7" x14ac:dyDescent="0.25">
      <c r="A320" s="25">
        <v>44515</v>
      </c>
      <c r="B320" s="24" t="s">
        <v>44</v>
      </c>
      <c r="C320" s="24">
        <v>978</v>
      </c>
      <c r="D320" s="24" t="s">
        <v>3</v>
      </c>
      <c r="E320" s="24">
        <v>1</v>
      </c>
      <c r="F320" s="24" t="s">
        <v>45</v>
      </c>
      <c r="G320" s="24">
        <v>29.900700000000001</v>
      </c>
    </row>
    <row r="321" spans="1:7" x14ac:dyDescent="0.25">
      <c r="A321" s="25">
        <v>44516</v>
      </c>
      <c r="B321" s="24" t="s">
        <v>44</v>
      </c>
      <c r="C321" s="24">
        <v>978</v>
      </c>
      <c r="D321" s="24" t="s">
        <v>3</v>
      </c>
      <c r="E321" s="24">
        <v>1</v>
      </c>
      <c r="F321" s="24" t="s">
        <v>45</v>
      </c>
      <c r="G321" s="24">
        <v>30.146799999999999</v>
      </c>
    </row>
    <row r="322" spans="1:7" x14ac:dyDescent="0.25">
      <c r="A322" s="25">
        <v>44517</v>
      </c>
      <c r="B322" s="24" t="s">
        <v>44</v>
      </c>
      <c r="C322" s="24">
        <v>978</v>
      </c>
      <c r="D322" s="24" t="s">
        <v>3</v>
      </c>
      <c r="E322" s="24">
        <v>1</v>
      </c>
      <c r="F322" s="24" t="s">
        <v>45</v>
      </c>
      <c r="G322" s="24">
        <v>30.026599999999998</v>
      </c>
    </row>
    <row r="323" spans="1:7" x14ac:dyDescent="0.25">
      <c r="A323" s="25">
        <v>44518</v>
      </c>
      <c r="B323" s="24" t="s">
        <v>44</v>
      </c>
      <c r="C323" s="24">
        <v>978</v>
      </c>
      <c r="D323" s="24" t="s">
        <v>3</v>
      </c>
      <c r="E323" s="24">
        <v>1</v>
      </c>
      <c r="F323" s="24" t="s">
        <v>45</v>
      </c>
      <c r="G323" s="24">
        <v>29.997399999999999</v>
      </c>
    </row>
    <row r="324" spans="1:7" x14ac:dyDescent="0.25">
      <c r="A324" s="25">
        <v>44519</v>
      </c>
      <c r="B324" s="24" t="s">
        <v>44</v>
      </c>
      <c r="C324" s="24">
        <v>978</v>
      </c>
      <c r="D324" s="24" t="s">
        <v>3</v>
      </c>
      <c r="E324" s="24">
        <v>1</v>
      </c>
      <c r="F324" s="24" t="s">
        <v>45</v>
      </c>
      <c r="G324" s="24">
        <v>29.968800000000002</v>
      </c>
    </row>
    <row r="325" spans="1:7" x14ac:dyDescent="0.25">
      <c r="A325" s="25">
        <v>44520</v>
      </c>
      <c r="B325" s="24" t="s">
        <v>44</v>
      </c>
      <c r="C325" s="24">
        <v>978</v>
      </c>
      <c r="D325" s="24" t="s">
        <v>3</v>
      </c>
      <c r="E325" s="24">
        <v>1</v>
      </c>
      <c r="F325" s="24" t="s">
        <v>45</v>
      </c>
      <c r="G325" s="24">
        <v>29.968800000000002</v>
      </c>
    </row>
    <row r="326" spans="1:7" x14ac:dyDescent="0.25">
      <c r="A326" s="25">
        <v>44521</v>
      </c>
      <c r="B326" s="24" t="s">
        <v>44</v>
      </c>
      <c r="C326" s="24">
        <v>978</v>
      </c>
      <c r="D326" s="24" t="s">
        <v>3</v>
      </c>
      <c r="E326" s="24">
        <v>1</v>
      </c>
      <c r="F326" s="24" t="s">
        <v>45</v>
      </c>
      <c r="G326" s="24">
        <v>29.968800000000002</v>
      </c>
    </row>
    <row r="327" spans="1:7" x14ac:dyDescent="0.25">
      <c r="A327" s="25">
        <v>44522</v>
      </c>
      <c r="B327" s="24" t="s">
        <v>44</v>
      </c>
      <c r="C327" s="24">
        <v>978</v>
      </c>
      <c r="D327" s="24" t="s">
        <v>3</v>
      </c>
      <c r="E327" s="24">
        <v>1</v>
      </c>
      <c r="F327" s="24" t="s">
        <v>45</v>
      </c>
      <c r="G327" s="24">
        <v>29.979600000000001</v>
      </c>
    </row>
    <row r="328" spans="1:7" x14ac:dyDescent="0.25">
      <c r="A328" s="25">
        <v>44523</v>
      </c>
      <c r="B328" s="24" t="s">
        <v>44</v>
      </c>
      <c r="C328" s="24">
        <v>978</v>
      </c>
      <c r="D328" s="24" t="s">
        <v>3</v>
      </c>
      <c r="E328" s="24">
        <v>1</v>
      </c>
      <c r="F328" s="24" t="s">
        <v>45</v>
      </c>
      <c r="G328" s="24">
        <v>30.059100000000001</v>
      </c>
    </row>
    <row r="329" spans="1:7" x14ac:dyDescent="0.25">
      <c r="A329" s="25">
        <v>44524</v>
      </c>
      <c r="B329" s="24" t="s">
        <v>44</v>
      </c>
      <c r="C329" s="24">
        <v>978</v>
      </c>
      <c r="D329" s="24" t="s">
        <v>3</v>
      </c>
      <c r="E329" s="24">
        <v>1</v>
      </c>
      <c r="F329" s="24" t="s">
        <v>45</v>
      </c>
      <c r="G329" s="24">
        <v>30.235399999999998</v>
      </c>
    </row>
    <row r="330" spans="1:7" x14ac:dyDescent="0.25">
      <c r="A330" s="25">
        <v>44525</v>
      </c>
      <c r="B330" s="24" t="s">
        <v>44</v>
      </c>
      <c r="C330" s="24">
        <v>978</v>
      </c>
      <c r="D330" s="24" t="s">
        <v>3</v>
      </c>
      <c r="E330" s="24">
        <v>1</v>
      </c>
      <c r="F330" s="24" t="s">
        <v>45</v>
      </c>
      <c r="G330" s="24">
        <v>30.173400000000001</v>
      </c>
    </row>
    <row r="331" spans="1:7" x14ac:dyDescent="0.25">
      <c r="A331" s="25">
        <v>44526</v>
      </c>
      <c r="B331" s="24" t="s">
        <v>44</v>
      </c>
      <c r="C331" s="24">
        <v>978</v>
      </c>
      <c r="D331" s="24" t="s">
        <v>3</v>
      </c>
      <c r="E331" s="24">
        <v>1</v>
      </c>
      <c r="F331" s="24" t="s">
        <v>45</v>
      </c>
      <c r="G331" s="24">
        <v>30.337599999999998</v>
      </c>
    </row>
    <row r="332" spans="1:7" x14ac:dyDescent="0.25">
      <c r="A332" s="25">
        <v>44527</v>
      </c>
      <c r="B332" s="24" t="s">
        <v>44</v>
      </c>
      <c r="C332" s="24">
        <v>978</v>
      </c>
      <c r="D332" s="24" t="s">
        <v>3</v>
      </c>
      <c r="E332" s="24">
        <v>1</v>
      </c>
      <c r="F332" s="24" t="s">
        <v>45</v>
      </c>
      <c r="G332" s="24">
        <v>30.337599999999998</v>
      </c>
    </row>
    <row r="333" spans="1:7" x14ac:dyDescent="0.25">
      <c r="A333" s="25">
        <v>44528</v>
      </c>
      <c r="B333" s="24" t="s">
        <v>44</v>
      </c>
      <c r="C333" s="24">
        <v>978</v>
      </c>
      <c r="D333" s="24" t="s">
        <v>3</v>
      </c>
      <c r="E333" s="24">
        <v>1</v>
      </c>
      <c r="F333" s="24" t="s">
        <v>45</v>
      </c>
      <c r="G333" s="24">
        <v>30.337599999999998</v>
      </c>
    </row>
    <row r="334" spans="1:7" x14ac:dyDescent="0.25">
      <c r="A334" s="25">
        <v>44529</v>
      </c>
      <c r="B334" s="24" t="s">
        <v>44</v>
      </c>
      <c r="C334" s="24">
        <v>978</v>
      </c>
      <c r="D334" s="24" t="s">
        <v>3</v>
      </c>
      <c r="E334" s="24">
        <v>1</v>
      </c>
      <c r="F334" s="24" t="s">
        <v>45</v>
      </c>
      <c r="G334" s="24">
        <v>30.575199999999999</v>
      </c>
    </row>
    <row r="335" spans="1:7" x14ac:dyDescent="0.25">
      <c r="A335" s="25">
        <v>44530</v>
      </c>
      <c r="B335" s="24" t="s">
        <v>44</v>
      </c>
      <c r="C335" s="24">
        <v>978</v>
      </c>
      <c r="D335" s="24" t="s">
        <v>3</v>
      </c>
      <c r="E335" s="24">
        <v>1</v>
      </c>
      <c r="F335" s="24" t="s">
        <v>45</v>
      </c>
      <c r="G335" s="24">
        <v>30.648099999999999</v>
      </c>
    </row>
    <row r="336" spans="1:7" x14ac:dyDescent="0.25">
      <c r="A336" s="25">
        <v>44531</v>
      </c>
      <c r="B336" s="24" t="s">
        <v>44</v>
      </c>
      <c r="C336" s="24">
        <v>978</v>
      </c>
      <c r="D336" s="24" t="s">
        <v>3</v>
      </c>
      <c r="E336" s="24">
        <v>1</v>
      </c>
      <c r="F336" s="24" t="s">
        <v>45</v>
      </c>
      <c r="G336" s="24">
        <v>30.9221</v>
      </c>
    </row>
    <row r="337" spans="1:7" x14ac:dyDescent="0.25">
      <c r="A337" s="25">
        <v>44532</v>
      </c>
      <c r="B337" s="24" t="s">
        <v>44</v>
      </c>
      <c r="C337" s="24">
        <v>978</v>
      </c>
      <c r="D337" s="24" t="s">
        <v>3</v>
      </c>
      <c r="E337" s="24">
        <v>1</v>
      </c>
      <c r="F337" s="24" t="s">
        <v>45</v>
      </c>
      <c r="G337" s="24">
        <v>30.8443</v>
      </c>
    </row>
    <row r="338" spans="1:7" x14ac:dyDescent="0.25">
      <c r="A338" s="25">
        <v>44533</v>
      </c>
      <c r="B338" s="24" t="s">
        <v>44</v>
      </c>
      <c r="C338" s="24">
        <v>978</v>
      </c>
      <c r="D338" s="24" t="s">
        <v>3</v>
      </c>
      <c r="E338" s="24">
        <v>1</v>
      </c>
      <c r="F338" s="24" t="s">
        <v>45</v>
      </c>
      <c r="G338" s="24">
        <v>30.9438</v>
      </c>
    </row>
    <row r="339" spans="1:7" x14ac:dyDescent="0.25">
      <c r="A339" s="25">
        <v>44534</v>
      </c>
      <c r="B339" s="24" t="s">
        <v>44</v>
      </c>
      <c r="C339" s="24">
        <v>978</v>
      </c>
      <c r="D339" s="24" t="s">
        <v>3</v>
      </c>
      <c r="E339" s="24">
        <v>1</v>
      </c>
      <c r="F339" s="24" t="s">
        <v>45</v>
      </c>
      <c r="G339" s="24">
        <v>30.9438</v>
      </c>
    </row>
    <row r="340" spans="1:7" x14ac:dyDescent="0.25">
      <c r="A340" s="25">
        <v>44535</v>
      </c>
      <c r="B340" s="24" t="s">
        <v>44</v>
      </c>
      <c r="C340" s="24">
        <v>978</v>
      </c>
      <c r="D340" s="24" t="s">
        <v>3</v>
      </c>
      <c r="E340" s="24">
        <v>1</v>
      </c>
      <c r="F340" s="24" t="s">
        <v>45</v>
      </c>
      <c r="G340" s="24">
        <v>30.9438</v>
      </c>
    </row>
    <row r="341" spans="1:7" x14ac:dyDescent="0.25">
      <c r="A341" s="25">
        <v>44536</v>
      </c>
      <c r="B341" s="24" t="s">
        <v>44</v>
      </c>
      <c r="C341" s="24">
        <v>978</v>
      </c>
      <c r="D341" s="24" t="s">
        <v>3</v>
      </c>
      <c r="E341" s="24">
        <v>1</v>
      </c>
      <c r="F341" s="24" t="s">
        <v>45</v>
      </c>
      <c r="G341" s="24">
        <v>30.8277</v>
      </c>
    </row>
    <row r="342" spans="1:7" x14ac:dyDescent="0.25">
      <c r="A342" s="25">
        <v>44537</v>
      </c>
      <c r="B342" s="24" t="s">
        <v>44</v>
      </c>
      <c r="C342" s="24">
        <v>978</v>
      </c>
      <c r="D342" s="24" t="s">
        <v>3</v>
      </c>
      <c r="E342" s="24">
        <v>1</v>
      </c>
      <c r="F342" s="24" t="s">
        <v>45</v>
      </c>
      <c r="G342" s="24">
        <v>30.9055</v>
      </c>
    </row>
    <row r="343" spans="1:7" x14ac:dyDescent="0.25">
      <c r="A343" s="25">
        <v>44538</v>
      </c>
      <c r="B343" s="24" t="s">
        <v>44</v>
      </c>
      <c r="C343" s="24">
        <v>978</v>
      </c>
      <c r="D343" s="24" t="s">
        <v>3</v>
      </c>
      <c r="E343" s="24">
        <v>1</v>
      </c>
      <c r="F343" s="24" t="s">
        <v>45</v>
      </c>
      <c r="G343" s="24">
        <v>30.727699999999999</v>
      </c>
    </row>
    <row r="344" spans="1:7" x14ac:dyDescent="0.25">
      <c r="A344" s="25">
        <v>44539</v>
      </c>
      <c r="B344" s="24" t="s">
        <v>44</v>
      </c>
      <c r="C344" s="24">
        <v>978</v>
      </c>
      <c r="D344" s="24" t="s">
        <v>3</v>
      </c>
      <c r="E344" s="24">
        <v>1</v>
      </c>
      <c r="F344" s="24" t="s">
        <v>45</v>
      </c>
      <c r="G344" s="24">
        <v>30.7698</v>
      </c>
    </row>
    <row r="345" spans="1:7" x14ac:dyDescent="0.25">
      <c r="A345" s="25">
        <v>44540</v>
      </c>
      <c r="B345" s="24" t="s">
        <v>44</v>
      </c>
      <c r="C345" s="24">
        <v>978</v>
      </c>
      <c r="D345" s="24" t="s">
        <v>3</v>
      </c>
      <c r="E345" s="24">
        <v>1</v>
      </c>
      <c r="F345" s="24" t="s">
        <v>45</v>
      </c>
      <c r="G345" s="24">
        <v>30.677299999999999</v>
      </c>
    </row>
    <row r="346" spans="1:7" x14ac:dyDescent="0.25">
      <c r="A346" s="25">
        <v>44541</v>
      </c>
      <c r="B346" s="24" t="s">
        <v>44</v>
      </c>
      <c r="C346" s="24">
        <v>978</v>
      </c>
      <c r="D346" s="24" t="s">
        <v>3</v>
      </c>
      <c r="E346" s="24">
        <v>1</v>
      </c>
      <c r="F346" s="24" t="s">
        <v>45</v>
      </c>
      <c r="G346" s="24">
        <v>30.677299999999999</v>
      </c>
    </row>
    <row r="347" spans="1:7" x14ac:dyDescent="0.25">
      <c r="A347" s="25">
        <v>44542</v>
      </c>
      <c r="B347" s="24" t="s">
        <v>44</v>
      </c>
      <c r="C347" s="24">
        <v>978</v>
      </c>
      <c r="D347" s="24" t="s">
        <v>3</v>
      </c>
      <c r="E347" s="24">
        <v>1</v>
      </c>
      <c r="F347" s="24" t="s">
        <v>45</v>
      </c>
      <c r="G347" s="24">
        <v>30.677299999999999</v>
      </c>
    </row>
    <row r="348" spans="1:7" x14ac:dyDescent="0.25">
      <c r="A348" s="25">
        <v>44543</v>
      </c>
      <c r="B348" s="24" t="s">
        <v>44</v>
      </c>
      <c r="C348" s="24">
        <v>978</v>
      </c>
      <c r="D348" s="24" t="s">
        <v>3</v>
      </c>
      <c r="E348" s="24">
        <v>1</v>
      </c>
      <c r="F348" s="24" t="s">
        <v>45</v>
      </c>
      <c r="G348" s="24">
        <v>30.452100000000002</v>
      </c>
    </row>
    <row r="349" spans="1:7" x14ac:dyDescent="0.25">
      <c r="A349" s="25">
        <v>44544</v>
      </c>
      <c r="B349" s="24" t="s">
        <v>44</v>
      </c>
      <c r="C349" s="24">
        <v>978</v>
      </c>
      <c r="D349" s="24" t="s">
        <v>3</v>
      </c>
      <c r="E349" s="24">
        <v>1</v>
      </c>
      <c r="F349" s="24" t="s">
        <v>45</v>
      </c>
      <c r="G349" s="24">
        <v>30.327200000000001</v>
      </c>
    </row>
    <row r="350" spans="1:7" x14ac:dyDescent="0.25">
      <c r="A350" s="25">
        <v>44545</v>
      </c>
      <c r="B350" s="24" t="s">
        <v>44</v>
      </c>
      <c r="C350" s="24">
        <v>978</v>
      </c>
      <c r="D350" s="24" t="s">
        <v>3</v>
      </c>
      <c r="E350" s="24">
        <v>1</v>
      </c>
      <c r="F350" s="24" t="s">
        <v>45</v>
      </c>
      <c r="G350" s="24">
        <v>30.533999999999999</v>
      </c>
    </row>
    <row r="351" spans="1:7" x14ac:dyDescent="0.25">
      <c r="A351" s="25">
        <v>44546</v>
      </c>
      <c r="B351" s="24" t="s">
        <v>44</v>
      </c>
      <c r="C351" s="24">
        <v>978</v>
      </c>
      <c r="D351" s="24" t="s">
        <v>3</v>
      </c>
      <c r="E351" s="24">
        <v>1</v>
      </c>
      <c r="F351" s="24" t="s">
        <v>45</v>
      </c>
      <c r="G351" s="24">
        <v>30.618600000000001</v>
      </c>
    </row>
    <row r="352" spans="1:7" x14ac:dyDescent="0.25">
      <c r="A352" s="25">
        <v>44547</v>
      </c>
      <c r="B352" s="24" t="s">
        <v>44</v>
      </c>
      <c r="C352" s="24">
        <v>978</v>
      </c>
      <c r="D352" s="24" t="s">
        <v>3</v>
      </c>
      <c r="E352" s="24">
        <v>1</v>
      </c>
      <c r="F352" s="24" t="s">
        <v>45</v>
      </c>
      <c r="G352" s="24">
        <v>30.843499999999999</v>
      </c>
    </row>
    <row r="353" spans="1:7" x14ac:dyDescent="0.25">
      <c r="A353" s="25">
        <v>44548</v>
      </c>
      <c r="B353" s="24" t="s">
        <v>44</v>
      </c>
      <c r="C353" s="24">
        <v>978</v>
      </c>
      <c r="D353" s="24" t="s">
        <v>3</v>
      </c>
      <c r="E353" s="24">
        <v>1</v>
      </c>
      <c r="F353" s="24" t="s">
        <v>45</v>
      </c>
      <c r="G353" s="24">
        <v>30.843499999999999</v>
      </c>
    </row>
    <row r="354" spans="1:7" x14ac:dyDescent="0.25">
      <c r="A354" s="25">
        <v>44549</v>
      </c>
      <c r="B354" s="24" t="s">
        <v>44</v>
      </c>
      <c r="C354" s="24">
        <v>978</v>
      </c>
      <c r="D354" s="24" t="s">
        <v>3</v>
      </c>
      <c r="E354" s="24">
        <v>1</v>
      </c>
      <c r="F354" s="24" t="s">
        <v>45</v>
      </c>
      <c r="G354" s="24">
        <v>30.843499999999999</v>
      </c>
    </row>
    <row r="355" spans="1:7" x14ac:dyDescent="0.25">
      <c r="A355" s="25">
        <v>44550</v>
      </c>
      <c r="B355" s="24" t="s">
        <v>44</v>
      </c>
      <c r="C355" s="24">
        <v>978</v>
      </c>
      <c r="D355" s="24" t="s">
        <v>3</v>
      </c>
      <c r="E355" s="24">
        <v>1</v>
      </c>
      <c r="F355" s="24" t="s">
        <v>45</v>
      </c>
      <c r="G355" s="24">
        <v>30.857299999999999</v>
      </c>
    </row>
    <row r="356" spans="1:7" x14ac:dyDescent="0.25">
      <c r="A356" s="25">
        <v>44551</v>
      </c>
      <c r="B356" s="24" t="s">
        <v>44</v>
      </c>
      <c r="C356" s="24">
        <v>978</v>
      </c>
      <c r="D356" s="24" t="s">
        <v>3</v>
      </c>
      <c r="E356" s="24">
        <v>1</v>
      </c>
      <c r="F356" s="24" t="s">
        <v>45</v>
      </c>
      <c r="G356" s="24">
        <v>30.766100000000002</v>
      </c>
    </row>
    <row r="357" spans="1:7" x14ac:dyDescent="0.25">
      <c r="A357" s="25">
        <v>44552</v>
      </c>
      <c r="B357" s="24" t="s">
        <v>44</v>
      </c>
      <c r="C357" s="24">
        <v>978</v>
      </c>
      <c r="D357" s="24" t="s">
        <v>3</v>
      </c>
      <c r="E357" s="24">
        <v>1</v>
      </c>
      <c r="F357" s="24" t="s">
        <v>45</v>
      </c>
      <c r="G357" s="24">
        <v>30.785900000000002</v>
      </c>
    </row>
    <row r="358" spans="1:7" x14ac:dyDescent="0.25">
      <c r="A358" s="25">
        <v>44553</v>
      </c>
      <c r="B358" s="24" t="s">
        <v>44</v>
      </c>
      <c r="C358" s="24">
        <v>978</v>
      </c>
      <c r="D358" s="24" t="s">
        <v>3</v>
      </c>
      <c r="E358" s="24">
        <v>1</v>
      </c>
      <c r="F358" s="24" t="s">
        <v>45</v>
      </c>
      <c r="G358" s="24">
        <v>30.808399999999999</v>
      </c>
    </row>
    <row r="359" spans="1:7" x14ac:dyDescent="0.25">
      <c r="A359" s="25">
        <v>44554</v>
      </c>
      <c r="B359" s="24" t="s">
        <v>44</v>
      </c>
      <c r="C359" s="24">
        <v>978</v>
      </c>
      <c r="D359" s="24" t="s">
        <v>3</v>
      </c>
      <c r="E359" s="24">
        <v>1</v>
      </c>
      <c r="F359" s="24" t="s">
        <v>45</v>
      </c>
      <c r="G359" s="24">
        <v>30.844999999999999</v>
      </c>
    </row>
    <row r="360" spans="1:7" x14ac:dyDescent="0.25">
      <c r="A360" s="25">
        <v>44555</v>
      </c>
      <c r="B360" s="24" t="s">
        <v>44</v>
      </c>
      <c r="C360" s="24">
        <v>978</v>
      </c>
      <c r="D360" s="24" t="s">
        <v>3</v>
      </c>
      <c r="E360" s="24">
        <v>1</v>
      </c>
      <c r="F360" s="24" t="s">
        <v>45</v>
      </c>
      <c r="G360" s="24">
        <v>30.844999999999999</v>
      </c>
    </row>
    <row r="361" spans="1:7" x14ac:dyDescent="0.25">
      <c r="A361" s="25">
        <v>44556</v>
      </c>
      <c r="B361" s="24" t="s">
        <v>44</v>
      </c>
      <c r="C361" s="24">
        <v>978</v>
      </c>
      <c r="D361" s="24" t="s">
        <v>3</v>
      </c>
      <c r="E361" s="24">
        <v>1</v>
      </c>
      <c r="F361" s="24" t="s">
        <v>45</v>
      </c>
      <c r="G361" s="24">
        <v>30.844999999999999</v>
      </c>
    </row>
    <row r="362" spans="1:7" x14ac:dyDescent="0.25">
      <c r="A362" s="25">
        <v>44557</v>
      </c>
      <c r="B362" s="24" t="s">
        <v>44</v>
      </c>
      <c r="C362" s="24">
        <v>978</v>
      </c>
      <c r="D362" s="24" t="s">
        <v>3</v>
      </c>
      <c r="E362" s="24">
        <v>1</v>
      </c>
      <c r="F362" s="24" t="s">
        <v>45</v>
      </c>
      <c r="G362" s="24">
        <v>30.844999999999999</v>
      </c>
    </row>
    <row r="363" spans="1:7" x14ac:dyDescent="0.25">
      <c r="A363" s="25">
        <v>44558</v>
      </c>
      <c r="B363" s="24" t="s">
        <v>44</v>
      </c>
      <c r="C363" s="24">
        <v>978</v>
      </c>
      <c r="D363" s="24" t="s">
        <v>3</v>
      </c>
      <c r="E363" s="24">
        <v>1</v>
      </c>
      <c r="F363" s="24" t="s">
        <v>45</v>
      </c>
      <c r="G363" s="24">
        <v>30.819600000000001</v>
      </c>
    </row>
    <row r="364" spans="1:7" x14ac:dyDescent="0.25">
      <c r="A364" s="25">
        <v>44559</v>
      </c>
      <c r="B364" s="24" t="s">
        <v>44</v>
      </c>
      <c r="C364" s="24">
        <v>978</v>
      </c>
      <c r="D364" s="24" t="s">
        <v>3</v>
      </c>
      <c r="E364" s="24">
        <v>1</v>
      </c>
      <c r="F364" s="24" t="s">
        <v>45</v>
      </c>
      <c r="G364" s="24">
        <v>30.8401</v>
      </c>
    </row>
    <row r="365" spans="1:7" x14ac:dyDescent="0.25">
      <c r="A365" s="25">
        <v>44560</v>
      </c>
      <c r="B365" s="24" t="s">
        <v>44</v>
      </c>
      <c r="C365" s="24">
        <v>978</v>
      </c>
      <c r="D365" s="24" t="s">
        <v>3</v>
      </c>
      <c r="E365" s="24">
        <v>1</v>
      </c>
      <c r="F365" s="24" t="s">
        <v>45</v>
      </c>
      <c r="G365" s="24">
        <v>30.776</v>
      </c>
    </row>
    <row r="366" spans="1:7" x14ac:dyDescent="0.25">
      <c r="A366" s="25">
        <v>44561</v>
      </c>
      <c r="B366" s="24" t="s">
        <v>44</v>
      </c>
      <c r="C366" s="24">
        <v>978</v>
      </c>
      <c r="D366" s="24" t="s">
        <v>3</v>
      </c>
      <c r="E366" s="24">
        <v>1</v>
      </c>
      <c r="F366" s="24" t="s">
        <v>45</v>
      </c>
      <c r="G366" s="24">
        <v>30.922599999999999</v>
      </c>
    </row>
    <row r="367" spans="1:7" x14ac:dyDescent="0.25">
      <c r="A367" s="25">
        <v>44197</v>
      </c>
      <c r="B367" s="24" t="s">
        <v>44</v>
      </c>
      <c r="C367" s="24">
        <v>826</v>
      </c>
      <c r="D367" s="24" t="s">
        <v>4</v>
      </c>
      <c r="E367" s="24">
        <v>1</v>
      </c>
      <c r="F367" s="24" t="s">
        <v>46</v>
      </c>
      <c r="G367" s="24">
        <v>38.439300000000003</v>
      </c>
    </row>
    <row r="368" spans="1:7" x14ac:dyDescent="0.25">
      <c r="A368" s="25">
        <v>44198</v>
      </c>
      <c r="B368" s="24" t="s">
        <v>44</v>
      </c>
      <c r="C368" s="24">
        <v>826</v>
      </c>
      <c r="D368" s="24" t="s">
        <v>4</v>
      </c>
      <c r="E368" s="24">
        <v>1</v>
      </c>
      <c r="F368" s="24" t="s">
        <v>46</v>
      </c>
      <c r="G368" s="24">
        <v>38.439300000000003</v>
      </c>
    </row>
    <row r="369" spans="1:7" x14ac:dyDescent="0.25">
      <c r="A369" s="25">
        <v>44199</v>
      </c>
      <c r="B369" s="24" t="s">
        <v>44</v>
      </c>
      <c r="C369" s="24">
        <v>826</v>
      </c>
      <c r="D369" s="24" t="s">
        <v>4</v>
      </c>
      <c r="E369" s="24">
        <v>1</v>
      </c>
      <c r="F369" s="24" t="s">
        <v>46</v>
      </c>
      <c r="G369" s="24">
        <v>38.439300000000003</v>
      </c>
    </row>
    <row r="370" spans="1:7" x14ac:dyDescent="0.25">
      <c r="A370" s="25">
        <v>44200</v>
      </c>
      <c r="B370" s="24" t="s">
        <v>44</v>
      </c>
      <c r="C370" s="24">
        <v>826</v>
      </c>
      <c r="D370" s="24" t="s">
        <v>4</v>
      </c>
      <c r="E370" s="24">
        <v>1</v>
      </c>
      <c r="F370" s="24" t="s">
        <v>46</v>
      </c>
      <c r="G370" s="24">
        <v>38.439300000000003</v>
      </c>
    </row>
    <row r="371" spans="1:7" x14ac:dyDescent="0.25">
      <c r="A371" s="25">
        <v>44201</v>
      </c>
      <c r="B371" s="24" t="s">
        <v>44</v>
      </c>
      <c r="C371" s="24">
        <v>826</v>
      </c>
      <c r="D371" s="24" t="s">
        <v>4</v>
      </c>
      <c r="E371" s="24">
        <v>1</v>
      </c>
      <c r="F371" s="24" t="s">
        <v>46</v>
      </c>
      <c r="G371" s="24">
        <v>38.734400000000001</v>
      </c>
    </row>
    <row r="372" spans="1:7" x14ac:dyDescent="0.25">
      <c r="A372" s="25">
        <v>44202</v>
      </c>
      <c r="B372" s="24" t="s">
        <v>44</v>
      </c>
      <c r="C372" s="24">
        <v>826</v>
      </c>
      <c r="D372" s="24" t="s">
        <v>4</v>
      </c>
      <c r="E372" s="24">
        <v>1</v>
      </c>
      <c r="F372" s="24" t="s">
        <v>46</v>
      </c>
      <c r="G372" s="24">
        <v>38.556800000000003</v>
      </c>
    </row>
    <row r="373" spans="1:7" x14ac:dyDescent="0.25">
      <c r="A373" s="25">
        <v>44203</v>
      </c>
      <c r="B373" s="24" t="s">
        <v>44</v>
      </c>
      <c r="C373" s="24">
        <v>826</v>
      </c>
      <c r="D373" s="24" t="s">
        <v>4</v>
      </c>
      <c r="E373" s="24">
        <v>1</v>
      </c>
      <c r="F373" s="24" t="s">
        <v>46</v>
      </c>
      <c r="G373" s="24">
        <v>38.556800000000003</v>
      </c>
    </row>
    <row r="374" spans="1:7" x14ac:dyDescent="0.25">
      <c r="A374" s="25">
        <v>44204</v>
      </c>
      <c r="B374" s="24" t="s">
        <v>44</v>
      </c>
      <c r="C374" s="24">
        <v>826</v>
      </c>
      <c r="D374" s="24" t="s">
        <v>4</v>
      </c>
      <c r="E374" s="24">
        <v>1</v>
      </c>
      <c r="F374" s="24" t="s">
        <v>46</v>
      </c>
      <c r="G374" s="24">
        <v>38.556800000000003</v>
      </c>
    </row>
    <row r="375" spans="1:7" x14ac:dyDescent="0.25">
      <c r="A375" s="25">
        <v>44205</v>
      </c>
      <c r="B375" s="24" t="s">
        <v>44</v>
      </c>
      <c r="C375" s="24">
        <v>826</v>
      </c>
      <c r="D375" s="24" t="s">
        <v>4</v>
      </c>
      <c r="E375" s="24">
        <v>1</v>
      </c>
      <c r="F375" s="24" t="s">
        <v>46</v>
      </c>
      <c r="G375" s="24">
        <v>38.556800000000003</v>
      </c>
    </row>
    <row r="376" spans="1:7" x14ac:dyDescent="0.25">
      <c r="A376" s="25">
        <v>44206</v>
      </c>
      <c r="B376" s="24" t="s">
        <v>44</v>
      </c>
      <c r="C376" s="24">
        <v>826</v>
      </c>
      <c r="D376" s="24" t="s">
        <v>4</v>
      </c>
      <c r="E376" s="24">
        <v>1</v>
      </c>
      <c r="F376" s="24" t="s">
        <v>46</v>
      </c>
      <c r="G376" s="24">
        <v>38.556800000000003</v>
      </c>
    </row>
    <row r="377" spans="1:7" x14ac:dyDescent="0.25">
      <c r="A377" s="25">
        <v>44207</v>
      </c>
      <c r="B377" s="24" t="s">
        <v>44</v>
      </c>
      <c r="C377" s="24">
        <v>826</v>
      </c>
      <c r="D377" s="24" t="s">
        <v>4</v>
      </c>
      <c r="E377" s="24">
        <v>1</v>
      </c>
      <c r="F377" s="24" t="s">
        <v>46</v>
      </c>
      <c r="G377" s="24">
        <v>38.523800000000001</v>
      </c>
    </row>
    <row r="378" spans="1:7" x14ac:dyDescent="0.25">
      <c r="A378" s="25">
        <v>44208</v>
      </c>
      <c r="B378" s="24" t="s">
        <v>44</v>
      </c>
      <c r="C378" s="24">
        <v>826</v>
      </c>
      <c r="D378" s="24" t="s">
        <v>4</v>
      </c>
      <c r="E378" s="24">
        <v>1</v>
      </c>
      <c r="F378" s="24" t="s">
        <v>46</v>
      </c>
      <c r="G378" s="24">
        <v>37.973599999999998</v>
      </c>
    </row>
    <row r="379" spans="1:7" x14ac:dyDescent="0.25">
      <c r="A379" s="25">
        <v>44209</v>
      </c>
      <c r="B379" s="24" t="s">
        <v>44</v>
      </c>
      <c r="C379" s="24">
        <v>826</v>
      </c>
      <c r="D379" s="24" t="s">
        <v>4</v>
      </c>
      <c r="E379" s="24">
        <v>1</v>
      </c>
      <c r="F379" s="24" t="s">
        <v>46</v>
      </c>
      <c r="G379" s="24">
        <v>38.122900000000001</v>
      </c>
    </row>
    <row r="380" spans="1:7" x14ac:dyDescent="0.25">
      <c r="A380" s="25">
        <v>44210</v>
      </c>
      <c r="B380" s="24" t="s">
        <v>44</v>
      </c>
      <c r="C380" s="24">
        <v>826</v>
      </c>
      <c r="D380" s="24" t="s">
        <v>4</v>
      </c>
      <c r="E380" s="24">
        <v>1</v>
      </c>
      <c r="F380" s="24" t="s">
        <v>46</v>
      </c>
      <c r="G380" s="24">
        <v>38.260800000000003</v>
      </c>
    </row>
    <row r="381" spans="1:7" x14ac:dyDescent="0.25">
      <c r="A381" s="25">
        <v>44211</v>
      </c>
      <c r="B381" s="24" t="s">
        <v>44</v>
      </c>
      <c r="C381" s="24">
        <v>826</v>
      </c>
      <c r="D381" s="24" t="s">
        <v>4</v>
      </c>
      <c r="E381" s="24">
        <v>1</v>
      </c>
      <c r="F381" s="24" t="s">
        <v>46</v>
      </c>
      <c r="G381" s="24">
        <v>38.230200000000004</v>
      </c>
    </row>
    <row r="382" spans="1:7" x14ac:dyDescent="0.25">
      <c r="A382" s="25">
        <v>44212</v>
      </c>
      <c r="B382" s="24" t="s">
        <v>44</v>
      </c>
      <c r="C382" s="24">
        <v>826</v>
      </c>
      <c r="D382" s="24" t="s">
        <v>4</v>
      </c>
      <c r="E382" s="24">
        <v>1</v>
      </c>
      <c r="F382" s="24" t="s">
        <v>46</v>
      </c>
      <c r="G382" s="24">
        <v>38.224200000000003</v>
      </c>
    </row>
    <row r="383" spans="1:7" x14ac:dyDescent="0.25">
      <c r="A383" s="25">
        <v>44213</v>
      </c>
      <c r="B383" s="24" t="s">
        <v>44</v>
      </c>
      <c r="C383" s="24">
        <v>826</v>
      </c>
      <c r="D383" s="24" t="s">
        <v>4</v>
      </c>
      <c r="E383" s="24">
        <v>1</v>
      </c>
      <c r="F383" s="24" t="s">
        <v>46</v>
      </c>
      <c r="G383" s="24">
        <v>38.224200000000003</v>
      </c>
    </row>
    <row r="384" spans="1:7" x14ac:dyDescent="0.25">
      <c r="A384" s="25">
        <v>44214</v>
      </c>
      <c r="B384" s="24" t="s">
        <v>44</v>
      </c>
      <c r="C384" s="24">
        <v>826</v>
      </c>
      <c r="D384" s="24" t="s">
        <v>4</v>
      </c>
      <c r="E384" s="24">
        <v>1</v>
      </c>
      <c r="F384" s="24" t="s">
        <v>46</v>
      </c>
      <c r="G384" s="24">
        <v>38.224200000000003</v>
      </c>
    </row>
    <row r="385" spans="1:7" x14ac:dyDescent="0.25">
      <c r="A385" s="25">
        <v>44215</v>
      </c>
      <c r="B385" s="24" t="s">
        <v>44</v>
      </c>
      <c r="C385" s="24">
        <v>826</v>
      </c>
      <c r="D385" s="24" t="s">
        <v>4</v>
      </c>
      <c r="E385" s="24">
        <v>1</v>
      </c>
      <c r="F385" s="24" t="s">
        <v>46</v>
      </c>
      <c r="G385" s="24">
        <v>38.186900000000001</v>
      </c>
    </row>
    <row r="386" spans="1:7" x14ac:dyDescent="0.25">
      <c r="A386" s="25">
        <v>44216</v>
      </c>
      <c r="B386" s="24" t="s">
        <v>44</v>
      </c>
      <c r="C386" s="24">
        <v>826</v>
      </c>
      <c r="D386" s="24" t="s">
        <v>4</v>
      </c>
      <c r="E386" s="24">
        <v>1</v>
      </c>
      <c r="F386" s="24" t="s">
        <v>46</v>
      </c>
      <c r="G386" s="24">
        <v>38.3294</v>
      </c>
    </row>
    <row r="387" spans="1:7" x14ac:dyDescent="0.25">
      <c r="A387" s="25">
        <v>44217</v>
      </c>
      <c r="B387" s="24" t="s">
        <v>44</v>
      </c>
      <c r="C387" s="24">
        <v>826</v>
      </c>
      <c r="D387" s="24" t="s">
        <v>4</v>
      </c>
      <c r="E387" s="24">
        <v>1</v>
      </c>
      <c r="F387" s="24" t="s">
        <v>46</v>
      </c>
      <c r="G387" s="24">
        <v>38.541499999999999</v>
      </c>
    </row>
    <row r="388" spans="1:7" x14ac:dyDescent="0.25">
      <c r="A388" s="25">
        <v>44218</v>
      </c>
      <c r="B388" s="24" t="s">
        <v>44</v>
      </c>
      <c r="C388" s="24">
        <v>826</v>
      </c>
      <c r="D388" s="24" t="s">
        <v>4</v>
      </c>
      <c r="E388" s="24">
        <v>1</v>
      </c>
      <c r="F388" s="24" t="s">
        <v>46</v>
      </c>
      <c r="G388" s="24">
        <v>38.768799999999999</v>
      </c>
    </row>
    <row r="389" spans="1:7" x14ac:dyDescent="0.25">
      <c r="A389" s="25">
        <v>44219</v>
      </c>
      <c r="B389" s="24" t="s">
        <v>44</v>
      </c>
      <c r="C389" s="24">
        <v>826</v>
      </c>
      <c r="D389" s="24" t="s">
        <v>4</v>
      </c>
      <c r="E389" s="24">
        <v>1</v>
      </c>
      <c r="F389" s="24" t="s">
        <v>46</v>
      </c>
      <c r="G389" s="24">
        <v>38.768799999999999</v>
      </c>
    </row>
    <row r="390" spans="1:7" x14ac:dyDescent="0.25">
      <c r="A390" s="25">
        <v>44220</v>
      </c>
      <c r="B390" s="24" t="s">
        <v>44</v>
      </c>
      <c r="C390" s="24">
        <v>826</v>
      </c>
      <c r="D390" s="24" t="s">
        <v>4</v>
      </c>
      <c r="E390" s="24">
        <v>1</v>
      </c>
      <c r="F390" s="24" t="s">
        <v>46</v>
      </c>
      <c r="G390" s="24">
        <v>38.768799999999999</v>
      </c>
    </row>
    <row r="391" spans="1:7" x14ac:dyDescent="0.25">
      <c r="A391" s="25">
        <v>44221</v>
      </c>
      <c r="B391" s="24" t="s">
        <v>44</v>
      </c>
      <c r="C391" s="24">
        <v>826</v>
      </c>
      <c r="D391" s="24" t="s">
        <v>4</v>
      </c>
      <c r="E391" s="24">
        <v>1</v>
      </c>
      <c r="F391" s="24" t="s">
        <v>46</v>
      </c>
      <c r="G391" s="24">
        <v>38.430900000000001</v>
      </c>
    </row>
    <row r="392" spans="1:7" x14ac:dyDescent="0.25">
      <c r="A392" s="25">
        <v>44222</v>
      </c>
      <c r="B392" s="24" t="s">
        <v>44</v>
      </c>
      <c r="C392" s="24">
        <v>826</v>
      </c>
      <c r="D392" s="24" t="s">
        <v>4</v>
      </c>
      <c r="E392" s="24">
        <v>1</v>
      </c>
      <c r="F392" s="24" t="s">
        <v>46</v>
      </c>
      <c r="G392" s="24">
        <v>38.567</v>
      </c>
    </row>
    <row r="393" spans="1:7" x14ac:dyDescent="0.25">
      <c r="A393" s="25">
        <v>44223</v>
      </c>
      <c r="B393" s="24" t="s">
        <v>44</v>
      </c>
      <c r="C393" s="24">
        <v>826</v>
      </c>
      <c r="D393" s="24" t="s">
        <v>4</v>
      </c>
      <c r="E393" s="24">
        <v>1</v>
      </c>
      <c r="F393" s="24" t="s">
        <v>46</v>
      </c>
      <c r="G393" s="24">
        <v>38.556100000000001</v>
      </c>
    </row>
    <row r="394" spans="1:7" x14ac:dyDescent="0.25">
      <c r="A394" s="25">
        <v>44224</v>
      </c>
      <c r="B394" s="24" t="s">
        <v>44</v>
      </c>
      <c r="C394" s="24">
        <v>826</v>
      </c>
      <c r="D394" s="24" t="s">
        <v>4</v>
      </c>
      <c r="E394" s="24">
        <v>1</v>
      </c>
      <c r="F394" s="24" t="s">
        <v>46</v>
      </c>
      <c r="G394" s="24">
        <v>38.587699999999998</v>
      </c>
    </row>
    <row r="395" spans="1:7" x14ac:dyDescent="0.25">
      <c r="A395" s="25">
        <v>44225</v>
      </c>
      <c r="B395" s="24" t="s">
        <v>44</v>
      </c>
      <c r="C395" s="24">
        <v>826</v>
      </c>
      <c r="D395" s="24" t="s">
        <v>4</v>
      </c>
      <c r="E395" s="24">
        <v>1</v>
      </c>
      <c r="F395" s="24" t="s">
        <v>46</v>
      </c>
      <c r="G395" s="24">
        <v>38.470599999999997</v>
      </c>
    </row>
    <row r="396" spans="1:7" x14ac:dyDescent="0.25">
      <c r="A396" s="25">
        <v>44226</v>
      </c>
      <c r="B396" s="24" t="s">
        <v>44</v>
      </c>
      <c r="C396" s="24">
        <v>826</v>
      </c>
      <c r="D396" s="24" t="s">
        <v>4</v>
      </c>
      <c r="E396" s="24">
        <v>1</v>
      </c>
      <c r="F396" s="24" t="s">
        <v>46</v>
      </c>
      <c r="G396" s="24">
        <v>38.470599999999997</v>
      </c>
    </row>
    <row r="397" spans="1:7" x14ac:dyDescent="0.25">
      <c r="A397" s="25">
        <v>44227</v>
      </c>
      <c r="B397" s="24" t="s">
        <v>44</v>
      </c>
      <c r="C397" s="24">
        <v>826</v>
      </c>
      <c r="D397" s="24" t="s">
        <v>4</v>
      </c>
      <c r="E397" s="24">
        <v>1</v>
      </c>
      <c r="F397" s="24" t="s">
        <v>46</v>
      </c>
      <c r="G397" s="24">
        <v>38.470599999999997</v>
      </c>
    </row>
    <row r="398" spans="1:7" x14ac:dyDescent="0.25">
      <c r="A398" s="25">
        <v>44228</v>
      </c>
      <c r="B398" s="24" t="s">
        <v>44</v>
      </c>
      <c r="C398" s="24">
        <v>826</v>
      </c>
      <c r="D398" s="24" t="s">
        <v>4</v>
      </c>
      <c r="E398" s="24">
        <v>1</v>
      </c>
      <c r="F398" s="24" t="s">
        <v>46</v>
      </c>
      <c r="G398" s="24">
        <v>38.630000000000003</v>
      </c>
    </row>
    <row r="399" spans="1:7" x14ac:dyDescent="0.25">
      <c r="A399" s="25">
        <v>44229</v>
      </c>
      <c r="B399" s="24" t="s">
        <v>44</v>
      </c>
      <c r="C399" s="24">
        <v>826</v>
      </c>
      <c r="D399" s="24" t="s">
        <v>4</v>
      </c>
      <c r="E399" s="24">
        <v>1</v>
      </c>
      <c r="F399" s="24" t="s">
        <v>46</v>
      </c>
      <c r="G399" s="24">
        <v>38.390700000000002</v>
      </c>
    </row>
    <row r="400" spans="1:7" x14ac:dyDescent="0.25">
      <c r="A400" s="25">
        <v>44230</v>
      </c>
      <c r="B400" s="24" t="s">
        <v>44</v>
      </c>
      <c r="C400" s="24">
        <v>826</v>
      </c>
      <c r="D400" s="24" t="s">
        <v>4</v>
      </c>
      <c r="E400" s="24">
        <v>1</v>
      </c>
      <c r="F400" s="24" t="s">
        <v>46</v>
      </c>
      <c r="G400" s="24">
        <v>38.345300000000002</v>
      </c>
    </row>
    <row r="401" spans="1:7" x14ac:dyDescent="0.25">
      <c r="A401" s="25">
        <v>44231</v>
      </c>
      <c r="B401" s="24" t="s">
        <v>44</v>
      </c>
      <c r="C401" s="24">
        <v>826</v>
      </c>
      <c r="D401" s="24" t="s">
        <v>4</v>
      </c>
      <c r="E401" s="24">
        <v>1</v>
      </c>
      <c r="F401" s="24" t="s">
        <v>46</v>
      </c>
      <c r="G401" s="24">
        <v>38.178199999999997</v>
      </c>
    </row>
    <row r="402" spans="1:7" x14ac:dyDescent="0.25">
      <c r="A402" s="25">
        <v>44232</v>
      </c>
      <c r="B402" s="24" t="s">
        <v>44</v>
      </c>
      <c r="C402" s="24">
        <v>826</v>
      </c>
      <c r="D402" s="24" t="s">
        <v>4</v>
      </c>
      <c r="E402" s="24">
        <v>1</v>
      </c>
      <c r="F402" s="24" t="s">
        <v>46</v>
      </c>
      <c r="G402" s="24">
        <v>38.140300000000003</v>
      </c>
    </row>
    <row r="403" spans="1:7" x14ac:dyDescent="0.25">
      <c r="A403" s="25">
        <v>44233</v>
      </c>
      <c r="B403" s="24" t="s">
        <v>44</v>
      </c>
      <c r="C403" s="24">
        <v>826</v>
      </c>
      <c r="D403" s="24" t="s">
        <v>4</v>
      </c>
      <c r="E403" s="24">
        <v>1</v>
      </c>
      <c r="F403" s="24" t="s">
        <v>46</v>
      </c>
      <c r="G403" s="24">
        <v>38.140300000000003</v>
      </c>
    </row>
    <row r="404" spans="1:7" x14ac:dyDescent="0.25">
      <c r="A404" s="25">
        <v>44234</v>
      </c>
      <c r="B404" s="24" t="s">
        <v>44</v>
      </c>
      <c r="C404" s="24">
        <v>826</v>
      </c>
      <c r="D404" s="24" t="s">
        <v>4</v>
      </c>
      <c r="E404" s="24">
        <v>1</v>
      </c>
      <c r="F404" s="24" t="s">
        <v>46</v>
      </c>
      <c r="G404" s="24">
        <v>38.140300000000003</v>
      </c>
    </row>
    <row r="405" spans="1:7" x14ac:dyDescent="0.25">
      <c r="A405" s="25">
        <v>44235</v>
      </c>
      <c r="B405" s="24" t="s">
        <v>44</v>
      </c>
      <c r="C405" s="24">
        <v>826</v>
      </c>
      <c r="D405" s="24" t="s">
        <v>4</v>
      </c>
      <c r="E405" s="24">
        <v>1</v>
      </c>
      <c r="F405" s="24" t="s">
        <v>46</v>
      </c>
      <c r="G405" s="24">
        <v>38.013100000000001</v>
      </c>
    </row>
    <row r="406" spans="1:7" x14ac:dyDescent="0.25">
      <c r="A406" s="25">
        <v>44236</v>
      </c>
      <c r="B406" s="24" t="s">
        <v>44</v>
      </c>
      <c r="C406" s="24">
        <v>826</v>
      </c>
      <c r="D406" s="24" t="s">
        <v>4</v>
      </c>
      <c r="E406" s="24">
        <v>1</v>
      </c>
      <c r="F406" s="24" t="s">
        <v>46</v>
      </c>
      <c r="G406" s="24">
        <v>37.869399999999999</v>
      </c>
    </row>
    <row r="407" spans="1:7" x14ac:dyDescent="0.25">
      <c r="A407" s="25">
        <v>44237</v>
      </c>
      <c r="B407" s="24" t="s">
        <v>44</v>
      </c>
      <c r="C407" s="24">
        <v>826</v>
      </c>
      <c r="D407" s="24" t="s">
        <v>4</v>
      </c>
      <c r="E407" s="24">
        <v>1</v>
      </c>
      <c r="F407" s="24" t="s">
        <v>46</v>
      </c>
      <c r="G407" s="24">
        <v>38.097000000000001</v>
      </c>
    </row>
    <row r="408" spans="1:7" x14ac:dyDescent="0.25">
      <c r="A408" s="25">
        <v>44238</v>
      </c>
      <c r="B408" s="24" t="s">
        <v>44</v>
      </c>
      <c r="C408" s="24">
        <v>826</v>
      </c>
      <c r="D408" s="24" t="s">
        <v>4</v>
      </c>
      <c r="E408" s="24">
        <v>1</v>
      </c>
      <c r="F408" s="24" t="s">
        <v>46</v>
      </c>
      <c r="G408" s="24">
        <v>38.409399999999998</v>
      </c>
    </row>
    <row r="409" spans="1:7" x14ac:dyDescent="0.25">
      <c r="A409" s="25">
        <v>44239</v>
      </c>
      <c r="B409" s="24" t="s">
        <v>44</v>
      </c>
      <c r="C409" s="24">
        <v>826</v>
      </c>
      <c r="D409" s="24" t="s">
        <v>4</v>
      </c>
      <c r="E409" s="24">
        <v>1</v>
      </c>
      <c r="F409" s="24" t="s">
        <v>46</v>
      </c>
      <c r="G409" s="24">
        <v>38.529699999999998</v>
      </c>
    </row>
    <row r="410" spans="1:7" x14ac:dyDescent="0.25">
      <c r="A410" s="25">
        <v>44240</v>
      </c>
      <c r="B410" s="24" t="s">
        <v>44</v>
      </c>
      <c r="C410" s="24">
        <v>826</v>
      </c>
      <c r="D410" s="24" t="s">
        <v>4</v>
      </c>
      <c r="E410" s="24">
        <v>1</v>
      </c>
      <c r="F410" s="24" t="s">
        <v>46</v>
      </c>
      <c r="G410" s="24">
        <v>38.529699999999998</v>
      </c>
    </row>
    <row r="411" spans="1:7" x14ac:dyDescent="0.25">
      <c r="A411" s="25">
        <v>44241</v>
      </c>
      <c r="B411" s="24" t="s">
        <v>44</v>
      </c>
      <c r="C411" s="24">
        <v>826</v>
      </c>
      <c r="D411" s="24" t="s">
        <v>4</v>
      </c>
      <c r="E411" s="24">
        <v>1</v>
      </c>
      <c r="F411" s="24" t="s">
        <v>46</v>
      </c>
      <c r="G411" s="24">
        <v>38.529699999999998</v>
      </c>
    </row>
    <row r="412" spans="1:7" x14ac:dyDescent="0.25">
      <c r="A412" s="25">
        <v>44242</v>
      </c>
      <c r="B412" s="24" t="s">
        <v>44</v>
      </c>
      <c r="C412" s="24">
        <v>826</v>
      </c>
      <c r="D412" s="24" t="s">
        <v>4</v>
      </c>
      <c r="E412" s="24">
        <v>1</v>
      </c>
      <c r="F412" s="24" t="s">
        <v>46</v>
      </c>
      <c r="G412" s="24">
        <v>38.420499999999997</v>
      </c>
    </row>
    <row r="413" spans="1:7" x14ac:dyDescent="0.25">
      <c r="A413" s="25">
        <v>44243</v>
      </c>
      <c r="B413" s="24" t="s">
        <v>44</v>
      </c>
      <c r="C413" s="24">
        <v>826</v>
      </c>
      <c r="D413" s="24" t="s">
        <v>4</v>
      </c>
      <c r="E413" s="24">
        <v>1</v>
      </c>
      <c r="F413" s="24" t="s">
        <v>46</v>
      </c>
      <c r="G413" s="24">
        <v>38.900799999999997</v>
      </c>
    </row>
    <row r="414" spans="1:7" x14ac:dyDescent="0.25">
      <c r="A414" s="25">
        <v>44244</v>
      </c>
      <c r="B414" s="24" t="s">
        <v>44</v>
      </c>
      <c r="C414" s="24">
        <v>826</v>
      </c>
      <c r="D414" s="24" t="s">
        <v>4</v>
      </c>
      <c r="E414" s="24">
        <v>1</v>
      </c>
      <c r="F414" s="24" t="s">
        <v>46</v>
      </c>
      <c r="G414" s="24">
        <v>38.682899999999997</v>
      </c>
    </row>
    <row r="415" spans="1:7" x14ac:dyDescent="0.25">
      <c r="A415" s="25">
        <v>44245</v>
      </c>
      <c r="B415" s="24" t="s">
        <v>44</v>
      </c>
      <c r="C415" s="24">
        <v>826</v>
      </c>
      <c r="D415" s="24" t="s">
        <v>4</v>
      </c>
      <c r="E415" s="24">
        <v>1</v>
      </c>
      <c r="F415" s="24" t="s">
        <v>46</v>
      </c>
      <c r="G415" s="24">
        <v>38.712299999999999</v>
      </c>
    </row>
    <row r="416" spans="1:7" x14ac:dyDescent="0.25">
      <c r="A416" s="25">
        <v>44246</v>
      </c>
      <c r="B416" s="24" t="s">
        <v>44</v>
      </c>
      <c r="C416" s="24">
        <v>826</v>
      </c>
      <c r="D416" s="24" t="s">
        <v>4</v>
      </c>
      <c r="E416" s="24">
        <v>1</v>
      </c>
      <c r="F416" s="24" t="s">
        <v>46</v>
      </c>
      <c r="G416" s="24">
        <v>38.892600000000002</v>
      </c>
    </row>
    <row r="417" spans="1:7" x14ac:dyDescent="0.25">
      <c r="A417" s="25">
        <v>44247</v>
      </c>
      <c r="B417" s="24" t="s">
        <v>44</v>
      </c>
      <c r="C417" s="24">
        <v>826</v>
      </c>
      <c r="D417" s="24" t="s">
        <v>4</v>
      </c>
      <c r="E417" s="24">
        <v>1</v>
      </c>
      <c r="F417" s="24" t="s">
        <v>46</v>
      </c>
      <c r="G417" s="24">
        <v>38.892600000000002</v>
      </c>
    </row>
    <row r="418" spans="1:7" x14ac:dyDescent="0.25">
      <c r="A418" s="25">
        <v>44248</v>
      </c>
      <c r="B418" s="24" t="s">
        <v>44</v>
      </c>
      <c r="C418" s="24">
        <v>826</v>
      </c>
      <c r="D418" s="24" t="s">
        <v>4</v>
      </c>
      <c r="E418" s="24">
        <v>1</v>
      </c>
      <c r="F418" s="24" t="s">
        <v>46</v>
      </c>
      <c r="G418" s="24">
        <v>38.892600000000002</v>
      </c>
    </row>
    <row r="419" spans="1:7" x14ac:dyDescent="0.25">
      <c r="A419" s="25">
        <v>44249</v>
      </c>
      <c r="B419" s="24" t="s">
        <v>44</v>
      </c>
      <c r="C419" s="24">
        <v>826</v>
      </c>
      <c r="D419" s="24" t="s">
        <v>4</v>
      </c>
      <c r="E419" s="24">
        <v>1</v>
      </c>
      <c r="F419" s="24" t="s">
        <v>46</v>
      </c>
      <c r="G419" s="24">
        <v>39.055100000000003</v>
      </c>
    </row>
    <row r="420" spans="1:7" x14ac:dyDescent="0.25">
      <c r="A420" s="25">
        <v>44250</v>
      </c>
      <c r="B420" s="24" t="s">
        <v>44</v>
      </c>
      <c r="C420" s="24">
        <v>826</v>
      </c>
      <c r="D420" s="24" t="s">
        <v>4</v>
      </c>
      <c r="E420" s="24">
        <v>1</v>
      </c>
      <c r="F420" s="24" t="s">
        <v>46</v>
      </c>
      <c r="G420" s="24">
        <v>39.159799999999997</v>
      </c>
    </row>
    <row r="421" spans="1:7" x14ac:dyDescent="0.25">
      <c r="A421" s="25">
        <v>44251</v>
      </c>
      <c r="B421" s="24" t="s">
        <v>44</v>
      </c>
      <c r="C421" s="24">
        <v>826</v>
      </c>
      <c r="D421" s="24" t="s">
        <v>4</v>
      </c>
      <c r="E421" s="24">
        <v>1</v>
      </c>
      <c r="F421" s="24" t="s">
        <v>46</v>
      </c>
      <c r="G421" s="24">
        <v>39.249099999999999</v>
      </c>
    </row>
    <row r="422" spans="1:7" x14ac:dyDescent="0.25">
      <c r="A422" s="25">
        <v>44252</v>
      </c>
      <c r="B422" s="24" t="s">
        <v>44</v>
      </c>
      <c r="C422" s="24">
        <v>826</v>
      </c>
      <c r="D422" s="24" t="s">
        <v>4</v>
      </c>
      <c r="E422" s="24">
        <v>1</v>
      </c>
      <c r="F422" s="24" t="s">
        <v>46</v>
      </c>
      <c r="G422" s="24">
        <v>39.4405</v>
      </c>
    </row>
    <row r="423" spans="1:7" x14ac:dyDescent="0.25">
      <c r="A423" s="25">
        <v>44253</v>
      </c>
      <c r="B423" s="24" t="s">
        <v>44</v>
      </c>
      <c r="C423" s="24">
        <v>826</v>
      </c>
      <c r="D423" s="24" t="s">
        <v>4</v>
      </c>
      <c r="E423" s="24">
        <v>1</v>
      </c>
      <c r="F423" s="24" t="s">
        <v>46</v>
      </c>
      <c r="G423" s="24">
        <v>39.494599999999998</v>
      </c>
    </row>
    <row r="424" spans="1:7" x14ac:dyDescent="0.25">
      <c r="A424" s="25">
        <v>44254</v>
      </c>
      <c r="B424" s="24" t="s">
        <v>44</v>
      </c>
      <c r="C424" s="24">
        <v>826</v>
      </c>
      <c r="D424" s="24" t="s">
        <v>4</v>
      </c>
      <c r="E424" s="24">
        <v>1</v>
      </c>
      <c r="F424" s="24" t="s">
        <v>46</v>
      </c>
      <c r="G424" s="24">
        <v>39.494599999999998</v>
      </c>
    </row>
    <row r="425" spans="1:7" x14ac:dyDescent="0.25">
      <c r="A425" s="25">
        <v>44255</v>
      </c>
      <c r="B425" s="24" t="s">
        <v>44</v>
      </c>
      <c r="C425" s="24">
        <v>826</v>
      </c>
      <c r="D425" s="24" t="s">
        <v>4</v>
      </c>
      <c r="E425" s="24">
        <v>1</v>
      </c>
      <c r="F425" s="24" t="s">
        <v>46</v>
      </c>
      <c r="G425" s="24">
        <v>39.494599999999998</v>
      </c>
    </row>
    <row r="426" spans="1:7" x14ac:dyDescent="0.25">
      <c r="A426" s="25">
        <v>44256</v>
      </c>
      <c r="B426" s="24" t="s">
        <v>44</v>
      </c>
      <c r="C426" s="24">
        <v>826</v>
      </c>
      <c r="D426" s="24" t="s">
        <v>4</v>
      </c>
      <c r="E426" s="24">
        <v>1</v>
      </c>
      <c r="F426" s="24" t="s">
        <v>46</v>
      </c>
      <c r="G426" s="24">
        <v>38.884900000000002</v>
      </c>
    </row>
    <row r="427" spans="1:7" x14ac:dyDescent="0.25">
      <c r="A427" s="25">
        <v>44257</v>
      </c>
      <c r="B427" s="24" t="s">
        <v>44</v>
      </c>
      <c r="C427" s="24">
        <v>826</v>
      </c>
      <c r="D427" s="24" t="s">
        <v>4</v>
      </c>
      <c r="E427" s="24">
        <v>1</v>
      </c>
      <c r="F427" s="24" t="s">
        <v>46</v>
      </c>
      <c r="G427" s="24">
        <v>38.951799999999999</v>
      </c>
    </row>
    <row r="428" spans="1:7" x14ac:dyDescent="0.25">
      <c r="A428" s="25">
        <v>44258</v>
      </c>
      <c r="B428" s="24" t="s">
        <v>44</v>
      </c>
      <c r="C428" s="24">
        <v>826</v>
      </c>
      <c r="D428" s="24" t="s">
        <v>4</v>
      </c>
      <c r="E428" s="24">
        <v>1</v>
      </c>
      <c r="F428" s="24" t="s">
        <v>46</v>
      </c>
      <c r="G428" s="24">
        <v>38.867400000000004</v>
      </c>
    </row>
    <row r="429" spans="1:7" x14ac:dyDescent="0.25">
      <c r="A429" s="25">
        <v>44259</v>
      </c>
      <c r="B429" s="24" t="s">
        <v>44</v>
      </c>
      <c r="C429" s="24">
        <v>826</v>
      </c>
      <c r="D429" s="24" t="s">
        <v>4</v>
      </c>
      <c r="E429" s="24">
        <v>1</v>
      </c>
      <c r="F429" s="24" t="s">
        <v>46</v>
      </c>
      <c r="G429" s="24">
        <v>38.8782</v>
      </c>
    </row>
    <row r="430" spans="1:7" x14ac:dyDescent="0.25">
      <c r="A430" s="25">
        <v>44260</v>
      </c>
      <c r="B430" s="24" t="s">
        <v>44</v>
      </c>
      <c r="C430" s="24">
        <v>826</v>
      </c>
      <c r="D430" s="24" t="s">
        <v>4</v>
      </c>
      <c r="E430" s="24">
        <v>1</v>
      </c>
      <c r="F430" s="24" t="s">
        <v>46</v>
      </c>
      <c r="G430" s="24">
        <v>38.716000000000001</v>
      </c>
    </row>
    <row r="431" spans="1:7" x14ac:dyDescent="0.25">
      <c r="A431" s="25">
        <v>44261</v>
      </c>
      <c r="B431" s="24" t="s">
        <v>44</v>
      </c>
      <c r="C431" s="24">
        <v>826</v>
      </c>
      <c r="D431" s="24" t="s">
        <v>4</v>
      </c>
      <c r="E431" s="24">
        <v>1</v>
      </c>
      <c r="F431" s="24" t="s">
        <v>46</v>
      </c>
      <c r="G431" s="24">
        <v>38.716000000000001</v>
      </c>
    </row>
    <row r="432" spans="1:7" x14ac:dyDescent="0.25">
      <c r="A432" s="25">
        <v>44262</v>
      </c>
      <c r="B432" s="24" t="s">
        <v>44</v>
      </c>
      <c r="C432" s="24">
        <v>826</v>
      </c>
      <c r="D432" s="24" t="s">
        <v>4</v>
      </c>
      <c r="E432" s="24">
        <v>1</v>
      </c>
      <c r="F432" s="24" t="s">
        <v>46</v>
      </c>
      <c r="G432" s="24">
        <v>38.716000000000001</v>
      </c>
    </row>
    <row r="433" spans="1:7" x14ac:dyDescent="0.25">
      <c r="A433" s="25">
        <v>44263</v>
      </c>
      <c r="B433" s="24" t="s">
        <v>44</v>
      </c>
      <c r="C433" s="24">
        <v>826</v>
      </c>
      <c r="D433" s="24" t="s">
        <v>4</v>
      </c>
      <c r="E433" s="24">
        <v>1</v>
      </c>
      <c r="F433" s="24" t="s">
        <v>46</v>
      </c>
      <c r="G433" s="24">
        <v>38.716000000000001</v>
      </c>
    </row>
    <row r="434" spans="1:7" x14ac:dyDescent="0.25">
      <c r="A434" s="25">
        <v>44264</v>
      </c>
      <c r="B434" s="24" t="s">
        <v>44</v>
      </c>
      <c r="C434" s="24">
        <v>826</v>
      </c>
      <c r="D434" s="24" t="s">
        <v>4</v>
      </c>
      <c r="E434" s="24">
        <v>1</v>
      </c>
      <c r="F434" s="24" t="s">
        <v>46</v>
      </c>
      <c r="G434" s="24">
        <v>38.316099999999999</v>
      </c>
    </row>
    <row r="435" spans="1:7" x14ac:dyDescent="0.25">
      <c r="A435" s="25">
        <v>44265</v>
      </c>
      <c r="B435" s="24" t="s">
        <v>44</v>
      </c>
      <c r="C435" s="24">
        <v>826</v>
      </c>
      <c r="D435" s="24" t="s">
        <v>4</v>
      </c>
      <c r="E435" s="24">
        <v>1</v>
      </c>
      <c r="F435" s="24" t="s">
        <v>46</v>
      </c>
      <c r="G435" s="24">
        <v>38.485199999999999</v>
      </c>
    </row>
    <row r="436" spans="1:7" x14ac:dyDescent="0.25">
      <c r="A436" s="25">
        <v>44266</v>
      </c>
      <c r="B436" s="24" t="s">
        <v>44</v>
      </c>
      <c r="C436" s="24">
        <v>826</v>
      </c>
      <c r="D436" s="24" t="s">
        <v>4</v>
      </c>
      <c r="E436" s="24">
        <v>1</v>
      </c>
      <c r="F436" s="24" t="s">
        <v>46</v>
      </c>
      <c r="G436" s="24">
        <v>38.434600000000003</v>
      </c>
    </row>
    <row r="437" spans="1:7" x14ac:dyDescent="0.25">
      <c r="A437" s="25">
        <v>44267</v>
      </c>
      <c r="B437" s="24" t="s">
        <v>44</v>
      </c>
      <c r="C437" s="24">
        <v>826</v>
      </c>
      <c r="D437" s="24" t="s">
        <v>4</v>
      </c>
      <c r="E437" s="24">
        <v>1</v>
      </c>
      <c r="F437" s="24" t="s">
        <v>46</v>
      </c>
      <c r="G437" s="24">
        <v>38.750900000000001</v>
      </c>
    </row>
    <row r="438" spans="1:7" x14ac:dyDescent="0.25">
      <c r="A438" s="25">
        <v>44268</v>
      </c>
      <c r="B438" s="24" t="s">
        <v>44</v>
      </c>
      <c r="C438" s="24">
        <v>826</v>
      </c>
      <c r="D438" s="24" t="s">
        <v>4</v>
      </c>
      <c r="E438" s="24">
        <v>1</v>
      </c>
      <c r="F438" s="24" t="s">
        <v>46</v>
      </c>
      <c r="G438" s="24">
        <v>38.750900000000001</v>
      </c>
    </row>
    <row r="439" spans="1:7" x14ac:dyDescent="0.25">
      <c r="A439" s="25">
        <v>44269</v>
      </c>
      <c r="B439" s="24" t="s">
        <v>44</v>
      </c>
      <c r="C439" s="24">
        <v>826</v>
      </c>
      <c r="D439" s="24" t="s">
        <v>4</v>
      </c>
      <c r="E439" s="24">
        <v>1</v>
      </c>
      <c r="F439" s="24" t="s">
        <v>46</v>
      </c>
      <c r="G439" s="24">
        <v>38.750900000000001</v>
      </c>
    </row>
    <row r="440" spans="1:7" x14ac:dyDescent="0.25">
      <c r="A440" s="25">
        <v>44270</v>
      </c>
      <c r="B440" s="24" t="s">
        <v>44</v>
      </c>
      <c r="C440" s="24">
        <v>826</v>
      </c>
      <c r="D440" s="24" t="s">
        <v>4</v>
      </c>
      <c r="E440" s="24">
        <v>1</v>
      </c>
      <c r="F440" s="24" t="s">
        <v>46</v>
      </c>
      <c r="G440" s="24">
        <v>38.5274</v>
      </c>
    </row>
    <row r="441" spans="1:7" x14ac:dyDescent="0.25">
      <c r="A441" s="25">
        <v>44271</v>
      </c>
      <c r="B441" s="24" t="s">
        <v>44</v>
      </c>
      <c r="C441" s="24">
        <v>826</v>
      </c>
      <c r="D441" s="24" t="s">
        <v>4</v>
      </c>
      <c r="E441" s="24">
        <v>1</v>
      </c>
      <c r="F441" s="24" t="s">
        <v>46</v>
      </c>
      <c r="G441" s="24">
        <v>38.4437</v>
      </c>
    </row>
    <row r="442" spans="1:7" x14ac:dyDescent="0.25">
      <c r="A442" s="25">
        <v>44272</v>
      </c>
      <c r="B442" s="24" t="s">
        <v>44</v>
      </c>
      <c r="C442" s="24">
        <v>826</v>
      </c>
      <c r="D442" s="24" t="s">
        <v>4</v>
      </c>
      <c r="E442" s="24">
        <v>1</v>
      </c>
      <c r="F442" s="24" t="s">
        <v>46</v>
      </c>
      <c r="G442" s="24">
        <v>38.395499999999998</v>
      </c>
    </row>
    <row r="443" spans="1:7" x14ac:dyDescent="0.25">
      <c r="A443" s="25">
        <v>44273</v>
      </c>
      <c r="B443" s="24" t="s">
        <v>44</v>
      </c>
      <c r="C443" s="24">
        <v>826</v>
      </c>
      <c r="D443" s="24" t="s">
        <v>4</v>
      </c>
      <c r="E443" s="24">
        <v>1</v>
      </c>
      <c r="F443" s="24" t="s">
        <v>46</v>
      </c>
      <c r="G443" s="24">
        <v>38.5152</v>
      </c>
    </row>
    <row r="444" spans="1:7" x14ac:dyDescent="0.25">
      <c r="A444" s="25">
        <v>44274</v>
      </c>
      <c r="B444" s="24" t="s">
        <v>44</v>
      </c>
      <c r="C444" s="24">
        <v>826</v>
      </c>
      <c r="D444" s="24" t="s">
        <v>4</v>
      </c>
      <c r="E444" s="24">
        <v>1</v>
      </c>
      <c r="F444" s="24" t="s">
        <v>46</v>
      </c>
      <c r="G444" s="24">
        <v>38.535800000000002</v>
      </c>
    </row>
    <row r="445" spans="1:7" x14ac:dyDescent="0.25">
      <c r="A445" s="25">
        <v>44275</v>
      </c>
      <c r="B445" s="24" t="s">
        <v>44</v>
      </c>
      <c r="C445" s="24">
        <v>826</v>
      </c>
      <c r="D445" s="24" t="s">
        <v>4</v>
      </c>
      <c r="E445" s="24">
        <v>1</v>
      </c>
      <c r="F445" s="24" t="s">
        <v>46</v>
      </c>
      <c r="G445" s="24">
        <v>38.535800000000002</v>
      </c>
    </row>
    <row r="446" spans="1:7" x14ac:dyDescent="0.25">
      <c r="A446" s="25">
        <v>44276</v>
      </c>
      <c r="B446" s="24" t="s">
        <v>44</v>
      </c>
      <c r="C446" s="24">
        <v>826</v>
      </c>
      <c r="D446" s="24" t="s">
        <v>4</v>
      </c>
      <c r="E446" s="24">
        <v>1</v>
      </c>
      <c r="F446" s="24" t="s">
        <v>46</v>
      </c>
      <c r="G446" s="24">
        <v>38.535800000000002</v>
      </c>
    </row>
    <row r="447" spans="1:7" x14ac:dyDescent="0.25">
      <c r="A447" s="25">
        <v>44277</v>
      </c>
      <c r="B447" s="24" t="s">
        <v>44</v>
      </c>
      <c r="C447" s="24">
        <v>826</v>
      </c>
      <c r="D447" s="24" t="s">
        <v>4</v>
      </c>
      <c r="E447" s="24">
        <v>1</v>
      </c>
      <c r="F447" s="24" t="s">
        <v>46</v>
      </c>
      <c r="G447" s="24">
        <v>38.408000000000001</v>
      </c>
    </row>
    <row r="448" spans="1:7" x14ac:dyDescent="0.25">
      <c r="A448" s="25">
        <v>44278</v>
      </c>
      <c r="B448" s="24" t="s">
        <v>44</v>
      </c>
      <c r="C448" s="24">
        <v>826</v>
      </c>
      <c r="D448" s="24" t="s">
        <v>4</v>
      </c>
      <c r="E448" s="24">
        <v>1</v>
      </c>
      <c r="F448" s="24" t="s">
        <v>46</v>
      </c>
      <c r="G448" s="24">
        <v>38.303699999999999</v>
      </c>
    </row>
    <row r="449" spans="1:7" x14ac:dyDescent="0.25">
      <c r="A449" s="25">
        <v>44279</v>
      </c>
      <c r="B449" s="24" t="s">
        <v>44</v>
      </c>
      <c r="C449" s="24">
        <v>826</v>
      </c>
      <c r="D449" s="24" t="s">
        <v>4</v>
      </c>
      <c r="E449" s="24">
        <v>1</v>
      </c>
      <c r="F449" s="24" t="s">
        <v>46</v>
      </c>
      <c r="G449" s="24">
        <v>38.215400000000002</v>
      </c>
    </row>
    <row r="450" spans="1:7" x14ac:dyDescent="0.25">
      <c r="A450" s="25">
        <v>44280</v>
      </c>
      <c r="B450" s="24" t="s">
        <v>44</v>
      </c>
      <c r="C450" s="24">
        <v>826</v>
      </c>
      <c r="D450" s="24" t="s">
        <v>4</v>
      </c>
      <c r="E450" s="24">
        <v>1</v>
      </c>
      <c r="F450" s="24" t="s">
        <v>46</v>
      </c>
      <c r="G450" s="24">
        <v>38.184100000000001</v>
      </c>
    </row>
    <row r="451" spans="1:7" x14ac:dyDescent="0.25">
      <c r="A451" s="25">
        <v>44281</v>
      </c>
      <c r="B451" s="24" t="s">
        <v>44</v>
      </c>
      <c r="C451" s="24">
        <v>826</v>
      </c>
      <c r="D451" s="24" t="s">
        <v>4</v>
      </c>
      <c r="E451" s="24">
        <v>1</v>
      </c>
      <c r="F451" s="24" t="s">
        <v>46</v>
      </c>
      <c r="G451" s="24">
        <v>38.378799999999998</v>
      </c>
    </row>
    <row r="452" spans="1:7" x14ac:dyDescent="0.25">
      <c r="A452" s="25">
        <v>44282</v>
      </c>
      <c r="B452" s="24" t="s">
        <v>44</v>
      </c>
      <c r="C452" s="24">
        <v>826</v>
      </c>
      <c r="D452" s="24" t="s">
        <v>4</v>
      </c>
      <c r="E452" s="24">
        <v>1</v>
      </c>
      <c r="F452" s="24" t="s">
        <v>46</v>
      </c>
      <c r="G452" s="24">
        <v>38.378799999999998</v>
      </c>
    </row>
    <row r="453" spans="1:7" x14ac:dyDescent="0.25">
      <c r="A453" s="25">
        <v>44283</v>
      </c>
      <c r="B453" s="24" t="s">
        <v>44</v>
      </c>
      <c r="C453" s="24">
        <v>826</v>
      </c>
      <c r="D453" s="24" t="s">
        <v>4</v>
      </c>
      <c r="E453" s="24">
        <v>1</v>
      </c>
      <c r="F453" s="24" t="s">
        <v>46</v>
      </c>
      <c r="G453" s="24">
        <v>38.378799999999998</v>
      </c>
    </row>
    <row r="454" spans="1:7" x14ac:dyDescent="0.25">
      <c r="A454" s="25">
        <v>44284</v>
      </c>
      <c r="B454" s="24" t="s">
        <v>44</v>
      </c>
      <c r="C454" s="24">
        <v>826</v>
      </c>
      <c r="D454" s="24" t="s">
        <v>4</v>
      </c>
      <c r="E454" s="24">
        <v>1</v>
      </c>
      <c r="F454" s="24" t="s">
        <v>46</v>
      </c>
      <c r="G454" s="24">
        <v>38.535600000000002</v>
      </c>
    </row>
    <row r="455" spans="1:7" x14ac:dyDescent="0.25">
      <c r="A455" s="25">
        <v>44285</v>
      </c>
      <c r="B455" s="24" t="s">
        <v>44</v>
      </c>
      <c r="C455" s="24">
        <v>826</v>
      </c>
      <c r="D455" s="24" t="s">
        <v>4</v>
      </c>
      <c r="E455" s="24">
        <v>1</v>
      </c>
      <c r="F455" s="24" t="s">
        <v>46</v>
      </c>
      <c r="G455" s="24">
        <v>38.688699999999997</v>
      </c>
    </row>
    <row r="456" spans="1:7" x14ac:dyDescent="0.25">
      <c r="A456" s="25">
        <v>44286</v>
      </c>
      <c r="B456" s="24" t="s">
        <v>44</v>
      </c>
      <c r="C456" s="24">
        <v>826</v>
      </c>
      <c r="D456" s="24" t="s">
        <v>4</v>
      </c>
      <c r="E456" s="24">
        <v>1</v>
      </c>
      <c r="F456" s="24" t="s">
        <v>46</v>
      </c>
      <c r="G456" s="24">
        <v>38.340800000000002</v>
      </c>
    </row>
    <row r="457" spans="1:7" x14ac:dyDescent="0.25">
      <c r="A457" s="25">
        <v>44287</v>
      </c>
      <c r="B457" s="24" t="s">
        <v>44</v>
      </c>
      <c r="C457" s="24">
        <v>826</v>
      </c>
      <c r="D457" s="24" t="s">
        <v>4</v>
      </c>
      <c r="E457" s="24">
        <v>1</v>
      </c>
      <c r="F457" s="24" t="s">
        <v>46</v>
      </c>
      <c r="G457" s="24">
        <v>38.296399999999998</v>
      </c>
    </row>
    <row r="458" spans="1:7" x14ac:dyDescent="0.25">
      <c r="A458" s="25">
        <v>44288</v>
      </c>
      <c r="B458" s="24" t="s">
        <v>44</v>
      </c>
      <c r="C458" s="24">
        <v>826</v>
      </c>
      <c r="D458" s="24" t="s">
        <v>4</v>
      </c>
      <c r="E458" s="24">
        <v>1</v>
      </c>
      <c r="F458" s="24" t="s">
        <v>46</v>
      </c>
      <c r="G458" s="24">
        <v>38.369700000000002</v>
      </c>
    </row>
    <row r="459" spans="1:7" x14ac:dyDescent="0.25">
      <c r="A459" s="25">
        <v>44289</v>
      </c>
      <c r="B459" s="24" t="s">
        <v>44</v>
      </c>
      <c r="C459" s="24">
        <v>826</v>
      </c>
      <c r="D459" s="24" t="s">
        <v>4</v>
      </c>
      <c r="E459" s="24">
        <v>1</v>
      </c>
      <c r="F459" s="24" t="s">
        <v>46</v>
      </c>
      <c r="G459" s="24">
        <v>38.369700000000002</v>
      </c>
    </row>
    <row r="460" spans="1:7" x14ac:dyDescent="0.25">
      <c r="A460" s="25">
        <v>44290</v>
      </c>
      <c r="B460" s="24" t="s">
        <v>44</v>
      </c>
      <c r="C460" s="24">
        <v>826</v>
      </c>
      <c r="D460" s="24" t="s">
        <v>4</v>
      </c>
      <c r="E460" s="24">
        <v>1</v>
      </c>
      <c r="F460" s="24" t="s">
        <v>46</v>
      </c>
      <c r="G460" s="24">
        <v>38.369700000000002</v>
      </c>
    </row>
    <row r="461" spans="1:7" x14ac:dyDescent="0.25">
      <c r="A461" s="25">
        <v>44291</v>
      </c>
      <c r="B461" s="24" t="s">
        <v>44</v>
      </c>
      <c r="C461" s="24">
        <v>826</v>
      </c>
      <c r="D461" s="24" t="s">
        <v>4</v>
      </c>
      <c r="E461" s="24">
        <v>1</v>
      </c>
      <c r="F461" s="24" t="s">
        <v>46</v>
      </c>
      <c r="G461" s="24">
        <v>38.567399999999999</v>
      </c>
    </row>
    <row r="462" spans="1:7" x14ac:dyDescent="0.25">
      <c r="A462" s="25">
        <v>44292</v>
      </c>
      <c r="B462" s="24" t="s">
        <v>44</v>
      </c>
      <c r="C462" s="24">
        <v>826</v>
      </c>
      <c r="D462" s="24" t="s">
        <v>4</v>
      </c>
      <c r="E462" s="24">
        <v>1</v>
      </c>
      <c r="F462" s="24" t="s">
        <v>46</v>
      </c>
      <c r="G462" s="24">
        <v>38.735999999999997</v>
      </c>
    </row>
    <row r="463" spans="1:7" x14ac:dyDescent="0.25">
      <c r="A463" s="25">
        <v>44293</v>
      </c>
      <c r="B463" s="24" t="s">
        <v>44</v>
      </c>
      <c r="C463" s="24">
        <v>826</v>
      </c>
      <c r="D463" s="24" t="s">
        <v>4</v>
      </c>
      <c r="E463" s="24">
        <v>1</v>
      </c>
      <c r="F463" s="24" t="s">
        <v>46</v>
      </c>
      <c r="G463" s="24">
        <v>38.546399999999998</v>
      </c>
    </row>
    <row r="464" spans="1:7" x14ac:dyDescent="0.25">
      <c r="A464" s="25">
        <v>44294</v>
      </c>
      <c r="B464" s="24" t="s">
        <v>44</v>
      </c>
      <c r="C464" s="24">
        <v>826</v>
      </c>
      <c r="D464" s="24" t="s">
        <v>4</v>
      </c>
      <c r="E464" s="24">
        <v>1</v>
      </c>
      <c r="F464" s="24" t="s">
        <v>46</v>
      </c>
      <c r="G464" s="24">
        <v>38.485799999999998</v>
      </c>
    </row>
    <row r="465" spans="1:7" x14ac:dyDescent="0.25">
      <c r="A465" s="25">
        <v>44295</v>
      </c>
      <c r="B465" s="24" t="s">
        <v>44</v>
      </c>
      <c r="C465" s="24">
        <v>826</v>
      </c>
      <c r="D465" s="24" t="s">
        <v>4</v>
      </c>
      <c r="E465" s="24">
        <v>1</v>
      </c>
      <c r="F465" s="24" t="s">
        <v>46</v>
      </c>
      <c r="G465" s="24">
        <v>38.5045</v>
      </c>
    </row>
    <row r="466" spans="1:7" x14ac:dyDescent="0.25">
      <c r="A466" s="25">
        <v>44296</v>
      </c>
      <c r="B466" s="24" t="s">
        <v>44</v>
      </c>
      <c r="C466" s="24">
        <v>826</v>
      </c>
      <c r="D466" s="24" t="s">
        <v>4</v>
      </c>
      <c r="E466" s="24">
        <v>1</v>
      </c>
      <c r="F466" s="24" t="s">
        <v>46</v>
      </c>
      <c r="G466" s="24">
        <v>38.5045</v>
      </c>
    </row>
    <row r="467" spans="1:7" x14ac:dyDescent="0.25">
      <c r="A467" s="25">
        <v>44297</v>
      </c>
      <c r="B467" s="24" t="s">
        <v>44</v>
      </c>
      <c r="C467" s="24">
        <v>826</v>
      </c>
      <c r="D467" s="24" t="s">
        <v>4</v>
      </c>
      <c r="E467" s="24">
        <v>1</v>
      </c>
      <c r="F467" s="24" t="s">
        <v>46</v>
      </c>
      <c r="G467" s="24">
        <v>38.5045</v>
      </c>
    </row>
    <row r="468" spans="1:7" x14ac:dyDescent="0.25">
      <c r="A468" s="25">
        <v>44298</v>
      </c>
      <c r="B468" s="24" t="s">
        <v>44</v>
      </c>
      <c r="C468" s="24">
        <v>826</v>
      </c>
      <c r="D468" s="24" t="s">
        <v>4</v>
      </c>
      <c r="E468" s="24">
        <v>1</v>
      </c>
      <c r="F468" s="24" t="s">
        <v>46</v>
      </c>
      <c r="G468" s="24">
        <v>38.251199999999997</v>
      </c>
    </row>
    <row r="469" spans="1:7" x14ac:dyDescent="0.25">
      <c r="A469" s="25">
        <v>44299</v>
      </c>
      <c r="B469" s="24" t="s">
        <v>44</v>
      </c>
      <c r="C469" s="24">
        <v>826</v>
      </c>
      <c r="D469" s="24" t="s">
        <v>4</v>
      </c>
      <c r="E469" s="24">
        <v>1</v>
      </c>
      <c r="F469" s="24" t="s">
        <v>46</v>
      </c>
      <c r="G469" s="24">
        <v>38.422499999999999</v>
      </c>
    </row>
    <row r="470" spans="1:7" x14ac:dyDescent="0.25">
      <c r="A470" s="25">
        <v>44300</v>
      </c>
      <c r="B470" s="24" t="s">
        <v>44</v>
      </c>
      <c r="C470" s="24">
        <v>826</v>
      </c>
      <c r="D470" s="24" t="s">
        <v>4</v>
      </c>
      <c r="E470" s="24">
        <v>1</v>
      </c>
      <c r="F470" s="24" t="s">
        <v>46</v>
      </c>
      <c r="G470" s="24">
        <v>38.437399999999997</v>
      </c>
    </row>
    <row r="471" spans="1:7" x14ac:dyDescent="0.25">
      <c r="A471" s="25">
        <v>44301</v>
      </c>
      <c r="B471" s="24" t="s">
        <v>44</v>
      </c>
      <c r="C471" s="24">
        <v>826</v>
      </c>
      <c r="D471" s="24" t="s">
        <v>4</v>
      </c>
      <c r="E471" s="24">
        <v>1</v>
      </c>
      <c r="F471" s="24" t="s">
        <v>46</v>
      </c>
      <c r="G471" s="24">
        <v>38.499899999999997</v>
      </c>
    </row>
    <row r="472" spans="1:7" x14ac:dyDescent="0.25">
      <c r="A472" s="25">
        <v>44302</v>
      </c>
      <c r="B472" s="24" t="s">
        <v>44</v>
      </c>
      <c r="C472" s="24">
        <v>826</v>
      </c>
      <c r="D472" s="24" t="s">
        <v>4</v>
      </c>
      <c r="E472" s="24">
        <v>1</v>
      </c>
      <c r="F472" s="24" t="s">
        <v>46</v>
      </c>
      <c r="G472" s="24">
        <v>38.5501</v>
      </c>
    </row>
    <row r="473" spans="1:7" x14ac:dyDescent="0.25">
      <c r="A473" s="25">
        <v>44303</v>
      </c>
      <c r="B473" s="24" t="s">
        <v>44</v>
      </c>
      <c r="C473" s="24">
        <v>826</v>
      </c>
      <c r="D473" s="24" t="s">
        <v>4</v>
      </c>
      <c r="E473" s="24">
        <v>1</v>
      </c>
      <c r="F473" s="24" t="s">
        <v>46</v>
      </c>
      <c r="G473" s="24">
        <v>38.5501</v>
      </c>
    </row>
    <row r="474" spans="1:7" x14ac:dyDescent="0.25">
      <c r="A474" s="25">
        <v>44304</v>
      </c>
      <c r="B474" s="24" t="s">
        <v>44</v>
      </c>
      <c r="C474" s="24">
        <v>826</v>
      </c>
      <c r="D474" s="24" t="s">
        <v>4</v>
      </c>
      <c r="E474" s="24">
        <v>1</v>
      </c>
      <c r="F474" s="24" t="s">
        <v>46</v>
      </c>
      <c r="G474" s="24">
        <v>38.5501</v>
      </c>
    </row>
    <row r="475" spans="1:7" x14ac:dyDescent="0.25">
      <c r="A475" s="25">
        <v>44305</v>
      </c>
      <c r="B475" s="24" t="s">
        <v>44</v>
      </c>
      <c r="C475" s="24">
        <v>826</v>
      </c>
      <c r="D475" s="24" t="s">
        <v>4</v>
      </c>
      <c r="E475" s="24">
        <v>1</v>
      </c>
      <c r="F475" s="24" t="s">
        <v>46</v>
      </c>
      <c r="G475" s="24">
        <v>38.611499999999999</v>
      </c>
    </row>
    <row r="476" spans="1:7" x14ac:dyDescent="0.25">
      <c r="A476" s="25">
        <v>44306</v>
      </c>
      <c r="B476" s="24" t="s">
        <v>44</v>
      </c>
      <c r="C476" s="24">
        <v>826</v>
      </c>
      <c r="D476" s="24" t="s">
        <v>4</v>
      </c>
      <c r="E476" s="24">
        <v>1</v>
      </c>
      <c r="F476" s="24" t="s">
        <v>46</v>
      </c>
      <c r="G476" s="24">
        <v>39.034300000000002</v>
      </c>
    </row>
    <row r="477" spans="1:7" x14ac:dyDescent="0.25">
      <c r="A477" s="25">
        <v>44307</v>
      </c>
      <c r="B477" s="24" t="s">
        <v>44</v>
      </c>
      <c r="C477" s="24">
        <v>826</v>
      </c>
      <c r="D477" s="24" t="s">
        <v>4</v>
      </c>
      <c r="E477" s="24">
        <v>1</v>
      </c>
      <c r="F477" s="24" t="s">
        <v>46</v>
      </c>
      <c r="G477" s="24">
        <v>39.0944</v>
      </c>
    </row>
    <row r="478" spans="1:7" x14ac:dyDescent="0.25">
      <c r="A478" s="25">
        <v>44308</v>
      </c>
      <c r="B478" s="24" t="s">
        <v>44</v>
      </c>
      <c r="C478" s="24">
        <v>826</v>
      </c>
      <c r="D478" s="24" t="s">
        <v>4</v>
      </c>
      <c r="E478" s="24">
        <v>1</v>
      </c>
      <c r="F478" s="24" t="s">
        <v>46</v>
      </c>
      <c r="G478" s="24">
        <v>39.058999999999997</v>
      </c>
    </row>
    <row r="479" spans="1:7" x14ac:dyDescent="0.25">
      <c r="A479" s="25">
        <v>44309</v>
      </c>
      <c r="B479" s="24" t="s">
        <v>44</v>
      </c>
      <c r="C479" s="24">
        <v>826</v>
      </c>
      <c r="D479" s="24" t="s">
        <v>4</v>
      </c>
      <c r="E479" s="24">
        <v>1</v>
      </c>
      <c r="F479" s="24" t="s">
        <v>46</v>
      </c>
      <c r="G479" s="24">
        <v>38.924999999999997</v>
      </c>
    </row>
    <row r="480" spans="1:7" x14ac:dyDescent="0.25">
      <c r="A480" s="25">
        <v>44310</v>
      </c>
      <c r="B480" s="24" t="s">
        <v>44</v>
      </c>
      <c r="C480" s="24">
        <v>826</v>
      </c>
      <c r="D480" s="24" t="s">
        <v>4</v>
      </c>
      <c r="E480" s="24">
        <v>1</v>
      </c>
      <c r="F480" s="24" t="s">
        <v>46</v>
      </c>
      <c r="G480" s="24">
        <v>38.924999999999997</v>
      </c>
    </row>
    <row r="481" spans="1:7" x14ac:dyDescent="0.25">
      <c r="A481" s="25">
        <v>44311</v>
      </c>
      <c r="B481" s="24" t="s">
        <v>44</v>
      </c>
      <c r="C481" s="24">
        <v>826</v>
      </c>
      <c r="D481" s="24" t="s">
        <v>4</v>
      </c>
      <c r="E481" s="24">
        <v>1</v>
      </c>
      <c r="F481" s="24" t="s">
        <v>46</v>
      </c>
      <c r="G481" s="24">
        <v>38.924999999999997</v>
      </c>
    </row>
    <row r="482" spans="1:7" x14ac:dyDescent="0.25">
      <c r="A482" s="25">
        <v>44312</v>
      </c>
      <c r="B482" s="24" t="s">
        <v>44</v>
      </c>
      <c r="C482" s="24">
        <v>826</v>
      </c>
      <c r="D482" s="24" t="s">
        <v>4</v>
      </c>
      <c r="E482" s="24">
        <v>1</v>
      </c>
      <c r="F482" s="24" t="s">
        <v>46</v>
      </c>
      <c r="G482" s="24">
        <v>38.728499999999997</v>
      </c>
    </row>
    <row r="483" spans="1:7" x14ac:dyDescent="0.25">
      <c r="A483" s="25">
        <v>44313</v>
      </c>
      <c r="B483" s="24" t="s">
        <v>44</v>
      </c>
      <c r="C483" s="24">
        <v>826</v>
      </c>
      <c r="D483" s="24" t="s">
        <v>4</v>
      </c>
      <c r="E483" s="24">
        <v>1</v>
      </c>
      <c r="F483" s="24" t="s">
        <v>46</v>
      </c>
      <c r="G483" s="24">
        <v>38.667999999999999</v>
      </c>
    </row>
    <row r="484" spans="1:7" x14ac:dyDescent="0.25">
      <c r="A484" s="25">
        <v>44314</v>
      </c>
      <c r="B484" s="24" t="s">
        <v>44</v>
      </c>
      <c r="C484" s="24">
        <v>826</v>
      </c>
      <c r="D484" s="24" t="s">
        <v>4</v>
      </c>
      <c r="E484" s="24">
        <v>1</v>
      </c>
      <c r="F484" s="24" t="s">
        <v>46</v>
      </c>
      <c r="G484" s="24">
        <v>38.624600000000001</v>
      </c>
    </row>
    <row r="485" spans="1:7" x14ac:dyDescent="0.25">
      <c r="A485" s="25">
        <v>44315</v>
      </c>
      <c r="B485" s="24" t="s">
        <v>44</v>
      </c>
      <c r="C485" s="24">
        <v>826</v>
      </c>
      <c r="D485" s="24" t="s">
        <v>4</v>
      </c>
      <c r="E485" s="24">
        <v>1</v>
      </c>
      <c r="F485" s="24" t="s">
        <v>46</v>
      </c>
      <c r="G485" s="24">
        <v>38.537399999999998</v>
      </c>
    </row>
    <row r="486" spans="1:7" x14ac:dyDescent="0.25">
      <c r="A486" s="25">
        <v>44316</v>
      </c>
      <c r="B486" s="24" t="s">
        <v>44</v>
      </c>
      <c r="C486" s="24">
        <v>826</v>
      </c>
      <c r="D486" s="24" t="s">
        <v>4</v>
      </c>
      <c r="E486" s="24">
        <v>1</v>
      </c>
      <c r="F486" s="24" t="s">
        <v>46</v>
      </c>
      <c r="G486" s="24">
        <v>38.701500000000003</v>
      </c>
    </row>
    <row r="487" spans="1:7" x14ac:dyDescent="0.25">
      <c r="A487" s="25">
        <v>44317</v>
      </c>
      <c r="B487" s="24" t="s">
        <v>44</v>
      </c>
      <c r="C487" s="24">
        <v>826</v>
      </c>
      <c r="D487" s="24" t="s">
        <v>4</v>
      </c>
      <c r="E487" s="24">
        <v>1</v>
      </c>
      <c r="F487" s="24" t="s">
        <v>46</v>
      </c>
      <c r="G487" s="24">
        <v>38.701500000000003</v>
      </c>
    </row>
    <row r="488" spans="1:7" x14ac:dyDescent="0.25">
      <c r="A488" s="25">
        <v>44318</v>
      </c>
      <c r="B488" s="24" t="s">
        <v>44</v>
      </c>
      <c r="C488" s="24">
        <v>826</v>
      </c>
      <c r="D488" s="24" t="s">
        <v>4</v>
      </c>
      <c r="E488" s="24">
        <v>1</v>
      </c>
      <c r="F488" s="24" t="s">
        <v>46</v>
      </c>
      <c r="G488" s="24">
        <v>38.701500000000003</v>
      </c>
    </row>
    <row r="489" spans="1:7" x14ac:dyDescent="0.25">
      <c r="A489" s="25">
        <v>44319</v>
      </c>
      <c r="B489" s="24" t="s">
        <v>44</v>
      </c>
      <c r="C489" s="24">
        <v>826</v>
      </c>
      <c r="D489" s="24" t="s">
        <v>4</v>
      </c>
      <c r="E489" s="24">
        <v>1</v>
      </c>
      <c r="F489" s="24" t="s">
        <v>46</v>
      </c>
      <c r="G489" s="24">
        <v>38.701500000000003</v>
      </c>
    </row>
    <row r="490" spans="1:7" x14ac:dyDescent="0.25">
      <c r="A490" s="25">
        <v>44320</v>
      </c>
      <c r="B490" s="24" t="s">
        <v>44</v>
      </c>
      <c r="C490" s="24">
        <v>826</v>
      </c>
      <c r="D490" s="24" t="s">
        <v>4</v>
      </c>
      <c r="E490" s="24">
        <v>1</v>
      </c>
      <c r="F490" s="24" t="s">
        <v>46</v>
      </c>
      <c r="G490" s="24">
        <v>38.701500000000003</v>
      </c>
    </row>
    <row r="491" spans="1:7" x14ac:dyDescent="0.25">
      <c r="A491" s="25">
        <v>44321</v>
      </c>
      <c r="B491" s="24" t="s">
        <v>44</v>
      </c>
      <c r="C491" s="24">
        <v>826</v>
      </c>
      <c r="D491" s="24" t="s">
        <v>4</v>
      </c>
      <c r="E491" s="24">
        <v>1</v>
      </c>
      <c r="F491" s="24" t="s">
        <v>46</v>
      </c>
      <c r="G491" s="24">
        <v>38.56</v>
      </c>
    </row>
    <row r="492" spans="1:7" x14ac:dyDescent="0.25">
      <c r="A492" s="25">
        <v>44322</v>
      </c>
      <c r="B492" s="24" t="s">
        <v>44</v>
      </c>
      <c r="C492" s="24">
        <v>826</v>
      </c>
      <c r="D492" s="24" t="s">
        <v>4</v>
      </c>
      <c r="E492" s="24">
        <v>1</v>
      </c>
      <c r="F492" s="24" t="s">
        <v>46</v>
      </c>
      <c r="G492" s="24">
        <v>38.564</v>
      </c>
    </row>
    <row r="493" spans="1:7" x14ac:dyDescent="0.25">
      <c r="A493" s="25">
        <v>44323</v>
      </c>
      <c r="B493" s="24" t="s">
        <v>44</v>
      </c>
      <c r="C493" s="24">
        <v>826</v>
      </c>
      <c r="D493" s="24" t="s">
        <v>4</v>
      </c>
      <c r="E493" s="24">
        <v>1</v>
      </c>
      <c r="F493" s="24" t="s">
        <v>46</v>
      </c>
      <c r="G493" s="24">
        <v>38.526000000000003</v>
      </c>
    </row>
    <row r="494" spans="1:7" x14ac:dyDescent="0.25">
      <c r="A494" s="25">
        <v>44324</v>
      </c>
      <c r="B494" s="24" t="s">
        <v>44</v>
      </c>
      <c r="C494" s="24">
        <v>826</v>
      </c>
      <c r="D494" s="24" t="s">
        <v>4</v>
      </c>
      <c r="E494" s="24">
        <v>1</v>
      </c>
      <c r="F494" s="24" t="s">
        <v>46</v>
      </c>
      <c r="G494" s="24">
        <v>38.526000000000003</v>
      </c>
    </row>
    <row r="495" spans="1:7" x14ac:dyDescent="0.25">
      <c r="A495" s="25">
        <v>44325</v>
      </c>
      <c r="B495" s="24" t="s">
        <v>44</v>
      </c>
      <c r="C495" s="24">
        <v>826</v>
      </c>
      <c r="D495" s="24" t="s">
        <v>4</v>
      </c>
      <c r="E495" s="24">
        <v>1</v>
      </c>
      <c r="F495" s="24" t="s">
        <v>46</v>
      </c>
      <c r="G495" s="24">
        <v>38.526000000000003</v>
      </c>
    </row>
    <row r="496" spans="1:7" x14ac:dyDescent="0.25">
      <c r="A496" s="25">
        <v>44326</v>
      </c>
      <c r="B496" s="24" t="s">
        <v>44</v>
      </c>
      <c r="C496" s="24">
        <v>826</v>
      </c>
      <c r="D496" s="24" t="s">
        <v>4</v>
      </c>
      <c r="E496" s="24">
        <v>1</v>
      </c>
      <c r="F496" s="24" t="s">
        <v>46</v>
      </c>
      <c r="G496" s="24">
        <v>38.526000000000003</v>
      </c>
    </row>
    <row r="497" spans="1:7" x14ac:dyDescent="0.25">
      <c r="A497" s="25">
        <v>44327</v>
      </c>
      <c r="B497" s="24" t="s">
        <v>44</v>
      </c>
      <c r="C497" s="24">
        <v>826</v>
      </c>
      <c r="D497" s="24" t="s">
        <v>4</v>
      </c>
      <c r="E497" s="24">
        <v>1</v>
      </c>
      <c r="F497" s="24" t="s">
        <v>46</v>
      </c>
      <c r="G497" s="24">
        <v>38.586500000000001</v>
      </c>
    </row>
    <row r="498" spans="1:7" x14ac:dyDescent="0.25">
      <c r="A498" s="25">
        <v>44328</v>
      </c>
      <c r="B498" s="24" t="s">
        <v>44</v>
      </c>
      <c r="C498" s="24">
        <v>826</v>
      </c>
      <c r="D498" s="24" t="s">
        <v>4</v>
      </c>
      <c r="E498" s="24">
        <v>1</v>
      </c>
      <c r="F498" s="24" t="s">
        <v>46</v>
      </c>
      <c r="G498" s="24">
        <v>39.155099999999997</v>
      </c>
    </row>
    <row r="499" spans="1:7" x14ac:dyDescent="0.25">
      <c r="A499" s="25">
        <v>44329</v>
      </c>
      <c r="B499" s="24" t="s">
        <v>44</v>
      </c>
      <c r="C499" s="24">
        <v>826</v>
      </c>
      <c r="D499" s="24" t="s">
        <v>4</v>
      </c>
      <c r="E499" s="24">
        <v>1</v>
      </c>
      <c r="F499" s="24" t="s">
        <v>46</v>
      </c>
      <c r="G499" s="24">
        <v>39.029899999999998</v>
      </c>
    </row>
    <row r="500" spans="1:7" x14ac:dyDescent="0.25">
      <c r="A500" s="25">
        <v>44330</v>
      </c>
      <c r="B500" s="24" t="s">
        <v>44</v>
      </c>
      <c r="C500" s="24">
        <v>826</v>
      </c>
      <c r="D500" s="24" t="s">
        <v>4</v>
      </c>
      <c r="E500" s="24">
        <v>1</v>
      </c>
      <c r="F500" s="24" t="s">
        <v>46</v>
      </c>
      <c r="G500" s="24">
        <v>38.762500000000003</v>
      </c>
    </row>
    <row r="501" spans="1:7" x14ac:dyDescent="0.25">
      <c r="A501" s="25">
        <v>44331</v>
      </c>
      <c r="B501" s="24" t="s">
        <v>44</v>
      </c>
      <c r="C501" s="24">
        <v>826</v>
      </c>
      <c r="D501" s="24" t="s">
        <v>4</v>
      </c>
      <c r="E501" s="24">
        <v>1</v>
      </c>
      <c r="F501" s="24" t="s">
        <v>46</v>
      </c>
      <c r="G501" s="24">
        <v>38.762500000000003</v>
      </c>
    </row>
    <row r="502" spans="1:7" x14ac:dyDescent="0.25">
      <c r="A502" s="25">
        <v>44332</v>
      </c>
      <c r="B502" s="24" t="s">
        <v>44</v>
      </c>
      <c r="C502" s="24">
        <v>826</v>
      </c>
      <c r="D502" s="24" t="s">
        <v>4</v>
      </c>
      <c r="E502" s="24">
        <v>1</v>
      </c>
      <c r="F502" s="24" t="s">
        <v>46</v>
      </c>
      <c r="G502" s="24">
        <v>38.762500000000003</v>
      </c>
    </row>
    <row r="503" spans="1:7" x14ac:dyDescent="0.25">
      <c r="A503" s="25">
        <v>44333</v>
      </c>
      <c r="B503" s="24" t="s">
        <v>44</v>
      </c>
      <c r="C503" s="24">
        <v>826</v>
      </c>
      <c r="D503" s="24" t="s">
        <v>4</v>
      </c>
      <c r="E503" s="24">
        <v>1</v>
      </c>
      <c r="F503" s="24" t="s">
        <v>46</v>
      </c>
      <c r="G503" s="24">
        <v>38.889099999999999</v>
      </c>
    </row>
    <row r="504" spans="1:7" x14ac:dyDescent="0.25">
      <c r="A504" s="25">
        <v>44334</v>
      </c>
      <c r="B504" s="24" t="s">
        <v>44</v>
      </c>
      <c r="C504" s="24">
        <v>826</v>
      </c>
      <c r="D504" s="24" t="s">
        <v>4</v>
      </c>
      <c r="E504" s="24">
        <v>1</v>
      </c>
      <c r="F504" s="24" t="s">
        <v>46</v>
      </c>
      <c r="G504" s="24">
        <v>38.800199999999997</v>
      </c>
    </row>
    <row r="505" spans="1:7" x14ac:dyDescent="0.25">
      <c r="A505" s="25">
        <v>44335</v>
      </c>
      <c r="B505" s="24" t="s">
        <v>44</v>
      </c>
      <c r="C505" s="24">
        <v>826</v>
      </c>
      <c r="D505" s="24" t="s">
        <v>4</v>
      </c>
      <c r="E505" s="24">
        <v>1</v>
      </c>
      <c r="F505" s="24" t="s">
        <v>46</v>
      </c>
      <c r="G505" s="24">
        <v>38.967100000000002</v>
      </c>
    </row>
    <row r="506" spans="1:7" x14ac:dyDescent="0.25">
      <c r="A506" s="25">
        <v>44336</v>
      </c>
      <c r="B506" s="24" t="s">
        <v>44</v>
      </c>
      <c r="C506" s="24">
        <v>826</v>
      </c>
      <c r="D506" s="24" t="s">
        <v>4</v>
      </c>
      <c r="E506" s="24">
        <v>1</v>
      </c>
      <c r="F506" s="24" t="s">
        <v>46</v>
      </c>
      <c r="G506" s="24">
        <v>38.831499999999998</v>
      </c>
    </row>
    <row r="507" spans="1:7" x14ac:dyDescent="0.25">
      <c r="A507" s="25">
        <v>44337</v>
      </c>
      <c r="B507" s="24" t="s">
        <v>44</v>
      </c>
      <c r="C507" s="24">
        <v>826</v>
      </c>
      <c r="D507" s="24" t="s">
        <v>4</v>
      </c>
      <c r="E507" s="24">
        <v>1</v>
      </c>
      <c r="F507" s="24" t="s">
        <v>46</v>
      </c>
      <c r="G507" s="24">
        <v>38.805999999999997</v>
      </c>
    </row>
    <row r="508" spans="1:7" x14ac:dyDescent="0.25">
      <c r="A508" s="25">
        <v>44338</v>
      </c>
      <c r="B508" s="24" t="s">
        <v>44</v>
      </c>
      <c r="C508" s="24">
        <v>826</v>
      </c>
      <c r="D508" s="24" t="s">
        <v>4</v>
      </c>
      <c r="E508" s="24">
        <v>1</v>
      </c>
      <c r="F508" s="24" t="s">
        <v>46</v>
      </c>
      <c r="G508" s="24">
        <v>38.805999999999997</v>
      </c>
    </row>
    <row r="509" spans="1:7" x14ac:dyDescent="0.25">
      <c r="A509" s="25">
        <v>44339</v>
      </c>
      <c r="B509" s="24" t="s">
        <v>44</v>
      </c>
      <c r="C509" s="24">
        <v>826</v>
      </c>
      <c r="D509" s="24" t="s">
        <v>4</v>
      </c>
      <c r="E509" s="24">
        <v>1</v>
      </c>
      <c r="F509" s="24" t="s">
        <v>46</v>
      </c>
      <c r="G509" s="24">
        <v>38.805999999999997</v>
      </c>
    </row>
    <row r="510" spans="1:7" x14ac:dyDescent="0.25">
      <c r="A510" s="25">
        <v>44340</v>
      </c>
      <c r="B510" s="24" t="s">
        <v>44</v>
      </c>
      <c r="C510" s="24">
        <v>826</v>
      </c>
      <c r="D510" s="24" t="s">
        <v>4</v>
      </c>
      <c r="E510" s="24">
        <v>1</v>
      </c>
      <c r="F510" s="24" t="s">
        <v>46</v>
      </c>
      <c r="G510" s="24">
        <v>38.976900000000001</v>
      </c>
    </row>
    <row r="511" spans="1:7" x14ac:dyDescent="0.25">
      <c r="A511" s="25">
        <v>44341</v>
      </c>
      <c r="B511" s="24" t="s">
        <v>44</v>
      </c>
      <c r="C511" s="24">
        <v>826</v>
      </c>
      <c r="D511" s="24" t="s">
        <v>4</v>
      </c>
      <c r="E511" s="24">
        <v>1</v>
      </c>
      <c r="F511" s="24" t="s">
        <v>46</v>
      </c>
      <c r="G511" s="24">
        <v>38.776499999999999</v>
      </c>
    </row>
    <row r="512" spans="1:7" x14ac:dyDescent="0.25">
      <c r="A512" s="25">
        <v>44342</v>
      </c>
      <c r="B512" s="24" t="s">
        <v>44</v>
      </c>
      <c r="C512" s="24">
        <v>826</v>
      </c>
      <c r="D512" s="24" t="s">
        <v>4</v>
      </c>
      <c r="E512" s="24">
        <v>1</v>
      </c>
      <c r="F512" s="24" t="s">
        <v>46</v>
      </c>
      <c r="G512" s="24">
        <v>38.869799999999998</v>
      </c>
    </row>
    <row r="513" spans="1:7" x14ac:dyDescent="0.25">
      <c r="A513" s="25">
        <v>44343</v>
      </c>
      <c r="B513" s="24" t="s">
        <v>44</v>
      </c>
      <c r="C513" s="24">
        <v>826</v>
      </c>
      <c r="D513" s="24" t="s">
        <v>4</v>
      </c>
      <c r="E513" s="24">
        <v>1</v>
      </c>
      <c r="F513" s="24" t="s">
        <v>46</v>
      </c>
      <c r="G513" s="24">
        <v>38.988700000000001</v>
      </c>
    </row>
    <row r="514" spans="1:7" x14ac:dyDescent="0.25">
      <c r="A514" s="25">
        <v>44344</v>
      </c>
      <c r="B514" s="24" t="s">
        <v>44</v>
      </c>
      <c r="C514" s="24">
        <v>826</v>
      </c>
      <c r="D514" s="24" t="s">
        <v>4</v>
      </c>
      <c r="E514" s="24">
        <v>1</v>
      </c>
      <c r="F514" s="24" t="s">
        <v>46</v>
      </c>
      <c r="G514" s="24">
        <v>39.004300000000001</v>
      </c>
    </row>
    <row r="515" spans="1:7" x14ac:dyDescent="0.25">
      <c r="A515" s="25">
        <v>44345</v>
      </c>
      <c r="B515" s="24" t="s">
        <v>44</v>
      </c>
      <c r="C515" s="24">
        <v>826</v>
      </c>
      <c r="D515" s="24" t="s">
        <v>4</v>
      </c>
      <c r="E515" s="24">
        <v>1</v>
      </c>
      <c r="F515" s="24" t="s">
        <v>46</v>
      </c>
      <c r="G515" s="24">
        <v>39.004300000000001</v>
      </c>
    </row>
    <row r="516" spans="1:7" x14ac:dyDescent="0.25">
      <c r="A516" s="25">
        <v>44346</v>
      </c>
      <c r="B516" s="24" t="s">
        <v>44</v>
      </c>
      <c r="C516" s="24">
        <v>826</v>
      </c>
      <c r="D516" s="24" t="s">
        <v>4</v>
      </c>
      <c r="E516" s="24">
        <v>1</v>
      </c>
      <c r="F516" s="24" t="s">
        <v>46</v>
      </c>
      <c r="G516" s="24">
        <v>39.004300000000001</v>
      </c>
    </row>
    <row r="517" spans="1:7" x14ac:dyDescent="0.25">
      <c r="A517" s="25">
        <v>44347</v>
      </c>
      <c r="B517" s="24" t="s">
        <v>44</v>
      </c>
      <c r="C517" s="24">
        <v>826</v>
      </c>
      <c r="D517" s="24" t="s">
        <v>4</v>
      </c>
      <c r="E517" s="24">
        <v>1</v>
      </c>
      <c r="F517" s="24" t="s">
        <v>46</v>
      </c>
      <c r="G517" s="24">
        <v>38.925400000000003</v>
      </c>
    </row>
    <row r="518" spans="1:7" x14ac:dyDescent="0.25">
      <c r="A518" s="25">
        <v>44348</v>
      </c>
      <c r="B518" s="24" t="s">
        <v>44</v>
      </c>
      <c r="C518" s="24">
        <v>826</v>
      </c>
      <c r="D518" s="24" t="s">
        <v>4</v>
      </c>
      <c r="E518" s="24">
        <v>1</v>
      </c>
      <c r="F518" s="24" t="s">
        <v>46</v>
      </c>
      <c r="G518" s="24">
        <v>38.957000000000001</v>
      </c>
    </row>
    <row r="519" spans="1:7" x14ac:dyDescent="0.25">
      <c r="A519" s="25">
        <v>44349</v>
      </c>
      <c r="B519" s="24" t="s">
        <v>44</v>
      </c>
      <c r="C519" s="24">
        <v>826</v>
      </c>
      <c r="D519" s="24" t="s">
        <v>4</v>
      </c>
      <c r="E519" s="24">
        <v>1</v>
      </c>
      <c r="F519" s="24" t="s">
        <v>46</v>
      </c>
      <c r="G519" s="24">
        <v>38.870199999999997</v>
      </c>
    </row>
    <row r="520" spans="1:7" x14ac:dyDescent="0.25">
      <c r="A520" s="25">
        <v>44350</v>
      </c>
      <c r="B520" s="24" t="s">
        <v>44</v>
      </c>
      <c r="C520" s="24">
        <v>826</v>
      </c>
      <c r="D520" s="24" t="s">
        <v>4</v>
      </c>
      <c r="E520" s="24">
        <v>1</v>
      </c>
      <c r="F520" s="24" t="s">
        <v>46</v>
      </c>
      <c r="G520" s="24">
        <v>38.712200000000003</v>
      </c>
    </row>
    <row r="521" spans="1:7" x14ac:dyDescent="0.25">
      <c r="A521" s="25">
        <v>44351</v>
      </c>
      <c r="B521" s="24" t="s">
        <v>44</v>
      </c>
      <c r="C521" s="24">
        <v>826</v>
      </c>
      <c r="D521" s="24" t="s">
        <v>4</v>
      </c>
      <c r="E521" s="24">
        <v>1</v>
      </c>
      <c r="F521" s="24" t="s">
        <v>46</v>
      </c>
      <c r="G521" s="24">
        <v>38.714799999999997</v>
      </c>
    </row>
    <row r="522" spans="1:7" x14ac:dyDescent="0.25">
      <c r="A522" s="25">
        <v>44352</v>
      </c>
      <c r="B522" s="24" t="s">
        <v>44</v>
      </c>
      <c r="C522" s="24">
        <v>826</v>
      </c>
      <c r="D522" s="24" t="s">
        <v>4</v>
      </c>
      <c r="E522" s="24">
        <v>1</v>
      </c>
      <c r="F522" s="24" t="s">
        <v>46</v>
      </c>
      <c r="G522" s="24">
        <v>38.714799999999997</v>
      </c>
    </row>
    <row r="523" spans="1:7" x14ac:dyDescent="0.25">
      <c r="A523" s="25">
        <v>44353</v>
      </c>
      <c r="B523" s="24" t="s">
        <v>44</v>
      </c>
      <c r="C523" s="24">
        <v>826</v>
      </c>
      <c r="D523" s="24" t="s">
        <v>4</v>
      </c>
      <c r="E523" s="24">
        <v>1</v>
      </c>
      <c r="F523" s="24" t="s">
        <v>46</v>
      </c>
      <c r="G523" s="24">
        <v>38.714799999999997</v>
      </c>
    </row>
    <row r="524" spans="1:7" x14ac:dyDescent="0.25">
      <c r="A524" s="25">
        <v>44354</v>
      </c>
      <c r="B524" s="24" t="s">
        <v>44</v>
      </c>
      <c r="C524" s="24">
        <v>826</v>
      </c>
      <c r="D524" s="24" t="s">
        <v>4</v>
      </c>
      <c r="E524" s="24">
        <v>1</v>
      </c>
      <c r="F524" s="24" t="s">
        <v>46</v>
      </c>
      <c r="G524" s="24">
        <v>38.581899999999997</v>
      </c>
    </row>
    <row r="525" spans="1:7" x14ac:dyDescent="0.25">
      <c r="A525" s="25">
        <v>44355</v>
      </c>
      <c r="B525" s="24" t="s">
        <v>44</v>
      </c>
      <c r="C525" s="24">
        <v>826</v>
      </c>
      <c r="D525" s="24" t="s">
        <v>4</v>
      </c>
      <c r="E525" s="24">
        <v>1</v>
      </c>
      <c r="F525" s="24" t="s">
        <v>46</v>
      </c>
      <c r="G525" s="24">
        <v>38.5396</v>
      </c>
    </row>
    <row r="526" spans="1:7" x14ac:dyDescent="0.25">
      <c r="A526" s="25">
        <v>44356</v>
      </c>
      <c r="B526" s="24" t="s">
        <v>44</v>
      </c>
      <c r="C526" s="24">
        <v>826</v>
      </c>
      <c r="D526" s="24" t="s">
        <v>4</v>
      </c>
      <c r="E526" s="24">
        <v>1</v>
      </c>
      <c r="F526" s="24" t="s">
        <v>46</v>
      </c>
      <c r="G526" s="24">
        <v>38.456000000000003</v>
      </c>
    </row>
    <row r="527" spans="1:7" x14ac:dyDescent="0.25">
      <c r="A527" s="25">
        <v>44357</v>
      </c>
      <c r="B527" s="24" t="s">
        <v>44</v>
      </c>
      <c r="C527" s="24">
        <v>826</v>
      </c>
      <c r="D527" s="24" t="s">
        <v>4</v>
      </c>
      <c r="E527" s="24">
        <v>1</v>
      </c>
      <c r="F527" s="24" t="s">
        <v>46</v>
      </c>
      <c r="G527" s="24">
        <v>38.358899999999998</v>
      </c>
    </row>
    <row r="528" spans="1:7" x14ac:dyDescent="0.25">
      <c r="A528" s="25">
        <v>44358</v>
      </c>
      <c r="B528" s="24" t="s">
        <v>44</v>
      </c>
      <c r="C528" s="24">
        <v>826</v>
      </c>
      <c r="D528" s="24" t="s">
        <v>4</v>
      </c>
      <c r="E528" s="24">
        <v>1</v>
      </c>
      <c r="F528" s="24" t="s">
        <v>46</v>
      </c>
      <c r="G528" s="24">
        <v>38.243600000000001</v>
      </c>
    </row>
    <row r="529" spans="1:7" x14ac:dyDescent="0.25">
      <c r="A529" s="25">
        <v>44359</v>
      </c>
      <c r="B529" s="24" t="s">
        <v>44</v>
      </c>
      <c r="C529" s="24">
        <v>826</v>
      </c>
      <c r="D529" s="24" t="s">
        <v>4</v>
      </c>
      <c r="E529" s="24">
        <v>1</v>
      </c>
      <c r="F529" s="24" t="s">
        <v>46</v>
      </c>
      <c r="G529" s="24">
        <v>38.243600000000001</v>
      </c>
    </row>
    <row r="530" spans="1:7" x14ac:dyDescent="0.25">
      <c r="A530" s="25">
        <v>44360</v>
      </c>
      <c r="B530" s="24" t="s">
        <v>44</v>
      </c>
      <c r="C530" s="24">
        <v>826</v>
      </c>
      <c r="D530" s="24" t="s">
        <v>4</v>
      </c>
      <c r="E530" s="24">
        <v>1</v>
      </c>
      <c r="F530" s="24" t="s">
        <v>46</v>
      </c>
      <c r="G530" s="24">
        <v>38.243600000000001</v>
      </c>
    </row>
    <row r="531" spans="1:7" x14ac:dyDescent="0.25">
      <c r="A531" s="25">
        <v>44361</v>
      </c>
      <c r="B531" s="24" t="s">
        <v>44</v>
      </c>
      <c r="C531" s="24">
        <v>826</v>
      </c>
      <c r="D531" s="24" t="s">
        <v>4</v>
      </c>
      <c r="E531" s="24">
        <v>1</v>
      </c>
      <c r="F531" s="24" t="s">
        <v>46</v>
      </c>
      <c r="G531" s="24">
        <v>38.255400000000002</v>
      </c>
    </row>
    <row r="532" spans="1:7" x14ac:dyDescent="0.25">
      <c r="A532" s="25">
        <v>44362</v>
      </c>
      <c r="B532" s="24" t="s">
        <v>44</v>
      </c>
      <c r="C532" s="24">
        <v>826</v>
      </c>
      <c r="D532" s="24" t="s">
        <v>4</v>
      </c>
      <c r="E532" s="24">
        <v>1</v>
      </c>
      <c r="F532" s="24" t="s">
        <v>46</v>
      </c>
      <c r="G532" s="24">
        <v>38.089599999999997</v>
      </c>
    </row>
    <row r="533" spans="1:7" x14ac:dyDescent="0.25">
      <c r="A533" s="25">
        <v>44363</v>
      </c>
      <c r="B533" s="24" t="s">
        <v>44</v>
      </c>
      <c r="C533" s="24">
        <v>826</v>
      </c>
      <c r="D533" s="24" t="s">
        <v>4</v>
      </c>
      <c r="E533" s="24">
        <v>1</v>
      </c>
      <c r="F533" s="24" t="s">
        <v>46</v>
      </c>
      <c r="G533" s="24">
        <v>37.860399999999998</v>
      </c>
    </row>
    <row r="534" spans="1:7" x14ac:dyDescent="0.25">
      <c r="A534" s="25">
        <v>44364</v>
      </c>
      <c r="B534" s="24" t="s">
        <v>44</v>
      </c>
      <c r="C534" s="24">
        <v>826</v>
      </c>
      <c r="D534" s="24" t="s">
        <v>4</v>
      </c>
      <c r="E534" s="24">
        <v>1</v>
      </c>
      <c r="F534" s="24" t="s">
        <v>46</v>
      </c>
      <c r="G534" s="24">
        <v>38.169600000000003</v>
      </c>
    </row>
    <row r="535" spans="1:7" x14ac:dyDescent="0.25">
      <c r="A535" s="25">
        <v>44365</v>
      </c>
      <c r="B535" s="24" t="s">
        <v>44</v>
      </c>
      <c r="C535" s="24">
        <v>826</v>
      </c>
      <c r="D535" s="24" t="s">
        <v>4</v>
      </c>
      <c r="E535" s="24">
        <v>1</v>
      </c>
      <c r="F535" s="24" t="s">
        <v>46</v>
      </c>
      <c r="G535" s="24">
        <v>37.907899999999998</v>
      </c>
    </row>
    <row r="536" spans="1:7" x14ac:dyDescent="0.25">
      <c r="A536" s="25">
        <v>44366</v>
      </c>
      <c r="B536" s="24" t="s">
        <v>44</v>
      </c>
      <c r="C536" s="24">
        <v>826</v>
      </c>
      <c r="D536" s="24" t="s">
        <v>4</v>
      </c>
      <c r="E536" s="24">
        <v>1</v>
      </c>
      <c r="F536" s="24" t="s">
        <v>46</v>
      </c>
      <c r="G536" s="24">
        <v>37.907899999999998</v>
      </c>
    </row>
    <row r="537" spans="1:7" x14ac:dyDescent="0.25">
      <c r="A537" s="25">
        <v>44367</v>
      </c>
      <c r="B537" s="24" t="s">
        <v>44</v>
      </c>
      <c r="C537" s="24">
        <v>826</v>
      </c>
      <c r="D537" s="24" t="s">
        <v>4</v>
      </c>
      <c r="E537" s="24">
        <v>1</v>
      </c>
      <c r="F537" s="24" t="s">
        <v>46</v>
      </c>
      <c r="G537" s="24">
        <v>37.907899999999998</v>
      </c>
    </row>
    <row r="538" spans="1:7" x14ac:dyDescent="0.25">
      <c r="A538" s="25">
        <v>44368</v>
      </c>
      <c r="B538" s="24" t="s">
        <v>44</v>
      </c>
      <c r="C538" s="24">
        <v>826</v>
      </c>
      <c r="D538" s="24" t="s">
        <v>4</v>
      </c>
      <c r="E538" s="24">
        <v>1</v>
      </c>
      <c r="F538" s="24" t="s">
        <v>46</v>
      </c>
      <c r="G538" s="24">
        <v>37.907899999999998</v>
      </c>
    </row>
    <row r="539" spans="1:7" x14ac:dyDescent="0.25">
      <c r="A539" s="25">
        <v>44369</v>
      </c>
      <c r="B539" s="24" t="s">
        <v>44</v>
      </c>
      <c r="C539" s="24">
        <v>826</v>
      </c>
      <c r="D539" s="24" t="s">
        <v>4</v>
      </c>
      <c r="E539" s="24">
        <v>1</v>
      </c>
      <c r="F539" s="24" t="s">
        <v>46</v>
      </c>
      <c r="G539" s="24">
        <v>37.673900000000003</v>
      </c>
    </row>
    <row r="540" spans="1:7" x14ac:dyDescent="0.25">
      <c r="A540" s="25">
        <v>44370</v>
      </c>
      <c r="B540" s="24" t="s">
        <v>44</v>
      </c>
      <c r="C540" s="24">
        <v>826</v>
      </c>
      <c r="D540" s="24" t="s">
        <v>4</v>
      </c>
      <c r="E540" s="24">
        <v>1</v>
      </c>
      <c r="F540" s="24" t="s">
        <v>46</v>
      </c>
      <c r="G540" s="24">
        <v>37.938899999999997</v>
      </c>
    </row>
    <row r="541" spans="1:7" x14ac:dyDescent="0.25">
      <c r="A541" s="25">
        <v>44371</v>
      </c>
      <c r="B541" s="24" t="s">
        <v>44</v>
      </c>
      <c r="C541" s="24">
        <v>826</v>
      </c>
      <c r="D541" s="24" t="s">
        <v>4</v>
      </c>
      <c r="E541" s="24">
        <v>1</v>
      </c>
      <c r="F541" s="24" t="s">
        <v>46</v>
      </c>
      <c r="G541" s="24">
        <v>38.155900000000003</v>
      </c>
    </row>
    <row r="542" spans="1:7" x14ac:dyDescent="0.25">
      <c r="A542" s="25">
        <v>44372</v>
      </c>
      <c r="B542" s="24" t="s">
        <v>44</v>
      </c>
      <c r="C542" s="24">
        <v>826</v>
      </c>
      <c r="D542" s="24" t="s">
        <v>4</v>
      </c>
      <c r="E542" s="24">
        <v>1</v>
      </c>
      <c r="F542" s="24" t="s">
        <v>46</v>
      </c>
      <c r="G542" s="24">
        <v>38.187100000000001</v>
      </c>
    </row>
    <row r="543" spans="1:7" x14ac:dyDescent="0.25">
      <c r="A543" s="25">
        <v>44373</v>
      </c>
      <c r="B543" s="24" t="s">
        <v>44</v>
      </c>
      <c r="C543" s="24">
        <v>826</v>
      </c>
      <c r="D543" s="24" t="s">
        <v>4</v>
      </c>
      <c r="E543" s="24">
        <v>1</v>
      </c>
      <c r="F543" s="24" t="s">
        <v>46</v>
      </c>
      <c r="G543" s="24">
        <v>38.187100000000001</v>
      </c>
    </row>
    <row r="544" spans="1:7" x14ac:dyDescent="0.25">
      <c r="A544" s="25">
        <v>44374</v>
      </c>
      <c r="B544" s="24" t="s">
        <v>44</v>
      </c>
      <c r="C544" s="24">
        <v>826</v>
      </c>
      <c r="D544" s="24" t="s">
        <v>4</v>
      </c>
      <c r="E544" s="24">
        <v>1</v>
      </c>
      <c r="F544" s="24" t="s">
        <v>46</v>
      </c>
      <c r="G544" s="24">
        <v>38.187100000000001</v>
      </c>
    </row>
    <row r="545" spans="1:7" x14ac:dyDescent="0.25">
      <c r="A545" s="25">
        <v>44375</v>
      </c>
      <c r="B545" s="24" t="s">
        <v>44</v>
      </c>
      <c r="C545" s="24">
        <v>826</v>
      </c>
      <c r="D545" s="24" t="s">
        <v>4</v>
      </c>
      <c r="E545" s="24">
        <v>1</v>
      </c>
      <c r="F545" s="24" t="s">
        <v>46</v>
      </c>
      <c r="G545" s="24">
        <v>38.187100000000001</v>
      </c>
    </row>
    <row r="546" spans="1:7" x14ac:dyDescent="0.25">
      <c r="A546" s="25">
        <v>44376</v>
      </c>
      <c r="B546" s="24" t="s">
        <v>44</v>
      </c>
      <c r="C546" s="24">
        <v>826</v>
      </c>
      <c r="D546" s="24" t="s">
        <v>4</v>
      </c>
      <c r="E546" s="24">
        <v>1</v>
      </c>
      <c r="F546" s="24" t="s">
        <v>46</v>
      </c>
      <c r="G546" s="24">
        <v>38.072800000000001</v>
      </c>
    </row>
    <row r="547" spans="1:7" x14ac:dyDescent="0.25">
      <c r="A547" s="25">
        <v>44377</v>
      </c>
      <c r="B547" s="24" t="s">
        <v>44</v>
      </c>
      <c r="C547" s="24">
        <v>826</v>
      </c>
      <c r="D547" s="24" t="s">
        <v>4</v>
      </c>
      <c r="E547" s="24">
        <v>1</v>
      </c>
      <c r="F547" s="24" t="s">
        <v>46</v>
      </c>
      <c r="G547" s="24">
        <v>37.578000000000003</v>
      </c>
    </row>
    <row r="548" spans="1:7" x14ac:dyDescent="0.25">
      <c r="A548" s="25">
        <v>44378</v>
      </c>
      <c r="B548" s="24" t="s">
        <v>44</v>
      </c>
      <c r="C548" s="24">
        <v>826</v>
      </c>
      <c r="D548" s="24" t="s">
        <v>4</v>
      </c>
      <c r="E548" s="24">
        <v>1</v>
      </c>
      <c r="F548" s="24" t="s">
        <v>46</v>
      </c>
      <c r="G548" s="24">
        <v>37.704599999999999</v>
      </c>
    </row>
    <row r="549" spans="1:7" x14ac:dyDescent="0.25">
      <c r="A549" s="25">
        <v>44379</v>
      </c>
      <c r="B549" s="24" t="s">
        <v>44</v>
      </c>
      <c r="C549" s="24">
        <v>826</v>
      </c>
      <c r="D549" s="24" t="s">
        <v>4</v>
      </c>
      <c r="E549" s="24">
        <v>1</v>
      </c>
      <c r="F549" s="24" t="s">
        <v>46</v>
      </c>
      <c r="G549" s="24">
        <v>37.8215</v>
      </c>
    </row>
    <row r="550" spans="1:7" x14ac:dyDescent="0.25">
      <c r="A550" s="25">
        <v>44380</v>
      </c>
      <c r="B550" s="24" t="s">
        <v>44</v>
      </c>
      <c r="C550" s="24">
        <v>826</v>
      </c>
      <c r="D550" s="24" t="s">
        <v>4</v>
      </c>
      <c r="E550" s="24">
        <v>1</v>
      </c>
      <c r="F550" s="24" t="s">
        <v>46</v>
      </c>
      <c r="G550" s="24">
        <v>37.8215</v>
      </c>
    </row>
    <row r="551" spans="1:7" x14ac:dyDescent="0.25">
      <c r="A551" s="25">
        <v>44381</v>
      </c>
      <c r="B551" s="24" t="s">
        <v>44</v>
      </c>
      <c r="C551" s="24">
        <v>826</v>
      </c>
      <c r="D551" s="24" t="s">
        <v>4</v>
      </c>
      <c r="E551" s="24">
        <v>1</v>
      </c>
      <c r="F551" s="24" t="s">
        <v>46</v>
      </c>
      <c r="G551" s="24">
        <v>37.8215</v>
      </c>
    </row>
    <row r="552" spans="1:7" x14ac:dyDescent="0.25">
      <c r="A552" s="25">
        <v>44382</v>
      </c>
      <c r="B552" s="24" t="s">
        <v>44</v>
      </c>
      <c r="C552" s="24">
        <v>826</v>
      </c>
      <c r="D552" s="24" t="s">
        <v>4</v>
      </c>
      <c r="E552" s="24">
        <v>1</v>
      </c>
      <c r="F552" s="24" t="s">
        <v>46</v>
      </c>
      <c r="G552" s="24">
        <v>37.691600000000001</v>
      </c>
    </row>
    <row r="553" spans="1:7" x14ac:dyDescent="0.25">
      <c r="A553" s="25">
        <v>44383</v>
      </c>
      <c r="B553" s="24" t="s">
        <v>44</v>
      </c>
      <c r="C553" s="24">
        <v>826</v>
      </c>
      <c r="D553" s="24" t="s">
        <v>4</v>
      </c>
      <c r="E553" s="24">
        <v>1</v>
      </c>
      <c r="F553" s="24" t="s">
        <v>46</v>
      </c>
      <c r="G553" s="24">
        <v>37.804000000000002</v>
      </c>
    </row>
    <row r="554" spans="1:7" x14ac:dyDescent="0.25">
      <c r="A554" s="25">
        <v>44384</v>
      </c>
      <c r="B554" s="24" t="s">
        <v>44</v>
      </c>
      <c r="C554" s="24">
        <v>826</v>
      </c>
      <c r="D554" s="24" t="s">
        <v>4</v>
      </c>
      <c r="E554" s="24">
        <v>1</v>
      </c>
      <c r="F554" s="24" t="s">
        <v>46</v>
      </c>
      <c r="G554" s="24">
        <v>37.787199999999999</v>
      </c>
    </row>
    <row r="555" spans="1:7" x14ac:dyDescent="0.25">
      <c r="A555" s="25">
        <v>44385</v>
      </c>
      <c r="B555" s="24" t="s">
        <v>44</v>
      </c>
      <c r="C555" s="24">
        <v>826</v>
      </c>
      <c r="D555" s="24" t="s">
        <v>4</v>
      </c>
      <c r="E555" s="24">
        <v>1</v>
      </c>
      <c r="F555" s="24" t="s">
        <v>46</v>
      </c>
      <c r="G555" s="24">
        <v>37.7727</v>
      </c>
    </row>
    <row r="556" spans="1:7" x14ac:dyDescent="0.25">
      <c r="A556" s="25">
        <v>44386</v>
      </c>
      <c r="B556" s="24" t="s">
        <v>44</v>
      </c>
      <c r="C556" s="24">
        <v>826</v>
      </c>
      <c r="D556" s="24" t="s">
        <v>4</v>
      </c>
      <c r="E556" s="24">
        <v>1</v>
      </c>
      <c r="F556" s="24" t="s">
        <v>46</v>
      </c>
      <c r="G556" s="24">
        <v>37.533499999999997</v>
      </c>
    </row>
    <row r="557" spans="1:7" x14ac:dyDescent="0.25">
      <c r="A557" s="25">
        <v>44387</v>
      </c>
      <c r="B557" s="24" t="s">
        <v>44</v>
      </c>
      <c r="C557" s="24">
        <v>826</v>
      </c>
      <c r="D557" s="24" t="s">
        <v>4</v>
      </c>
      <c r="E557" s="24">
        <v>1</v>
      </c>
      <c r="F557" s="24" t="s">
        <v>46</v>
      </c>
      <c r="G557" s="24">
        <v>37.533499999999997</v>
      </c>
    </row>
    <row r="558" spans="1:7" x14ac:dyDescent="0.25">
      <c r="A558" s="25">
        <v>44388</v>
      </c>
      <c r="B558" s="24" t="s">
        <v>44</v>
      </c>
      <c r="C558" s="24">
        <v>826</v>
      </c>
      <c r="D558" s="24" t="s">
        <v>4</v>
      </c>
      <c r="E558" s="24">
        <v>1</v>
      </c>
      <c r="F558" s="24" t="s">
        <v>46</v>
      </c>
      <c r="G558" s="24">
        <v>37.533499999999997</v>
      </c>
    </row>
    <row r="559" spans="1:7" x14ac:dyDescent="0.25">
      <c r="A559" s="25">
        <v>44389</v>
      </c>
      <c r="B559" s="24" t="s">
        <v>44</v>
      </c>
      <c r="C559" s="24">
        <v>826</v>
      </c>
      <c r="D559" s="24" t="s">
        <v>4</v>
      </c>
      <c r="E559" s="24">
        <v>1</v>
      </c>
      <c r="F559" s="24" t="s">
        <v>46</v>
      </c>
      <c r="G559" s="24">
        <v>37.793700000000001</v>
      </c>
    </row>
    <row r="560" spans="1:7" x14ac:dyDescent="0.25">
      <c r="A560" s="25">
        <v>44390</v>
      </c>
      <c r="B560" s="24" t="s">
        <v>44</v>
      </c>
      <c r="C560" s="24">
        <v>826</v>
      </c>
      <c r="D560" s="24" t="s">
        <v>4</v>
      </c>
      <c r="E560" s="24">
        <v>1</v>
      </c>
      <c r="F560" s="24" t="s">
        <v>46</v>
      </c>
      <c r="G560" s="24">
        <v>37.771299999999997</v>
      </c>
    </row>
    <row r="561" spans="1:7" x14ac:dyDescent="0.25">
      <c r="A561" s="25">
        <v>44391</v>
      </c>
      <c r="B561" s="24" t="s">
        <v>44</v>
      </c>
      <c r="C561" s="24">
        <v>826</v>
      </c>
      <c r="D561" s="24" t="s">
        <v>4</v>
      </c>
      <c r="E561" s="24">
        <v>1</v>
      </c>
      <c r="F561" s="24" t="s">
        <v>46</v>
      </c>
      <c r="G561" s="24">
        <v>37.854100000000003</v>
      </c>
    </row>
    <row r="562" spans="1:7" x14ac:dyDescent="0.25">
      <c r="A562" s="25">
        <v>44392</v>
      </c>
      <c r="B562" s="24" t="s">
        <v>44</v>
      </c>
      <c r="C562" s="24">
        <v>826</v>
      </c>
      <c r="D562" s="24" t="s">
        <v>4</v>
      </c>
      <c r="E562" s="24">
        <v>1</v>
      </c>
      <c r="F562" s="24" t="s">
        <v>46</v>
      </c>
      <c r="G562" s="24">
        <v>37.862099999999998</v>
      </c>
    </row>
    <row r="563" spans="1:7" x14ac:dyDescent="0.25">
      <c r="A563" s="25">
        <v>44393</v>
      </c>
      <c r="B563" s="24" t="s">
        <v>44</v>
      </c>
      <c r="C563" s="24">
        <v>826</v>
      </c>
      <c r="D563" s="24" t="s">
        <v>4</v>
      </c>
      <c r="E563" s="24">
        <v>1</v>
      </c>
      <c r="F563" s="24" t="s">
        <v>46</v>
      </c>
      <c r="G563" s="24">
        <v>37.838299999999997</v>
      </c>
    </row>
    <row r="564" spans="1:7" x14ac:dyDescent="0.25">
      <c r="A564" s="25">
        <v>44394</v>
      </c>
      <c r="B564" s="24" t="s">
        <v>44</v>
      </c>
      <c r="C564" s="24">
        <v>826</v>
      </c>
      <c r="D564" s="24" t="s">
        <v>4</v>
      </c>
      <c r="E564" s="24">
        <v>1</v>
      </c>
      <c r="F564" s="24" t="s">
        <v>46</v>
      </c>
      <c r="G564" s="24">
        <v>37.838299999999997</v>
      </c>
    </row>
    <row r="565" spans="1:7" x14ac:dyDescent="0.25">
      <c r="A565" s="25">
        <v>44395</v>
      </c>
      <c r="B565" s="24" t="s">
        <v>44</v>
      </c>
      <c r="C565" s="24">
        <v>826</v>
      </c>
      <c r="D565" s="24" t="s">
        <v>4</v>
      </c>
      <c r="E565" s="24">
        <v>1</v>
      </c>
      <c r="F565" s="24" t="s">
        <v>46</v>
      </c>
      <c r="G565" s="24">
        <v>37.838299999999997</v>
      </c>
    </row>
    <row r="566" spans="1:7" x14ac:dyDescent="0.25">
      <c r="A566" s="25">
        <v>44396</v>
      </c>
      <c r="B566" s="24" t="s">
        <v>44</v>
      </c>
      <c r="C566" s="24">
        <v>826</v>
      </c>
      <c r="D566" s="24" t="s">
        <v>4</v>
      </c>
      <c r="E566" s="24">
        <v>1</v>
      </c>
      <c r="F566" s="24" t="s">
        <v>46</v>
      </c>
      <c r="G566" s="24">
        <v>37.645600000000002</v>
      </c>
    </row>
    <row r="567" spans="1:7" x14ac:dyDescent="0.25">
      <c r="A567" s="25">
        <v>44397</v>
      </c>
      <c r="B567" s="24" t="s">
        <v>44</v>
      </c>
      <c r="C567" s="24">
        <v>826</v>
      </c>
      <c r="D567" s="24" t="s">
        <v>4</v>
      </c>
      <c r="E567" s="24">
        <v>1</v>
      </c>
      <c r="F567" s="24" t="s">
        <v>46</v>
      </c>
      <c r="G567" s="24">
        <v>37.2971</v>
      </c>
    </row>
    <row r="568" spans="1:7" x14ac:dyDescent="0.25">
      <c r="A568" s="25">
        <v>44398</v>
      </c>
      <c r="B568" s="24" t="s">
        <v>44</v>
      </c>
      <c r="C568" s="24">
        <v>826</v>
      </c>
      <c r="D568" s="24" t="s">
        <v>4</v>
      </c>
      <c r="E568" s="24">
        <v>1</v>
      </c>
      <c r="F568" s="24" t="s">
        <v>46</v>
      </c>
      <c r="G568" s="24">
        <v>37.0199</v>
      </c>
    </row>
    <row r="569" spans="1:7" x14ac:dyDescent="0.25">
      <c r="A569" s="25">
        <v>44399</v>
      </c>
      <c r="B569" s="24" t="s">
        <v>44</v>
      </c>
      <c r="C569" s="24">
        <v>826</v>
      </c>
      <c r="D569" s="24" t="s">
        <v>4</v>
      </c>
      <c r="E569" s="24">
        <v>1</v>
      </c>
      <c r="F569" s="24" t="s">
        <v>46</v>
      </c>
      <c r="G569" s="24">
        <v>37.119300000000003</v>
      </c>
    </row>
    <row r="570" spans="1:7" x14ac:dyDescent="0.25">
      <c r="A570" s="25">
        <v>44400</v>
      </c>
      <c r="B570" s="24" t="s">
        <v>44</v>
      </c>
      <c r="C570" s="24">
        <v>826</v>
      </c>
      <c r="D570" s="24" t="s">
        <v>4</v>
      </c>
      <c r="E570" s="24">
        <v>1</v>
      </c>
      <c r="F570" s="24" t="s">
        <v>46</v>
      </c>
      <c r="G570" s="24">
        <v>37.431800000000003</v>
      </c>
    </row>
    <row r="571" spans="1:7" x14ac:dyDescent="0.25">
      <c r="A571" s="25">
        <v>44401</v>
      </c>
      <c r="B571" s="24" t="s">
        <v>44</v>
      </c>
      <c r="C571" s="24">
        <v>826</v>
      </c>
      <c r="D571" s="24" t="s">
        <v>4</v>
      </c>
      <c r="E571" s="24">
        <v>1</v>
      </c>
      <c r="F571" s="24" t="s">
        <v>46</v>
      </c>
      <c r="G571" s="24">
        <v>37.431800000000003</v>
      </c>
    </row>
    <row r="572" spans="1:7" x14ac:dyDescent="0.25">
      <c r="A572" s="25">
        <v>44402</v>
      </c>
      <c r="B572" s="24" t="s">
        <v>44</v>
      </c>
      <c r="C572" s="24">
        <v>826</v>
      </c>
      <c r="D572" s="24" t="s">
        <v>4</v>
      </c>
      <c r="E572" s="24">
        <v>1</v>
      </c>
      <c r="F572" s="24" t="s">
        <v>46</v>
      </c>
      <c r="G572" s="24">
        <v>37.431800000000003</v>
      </c>
    </row>
    <row r="573" spans="1:7" x14ac:dyDescent="0.25">
      <c r="A573" s="25">
        <v>44403</v>
      </c>
      <c r="B573" s="24" t="s">
        <v>44</v>
      </c>
      <c r="C573" s="24">
        <v>826</v>
      </c>
      <c r="D573" s="24" t="s">
        <v>4</v>
      </c>
      <c r="E573" s="24">
        <v>1</v>
      </c>
      <c r="F573" s="24" t="s">
        <v>46</v>
      </c>
      <c r="G573" s="24">
        <v>37.227499999999999</v>
      </c>
    </row>
    <row r="574" spans="1:7" x14ac:dyDescent="0.25">
      <c r="A574" s="25">
        <v>44404</v>
      </c>
      <c r="B574" s="24" t="s">
        <v>44</v>
      </c>
      <c r="C574" s="24">
        <v>826</v>
      </c>
      <c r="D574" s="24" t="s">
        <v>4</v>
      </c>
      <c r="E574" s="24">
        <v>1</v>
      </c>
      <c r="F574" s="24" t="s">
        <v>46</v>
      </c>
      <c r="G574" s="24">
        <v>37.2102</v>
      </c>
    </row>
    <row r="575" spans="1:7" x14ac:dyDescent="0.25">
      <c r="A575" s="25">
        <v>44405</v>
      </c>
      <c r="B575" s="24" t="s">
        <v>44</v>
      </c>
      <c r="C575" s="24">
        <v>826</v>
      </c>
      <c r="D575" s="24" t="s">
        <v>4</v>
      </c>
      <c r="E575" s="24">
        <v>1</v>
      </c>
      <c r="F575" s="24" t="s">
        <v>46</v>
      </c>
      <c r="G575" s="24">
        <v>37.171999999999997</v>
      </c>
    </row>
    <row r="576" spans="1:7" x14ac:dyDescent="0.25">
      <c r="A576" s="25">
        <v>44406</v>
      </c>
      <c r="B576" s="24" t="s">
        <v>44</v>
      </c>
      <c r="C576" s="24">
        <v>826</v>
      </c>
      <c r="D576" s="24" t="s">
        <v>4</v>
      </c>
      <c r="E576" s="24">
        <v>1</v>
      </c>
      <c r="F576" s="24" t="s">
        <v>46</v>
      </c>
      <c r="G576" s="24">
        <v>37.268099999999997</v>
      </c>
    </row>
    <row r="577" spans="1:7" x14ac:dyDescent="0.25">
      <c r="A577" s="25">
        <v>44407</v>
      </c>
      <c r="B577" s="24" t="s">
        <v>44</v>
      </c>
      <c r="C577" s="24">
        <v>826</v>
      </c>
      <c r="D577" s="24" t="s">
        <v>4</v>
      </c>
      <c r="E577" s="24">
        <v>1</v>
      </c>
      <c r="F577" s="24" t="s">
        <v>46</v>
      </c>
      <c r="G577" s="24">
        <v>37.535200000000003</v>
      </c>
    </row>
    <row r="578" spans="1:7" x14ac:dyDescent="0.25">
      <c r="A578" s="25">
        <v>44408</v>
      </c>
      <c r="B578" s="24" t="s">
        <v>44</v>
      </c>
      <c r="C578" s="24">
        <v>826</v>
      </c>
      <c r="D578" s="24" t="s">
        <v>4</v>
      </c>
      <c r="E578" s="24">
        <v>1</v>
      </c>
      <c r="F578" s="24" t="s">
        <v>46</v>
      </c>
      <c r="G578" s="24">
        <v>37.535200000000003</v>
      </c>
    </row>
    <row r="579" spans="1:7" x14ac:dyDescent="0.25">
      <c r="A579" s="25">
        <v>44409</v>
      </c>
      <c r="B579" s="24" t="s">
        <v>44</v>
      </c>
      <c r="C579" s="24">
        <v>826</v>
      </c>
      <c r="D579" s="24" t="s">
        <v>4</v>
      </c>
      <c r="E579" s="24">
        <v>1</v>
      </c>
      <c r="F579" s="24" t="s">
        <v>46</v>
      </c>
      <c r="G579" s="24">
        <v>37.535200000000003</v>
      </c>
    </row>
    <row r="580" spans="1:7" x14ac:dyDescent="0.25">
      <c r="A580" s="25">
        <v>44410</v>
      </c>
      <c r="B580" s="24" t="s">
        <v>44</v>
      </c>
      <c r="C580" s="24">
        <v>826</v>
      </c>
      <c r="D580" s="24" t="s">
        <v>4</v>
      </c>
      <c r="E580" s="24">
        <v>1</v>
      </c>
      <c r="F580" s="24" t="s">
        <v>46</v>
      </c>
      <c r="G580" s="24">
        <v>37.444299999999998</v>
      </c>
    </row>
    <row r="581" spans="1:7" x14ac:dyDescent="0.25">
      <c r="A581" s="25">
        <v>44411</v>
      </c>
      <c r="B581" s="24" t="s">
        <v>44</v>
      </c>
      <c r="C581" s="24">
        <v>826</v>
      </c>
      <c r="D581" s="24" t="s">
        <v>4</v>
      </c>
      <c r="E581" s="24">
        <v>1</v>
      </c>
      <c r="F581" s="24" t="s">
        <v>46</v>
      </c>
      <c r="G581" s="24">
        <v>37.293599999999998</v>
      </c>
    </row>
    <row r="582" spans="1:7" x14ac:dyDescent="0.25">
      <c r="A582" s="25">
        <v>44412</v>
      </c>
      <c r="B582" s="24" t="s">
        <v>44</v>
      </c>
      <c r="C582" s="24">
        <v>826</v>
      </c>
      <c r="D582" s="24" t="s">
        <v>4</v>
      </c>
      <c r="E582" s="24">
        <v>1</v>
      </c>
      <c r="F582" s="24" t="s">
        <v>46</v>
      </c>
      <c r="G582" s="24">
        <v>37.357399999999998</v>
      </c>
    </row>
    <row r="583" spans="1:7" x14ac:dyDescent="0.25">
      <c r="A583" s="25">
        <v>44413</v>
      </c>
      <c r="B583" s="24" t="s">
        <v>44</v>
      </c>
      <c r="C583" s="24">
        <v>826</v>
      </c>
      <c r="D583" s="24" t="s">
        <v>4</v>
      </c>
      <c r="E583" s="24">
        <v>1</v>
      </c>
      <c r="F583" s="24" t="s">
        <v>46</v>
      </c>
      <c r="G583" s="24">
        <v>37.4861</v>
      </c>
    </row>
    <row r="584" spans="1:7" x14ac:dyDescent="0.25">
      <c r="A584" s="25">
        <v>44414</v>
      </c>
      <c r="B584" s="24" t="s">
        <v>44</v>
      </c>
      <c r="C584" s="24">
        <v>826</v>
      </c>
      <c r="D584" s="24" t="s">
        <v>4</v>
      </c>
      <c r="E584" s="24">
        <v>1</v>
      </c>
      <c r="F584" s="24" t="s">
        <v>46</v>
      </c>
      <c r="G584" s="24">
        <v>37.495699999999999</v>
      </c>
    </row>
    <row r="585" spans="1:7" x14ac:dyDescent="0.25">
      <c r="A585" s="25">
        <v>44415</v>
      </c>
      <c r="B585" s="24" t="s">
        <v>44</v>
      </c>
      <c r="C585" s="24">
        <v>826</v>
      </c>
      <c r="D585" s="24" t="s">
        <v>4</v>
      </c>
      <c r="E585" s="24">
        <v>1</v>
      </c>
      <c r="F585" s="24" t="s">
        <v>46</v>
      </c>
      <c r="G585" s="24">
        <v>37.495699999999999</v>
      </c>
    </row>
    <row r="586" spans="1:7" x14ac:dyDescent="0.25">
      <c r="A586" s="25">
        <v>44416</v>
      </c>
      <c r="B586" s="24" t="s">
        <v>44</v>
      </c>
      <c r="C586" s="24">
        <v>826</v>
      </c>
      <c r="D586" s="24" t="s">
        <v>4</v>
      </c>
      <c r="E586" s="24">
        <v>1</v>
      </c>
      <c r="F586" s="24" t="s">
        <v>46</v>
      </c>
      <c r="G586" s="24">
        <v>37.495699999999999</v>
      </c>
    </row>
    <row r="587" spans="1:7" x14ac:dyDescent="0.25">
      <c r="A587" s="25">
        <v>44417</v>
      </c>
      <c r="B587" s="24" t="s">
        <v>44</v>
      </c>
      <c r="C587" s="24">
        <v>826</v>
      </c>
      <c r="D587" s="24" t="s">
        <v>4</v>
      </c>
      <c r="E587" s="24">
        <v>1</v>
      </c>
      <c r="F587" s="24" t="s">
        <v>46</v>
      </c>
      <c r="G587" s="24">
        <v>37.341700000000003</v>
      </c>
    </row>
    <row r="588" spans="1:7" x14ac:dyDescent="0.25">
      <c r="A588" s="25">
        <v>44418</v>
      </c>
      <c r="B588" s="24" t="s">
        <v>44</v>
      </c>
      <c r="C588" s="24">
        <v>826</v>
      </c>
      <c r="D588" s="24" t="s">
        <v>4</v>
      </c>
      <c r="E588" s="24">
        <v>1</v>
      </c>
      <c r="F588" s="24" t="s">
        <v>46</v>
      </c>
      <c r="G588" s="24">
        <v>37.198599999999999</v>
      </c>
    </row>
    <row r="589" spans="1:7" x14ac:dyDescent="0.25">
      <c r="A589" s="25">
        <v>44419</v>
      </c>
      <c r="B589" s="24" t="s">
        <v>44</v>
      </c>
      <c r="C589" s="24">
        <v>826</v>
      </c>
      <c r="D589" s="24" t="s">
        <v>4</v>
      </c>
      <c r="E589" s="24">
        <v>1</v>
      </c>
      <c r="F589" s="24" t="s">
        <v>46</v>
      </c>
      <c r="G589" s="24">
        <v>37.067300000000003</v>
      </c>
    </row>
    <row r="590" spans="1:7" x14ac:dyDescent="0.25">
      <c r="A590" s="25">
        <v>44420</v>
      </c>
      <c r="B590" s="24" t="s">
        <v>44</v>
      </c>
      <c r="C590" s="24">
        <v>826</v>
      </c>
      <c r="D590" s="24" t="s">
        <v>4</v>
      </c>
      <c r="E590" s="24">
        <v>1</v>
      </c>
      <c r="F590" s="24" t="s">
        <v>46</v>
      </c>
      <c r="G590" s="24">
        <v>37.0809</v>
      </c>
    </row>
    <row r="591" spans="1:7" x14ac:dyDescent="0.25">
      <c r="A591" s="25">
        <v>44421</v>
      </c>
      <c r="B591" s="24" t="s">
        <v>44</v>
      </c>
      <c r="C591" s="24">
        <v>826</v>
      </c>
      <c r="D591" s="24" t="s">
        <v>4</v>
      </c>
      <c r="E591" s="24">
        <v>1</v>
      </c>
      <c r="F591" s="24" t="s">
        <v>46</v>
      </c>
      <c r="G591" s="24">
        <v>37.078499999999998</v>
      </c>
    </row>
    <row r="592" spans="1:7" x14ac:dyDescent="0.25">
      <c r="A592" s="25">
        <v>44422</v>
      </c>
      <c r="B592" s="24" t="s">
        <v>44</v>
      </c>
      <c r="C592" s="24">
        <v>826</v>
      </c>
      <c r="D592" s="24" t="s">
        <v>4</v>
      </c>
      <c r="E592" s="24">
        <v>1</v>
      </c>
      <c r="F592" s="24" t="s">
        <v>46</v>
      </c>
      <c r="G592" s="24">
        <v>37.078499999999998</v>
      </c>
    </row>
    <row r="593" spans="1:7" x14ac:dyDescent="0.25">
      <c r="A593" s="25">
        <v>44423</v>
      </c>
      <c r="B593" s="24" t="s">
        <v>44</v>
      </c>
      <c r="C593" s="24">
        <v>826</v>
      </c>
      <c r="D593" s="24" t="s">
        <v>4</v>
      </c>
      <c r="E593" s="24">
        <v>1</v>
      </c>
      <c r="F593" s="24" t="s">
        <v>46</v>
      </c>
      <c r="G593" s="24">
        <v>37.078499999999998</v>
      </c>
    </row>
    <row r="594" spans="1:7" x14ac:dyDescent="0.25">
      <c r="A594" s="25">
        <v>44424</v>
      </c>
      <c r="B594" s="24" t="s">
        <v>44</v>
      </c>
      <c r="C594" s="24">
        <v>826</v>
      </c>
      <c r="D594" s="24" t="s">
        <v>4</v>
      </c>
      <c r="E594" s="24">
        <v>1</v>
      </c>
      <c r="F594" s="24" t="s">
        <v>46</v>
      </c>
      <c r="G594" s="24">
        <v>36.916600000000003</v>
      </c>
    </row>
    <row r="595" spans="1:7" x14ac:dyDescent="0.25">
      <c r="A595" s="25">
        <v>44425</v>
      </c>
      <c r="B595" s="24" t="s">
        <v>44</v>
      </c>
      <c r="C595" s="24">
        <v>826</v>
      </c>
      <c r="D595" s="24" t="s">
        <v>4</v>
      </c>
      <c r="E595" s="24">
        <v>1</v>
      </c>
      <c r="F595" s="24" t="s">
        <v>46</v>
      </c>
      <c r="G595" s="24">
        <v>36.941600000000001</v>
      </c>
    </row>
    <row r="596" spans="1:7" x14ac:dyDescent="0.25">
      <c r="A596" s="25">
        <v>44426</v>
      </c>
      <c r="B596" s="24" t="s">
        <v>44</v>
      </c>
      <c r="C596" s="24">
        <v>826</v>
      </c>
      <c r="D596" s="24" t="s">
        <v>4</v>
      </c>
      <c r="E596" s="24">
        <v>1</v>
      </c>
      <c r="F596" s="24" t="s">
        <v>46</v>
      </c>
      <c r="G596" s="24">
        <v>36.782400000000003</v>
      </c>
    </row>
    <row r="597" spans="1:7" x14ac:dyDescent="0.25">
      <c r="A597" s="25">
        <v>44427</v>
      </c>
      <c r="B597" s="24" t="s">
        <v>44</v>
      </c>
      <c r="C597" s="24">
        <v>826</v>
      </c>
      <c r="D597" s="24" t="s">
        <v>4</v>
      </c>
      <c r="E597" s="24">
        <v>1</v>
      </c>
      <c r="F597" s="24" t="s">
        <v>46</v>
      </c>
      <c r="G597" s="24">
        <v>36.676200000000001</v>
      </c>
    </row>
    <row r="598" spans="1:7" x14ac:dyDescent="0.25">
      <c r="A598" s="25">
        <v>44428</v>
      </c>
      <c r="B598" s="24" t="s">
        <v>44</v>
      </c>
      <c r="C598" s="24">
        <v>826</v>
      </c>
      <c r="D598" s="24" t="s">
        <v>4</v>
      </c>
      <c r="E598" s="24">
        <v>1</v>
      </c>
      <c r="F598" s="24" t="s">
        <v>46</v>
      </c>
      <c r="G598" s="24">
        <v>36.447099999999999</v>
      </c>
    </row>
    <row r="599" spans="1:7" x14ac:dyDescent="0.25">
      <c r="A599" s="25">
        <v>44429</v>
      </c>
      <c r="B599" s="24" t="s">
        <v>44</v>
      </c>
      <c r="C599" s="24">
        <v>826</v>
      </c>
      <c r="D599" s="24" t="s">
        <v>4</v>
      </c>
      <c r="E599" s="24">
        <v>1</v>
      </c>
      <c r="F599" s="24" t="s">
        <v>46</v>
      </c>
      <c r="G599" s="24">
        <v>36.447099999999999</v>
      </c>
    </row>
    <row r="600" spans="1:7" x14ac:dyDescent="0.25">
      <c r="A600" s="25">
        <v>44430</v>
      </c>
      <c r="B600" s="24" t="s">
        <v>44</v>
      </c>
      <c r="C600" s="24">
        <v>826</v>
      </c>
      <c r="D600" s="24" t="s">
        <v>4</v>
      </c>
      <c r="E600" s="24">
        <v>1</v>
      </c>
      <c r="F600" s="24" t="s">
        <v>46</v>
      </c>
      <c r="G600" s="24">
        <v>36.447099999999999</v>
      </c>
    </row>
    <row r="601" spans="1:7" x14ac:dyDescent="0.25">
      <c r="A601" s="25">
        <v>44431</v>
      </c>
      <c r="B601" s="24" t="s">
        <v>44</v>
      </c>
      <c r="C601" s="24">
        <v>826</v>
      </c>
      <c r="D601" s="24" t="s">
        <v>4</v>
      </c>
      <c r="E601" s="24">
        <v>1</v>
      </c>
      <c r="F601" s="24" t="s">
        <v>46</v>
      </c>
      <c r="G601" s="24">
        <v>36.447099999999999</v>
      </c>
    </row>
    <row r="602" spans="1:7" x14ac:dyDescent="0.25">
      <c r="A602" s="25">
        <v>44432</v>
      </c>
      <c r="B602" s="24" t="s">
        <v>44</v>
      </c>
      <c r="C602" s="24">
        <v>826</v>
      </c>
      <c r="D602" s="24" t="s">
        <v>4</v>
      </c>
      <c r="E602" s="24">
        <v>1</v>
      </c>
      <c r="F602" s="24" t="s">
        <v>46</v>
      </c>
      <c r="G602" s="24">
        <v>36.447099999999999</v>
      </c>
    </row>
    <row r="603" spans="1:7" x14ac:dyDescent="0.25">
      <c r="A603" s="25">
        <v>44433</v>
      </c>
      <c r="B603" s="24" t="s">
        <v>44</v>
      </c>
      <c r="C603" s="24">
        <v>826</v>
      </c>
      <c r="D603" s="24" t="s">
        <v>4</v>
      </c>
      <c r="E603" s="24">
        <v>1</v>
      </c>
      <c r="F603" s="24" t="s">
        <v>46</v>
      </c>
      <c r="G603" s="24">
        <v>36.307000000000002</v>
      </c>
    </row>
    <row r="604" spans="1:7" x14ac:dyDescent="0.25">
      <c r="A604" s="25">
        <v>44434</v>
      </c>
      <c r="B604" s="24" t="s">
        <v>44</v>
      </c>
      <c r="C604" s="24">
        <v>826</v>
      </c>
      <c r="D604" s="24" t="s">
        <v>4</v>
      </c>
      <c r="E604" s="24">
        <v>1</v>
      </c>
      <c r="F604" s="24" t="s">
        <v>46</v>
      </c>
      <c r="G604" s="24">
        <v>36.6158</v>
      </c>
    </row>
    <row r="605" spans="1:7" x14ac:dyDescent="0.25">
      <c r="A605" s="25">
        <v>44435</v>
      </c>
      <c r="B605" s="24" t="s">
        <v>44</v>
      </c>
      <c r="C605" s="24">
        <v>826</v>
      </c>
      <c r="D605" s="24" t="s">
        <v>4</v>
      </c>
      <c r="E605" s="24">
        <v>1</v>
      </c>
      <c r="F605" s="24" t="s">
        <v>46</v>
      </c>
      <c r="G605" s="24">
        <v>36.757199999999997</v>
      </c>
    </row>
    <row r="606" spans="1:7" x14ac:dyDescent="0.25">
      <c r="A606" s="25">
        <v>44436</v>
      </c>
      <c r="B606" s="24" t="s">
        <v>44</v>
      </c>
      <c r="C606" s="24">
        <v>826</v>
      </c>
      <c r="D606" s="24" t="s">
        <v>4</v>
      </c>
      <c r="E606" s="24">
        <v>1</v>
      </c>
      <c r="F606" s="24" t="s">
        <v>46</v>
      </c>
      <c r="G606" s="24">
        <v>36.9587</v>
      </c>
    </row>
    <row r="607" spans="1:7" x14ac:dyDescent="0.25">
      <c r="A607" s="25">
        <v>44437</v>
      </c>
      <c r="B607" s="24" t="s">
        <v>44</v>
      </c>
      <c r="C607" s="24">
        <v>826</v>
      </c>
      <c r="D607" s="24" t="s">
        <v>4</v>
      </c>
      <c r="E607" s="24">
        <v>1</v>
      </c>
      <c r="F607" s="24" t="s">
        <v>46</v>
      </c>
      <c r="G607" s="24">
        <v>36.9587</v>
      </c>
    </row>
    <row r="608" spans="1:7" x14ac:dyDescent="0.25">
      <c r="A608" s="25">
        <v>44438</v>
      </c>
      <c r="B608" s="24" t="s">
        <v>44</v>
      </c>
      <c r="C608" s="24">
        <v>826</v>
      </c>
      <c r="D608" s="24" t="s">
        <v>4</v>
      </c>
      <c r="E608" s="24">
        <v>1</v>
      </c>
      <c r="F608" s="24" t="s">
        <v>46</v>
      </c>
      <c r="G608" s="24">
        <v>36.9587</v>
      </c>
    </row>
    <row r="609" spans="1:7" x14ac:dyDescent="0.25">
      <c r="A609" s="25">
        <v>44439</v>
      </c>
      <c r="B609" s="24" t="s">
        <v>44</v>
      </c>
      <c r="C609" s="24">
        <v>826</v>
      </c>
      <c r="D609" s="24" t="s">
        <v>4</v>
      </c>
      <c r="E609" s="24">
        <v>1</v>
      </c>
      <c r="F609" s="24" t="s">
        <v>46</v>
      </c>
      <c r="G609" s="24">
        <v>36.967599999999997</v>
      </c>
    </row>
    <row r="610" spans="1:7" x14ac:dyDescent="0.25">
      <c r="A610" s="25">
        <v>44440</v>
      </c>
      <c r="B610" s="24" t="s">
        <v>44</v>
      </c>
      <c r="C610" s="24">
        <v>826</v>
      </c>
      <c r="D610" s="24" t="s">
        <v>4</v>
      </c>
      <c r="E610" s="24">
        <v>1</v>
      </c>
      <c r="F610" s="24" t="s">
        <v>46</v>
      </c>
      <c r="G610" s="24">
        <v>37.064999999999998</v>
      </c>
    </row>
    <row r="611" spans="1:7" x14ac:dyDescent="0.25">
      <c r="A611" s="25">
        <v>44441</v>
      </c>
      <c r="B611" s="24" t="s">
        <v>44</v>
      </c>
      <c r="C611" s="24">
        <v>826</v>
      </c>
      <c r="D611" s="24" t="s">
        <v>4</v>
      </c>
      <c r="E611" s="24">
        <v>1</v>
      </c>
      <c r="F611" s="24" t="s">
        <v>46</v>
      </c>
      <c r="G611" s="24">
        <v>37.185699999999997</v>
      </c>
    </row>
    <row r="612" spans="1:7" x14ac:dyDescent="0.25">
      <c r="A612" s="25">
        <v>44442</v>
      </c>
      <c r="B612" s="24" t="s">
        <v>44</v>
      </c>
      <c r="C612" s="24">
        <v>826</v>
      </c>
      <c r="D612" s="24" t="s">
        <v>4</v>
      </c>
      <c r="E612" s="24">
        <v>1</v>
      </c>
      <c r="F612" s="24" t="s">
        <v>46</v>
      </c>
      <c r="G612" s="24">
        <v>37.260300000000001</v>
      </c>
    </row>
    <row r="613" spans="1:7" x14ac:dyDescent="0.25">
      <c r="A613" s="25">
        <v>44443</v>
      </c>
      <c r="B613" s="24" t="s">
        <v>44</v>
      </c>
      <c r="C613" s="24">
        <v>826</v>
      </c>
      <c r="D613" s="24" t="s">
        <v>4</v>
      </c>
      <c r="E613" s="24">
        <v>1</v>
      </c>
      <c r="F613" s="24" t="s">
        <v>46</v>
      </c>
      <c r="G613" s="24">
        <v>37.260300000000001</v>
      </c>
    </row>
    <row r="614" spans="1:7" x14ac:dyDescent="0.25">
      <c r="A614" s="25">
        <v>44444</v>
      </c>
      <c r="B614" s="24" t="s">
        <v>44</v>
      </c>
      <c r="C614" s="24">
        <v>826</v>
      </c>
      <c r="D614" s="24" t="s">
        <v>4</v>
      </c>
      <c r="E614" s="24">
        <v>1</v>
      </c>
      <c r="F614" s="24" t="s">
        <v>46</v>
      </c>
      <c r="G614" s="24">
        <v>37.260300000000001</v>
      </c>
    </row>
    <row r="615" spans="1:7" x14ac:dyDescent="0.25">
      <c r="A615" s="25">
        <v>44445</v>
      </c>
      <c r="B615" s="24" t="s">
        <v>44</v>
      </c>
      <c r="C615" s="24">
        <v>826</v>
      </c>
      <c r="D615" s="24" t="s">
        <v>4</v>
      </c>
      <c r="E615" s="24">
        <v>1</v>
      </c>
      <c r="F615" s="24" t="s">
        <v>46</v>
      </c>
      <c r="G615" s="24">
        <v>37.235799999999998</v>
      </c>
    </row>
    <row r="616" spans="1:7" x14ac:dyDescent="0.25">
      <c r="A616" s="25">
        <v>44446</v>
      </c>
      <c r="B616" s="24" t="s">
        <v>44</v>
      </c>
      <c r="C616" s="24">
        <v>826</v>
      </c>
      <c r="D616" s="24" t="s">
        <v>4</v>
      </c>
      <c r="E616" s="24">
        <v>1</v>
      </c>
      <c r="F616" s="24" t="s">
        <v>46</v>
      </c>
      <c r="G616" s="24">
        <v>37.106699999999996</v>
      </c>
    </row>
    <row r="617" spans="1:7" x14ac:dyDescent="0.25">
      <c r="A617" s="25">
        <v>44447</v>
      </c>
      <c r="B617" s="24" t="s">
        <v>44</v>
      </c>
      <c r="C617" s="24">
        <v>826</v>
      </c>
      <c r="D617" s="24" t="s">
        <v>4</v>
      </c>
      <c r="E617" s="24">
        <v>1</v>
      </c>
      <c r="F617" s="24" t="s">
        <v>46</v>
      </c>
      <c r="G617" s="24">
        <v>36.821599999999997</v>
      </c>
    </row>
    <row r="618" spans="1:7" x14ac:dyDescent="0.25">
      <c r="A618" s="25">
        <v>44448</v>
      </c>
      <c r="B618" s="24" t="s">
        <v>44</v>
      </c>
      <c r="C618" s="24">
        <v>826</v>
      </c>
      <c r="D618" s="24" t="s">
        <v>4</v>
      </c>
      <c r="E618" s="24">
        <v>1</v>
      </c>
      <c r="F618" s="24" t="s">
        <v>46</v>
      </c>
      <c r="G618" s="24">
        <v>36.834800000000001</v>
      </c>
    </row>
    <row r="619" spans="1:7" x14ac:dyDescent="0.25">
      <c r="A619" s="25">
        <v>44449</v>
      </c>
      <c r="B619" s="24" t="s">
        <v>44</v>
      </c>
      <c r="C619" s="24">
        <v>826</v>
      </c>
      <c r="D619" s="24" t="s">
        <v>4</v>
      </c>
      <c r="E619" s="24">
        <v>1</v>
      </c>
      <c r="F619" s="24" t="s">
        <v>46</v>
      </c>
      <c r="G619" s="24">
        <v>36.963900000000002</v>
      </c>
    </row>
    <row r="620" spans="1:7" x14ac:dyDescent="0.25">
      <c r="A620" s="25">
        <v>44450</v>
      </c>
      <c r="B620" s="24" t="s">
        <v>44</v>
      </c>
      <c r="C620" s="24">
        <v>826</v>
      </c>
      <c r="D620" s="24" t="s">
        <v>4</v>
      </c>
      <c r="E620" s="24">
        <v>1</v>
      </c>
      <c r="F620" s="24" t="s">
        <v>46</v>
      </c>
      <c r="G620" s="24">
        <v>36.963900000000002</v>
      </c>
    </row>
    <row r="621" spans="1:7" x14ac:dyDescent="0.25">
      <c r="A621" s="25">
        <v>44451</v>
      </c>
      <c r="B621" s="24" t="s">
        <v>44</v>
      </c>
      <c r="C621" s="24">
        <v>826</v>
      </c>
      <c r="D621" s="24" t="s">
        <v>4</v>
      </c>
      <c r="E621" s="24">
        <v>1</v>
      </c>
      <c r="F621" s="24" t="s">
        <v>46</v>
      </c>
      <c r="G621" s="24">
        <v>36.963900000000002</v>
      </c>
    </row>
    <row r="622" spans="1:7" x14ac:dyDescent="0.25">
      <c r="A622" s="25">
        <v>44452</v>
      </c>
      <c r="B622" s="24" t="s">
        <v>44</v>
      </c>
      <c r="C622" s="24">
        <v>826</v>
      </c>
      <c r="D622" s="24" t="s">
        <v>4</v>
      </c>
      <c r="E622" s="24">
        <v>1</v>
      </c>
      <c r="F622" s="24" t="s">
        <v>46</v>
      </c>
      <c r="G622" s="24">
        <v>37.036000000000001</v>
      </c>
    </row>
    <row r="623" spans="1:7" x14ac:dyDescent="0.25">
      <c r="A623" s="25">
        <v>44453</v>
      </c>
      <c r="B623" s="24" t="s">
        <v>44</v>
      </c>
      <c r="C623" s="24">
        <v>826</v>
      </c>
      <c r="D623" s="24" t="s">
        <v>4</v>
      </c>
      <c r="E623" s="24">
        <v>1</v>
      </c>
      <c r="F623" s="24" t="s">
        <v>46</v>
      </c>
      <c r="G623" s="24">
        <v>36.927</v>
      </c>
    </row>
    <row r="624" spans="1:7" x14ac:dyDescent="0.25">
      <c r="A624" s="25">
        <v>44454</v>
      </c>
      <c r="B624" s="24" t="s">
        <v>44</v>
      </c>
      <c r="C624" s="24">
        <v>826</v>
      </c>
      <c r="D624" s="24" t="s">
        <v>4</v>
      </c>
      <c r="E624" s="24">
        <v>1</v>
      </c>
      <c r="F624" s="24" t="s">
        <v>46</v>
      </c>
      <c r="G624" s="24">
        <v>36.909799999999997</v>
      </c>
    </row>
    <row r="625" spans="1:7" x14ac:dyDescent="0.25">
      <c r="A625" s="25">
        <v>44455</v>
      </c>
      <c r="B625" s="24" t="s">
        <v>44</v>
      </c>
      <c r="C625" s="24">
        <v>826</v>
      </c>
      <c r="D625" s="24" t="s">
        <v>4</v>
      </c>
      <c r="E625" s="24">
        <v>1</v>
      </c>
      <c r="F625" s="24" t="s">
        <v>46</v>
      </c>
      <c r="G625" s="24">
        <v>36.8354</v>
      </c>
    </row>
    <row r="626" spans="1:7" x14ac:dyDescent="0.25">
      <c r="A626" s="25">
        <v>44456</v>
      </c>
      <c r="B626" s="24" t="s">
        <v>44</v>
      </c>
      <c r="C626" s="24">
        <v>826</v>
      </c>
      <c r="D626" s="24" t="s">
        <v>4</v>
      </c>
      <c r="E626" s="24">
        <v>1</v>
      </c>
      <c r="F626" s="24" t="s">
        <v>46</v>
      </c>
      <c r="G626" s="24">
        <v>36.867400000000004</v>
      </c>
    </row>
    <row r="627" spans="1:7" x14ac:dyDescent="0.25">
      <c r="A627" s="25">
        <v>44457</v>
      </c>
      <c r="B627" s="24" t="s">
        <v>44</v>
      </c>
      <c r="C627" s="24">
        <v>826</v>
      </c>
      <c r="D627" s="24" t="s">
        <v>4</v>
      </c>
      <c r="E627" s="24">
        <v>1</v>
      </c>
      <c r="F627" s="24" t="s">
        <v>46</v>
      </c>
      <c r="G627" s="24">
        <v>36.867400000000004</v>
      </c>
    </row>
    <row r="628" spans="1:7" x14ac:dyDescent="0.25">
      <c r="A628" s="25">
        <v>44458</v>
      </c>
      <c r="B628" s="24" t="s">
        <v>44</v>
      </c>
      <c r="C628" s="24">
        <v>826</v>
      </c>
      <c r="D628" s="24" t="s">
        <v>4</v>
      </c>
      <c r="E628" s="24">
        <v>1</v>
      </c>
      <c r="F628" s="24" t="s">
        <v>46</v>
      </c>
      <c r="G628" s="24">
        <v>36.867400000000004</v>
      </c>
    </row>
    <row r="629" spans="1:7" x14ac:dyDescent="0.25">
      <c r="A629" s="25">
        <v>44459</v>
      </c>
      <c r="B629" s="24" t="s">
        <v>44</v>
      </c>
      <c r="C629" s="24">
        <v>826</v>
      </c>
      <c r="D629" s="24" t="s">
        <v>4</v>
      </c>
      <c r="E629" s="24">
        <v>1</v>
      </c>
      <c r="F629" s="24" t="s">
        <v>46</v>
      </c>
      <c r="G629" s="24">
        <v>36.863199999999999</v>
      </c>
    </row>
    <row r="630" spans="1:7" x14ac:dyDescent="0.25">
      <c r="A630" s="25">
        <v>44460</v>
      </c>
      <c r="B630" s="24" t="s">
        <v>44</v>
      </c>
      <c r="C630" s="24">
        <v>826</v>
      </c>
      <c r="D630" s="24" t="s">
        <v>4</v>
      </c>
      <c r="E630" s="24">
        <v>1</v>
      </c>
      <c r="F630" s="24" t="s">
        <v>46</v>
      </c>
      <c r="G630" s="24">
        <v>36.464700000000001</v>
      </c>
    </row>
    <row r="631" spans="1:7" x14ac:dyDescent="0.25">
      <c r="A631" s="25">
        <v>44461</v>
      </c>
      <c r="B631" s="24" t="s">
        <v>44</v>
      </c>
      <c r="C631" s="24">
        <v>826</v>
      </c>
      <c r="D631" s="24" t="s">
        <v>4</v>
      </c>
      <c r="E631" s="24">
        <v>1</v>
      </c>
      <c r="F631" s="24" t="s">
        <v>46</v>
      </c>
      <c r="G631" s="24">
        <v>36.528700000000001</v>
      </c>
    </row>
    <row r="632" spans="1:7" x14ac:dyDescent="0.25">
      <c r="A632" s="25">
        <v>44462</v>
      </c>
      <c r="B632" s="24" t="s">
        <v>44</v>
      </c>
      <c r="C632" s="24">
        <v>826</v>
      </c>
      <c r="D632" s="24" t="s">
        <v>4</v>
      </c>
      <c r="E632" s="24">
        <v>1</v>
      </c>
      <c r="F632" s="24" t="s">
        <v>46</v>
      </c>
      <c r="G632" s="24">
        <v>36.366500000000002</v>
      </c>
    </row>
    <row r="633" spans="1:7" x14ac:dyDescent="0.25">
      <c r="A633" s="25">
        <v>44463</v>
      </c>
      <c r="B633" s="24" t="s">
        <v>44</v>
      </c>
      <c r="C633" s="24">
        <v>826</v>
      </c>
      <c r="D633" s="24" t="s">
        <v>4</v>
      </c>
      <c r="E633" s="24">
        <v>1</v>
      </c>
      <c r="F633" s="24" t="s">
        <v>46</v>
      </c>
      <c r="G633" s="24">
        <v>36.3688</v>
      </c>
    </row>
    <row r="634" spans="1:7" x14ac:dyDescent="0.25">
      <c r="A634" s="25">
        <v>44464</v>
      </c>
      <c r="B634" s="24" t="s">
        <v>44</v>
      </c>
      <c r="C634" s="24">
        <v>826</v>
      </c>
      <c r="D634" s="24" t="s">
        <v>4</v>
      </c>
      <c r="E634" s="24">
        <v>1</v>
      </c>
      <c r="F634" s="24" t="s">
        <v>46</v>
      </c>
      <c r="G634" s="24">
        <v>36.3688</v>
      </c>
    </row>
    <row r="635" spans="1:7" x14ac:dyDescent="0.25">
      <c r="A635" s="25">
        <v>44465</v>
      </c>
      <c r="B635" s="24" t="s">
        <v>44</v>
      </c>
      <c r="C635" s="24">
        <v>826</v>
      </c>
      <c r="D635" s="24" t="s">
        <v>4</v>
      </c>
      <c r="E635" s="24">
        <v>1</v>
      </c>
      <c r="F635" s="24" t="s">
        <v>46</v>
      </c>
      <c r="G635" s="24">
        <v>36.3688</v>
      </c>
    </row>
    <row r="636" spans="1:7" x14ac:dyDescent="0.25">
      <c r="A636" s="25">
        <v>44466</v>
      </c>
      <c r="B636" s="24" t="s">
        <v>44</v>
      </c>
      <c r="C636" s="24">
        <v>826</v>
      </c>
      <c r="D636" s="24" t="s">
        <v>4</v>
      </c>
      <c r="E636" s="24">
        <v>1</v>
      </c>
      <c r="F636" s="24" t="s">
        <v>46</v>
      </c>
      <c r="G636" s="24">
        <v>36.419899999999998</v>
      </c>
    </row>
    <row r="637" spans="1:7" x14ac:dyDescent="0.25">
      <c r="A637" s="25">
        <v>44467</v>
      </c>
      <c r="B637" s="24" t="s">
        <v>44</v>
      </c>
      <c r="C637" s="24">
        <v>826</v>
      </c>
      <c r="D637" s="24" t="s">
        <v>4</v>
      </c>
      <c r="E637" s="24">
        <v>1</v>
      </c>
      <c r="F637" s="24" t="s">
        <v>46</v>
      </c>
      <c r="G637" s="24">
        <v>36.500799999999998</v>
      </c>
    </row>
    <row r="638" spans="1:7" x14ac:dyDescent="0.25">
      <c r="A638" s="25">
        <v>44468</v>
      </c>
      <c r="B638" s="24" t="s">
        <v>44</v>
      </c>
      <c r="C638" s="24">
        <v>826</v>
      </c>
      <c r="D638" s="24" t="s">
        <v>4</v>
      </c>
      <c r="E638" s="24">
        <v>1</v>
      </c>
      <c r="F638" s="24" t="s">
        <v>46</v>
      </c>
      <c r="G638" s="24">
        <v>36.061900000000001</v>
      </c>
    </row>
    <row r="639" spans="1:7" x14ac:dyDescent="0.25">
      <c r="A639" s="25">
        <v>44469</v>
      </c>
      <c r="B639" s="24" t="s">
        <v>44</v>
      </c>
      <c r="C639" s="24">
        <v>826</v>
      </c>
      <c r="D639" s="24" t="s">
        <v>4</v>
      </c>
      <c r="E639" s="24">
        <v>1</v>
      </c>
      <c r="F639" s="24" t="s">
        <v>46</v>
      </c>
      <c r="G639" s="24">
        <v>35.835099999999997</v>
      </c>
    </row>
    <row r="640" spans="1:7" x14ac:dyDescent="0.25">
      <c r="A640" s="25">
        <v>44470</v>
      </c>
      <c r="B640" s="24" t="s">
        <v>44</v>
      </c>
      <c r="C640" s="24">
        <v>826</v>
      </c>
      <c r="D640" s="24" t="s">
        <v>4</v>
      </c>
      <c r="E640" s="24">
        <v>1</v>
      </c>
      <c r="F640" s="24" t="s">
        <v>46</v>
      </c>
      <c r="G640" s="24">
        <v>35.863100000000003</v>
      </c>
    </row>
    <row r="641" spans="1:7" x14ac:dyDescent="0.25">
      <c r="A641" s="25">
        <v>44471</v>
      </c>
      <c r="B641" s="24" t="s">
        <v>44</v>
      </c>
      <c r="C641" s="24">
        <v>826</v>
      </c>
      <c r="D641" s="24" t="s">
        <v>4</v>
      </c>
      <c r="E641" s="24">
        <v>1</v>
      </c>
      <c r="F641" s="24" t="s">
        <v>46</v>
      </c>
      <c r="G641" s="24">
        <v>35.863100000000003</v>
      </c>
    </row>
    <row r="642" spans="1:7" x14ac:dyDescent="0.25">
      <c r="A642" s="25">
        <v>44472</v>
      </c>
      <c r="B642" s="24" t="s">
        <v>44</v>
      </c>
      <c r="C642" s="24">
        <v>826</v>
      </c>
      <c r="D642" s="24" t="s">
        <v>4</v>
      </c>
      <c r="E642" s="24">
        <v>1</v>
      </c>
      <c r="F642" s="24" t="s">
        <v>46</v>
      </c>
      <c r="G642" s="24">
        <v>35.863100000000003</v>
      </c>
    </row>
    <row r="643" spans="1:7" x14ac:dyDescent="0.25">
      <c r="A643" s="25">
        <v>44473</v>
      </c>
      <c r="B643" s="24" t="s">
        <v>44</v>
      </c>
      <c r="C643" s="24">
        <v>826</v>
      </c>
      <c r="D643" s="24" t="s">
        <v>4</v>
      </c>
      <c r="E643" s="24">
        <v>1</v>
      </c>
      <c r="F643" s="24" t="s">
        <v>46</v>
      </c>
      <c r="G643" s="24">
        <v>36.031300000000002</v>
      </c>
    </row>
    <row r="644" spans="1:7" x14ac:dyDescent="0.25">
      <c r="A644" s="25">
        <v>44474</v>
      </c>
      <c r="B644" s="24" t="s">
        <v>44</v>
      </c>
      <c r="C644" s="24">
        <v>826</v>
      </c>
      <c r="D644" s="24" t="s">
        <v>4</v>
      </c>
      <c r="E644" s="24">
        <v>1</v>
      </c>
      <c r="F644" s="24" t="s">
        <v>46</v>
      </c>
      <c r="G644" s="24">
        <v>36.150100000000002</v>
      </c>
    </row>
    <row r="645" spans="1:7" x14ac:dyDescent="0.25">
      <c r="A645" s="25">
        <v>44475</v>
      </c>
      <c r="B645" s="24" t="s">
        <v>44</v>
      </c>
      <c r="C645" s="24">
        <v>826</v>
      </c>
      <c r="D645" s="24" t="s">
        <v>4</v>
      </c>
      <c r="E645" s="24">
        <v>1</v>
      </c>
      <c r="F645" s="24" t="s">
        <v>46</v>
      </c>
      <c r="G645" s="24">
        <v>36.007199999999997</v>
      </c>
    </row>
    <row r="646" spans="1:7" x14ac:dyDescent="0.25">
      <c r="A646" s="25">
        <v>44476</v>
      </c>
      <c r="B646" s="24" t="s">
        <v>44</v>
      </c>
      <c r="C646" s="24">
        <v>826</v>
      </c>
      <c r="D646" s="24" t="s">
        <v>4</v>
      </c>
      <c r="E646" s="24">
        <v>1</v>
      </c>
      <c r="F646" s="24" t="s">
        <v>46</v>
      </c>
      <c r="G646" s="24">
        <v>35.792900000000003</v>
      </c>
    </row>
    <row r="647" spans="1:7" x14ac:dyDescent="0.25">
      <c r="A647" s="25">
        <v>44477</v>
      </c>
      <c r="B647" s="24" t="s">
        <v>44</v>
      </c>
      <c r="C647" s="24">
        <v>826</v>
      </c>
      <c r="D647" s="24" t="s">
        <v>4</v>
      </c>
      <c r="E647" s="24">
        <v>1</v>
      </c>
      <c r="F647" s="24" t="s">
        <v>46</v>
      </c>
      <c r="G647" s="24">
        <v>35.810699999999997</v>
      </c>
    </row>
    <row r="648" spans="1:7" x14ac:dyDescent="0.25">
      <c r="A648" s="25">
        <v>44478</v>
      </c>
      <c r="B648" s="24" t="s">
        <v>44</v>
      </c>
      <c r="C648" s="24">
        <v>826</v>
      </c>
      <c r="D648" s="24" t="s">
        <v>4</v>
      </c>
      <c r="E648" s="24">
        <v>1</v>
      </c>
      <c r="F648" s="24" t="s">
        <v>46</v>
      </c>
      <c r="G648" s="24">
        <v>35.810699999999997</v>
      </c>
    </row>
    <row r="649" spans="1:7" x14ac:dyDescent="0.25">
      <c r="A649" s="25">
        <v>44479</v>
      </c>
      <c r="B649" s="24" t="s">
        <v>44</v>
      </c>
      <c r="C649" s="24">
        <v>826</v>
      </c>
      <c r="D649" s="24" t="s">
        <v>4</v>
      </c>
      <c r="E649" s="24">
        <v>1</v>
      </c>
      <c r="F649" s="24" t="s">
        <v>46</v>
      </c>
      <c r="G649" s="24">
        <v>35.810699999999997</v>
      </c>
    </row>
    <row r="650" spans="1:7" x14ac:dyDescent="0.25">
      <c r="A650" s="25">
        <v>44480</v>
      </c>
      <c r="B650" s="24" t="s">
        <v>44</v>
      </c>
      <c r="C650" s="24">
        <v>826</v>
      </c>
      <c r="D650" s="24" t="s">
        <v>4</v>
      </c>
      <c r="E650" s="24">
        <v>1</v>
      </c>
      <c r="F650" s="24" t="s">
        <v>46</v>
      </c>
      <c r="G650" s="24">
        <v>35.898600000000002</v>
      </c>
    </row>
    <row r="651" spans="1:7" x14ac:dyDescent="0.25">
      <c r="A651" s="25">
        <v>44481</v>
      </c>
      <c r="B651" s="24" t="s">
        <v>44</v>
      </c>
      <c r="C651" s="24">
        <v>826</v>
      </c>
      <c r="D651" s="24" t="s">
        <v>4</v>
      </c>
      <c r="E651" s="24">
        <v>1</v>
      </c>
      <c r="F651" s="24" t="s">
        <v>46</v>
      </c>
      <c r="G651" s="24">
        <v>35.945799999999998</v>
      </c>
    </row>
    <row r="652" spans="1:7" x14ac:dyDescent="0.25">
      <c r="A652" s="25">
        <v>44482</v>
      </c>
      <c r="B652" s="24" t="s">
        <v>44</v>
      </c>
      <c r="C652" s="24">
        <v>826</v>
      </c>
      <c r="D652" s="24" t="s">
        <v>4</v>
      </c>
      <c r="E652" s="24">
        <v>1</v>
      </c>
      <c r="F652" s="24" t="s">
        <v>46</v>
      </c>
      <c r="G652" s="24">
        <v>35.893900000000002</v>
      </c>
    </row>
    <row r="653" spans="1:7" x14ac:dyDescent="0.25">
      <c r="A653" s="25">
        <v>44483</v>
      </c>
      <c r="B653" s="24" t="s">
        <v>44</v>
      </c>
      <c r="C653" s="24">
        <v>826</v>
      </c>
      <c r="D653" s="24" t="s">
        <v>4</v>
      </c>
      <c r="E653" s="24">
        <v>1</v>
      </c>
      <c r="F653" s="24" t="s">
        <v>46</v>
      </c>
      <c r="G653" s="24">
        <v>35.893900000000002</v>
      </c>
    </row>
    <row r="654" spans="1:7" x14ac:dyDescent="0.25">
      <c r="A654" s="25">
        <v>44484</v>
      </c>
      <c r="B654" s="24" t="s">
        <v>44</v>
      </c>
      <c r="C654" s="24">
        <v>826</v>
      </c>
      <c r="D654" s="24" t="s">
        <v>4</v>
      </c>
      <c r="E654" s="24">
        <v>1</v>
      </c>
      <c r="F654" s="24" t="s">
        <v>46</v>
      </c>
      <c r="G654" s="24">
        <v>35.893900000000002</v>
      </c>
    </row>
    <row r="655" spans="1:7" x14ac:dyDescent="0.25">
      <c r="A655" s="25">
        <v>44485</v>
      </c>
      <c r="B655" s="24" t="s">
        <v>44</v>
      </c>
      <c r="C655" s="24">
        <v>826</v>
      </c>
      <c r="D655" s="24" t="s">
        <v>4</v>
      </c>
      <c r="E655" s="24">
        <v>1</v>
      </c>
      <c r="F655" s="24" t="s">
        <v>46</v>
      </c>
      <c r="G655" s="24">
        <v>35.893900000000002</v>
      </c>
    </row>
    <row r="656" spans="1:7" x14ac:dyDescent="0.25">
      <c r="A656" s="25">
        <v>44486</v>
      </c>
      <c r="B656" s="24" t="s">
        <v>44</v>
      </c>
      <c r="C656" s="24">
        <v>826</v>
      </c>
      <c r="D656" s="24" t="s">
        <v>4</v>
      </c>
      <c r="E656" s="24">
        <v>1</v>
      </c>
      <c r="F656" s="24" t="s">
        <v>46</v>
      </c>
      <c r="G656" s="24">
        <v>35.893900000000002</v>
      </c>
    </row>
    <row r="657" spans="1:7" x14ac:dyDescent="0.25">
      <c r="A657" s="25">
        <v>44487</v>
      </c>
      <c r="B657" s="24" t="s">
        <v>44</v>
      </c>
      <c r="C657" s="24">
        <v>826</v>
      </c>
      <c r="D657" s="24" t="s">
        <v>4</v>
      </c>
      <c r="E657" s="24">
        <v>1</v>
      </c>
      <c r="F657" s="24" t="s">
        <v>46</v>
      </c>
      <c r="G657" s="24">
        <v>35.8566</v>
      </c>
    </row>
    <row r="658" spans="1:7" x14ac:dyDescent="0.25">
      <c r="A658" s="25">
        <v>44488</v>
      </c>
      <c r="B658" s="24" t="s">
        <v>44</v>
      </c>
      <c r="C658" s="24">
        <v>826</v>
      </c>
      <c r="D658" s="24" t="s">
        <v>4</v>
      </c>
      <c r="E658" s="24">
        <v>1</v>
      </c>
      <c r="F658" s="24" t="s">
        <v>46</v>
      </c>
      <c r="G658" s="24">
        <v>36.182499999999997</v>
      </c>
    </row>
    <row r="659" spans="1:7" x14ac:dyDescent="0.25">
      <c r="A659" s="25">
        <v>44489</v>
      </c>
      <c r="B659" s="24" t="s">
        <v>44</v>
      </c>
      <c r="C659" s="24">
        <v>826</v>
      </c>
      <c r="D659" s="24" t="s">
        <v>4</v>
      </c>
      <c r="E659" s="24">
        <v>1</v>
      </c>
      <c r="F659" s="24" t="s">
        <v>46</v>
      </c>
      <c r="G659" s="24">
        <v>36.313200000000002</v>
      </c>
    </row>
    <row r="660" spans="1:7" x14ac:dyDescent="0.25">
      <c r="A660" s="25">
        <v>44490</v>
      </c>
      <c r="B660" s="24" t="s">
        <v>44</v>
      </c>
      <c r="C660" s="24">
        <v>826</v>
      </c>
      <c r="D660" s="24" t="s">
        <v>4</v>
      </c>
      <c r="E660" s="24">
        <v>1</v>
      </c>
      <c r="F660" s="24" t="s">
        <v>46</v>
      </c>
      <c r="G660" s="24">
        <v>36.0777</v>
      </c>
    </row>
    <row r="661" spans="1:7" x14ac:dyDescent="0.25">
      <c r="A661" s="25">
        <v>44491</v>
      </c>
      <c r="B661" s="24" t="s">
        <v>44</v>
      </c>
      <c r="C661" s="24">
        <v>826</v>
      </c>
      <c r="D661" s="24" t="s">
        <v>4</v>
      </c>
      <c r="E661" s="24">
        <v>1</v>
      </c>
      <c r="F661" s="24" t="s">
        <v>46</v>
      </c>
      <c r="G661" s="24">
        <v>36.152999999999999</v>
      </c>
    </row>
    <row r="662" spans="1:7" x14ac:dyDescent="0.25">
      <c r="A662" s="25">
        <v>44492</v>
      </c>
      <c r="B662" s="24" t="s">
        <v>44</v>
      </c>
      <c r="C662" s="24">
        <v>826</v>
      </c>
      <c r="D662" s="24" t="s">
        <v>4</v>
      </c>
      <c r="E662" s="24">
        <v>1</v>
      </c>
      <c r="F662" s="24" t="s">
        <v>46</v>
      </c>
      <c r="G662" s="24">
        <v>36.251100000000001</v>
      </c>
    </row>
    <row r="663" spans="1:7" x14ac:dyDescent="0.25">
      <c r="A663" s="25">
        <v>44493</v>
      </c>
      <c r="B663" s="24" t="s">
        <v>44</v>
      </c>
      <c r="C663" s="24">
        <v>826</v>
      </c>
      <c r="D663" s="24" t="s">
        <v>4</v>
      </c>
      <c r="E663" s="24">
        <v>1</v>
      </c>
      <c r="F663" s="24" t="s">
        <v>46</v>
      </c>
      <c r="G663" s="24">
        <v>36.251100000000001</v>
      </c>
    </row>
    <row r="664" spans="1:7" x14ac:dyDescent="0.25">
      <c r="A664" s="25">
        <v>44494</v>
      </c>
      <c r="B664" s="24" t="s">
        <v>44</v>
      </c>
      <c r="C664" s="24">
        <v>826</v>
      </c>
      <c r="D664" s="24" t="s">
        <v>4</v>
      </c>
      <c r="E664" s="24">
        <v>1</v>
      </c>
      <c r="F664" s="24" t="s">
        <v>46</v>
      </c>
      <c r="G664" s="24">
        <v>36.251100000000001</v>
      </c>
    </row>
    <row r="665" spans="1:7" x14ac:dyDescent="0.25">
      <c r="A665" s="25">
        <v>44495</v>
      </c>
      <c r="B665" s="24" t="s">
        <v>44</v>
      </c>
      <c r="C665" s="24">
        <v>826</v>
      </c>
      <c r="D665" s="24" t="s">
        <v>4</v>
      </c>
      <c r="E665" s="24">
        <v>1</v>
      </c>
      <c r="F665" s="24" t="s">
        <v>46</v>
      </c>
      <c r="G665" s="24">
        <v>36.249600000000001</v>
      </c>
    </row>
    <row r="666" spans="1:7" x14ac:dyDescent="0.25">
      <c r="A666" s="25">
        <v>44496</v>
      </c>
      <c r="B666" s="24" t="s">
        <v>44</v>
      </c>
      <c r="C666" s="24">
        <v>826</v>
      </c>
      <c r="D666" s="24" t="s">
        <v>4</v>
      </c>
      <c r="E666" s="24">
        <v>1</v>
      </c>
      <c r="F666" s="24" t="s">
        <v>46</v>
      </c>
      <c r="G666" s="24">
        <v>36.439700000000002</v>
      </c>
    </row>
    <row r="667" spans="1:7" x14ac:dyDescent="0.25">
      <c r="A667" s="25">
        <v>44497</v>
      </c>
      <c r="B667" s="24" t="s">
        <v>44</v>
      </c>
      <c r="C667" s="24">
        <v>826</v>
      </c>
      <c r="D667" s="24" t="s">
        <v>4</v>
      </c>
      <c r="E667" s="24">
        <v>1</v>
      </c>
      <c r="F667" s="24" t="s">
        <v>46</v>
      </c>
      <c r="G667" s="24">
        <v>36.255099999999999</v>
      </c>
    </row>
    <row r="668" spans="1:7" x14ac:dyDescent="0.25">
      <c r="A668" s="25">
        <v>44498</v>
      </c>
      <c r="B668" s="24" t="s">
        <v>44</v>
      </c>
      <c r="C668" s="24">
        <v>826</v>
      </c>
      <c r="D668" s="24" t="s">
        <v>4</v>
      </c>
      <c r="E668" s="24">
        <v>1</v>
      </c>
      <c r="F668" s="24" t="s">
        <v>46</v>
      </c>
      <c r="G668" s="24">
        <v>36.154200000000003</v>
      </c>
    </row>
    <row r="669" spans="1:7" x14ac:dyDescent="0.25">
      <c r="A669" s="25">
        <v>44499</v>
      </c>
      <c r="B669" s="24" t="s">
        <v>44</v>
      </c>
      <c r="C669" s="24">
        <v>826</v>
      </c>
      <c r="D669" s="24" t="s">
        <v>4</v>
      </c>
      <c r="E669" s="24">
        <v>1</v>
      </c>
      <c r="F669" s="24" t="s">
        <v>46</v>
      </c>
      <c r="G669" s="24">
        <v>36.154200000000003</v>
      </c>
    </row>
    <row r="670" spans="1:7" x14ac:dyDescent="0.25">
      <c r="A670" s="25">
        <v>44500</v>
      </c>
      <c r="B670" s="24" t="s">
        <v>44</v>
      </c>
      <c r="C670" s="24">
        <v>826</v>
      </c>
      <c r="D670" s="24" t="s">
        <v>4</v>
      </c>
      <c r="E670" s="24">
        <v>1</v>
      </c>
      <c r="F670" s="24" t="s">
        <v>46</v>
      </c>
      <c r="G670" s="24">
        <v>36.154200000000003</v>
      </c>
    </row>
    <row r="671" spans="1:7" x14ac:dyDescent="0.25">
      <c r="A671" s="25">
        <v>44501</v>
      </c>
      <c r="B671" s="24" t="s">
        <v>44</v>
      </c>
      <c r="C671" s="24">
        <v>826</v>
      </c>
      <c r="D671" s="24" t="s">
        <v>4</v>
      </c>
      <c r="E671" s="24">
        <v>1</v>
      </c>
      <c r="F671" s="24" t="s">
        <v>46</v>
      </c>
      <c r="G671" s="24">
        <v>36.210599999999999</v>
      </c>
    </row>
    <row r="672" spans="1:7" x14ac:dyDescent="0.25">
      <c r="A672" s="25">
        <v>44502</v>
      </c>
      <c r="B672" s="24" t="s">
        <v>44</v>
      </c>
      <c r="C672" s="24">
        <v>826</v>
      </c>
      <c r="D672" s="24" t="s">
        <v>4</v>
      </c>
      <c r="E672" s="24">
        <v>1</v>
      </c>
      <c r="F672" s="24" t="s">
        <v>46</v>
      </c>
      <c r="G672" s="24">
        <v>35.973199999999999</v>
      </c>
    </row>
    <row r="673" spans="1:7" x14ac:dyDescent="0.25">
      <c r="A673" s="25">
        <v>44503</v>
      </c>
      <c r="B673" s="24" t="s">
        <v>44</v>
      </c>
      <c r="C673" s="24">
        <v>826</v>
      </c>
      <c r="D673" s="24" t="s">
        <v>4</v>
      </c>
      <c r="E673" s="24">
        <v>1</v>
      </c>
      <c r="F673" s="24" t="s">
        <v>46</v>
      </c>
      <c r="G673" s="24">
        <v>35.883800000000001</v>
      </c>
    </row>
    <row r="674" spans="1:7" x14ac:dyDescent="0.25">
      <c r="A674" s="25">
        <v>44504</v>
      </c>
      <c r="B674" s="24" t="s">
        <v>44</v>
      </c>
      <c r="C674" s="24">
        <v>826</v>
      </c>
      <c r="D674" s="24" t="s">
        <v>4</v>
      </c>
      <c r="E674" s="24">
        <v>1</v>
      </c>
      <c r="F674" s="24" t="s">
        <v>46</v>
      </c>
      <c r="G674" s="24">
        <v>35.8048</v>
      </c>
    </row>
    <row r="675" spans="1:7" x14ac:dyDescent="0.25">
      <c r="A675" s="25">
        <v>44505</v>
      </c>
      <c r="B675" s="24" t="s">
        <v>44</v>
      </c>
      <c r="C675" s="24">
        <v>826</v>
      </c>
      <c r="D675" s="24" t="s">
        <v>4</v>
      </c>
      <c r="E675" s="24">
        <v>1</v>
      </c>
      <c r="F675" s="24" t="s">
        <v>46</v>
      </c>
      <c r="G675" s="24">
        <v>35.46</v>
      </c>
    </row>
    <row r="676" spans="1:7" x14ac:dyDescent="0.25">
      <c r="A676" s="25">
        <v>44506</v>
      </c>
      <c r="B676" s="24" t="s">
        <v>44</v>
      </c>
      <c r="C676" s="24">
        <v>826</v>
      </c>
      <c r="D676" s="24" t="s">
        <v>4</v>
      </c>
      <c r="E676" s="24">
        <v>1</v>
      </c>
      <c r="F676" s="24" t="s">
        <v>46</v>
      </c>
      <c r="G676" s="24">
        <v>35.46</v>
      </c>
    </row>
    <row r="677" spans="1:7" x14ac:dyDescent="0.25">
      <c r="A677" s="25">
        <v>44507</v>
      </c>
      <c r="B677" s="24" t="s">
        <v>44</v>
      </c>
      <c r="C677" s="24">
        <v>826</v>
      </c>
      <c r="D677" s="24" t="s">
        <v>4</v>
      </c>
      <c r="E677" s="24">
        <v>1</v>
      </c>
      <c r="F677" s="24" t="s">
        <v>46</v>
      </c>
      <c r="G677" s="24">
        <v>35.46</v>
      </c>
    </row>
    <row r="678" spans="1:7" x14ac:dyDescent="0.25">
      <c r="A678" s="25">
        <v>44508</v>
      </c>
      <c r="B678" s="24" t="s">
        <v>44</v>
      </c>
      <c r="C678" s="24">
        <v>826</v>
      </c>
      <c r="D678" s="24" t="s">
        <v>4</v>
      </c>
      <c r="E678" s="24">
        <v>1</v>
      </c>
      <c r="F678" s="24" t="s">
        <v>46</v>
      </c>
      <c r="G678" s="24">
        <v>35.158099999999997</v>
      </c>
    </row>
    <row r="679" spans="1:7" x14ac:dyDescent="0.25">
      <c r="A679" s="25">
        <v>44509</v>
      </c>
      <c r="B679" s="24" t="s">
        <v>44</v>
      </c>
      <c r="C679" s="24">
        <v>826</v>
      </c>
      <c r="D679" s="24" t="s">
        <v>4</v>
      </c>
      <c r="E679" s="24">
        <v>1</v>
      </c>
      <c r="F679" s="24" t="s">
        <v>46</v>
      </c>
      <c r="G679" s="24">
        <v>35.3262</v>
      </c>
    </row>
    <row r="680" spans="1:7" x14ac:dyDescent="0.25">
      <c r="A680" s="25">
        <v>44510</v>
      </c>
      <c r="B680" s="24" t="s">
        <v>44</v>
      </c>
      <c r="C680" s="24">
        <v>826</v>
      </c>
      <c r="D680" s="24" t="s">
        <v>4</v>
      </c>
      <c r="E680" s="24">
        <v>1</v>
      </c>
      <c r="F680" s="24" t="s">
        <v>46</v>
      </c>
      <c r="G680" s="24">
        <v>35.380400000000002</v>
      </c>
    </row>
    <row r="681" spans="1:7" x14ac:dyDescent="0.25">
      <c r="A681" s="25">
        <v>44511</v>
      </c>
      <c r="B681" s="24" t="s">
        <v>44</v>
      </c>
      <c r="C681" s="24">
        <v>826</v>
      </c>
      <c r="D681" s="24" t="s">
        <v>4</v>
      </c>
      <c r="E681" s="24">
        <v>1</v>
      </c>
      <c r="F681" s="24" t="s">
        <v>46</v>
      </c>
      <c r="G681" s="24">
        <v>35.201099999999997</v>
      </c>
    </row>
    <row r="682" spans="1:7" x14ac:dyDescent="0.25">
      <c r="A682" s="25">
        <v>44512</v>
      </c>
      <c r="B682" s="24" t="s">
        <v>44</v>
      </c>
      <c r="C682" s="24">
        <v>826</v>
      </c>
      <c r="D682" s="24" t="s">
        <v>4</v>
      </c>
      <c r="E682" s="24">
        <v>1</v>
      </c>
      <c r="F682" s="24" t="s">
        <v>46</v>
      </c>
      <c r="G682" s="24">
        <v>34.996499999999997</v>
      </c>
    </row>
    <row r="683" spans="1:7" x14ac:dyDescent="0.25">
      <c r="A683" s="25">
        <v>44513</v>
      </c>
      <c r="B683" s="24" t="s">
        <v>44</v>
      </c>
      <c r="C683" s="24">
        <v>826</v>
      </c>
      <c r="D683" s="24" t="s">
        <v>4</v>
      </c>
      <c r="E683" s="24">
        <v>1</v>
      </c>
      <c r="F683" s="24" t="s">
        <v>46</v>
      </c>
      <c r="G683" s="24">
        <v>34.996499999999997</v>
      </c>
    </row>
    <row r="684" spans="1:7" x14ac:dyDescent="0.25">
      <c r="A684" s="25">
        <v>44514</v>
      </c>
      <c r="B684" s="24" t="s">
        <v>44</v>
      </c>
      <c r="C684" s="24">
        <v>826</v>
      </c>
      <c r="D684" s="24" t="s">
        <v>4</v>
      </c>
      <c r="E684" s="24">
        <v>1</v>
      </c>
      <c r="F684" s="24" t="s">
        <v>46</v>
      </c>
      <c r="G684" s="24">
        <v>34.996499999999997</v>
      </c>
    </row>
    <row r="685" spans="1:7" x14ac:dyDescent="0.25">
      <c r="A685" s="25">
        <v>44515</v>
      </c>
      <c r="B685" s="24" t="s">
        <v>44</v>
      </c>
      <c r="C685" s="24">
        <v>826</v>
      </c>
      <c r="D685" s="24" t="s">
        <v>4</v>
      </c>
      <c r="E685" s="24">
        <v>1</v>
      </c>
      <c r="F685" s="24" t="s">
        <v>46</v>
      </c>
      <c r="G685" s="24">
        <v>34.960900000000002</v>
      </c>
    </row>
    <row r="686" spans="1:7" x14ac:dyDescent="0.25">
      <c r="A686" s="25">
        <v>44516</v>
      </c>
      <c r="B686" s="24" t="s">
        <v>44</v>
      </c>
      <c r="C686" s="24">
        <v>826</v>
      </c>
      <c r="D686" s="24" t="s">
        <v>4</v>
      </c>
      <c r="E686" s="24">
        <v>1</v>
      </c>
      <c r="F686" s="24" t="s">
        <v>46</v>
      </c>
      <c r="G686" s="24">
        <v>35.387799999999999</v>
      </c>
    </row>
    <row r="687" spans="1:7" x14ac:dyDescent="0.25">
      <c r="A687" s="25">
        <v>44517</v>
      </c>
      <c r="B687" s="24" t="s">
        <v>44</v>
      </c>
      <c r="C687" s="24">
        <v>826</v>
      </c>
      <c r="D687" s="24" t="s">
        <v>4</v>
      </c>
      <c r="E687" s="24">
        <v>1</v>
      </c>
      <c r="F687" s="24" t="s">
        <v>46</v>
      </c>
      <c r="G687" s="24">
        <v>35.507399999999997</v>
      </c>
    </row>
    <row r="688" spans="1:7" x14ac:dyDescent="0.25">
      <c r="A688" s="25">
        <v>44518</v>
      </c>
      <c r="B688" s="24" t="s">
        <v>44</v>
      </c>
      <c r="C688" s="24">
        <v>826</v>
      </c>
      <c r="D688" s="24" t="s">
        <v>4</v>
      </c>
      <c r="E688" s="24">
        <v>1</v>
      </c>
      <c r="F688" s="24" t="s">
        <v>46</v>
      </c>
      <c r="G688" s="24">
        <v>35.7087</v>
      </c>
    </row>
    <row r="689" spans="1:7" x14ac:dyDescent="0.25">
      <c r="A689" s="25">
        <v>44519</v>
      </c>
      <c r="B689" s="24" t="s">
        <v>44</v>
      </c>
      <c r="C689" s="24">
        <v>826</v>
      </c>
      <c r="D689" s="24" t="s">
        <v>4</v>
      </c>
      <c r="E689" s="24">
        <v>1</v>
      </c>
      <c r="F689" s="24" t="s">
        <v>46</v>
      </c>
      <c r="G689" s="24">
        <v>35.615699999999997</v>
      </c>
    </row>
    <row r="690" spans="1:7" x14ac:dyDescent="0.25">
      <c r="A690" s="25">
        <v>44520</v>
      </c>
      <c r="B690" s="24" t="s">
        <v>44</v>
      </c>
      <c r="C690" s="24">
        <v>826</v>
      </c>
      <c r="D690" s="24" t="s">
        <v>4</v>
      </c>
      <c r="E690" s="24">
        <v>1</v>
      </c>
      <c r="F690" s="24" t="s">
        <v>46</v>
      </c>
      <c r="G690" s="24">
        <v>35.615699999999997</v>
      </c>
    </row>
    <row r="691" spans="1:7" x14ac:dyDescent="0.25">
      <c r="A691" s="25">
        <v>44521</v>
      </c>
      <c r="B691" s="24" t="s">
        <v>44</v>
      </c>
      <c r="C691" s="24">
        <v>826</v>
      </c>
      <c r="D691" s="24" t="s">
        <v>4</v>
      </c>
      <c r="E691" s="24">
        <v>1</v>
      </c>
      <c r="F691" s="24" t="s">
        <v>46</v>
      </c>
      <c r="G691" s="24">
        <v>35.615699999999997</v>
      </c>
    </row>
    <row r="692" spans="1:7" x14ac:dyDescent="0.25">
      <c r="A692" s="25">
        <v>44522</v>
      </c>
      <c r="B692" s="24" t="s">
        <v>44</v>
      </c>
      <c r="C692" s="24">
        <v>826</v>
      </c>
      <c r="D692" s="24" t="s">
        <v>4</v>
      </c>
      <c r="E692" s="24">
        <v>1</v>
      </c>
      <c r="F692" s="24" t="s">
        <v>46</v>
      </c>
      <c r="G692" s="24">
        <v>35.6907</v>
      </c>
    </row>
    <row r="693" spans="1:7" x14ac:dyDescent="0.25">
      <c r="A693" s="25">
        <v>44523</v>
      </c>
      <c r="B693" s="24" t="s">
        <v>44</v>
      </c>
      <c r="C693" s="24">
        <v>826</v>
      </c>
      <c r="D693" s="24" t="s">
        <v>4</v>
      </c>
      <c r="E693" s="24">
        <v>1</v>
      </c>
      <c r="F693" s="24" t="s">
        <v>46</v>
      </c>
      <c r="G693" s="24">
        <v>35.817399999999999</v>
      </c>
    </row>
    <row r="694" spans="1:7" x14ac:dyDescent="0.25">
      <c r="A694" s="25">
        <v>44524</v>
      </c>
      <c r="B694" s="24" t="s">
        <v>44</v>
      </c>
      <c r="C694" s="24">
        <v>826</v>
      </c>
      <c r="D694" s="24" t="s">
        <v>4</v>
      </c>
      <c r="E694" s="24">
        <v>1</v>
      </c>
      <c r="F694" s="24" t="s">
        <v>46</v>
      </c>
      <c r="G694" s="24">
        <v>35.916400000000003</v>
      </c>
    </row>
    <row r="695" spans="1:7" x14ac:dyDescent="0.25">
      <c r="A695" s="25">
        <v>44525</v>
      </c>
      <c r="B695" s="24" t="s">
        <v>44</v>
      </c>
      <c r="C695" s="24">
        <v>826</v>
      </c>
      <c r="D695" s="24" t="s">
        <v>4</v>
      </c>
      <c r="E695" s="24">
        <v>1</v>
      </c>
      <c r="F695" s="24" t="s">
        <v>46</v>
      </c>
      <c r="G695" s="24">
        <v>35.947899999999997</v>
      </c>
    </row>
    <row r="696" spans="1:7" x14ac:dyDescent="0.25">
      <c r="A696" s="25">
        <v>44526</v>
      </c>
      <c r="B696" s="24" t="s">
        <v>44</v>
      </c>
      <c r="C696" s="24">
        <v>826</v>
      </c>
      <c r="D696" s="24" t="s">
        <v>4</v>
      </c>
      <c r="E696" s="24">
        <v>1</v>
      </c>
      <c r="F696" s="24" t="s">
        <v>46</v>
      </c>
      <c r="G696" s="24">
        <v>35.968400000000003</v>
      </c>
    </row>
    <row r="697" spans="1:7" x14ac:dyDescent="0.25">
      <c r="A697" s="25">
        <v>44527</v>
      </c>
      <c r="B697" s="24" t="s">
        <v>44</v>
      </c>
      <c r="C697" s="24">
        <v>826</v>
      </c>
      <c r="D697" s="24" t="s">
        <v>4</v>
      </c>
      <c r="E697" s="24">
        <v>1</v>
      </c>
      <c r="F697" s="24" t="s">
        <v>46</v>
      </c>
      <c r="G697" s="24">
        <v>35.968400000000003</v>
      </c>
    </row>
    <row r="698" spans="1:7" x14ac:dyDescent="0.25">
      <c r="A698" s="25">
        <v>44528</v>
      </c>
      <c r="B698" s="24" t="s">
        <v>44</v>
      </c>
      <c r="C698" s="24">
        <v>826</v>
      </c>
      <c r="D698" s="24" t="s">
        <v>4</v>
      </c>
      <c r="E698" s="24">
        <v>1</v>
      </c>
      <c r="F698" s="24" t="s">
        <v>46</v>
      </c>
      <c r="G698" s="24">
        <v>35.968400000000003</v>
      </c>
    </row>
    <row r="699" spans="1:7" x14ac:dyDescent="0.25">
      <c r="A699" s="25">
        <v>44529</v>
      </c>
      <c r="B699" s="24" t="s">
        <v>44</v>
      </c>
      <c r="C699" s="24">
        <v>826</v>
      </c>
      <c r="D699" s="24" t="s">
        <v>4</v>
      </c>
      <c r="E699" s="24">
        <v>1</v>
      </c>
      <c r="F699" s="24" t="s">
        <v>46</v>
      </c>
      <c r="G699" s="24">
        <v>36.157200000000003</v>
      </c>
    </row>
    <row r="700" spans="1:7" x14ac:dyDescent="0.25">
      <c r="A700" s="25">
        <v>44530</v>
      </c>
      <c r="B700" s="24" t="s">
        <v>44</v>
      </c>
      <c r="C700" s="24">
        <v>826</v>
      </c>
      <c r="D700" s="24" t="s">
        <v>4</v>
      </c>
      <c r="E700" s="24">
        <v>1</v>
      </c>
      <c r="F700" s="24" t="s">
        <v>46</v>
      </c>
      <c r="G700" s="24">
        <v>36.214700000000001</v>
      </c>
    </row>
    <row r="701" spans="1:7" x14ac:dyDescent="0.25">
      <c r="A701" s="25">
        <v>44531</v>
      </c>
      <c r="B701" s="24" t="s">
        <v>44</v>
      </c>
      <c r="C701" s="24">
        <v>826</v>
      </c>
      <c r="D701" s="24" t="s">
        <v>4</v>
      </c>
      <c r="E701" s="24">
        <v>1</v>
      </c>
      <c r="F701" s="24" t="s">
        <v>46</v>
      </c>
      <c r="G701" s="24">
        <v>36.310499999999998</v>
      </c>
    </row>
    <row r="702" spans="1:7" x14ac:dyDescent="0.25">
      <c r="A702" s="25">
        <v>44532</v>
      </c>
      <c r="B702" s="24" t="s">
        <v>44</v>
      </c>
      <c r="C702" s="24">
        <v>826</v>
      </c>
      <c r="D702" s="24" t="s">
        <v>4</v>
      </c>
      <c r="E702" s="24">
        <v>1</v>
      </c>
      <c r="F702" s="24" t="s">
        <v>46</v>
      </c>
      <c r="G702" s="24">
        <v>36.269799999999996</v>
      </c>
    </row>
    <row r="703" spans="1:7" x14ac:dyDescent="0.25">
      <c r="A703" s="25">
        <v>44533</v>
      </c>
      <c r="B703" s="24" t="s">
        <v>44</v>
      </c>
      <c r="C703" s="24">
        <v>826</v>
      </c>
      <c r="D703" s="24" t="s">
        <v>4</v>
      </c>
      <c r="E703" s="24">
        <v>1</v>
      </c>
      <c r="F703" s="24" t="s">
        <v>46</v>
      </c>
      <c r="G703" s="24">
        <v>36.356000000000002</v>
      </c>
    </row>
    <row r="704" spans="1:7" x14ac:dyDescent="0.25">
      <c r="A704" s="25">
        <v>44534</v>
      </c>
      <c r="B704" s="24" t="s">
        <v>44</v>
      </c>
      <c r="C704" s="24">
        <v>826</v>
      </c>
      <c r="D704" s="24" t="s">
        <v>4</v>
      </c>
      <c r="E704" s="24">
        <v>1</v>
      </c>
      <c r="F704" s="24" t="s">
        <v>46</v>
      </c>
      <c r="G704" s="24">
        <v>36.356000000000002</v>
      </c>
    </row>
    <row r="705" spans="1:7" x14ac:dyDescent="0.25">
      <c r="A705" s="25">
        <v>44535</v>
      </c>
      <c r="B705" s="24" t="s">
        <v>44</v>
      </c>
      <c r="C705" s="24">
        <v>826</v>
      </c>
      <c r="D705" s="24" t="s">
        <v>4</v>
      </c>
      <c r="E705" s="24">
        <v>1</v>
      </c>
      <c r="F705" s="24" t="s">
        <v>46</v>
      </c>
      <c r="G705" s="24">
        <v>36.356000000000002</v>
      </c>
    </row>
    <row r="706" spans="1:7" x14ac:dyDescent="0.25">
      <c r="A706" s="25">
        <v>44536</v>
      </c>
      <c r="B706" s="24" t="s">
        <v>44</v>
      </c>
      <c r="C706" s="24">
        <v>826</v>
      </c>
      <c r="D706" s="24" t="s">
        <v>4</v>
      </c>
      <c r="E706" s="24">
        <v>1</v>
      </c>
      <c r="F706" s="24" t="s">
        <v>46</v>
      </c>
      <c r="G706" s="24">
        <v>36.246400000000001</v>
      </c>
    </row>
    <row r="707" spans="1:7" x14ac:dyDescent="0.25">
      <c r="A707" s="25">
        <v>44537</v>
      </c>
      <c r="B707" s="24" t="s">
        <v>44</v>
      </c>
      <c r="C707" s="24">
        <v>826</v>
      </c>
      <c r="D707" s="24" t="s">
        <v>4</v>
      </c>
      <c r="E707" s="24">
        <v>1</v>
      </c>
      <c r="F707" s="24" t="s">
        <v>46</v>
      </c>
      <c r="G707" s="24">
        <v>36.295099999999998</v>
      </c>
    </row>
    <row r="708" spans="1:7" x14ac:dyDescent="0.25">
      <c r="A708" s="25">
        <v>44538</v>
      </c>
      <c r="B708" s="24" t="s">
        <v>44</v>
      </c>
      <c r="C708" s="24">
        <v>826</v>
      </c>
      <c r="D708" s="24" t="s">
        <v>4</v>
      </c>
      <c r="E708" s="24">
        <v>1</v>
      </c>
      <c r="F708" s="24" t="s">
        <v>46</v>
      </c>
      <c r="G708" s="24">
        <v>36.180300000000003</v>
      </c>
    </row>
    <row r="709" spans="1:7" x14ac:dyDescent="0.25">
      <c r="A709" s="25">
        <v>44539</v>
      </c>
      <c r="B709" s="24" t="s">
        <v>44</v>
      </c>
      <c r="C709" s="24">
        <v>826</v>
      </c>
      <c r="D709" s="24" t="s">
        <v>4</v>
      </c>
      <c r="E709" s="24">
        <v>1</v>
      </c>
      <c r="F709" s="24" t="s">
        <v>46</v>
      </c>
      <c r="G709" s="24">
        <v>35.921999999999997</v>
      </c>
    </row>
    <row r="710" spans="1:7" x14ac:dyDescent="0.25">
      <c r="A710" s="25">
        <v>44540</v>
      </c>
      <c r="B710" s="24" t="s">
        <v>44</v>
      </c>
      <c r="C710" s="24">
        <v>826</v>
      </c>
      <c r="D710" s="24" t="s">
        <v>4</v>
      </c>
      <c r="E710" s="24">
        <v>1</v>
      </c>
      <c r="F710" s="24" t="s">
        <v>46</v>
      </c>
      <c r="G710" s="24">
        <v>35.796799999999998</v>
      </c>
    </row>
    <row r="711" spans="1:7" x14ac:dyDescent="0.25">
      <c r="A711" s="25">
        <v>44541</v>
      </c>
      <c r="B711" s="24" t="s">
        <v>44</v>
      </c>
      <c r="C711" s="24">
        <v>826</v>
      </c>
      <c r="D711" s="24" t="s">
        <v>4</v>
      </c>
      <c r="E711" s="24">
        <v>1</v>
      </c>
      <c r="F711" s="24" t="s">
        <v>46</v>
      </c>
      <c r="G711" s="24">
        <v>35.796799999999998</v>
      </c>
    </row>
    <row r="712" spans="1:7" x14ac:dyDescent="0.25">
      <c r="A712" s="25">
        <v>44542</v>
      </c>
      <c r="B712" s="24" t="s">
        <v>44</v>
      </c>
      <c r="C712" s="24">
        <v>826</v>
      </c>
      <c r="D712" s="24" t="s">
        <v>4</v>
      </c>
      <c r="E712" s="24">
        <v>1</v>
      </c>
      <c r="F712" s="24" t="s">
        <v>46</v>
      </c>
      <c r="G712" s="24">
        <v>35.796799999999998</v>
      </c>
    </row>
    <row r="713" spans="1:7" x14ac:dyDescent="0.25">
      <c r="A713" s="25">
        <v>44543</v>
      </c>
      <c r="B713" s="24" t="s">
        <v>44</v>
      </c>
      <c r="C713" s="24">
        <v>826</v>
      </c>
      <c r="D713" s="24" t="s">
        <v>4</v>
      </c>
      <c r="E713" s="24">
        <v>1</v>
      </c>
      <c r="F713" s="24" t="s">
        <v>46</v>
      </c>
      <c r="G713" s="24">
        <v>35.693399999999997</v>
      </c>
    </row>
    <row r="714" spans="1:7" x14ac:dyDescent="0.25">
      <c r="A714" s="25">
        <v>44544</v>
      </c>
      <c r="B714" s="24" t="s">
        <v>44</v>
      </c>
      <c r="C714" s="24">
        <v>826</v>
      </c>
      <c r="D714" s="24" t="s">
        <v>4</v>
      </c>
      <c r="E714" s="24">
        <v>1</v>
      </c>
      <c r="F714" s="24" t="s">
        <v>46</v>
      </c>
      <c r="G714" s="24">
        <v>35.632800000000003</v>
      </c>
    </row>
    <row r="715" spans="1:7" x14ac:dyDescent="0.25">
      <c r="A715" s="25">
        <v>44545</v>
      </c>
      <c r="B715" s="24" t="s">
        <v>44</v>
      </c>
      <c r="C715" s="24">
        <v>826</v>
      </c>
      <c r="D715" s="24" t="s">
        <v>4</v>
      </c>
      <c r="E715" s="24">
        <v>1</v>
      </c>
      <c r="F715" s="24" t="s">
        <v>46</v>
      </c>
      <c r="G715" s="24">
        <v>35.764899999999997</v>
      </c>
    </row>
    <row r="716" spans="1:7" x14ac:dyDescent="0.25">
      <c r="A716" s="25">
        <v>44546</v>
      </c>
      <c r="B716" s="24" t="s">
        <v>44</v>
      </c>
      <c r="C716" s="24">
        <v>826</v>
      </c>
      <c r="D716" s="24" t="s">
        <v>4</v>
      </c>
      <c r="E716" s="24">
        <v>1</v>
      </c>
      <c r="F716" s="24" t="s">
        <v>46</v>
      </c>
      <c r="G716" s="24">
        <v>36.029299999999999</v>
      </c>
    </row>
    <row r="717" spans="1:7" x14ac:dyDescent="0.25">
      <c r="A717" s="25">
        <v>44547</v>
      </c>
      <c r="B717" s="24" t="s">
        <v>44</v>
      </c>
      <c r="C717" s="24">
        <v>826</v>
      </c>
      <c r="D717" s="24" t="s">
        <v>4</v>
      </c>
      <c r="E717" s="24">
        <v>1</v>
      </c>
      <c r="F717" s="24" t="s">
        <v>46</v>
      </c>
      <c r="G717" s="24">
        <v>36.3583</v>
      </c>
    </row>
    <row r="718" spans="1:7" x14ac:dyDescent="0.25">
      <c r="A718" s="25">
        <v>44548</v>
      </c>
      <c r="B718" s="24" t="s">
        <v>44</v>
      </c>
      <c r="C718" s="24">
        <v>826</v>
      </c>
      <c r="D718" s="24" t="s">
        <v>4</v>
      </c>
      <c r="E718" s="24">
        <v>1</v>
      </c>
      <c r="F718" s="24" t="s">
        <v>46</v>
      </c>
      <c r="G718" s="24">
        <v>36.3583</v>
      </c>
    </row>
    <row r="719" spans="1:7" x14ac:dyDescent="0.25">
      <c r="A719" s="25">
        <v>44549</v>
      </c>
      <c r="B719" s="24" t="s">
        <v>44</v>
      </c>
      <c r="C719" s="24">
        <v>826</v>
      </c>
      <c r="D719" s="24" t="s">
        <v>4</v>
      </c>
      <c r="E719" s="24">
        <v>1</v>
      </c>
      <c r="F719" s="24" t="s">
        <v>46</v>
      </c>
      <c r="G719" s="24">
        <v>36.3583</v>
      </c>
    </row>
    <row r="720" spans="1:7" x14ac:dyDescent="0.25">
      <c r="A720" s="25">
        <v>44550</v>
      </c>
      <c r="B720" s="24" t="s">
        <v>44</v>
      </c>
      <c r="C720" s="24">
        <v>826</v>
      </c>
      <c r="D720" s="24" t="s">
        <v>4</v>
      </c>
      <c r="E720" s="24">
        <v>1</v>
      </c>
      <c r="F720" s="24" t="s">
        <v>46</v>
      </c>
      <c r="G720" s="24">
        <v>36.232100000000003</v>
      </c>
    </row>
    <row r="721" spans="1:7" x14ac:dyDescent="0.25">
      <c r="A721" s="25">
        <v>44551</v>
      </c>
      <c r="B721" s="24" t="s">
        <v>44</v>
      </c>
      <c r="C721" s="24">
        <v>826</v>
      </c>
      <c r="D721" s="24" t="s">
        <v>4</v>
      </c>
      <c r="E721" s="24">
        <v>1</v>
      </c>
      <c r="F721" s="24" t="s">
        <v>46</v>
      </c>
      <c r="G721" s="24">
        <v>36.108400000000003</v>
      </c>
    </row>
    <row r="722" spans="1:7" x14ac:dyDescent="0.25">
      <c r="A722" s="25">
        <v>44552</v>
      </c>
      <c r="B722" s="24" t="s">
        <v>44</v>
      </c>
      <c r="C722" s="24">
        <v>826</v>
      </c>
      <c r="D722" s="24" t="s">
        <v>4</v>
      </c>
      <c r="E722" s="24">
        <v>1</v>
      </c>
      <c r="F722" s="24" t="s">
        <v>46</v>
      </c>
      <c r="G722" s="24">
        <v>36.104199999999999</v>
      </c>
    </row>
    <row r="723" spans="1:7" x14ac:dyDescent="0.25">
      <c r="A723" s="25">
        <v>44553</v>
      </c>
      <c r="B723" s="24" t="s">
        <v>44</v>
      </c>
      <c r="C723" s="24">
        <v>826</v>
      </c>
      <c r="D723" s="24" t="s">
        <v>4</v>
      </c>
      <c r="E723" s="24">
        <v>1</v>
      </c>
      <c r="F723" s="24" t="s">
        <v>46</v>
      </c>
      <c r="G723" s="24">
        <v>36.272199999999998</v>
      </c>
    </row>
    <row r="724" spans="1:7" x14ac:dyDescent="0.25">
      <c r="A724" s="25">
        <v>44554</v>
      </c>
      <c r="B724" s="24" t="s">
        <v>44</v>
      </c>
      <c r="C724" s="24">
        <v>826</v>
      </c>
      <c r="D724" s="24" t="s">
        <v>4</v>
      </c>
      <c r="E724" s="24">
        <v>1</v>
      </c>
      <c r="F724" s="24" t="s">
        <v>46</v>
      </c>
      <c r="G724" s="24">
        <v>36.617600000000003</v>
      </c>
    </row>
    <row r="725" spans="1:7" x14ac:dyDescent="0.25">
      <c r="A725" s="25">
        <v>44555</v>
      </c>
      <c r="B725" s="24" t="s">
        <v>44</v>
      </c>
      <c r="C725" s="24">
        <v>826</v>
      </c>
      <c r="D725" s="24" t="s">
        <v>4</v>
      </c>
      <c r="E725" s="24">
        <v>1</v>
      </c>
      <c r="F725" s="24" t="s">
        <v>46</v>
      </c>
      <c r="G725" s="24">
        <v>36.617600000000003</v>
      </c>
    </row>
    <row r="726" spans="1:7" x14ac:dyDescent="0.25">
      <c r="A726" s="25">
        <v>44556</v>
      </c>
      <c r="B726" s="24" t="s">
        <v>44</v>
      </c>
      <c r="C726" s="24">
        <v>826</v>
      </c>
      <c r="D726" s="24" t="s">
        <v>4</v>
      </c>
      <c r="E726" s="24">
        <v>1</v>
      </c>
      <c r="F726" s="24" t="s">
        <v>46</v>
      </c>
      <c r="G726" s="24">
        <v>36.617600000000003</v>
      </c>
    </row>
    <row r="727" spans="1:7" x14ac:dyDescent="0.25">
      <c r="A727" s="25">
        <v>44557</v>
      </c>
      <c r="B727" s="24" t="s">
        <v>44</v>
      </c>
      <c r="C727" s="24">
        <v>826</v>
      </c>
      <c r="D727" s="24" t="s">
        <v>4</v>
      </c>
      <c r="E727" s="24">
        <v>1</v>
      </c>
      <c r="F727" s="24" t="s">
        <v>46</v>
      </c>
      <c r="G727" s="24">
        <v>36.617600000000003</v>
      </c>
    </row>
    <row r="728" spans="1:7" x14ac:dyDescent="0.25">
      <c r="A728" s="25">
        <v>44558</v>
      </c>
      <c r="B728" s="24" t="s">
        <v>44</v>
      </c>
      <c r="C728" s="24">
        <v>826</v>
      </c>
      <c r="D728" s="24" t="s">
        <v>4</v>
      </c>
      <c r="E728" s="24">
        <v>1</v>
      </c>
      <c r="F728" s="24" t="s">
        <v>46</v>
      </c>
      <c r="G728" s="24">
        <v>36.516199999999998</v>
      </c>
    </row>
    <row r="729" spans="1:7" x14ac:dyDescent="0.25">
      <c r="A729" s="25">
        <v>44559</v>
      </c>
      <c r="B729" s="24" t="s">
        <v>44</v>
      </c>
      <c r="C729" s="24">
        <v>826</v>
      </c>
      <c r="D729" s="24" t="s">
        <v>4</v>
      </c>
      <c r="E729" s="24">
        <v>1</v>
      </c>
      <c r="F729" s="24" t="s">
        <v>46</v>
      </c>
      <c r="G729" s="24">
        <v>36.633299999999998</v>
      </c>
    </row>
    <row r="730" spans="1:7" x14ac:dyDescent="0.25">
      <c r="A730" s="25">
        <v>44560</v>
      </c>
      <c r="B730" s="24" t="s">
        <v>44</v>
      </c>
      <c r="C730" s="24">
        <v>826</v>
      </c>
      <c r="D730" s="24" t="s">
        <v>4</v>
      </c>
      <c r="E730" s="24">
        <v>1</v>
      </c>
      <c r="F730" s="24" t="s">
        <v>46</v>
      </c>
      <c r="G730" s="24">
        <v>36.580800000000004</v>
      </c>
    </row>
    <row r="731" spans="1:7" x14ac:dyDescent="0.25">
      <c r="A731" s="25">
        <v>44561</v>
      </c>
      <c r="B731" s="24" t="s">
        <v>44</v>
      </c>
      <c r="C731" s="24">
        <v>826</v>
      </c>
      <c r="D731" s="24" t="s">
        <v>4</v>
      </c>
      <c r="E731" s="24">
        <v>1</v>
      </c>
      <c r="F731" s="24" t="s">
        <v>46</v>
      </c>
      <c r="G731" s="24">
        <v>36.839199999999998</v>
      </c>
    </row>
    <row r="732" spans="1:7" x14ac:dyDescent="0.25">
      <c r="A732" s="25">
        <v>44197</v>
      </c>
      <c r="B732" s="24" t="s">
        <v>44</v>
      </c>
      <c r="C732" s="24">
        <v>840</v>
      </c>
      <c r="D732" s="24" t="s">
        <v>2</v>
      </c>
      <c r="E732" s="24">
        <v>1</v>
      </c>
      <c r="F732" s="24" t="s">
        <v>47</v>
      </c>
      <c r="G732" s="24">
        <v>28.2746</v>
      </c>
    </row>
    <row r="733" spans="1:7" x14ac:dyDescent="0.25">
      <c r="A733" s="25">
        <v>44198</v>
      </c>
      <c r="B733" s="24" t="s">
        <v>44</v>
      </c>
      <c r="C733" s="24">
        <v>840</v>
      </c>
      <c r="D733" s="24" t="s">
        <v>2</v>
      </c>
      <c r="E733" s="24">
        <v>1</v>
      </c>
      <c r="F733" s="24" t="s">
        <v>47</v>
      </c>
      <c r="G733" s="24">
        <v>28.2746</v>
      </c>
    </row>
    <row r="734" spans="1:7" x14ac:dyDescent="0.25">
      <c r="A734" s="25">
        <v>44199</v>
      </c>
      <c r="B734" s="24" t="s">
        <v>44</v>
      </c>
      <c r="C734" s="24">
        <v>840</v>
      </c>
      <c r="D734" s="24" t="s">
        <v>2</v>
      </c>
      <c r="E734" s="24">
        <v>1</v>
      </c>
      <c r="F734" s="24" t="s">
        <v>47</v>
      </c>
      <c r="G734" s="24">
        <v>28.2746</v>
      </c>
    </row>
    <row r="735" spans="1:7" x14ac:dyDescent="0.25">
      <c r="A735" s="25">
        <v>44200</v>
      </c>
      <c r="B735" s="24" t="s">
        <v>44</v>
      </c>
      <c r="C735" s="24">
        <v>840</v>
      </c>
      <c r="D735" s="24" t="s">
        <v>2</v>
      </c>
      <c r="E735" s="24">
        <v>1</v>
      </c>
      <c r="F735" s="24" t="s">
        <v>47</v>
      </c>
      <c r="G735" s="24">
        <v>28.2746</v>
      </c>
    </row>
    <row r="736" spans="1:7" x14ac:dyDescent="0.25">
      <c r="A736" s="25">
        <v>44201</v>
      </c>
      <c r="B736" s="24" t="s">
        <v>44</v>
      </c>
      <c r="C736" s="24">
        <v>840</v>
      </c>
      <c r="D736" s="24" t="s">
        <v>2</v>
      </c>
      <c r="E736" s="24">
        <v>1</v>
      </c>
      <c r="F736" s="24" t="s">
        <v>47</v>
      </c>
      <c r="G736" s="24">
        <v>28.431000000000001</v>
      </c>
    </row>
    <row r="737" spans="1:7" x14ac:dyDescent="0.25">
      <c r="A737" s="25">
        <v>44202</v>
      </c>
      <c r="B737" s="24" t="s">
        <v>44</v>
      </c>
      <c r="C737" s="24">
        <v>840</v>
      </c>
      <c r="D737" s="24" t="s">
        <v>2</v>
      </c>
      <c r="E737" s="24">
        <v>1</v>
      </c>
      <c r="F737" s="24" t="s">
        <v>47</v>
      </c>
      <c r="G737" s="24">
        <v>28.402799999999999</v>
      </c>
    </row>
    <row r="738" spans="1:7" x14ac:dyDescent="0.25">
      <c r="A738" s="25">
        <v>44203</v>
      </c>
      <c r="B738" s="24" t="s">
        <v>44</v>
      </c>
      <c r="C738" s="24">
        <v>840</v>
      </c>
      <c r="D738" s="24" t="s">
        <v>2</v>
      </c>
      <c r="E738" s="24">
        <v>1</v>
      </c>
      <c r="F738" s="24" t="s">
        <v>47</v>
      </c>
      <c r="G738" s="24">
        <v>28.402799999999999</v>
      </c>
    </row>
    <row r="739" spans="1:7" x14ac:dyDescent="0.25">
      <c r="A739" s="25">
        <v>44204</v>
      </c>
      <c r="B739" s="24" t="s">
        <v>44</v>
      </c>
      <c r="C739" s="24">
        <v>840</v>
      </c>
      <c r="D739" s="24" t="s">
        <v>2</v>
      </c>
      <c r="E739" s="24">
        <v>1</v>
      </c>
      <c r="F739" s="24" t="s">
        <v>47</v>
      </c>
      <c r="G739" s="24">
        <v>28.402799999999999</v>
      </c>
    </row>
    <row r="740" spans="1:7" x14ac:dyDescent="0.25">
      <c r="A740" s="25">
        <v>44205</v>
      </c>
      <c r="B740" s="24" t="s">
        <v>44</v>
      </c>
      <c r="C740" s="24">
        <v>840</v>
      </c>
      <c r="D740" s="24" t="s">
        <v>2</v>
      </c>
      <c r="E740" s="24">
        <v>1</v>
      </c>
      <c r="F740" s="24" t="s">
        <v>47</v>
      </c>
      <c r="G740" s="24">
        <v>28.402799999999999</v>
      </c>
    </row>
    <row r="741" spans="1:7" x14ac:dyDescent="0.25">
      <c r="A741" s="25">
        <v>44206</v>
      </c>
      <c r="B741" s="24" t="s">
        <v>44</v>
      </c>
      <c r="C741" s="24">
        <v>840</v>
      </c>
      <c r="D741" s="24" t="s">
        <v>2</v>
      </c>
      <c r="E741" s="24">
        <v>1</v>
      </c>
      <c r="F741" s="24" t="s">
        <v>47</v>
      </c>
      <c r="G741" s="24">
        <v>28.402799999999999</v>
      </c>
    </row>
    <row r="742" spans="1:7" x14ac:dyDescent="0.25">
      <c r="A742" s="25">
        <v>44207</v>
      </c>
      <c r="B742" s="24" t="s">
        <v>44</v>
      </c>
      <c r="C742" s="24">
        <v>840</v>
      </c>
      <c r="D742" s="24" t="s">
        <v>2</v>
      </c>
      <c r="E742" s="24">
        <v>1</v>
      </c>
      <c r="F742" s="24" t="s">
        <v>47</v>
      </c>
      <c r="G742" s="24">
        <v>28.284700000000001</v>
      </c>
    </row>
    <row r="743" spans="1:7" x14ac:dyDescent="0.25">
      <c r="A743" s="25">
        <v>44208</v>
      </c>
      <c r="B743" s="24" t="s">
        <v>44</v>
      </c>
      <c r="C743" s="24">
        <v>840</v>
      </c>
      <c r="D743" s="24" t="s">
        <v>2</v>
      </c>
      <c r="E743" s="24">
        <v>1</v>
      </c>
      <c r="F743" s="24" t="s">
        <v>47</v>
      </c>
      <c r="G743" s="24">
        <v>28.203800000000001</v>
      </c>
    </row>
    <row r="744" spans="1:7" x14ac:dyDescent="0.25">
      <c r="A744" s="25">
        <v>44209</v>
      </c>
      <c r="B744" s="24" t="s">
        <v>44</v>
      </c>
      <c r="C744" s="24">
        <v>840</v>
      </c>
      <c r="D744" s="24" t="s">
        <v>2</v>
      </c>
      <c r="E744" s="24">
        <v>1</v>
      </c>
      <c r="F744" s="24" t="s">
        <v>47</v>
      </c>
      <c r="G744" s="24">
        <v>28.045999999999999</v>
      </c>
    </row>
    <row r="745" spans="1:7" x14ac:dyDescent="0.25">
      <c r="A745" s="25">
        <v>44210</v>
      </c>
      <c r="B745" s="24" t="s">
        <v>44</v>
      </c>
      <c r="C745" s="24">
        <v>840</v>
      </c>
      <c r="D745" s="24" t="s">
        <v>2</v>
      </c>
      <c r="E745" s="24">
        <v>1</v>
      </c>
      <c r="F745" s="24" t="s">
        <v>47</v>
      </c>
      <c r="G745" s="24">
        <v>27.970500000000001</v>
      </c>
    </row>
    <row r="746" spans="1:7" x14ac:dyDescent="0.25">
      <c r="A746" s="25">
        <v>44211</v>
      </c>
      <c r="B746" s="24" t="s">
        <v>44</v>
      </c>
      <c r="C746" s="24">
        <v>840</v>
      </c>
      <c r="D746" s="24" t="s">
        <v>2</v>
      </c>
      <c r="E746" s="24">
        <v>1</v>
      </c>
      <c r="F746" s="24" t="s">
        <v>47</v>
      </c>
      <c r="G746" s="24">
        <v>28.0609</v>
      </c>
    </row>
    <row r="747" spans="1:7" x14ac:dyDescent="0.25">
      <c r="A747" s="25">
        <v>44212</v>
      </c>
      <c r="B747" s="24" t="s">
        <v>44</v>
      </c>
      <c r="C747" s="24">
        <v>840</v>
      </c>
      <c r="D747" s="24" t="s">
        <v>2</v>
      </c>
      <c r="E747" s="24">
        <v>1</v>
      </c>
      <c r="F747" s="24" t="s">
        <v>47</v>
      </c>
      <c r="G747" s="24">
        <v>28.052399999999999</v>
      </c>
    </row>
    <row r="748" spans="1:7" x14ac:dyDescent="0.25">
      <c r="A748" s="25">
        <v>44213</v>
      </c>
      <c r="B748" s="24" t="s">
        <v>44</v>
      </c>
      <c r="C748" s="24">
        <v>840</v>
      </c>
      <c r="D748" s="24" t="s">
        <v>2</v>
      </c>
      <c r="E748" s="24">
        <v>1</v>
      </c>
      <c r="F748" s="24" t="s">
        <v>47</v>
      </c>
      <c r="G748" s="24">
        <v>28.052399999999999</v>
      </c>
    </row>
    <row r="749" spans="1:7" x14ac:dyDescent="0.25">
      <c r="A749" s="25">
        <v>44214</v>
      </c>
      <c r="B749" s="24" t="s">
        <v>44</v>
      </c>
      <c r="C749" s="24">
        <v>840</v>
      </c>
      <c r="D749" s="24" t="s">
        <v>2</v>
      </c>
      <c r="E749" s="24">
        <v>1</v>
      </c>
      <c r="F749" s="24" t="s">
        <v>47</v>
      </c>
      <c r="G749" s="24">
        <v>28.052399999999999</v>
      </c>
    </row>
    <row r="750" spans="1:7" x14ac:dyDescent="0.25">
      <c r="A750" s="25">
        <v>44215</v>
      </c>
      <c r="B750" s="24" t="s">
        <v>44</v>
      </c>
      <c r="C750" s="24">
        <v>840</v>
      </c>
      <c r="D750" s="24" t="s">
        <v>2</v>
      </c>
      <c r="E750" s="24">
        <v>1</v>
      </c>
      <c r="F750" s="24" t="s">
        <v>47</v>
      </c>
      <c r="G750" s="24">
        <v>28.192599999999999</v>
      </c>
    </row>
    <row r="751" spans="1:7" x14ac:dyDescent="0.25">
      <c r="A751" s="25">
        <v>44216</v>
      </c>
      <c r="B751" s="24" t="s">
        <v>44</v>
      </c>
      <c r="C751" s="24">
        <v>840</v>
      </c>
      <c r="D751" s="24" t="s">
        <v>2</v>
      </c>
      <c r="E751" s="24">
        <v>1</v>
      </c>
      <c r="F751" s="24" t="s">
        <v>47</v>
      </c>
      <c r="G751" s="24">
        <v>28.154399999999999</v>
      </c>
    </row>
    <row r="752" spans="1:7" x14ac:dyDescent="0.25">
      <c r="A752" s="25">
        <v>44217</v>
      </c>
      <c r="B752" s="24" t="s">
        <v>44</v>
      </c>
      <c r="C752" s="24">
        <v>840</v>
      </c>
      <c r="D752" s="24" t="s">
        <v>2</v>
      </c>
      <c r="E752" s="24">
        <v>1</v>
      </c>
      <c r="F752" s="24" t="s">
        <v>47</v>
      </c>
      <c r="G752" s="24">
        <v>28.203499999999998</v>
      </c>
    </row>
    <row r="753" spans="1:7" x14ac:dyDescent="0.25">
      <c r="A753" s="25">
        <v>44218</v>
      </c>
      <c r="B753" s="24" t="s">
        <v>44</v>
      </c>
      <c r="C753" s="24">
        <v>840</v>
      </c>
      <c r="D753" s="24" t="s">
        <v>2</v>
      </c>
      <c r="E753" s="24">
        <v>1</v>
      </c>
      <c r="F753" s="24" t="s">
        <v>47</v>
      </c>
      <c r="G753" s="24">
        <v>28.2561</v>
      </c>
    </row>
    <row r="754" spans="1:7" x14ac:dyDescent="0.25">
      <c r="A754" s="25">
        <v>44219</v>
      </c>
      <c r="B754" s="24" t="s">
        <v>44</v>
      </c>
      <c r="C754" s="24">
        <v>840</v>
      </c>
      <c r="D754" s="24" t="s">
        <v>2</v>
      </c>
      <c r="E754" s="24">
        <v>1</v>
      </c>
      <c r="F754" s="24" t="s">
        <v>47</v>
      </c>
      <c r="G754" s="24">
        <v>28.2561</v>
      </c>
    </row>
    <row r="755" spans="1:7" x14ac:dyDescent="0.25">
      <c r="A755" s="25">
        <v>44220</v>
      </c>
      <c r="B755" s="24" t="s">
        <v>44</v>
      </c>
      <c r="C755" s="24">
        <v>840</v>
      </c>
      <c r="D755" s="24" t="s">
        <v>2</v>
      </c>
      <c r="E755" s="24">
        <v>1</v>
      </c>
      <c r="F755" s="24" t="s">
        <v>47</v>
      </c>
      <c r="G755" s="24">
        <v>28.2561</v>
      </c>
    </row>
    <row r="756" spans="1:7" x14ac:dyDescent="0.25">
      <c r="A756" s="25">
        <v>44221</v>
      </c>
      <c r="B756" s="24" t="s">
        <v>44</v>
      </c>
      <c r="C756" s="24">
        <v>840</v>
      </c>
      <c r="D756" s="24" t="s">
        <v>2</v>
      </c>
      <c r="E756" s="24">
        <v>1</v>
      </c>
      <c r="F756" s="24" t="s">
        <v>47</v>
      </c>
      <c r="G756" s="24">
        <v>28.1648</v>
      </c>
    </row>
    <row r="757" spans="1:7" x14ac:dyDescent="0.25">
      <c r="A757" s="25">
        <v>44222</v>
      </c>
      <c r="B757" s="24" t="s">
        <v>44</v>
      </c>
      <c r="C757" s="24">
        <v>840</v>
      </c>
      <c r="D757" s="24" t="s">
        <v>2</v>
      </c>
      <c r="E757" s="24">
        <v>1</v>
      </c>
      <c r="F757" s="24" t="s">
        <v>47</v>
      </c>
      <c r="G757" s="24">
        <v>28.166499999999999</v>
      </c>
    </row>
    <row r="758" spans="1:7" x14ac:dyDescent="0.25">
      <c r="A758" s="25">
        <v>44223</v>
      </c>
      <c r="B758" s="24" t="s">
        <v>44</v>
      </c>
      <c r="C758" s="24">
        <v>840</v>
      </c>
      <c r="D758" s="24" t="s">
        <v>2</v>
      </c>
      <c r="E758" s="24">
        <v>1</v>
      </c>
      <c r="F758" s="24" t="s">
        <v>47</v>
      </c>
      <c r="G758" s="24">
        <v>28.1524</v>
      </c>
    </row>
    <row r="759" spans="1:7" x14ac:dyDescent="0.25">
      <c r="A759" s="25">
        <v>44224</v>
      </c>
      <c r="B759" s="24" t="s">
        <v>44</v>
      </c>
      <c r="C759" s="24">
        <v>840</v>
      </c>
      <c r="D759" s="24" t="s">
        <v>2</v>
      </c>
      <c r="E759" s="24">
        <v>1</v>
      </c>
      <c r="F759" s="24" t="s">
        <v>47</v>
      </c>
      <c r="G759" s="24">
        <v>28.165199999999999</v>
      </c>
    </row>
    <row r="760" spans="1:7" x14ac:dyDescent="0.25">
      <c r="A760" s="25">
        <v>44225</v>
      </c>
      <c r="B760" s="24" t="s">
        <v>44</v>
      </c>
      <c r="C760" s="24">
        <v>840</v>
      </c>
      <c r="D760" s="24" t="s">
        <v>2</v>
      </c>
      <c r="E760" s="24">
        <v>1</v>
      </c>
      <c r="F760" s="24" t="s">
        <v>47</v>
      </c>
      <c r="G760" s="24">
        <v>28.192900000000002</v>
      </c>
    </row>
    <row r="761" spans="1:7" x14ac:dyDescent="0.25">
      <c r="A761" s="25">
        <v>44226</v>
      </c>
      <c r="B761" s="24" t="s">
        <v>44</v>
      </c>
      <c r="C761" s="24">
        <v>840</v>
      </c>
      <c r="D761" s="24" t="s">
        <v>2</v>
      </c>
      <c r="E761" s="24">
        <v>1</v>
      </c>
      <c r="F761" s="24" t="s">
        <v>47</v>
      </c>
      <c r="G761" s="24">
        <v>28.192900000000002</v>
      </c>
    </row>
    <row r="762" spans="1:7" x14ac:dyDescent="0.25">
      <c r="A762" s="25">
        <v>44227</v>
      </c>
      <c r="B762" s="24" t="s">
        <v>44</v>
      </c>
      <c r="C762" s="24">
        <v>840</v>
      </c>
      <c r="D762" s="24" t="s">
        <v>2</v>
      </c>
      <c r="E762" s="24">
        <v>1</v>
      </c>
      <c r="F762" s="24" t="s">
        <v>47</v>
      </c>
      <c r="G762" s="24">
        <v>28.192900000000002</v>
      </c>
    </row>
    <row r="763" spans="1:7" x14ac:dyDescent="0.25">
      <c r="A763" s="25">
        <v>44228</v>
      </c>
      <c r="B763" s="24" t="s">
        <v>44</v>
      </c>
      <c r="C763" s="24">
        <v>840</v>
      </c>
      <c r="D763" s="24" t="s">
        <v>2</v>
      </c>
      <c r="E763" s="24">
        <v>1</v>
      </c>
      <c r="F763" s="24" t="s">
        <v>47</v>
      </c>
      <c r="G763" s="24">
        <v>28.132400000000001</v>
      </c>
    </row>
    <row r="764" spans="1:7" x14ac:dyDescent="0.25">
      <c r="A764" s="25">
        <v>44229</v>
      </c>
      <c r="B764" s="24" t="s">
        <v>44</v>
      </c>
      <c r="C764" s="24">
        <v>840</v>
      </c>
      <c r="D764" s="24" t="s">
        <v>2</v>
      </c>
      <c r="E764" s="24">
        <v>1</v>
      </c>
      <c r="F764" s="24" t="s">
        <v>47</v>
      </c>
      <c r="G764" s="24">
        <v>28.060300000000002</v>
      </c>
    </row>
    <row r="765" spans="1:7" x14ac:dyDescent="0.25">
      <c r="A765" s="25">
        <v>44230</v>
      </c>
      <c r="B765" s="24" t="s">
        <v>44</v>
      </c>
      <c r="C765" s="24">
        <v>840</v>
      </c>
      <c r="D765" s="24" t="s">
        <v>2</v>
      </c>
      <c r="E765" s="24">
        <v>1</v>
      </c>
      <c r="F765" s="24" t="s">
        <v>47</v>
      </c>
      <c r="G765" s="24">
        <v>28.058900000000001</v>
      </c>
    </row>
    <row r="766" spans="1:7" x14ac:dyDescent="0.25">
      <c r="A766" s="25">
        <v>44231</v>
      </c>
      <c r="B766" s="24" t="s">
        <v>44</v>
      </c>
      <c r="C766" s="24">
        <v>840</v>
      </c>
      <c r="D766" s="24" t="s">
        <v>2</v>
      </c>
      <c r="E766" s="24">
        <v>1</v>
      </c>
      <c r="F766" s="24" t="s">
        <v>47</v>
      </c>
      <c r="G766" s="24">
        <v>27.995000000000001</v>
      </c>
    </row>
    <row r="767" spans="1:7" x14ac:dyDescent="0.25">
      <c r="A767" s="25">
        <v>44232</v>
      </c>
      <c r="B767" s="24" t="s">
        <v>44</v>
      </c>
      <c r="C767" s="24">
        <v>840</v>
      </c>
      <c r="D767" s="24" t="s">
        <v>2</v>
      </c>
      <c r="E767" s="24">
        <v>1</v>
      </c>
      <c r="F767" s="24" t="s">
        <v>47</v>
      </c>
      <c r="G767" s="24">
        <v>27.888500000000001</v>
      </c>
    </row>
    <row r="768" spans="1:7" x14ac:dyDescent="0.25">
      <c r="A768" s="25">
        <v>44233</v>
      </c>
      <c r="B768" s="24" t="s">
        <v>44</v>
      </c>
      <c r="C768" s="24">
        <v>840</v>
      </c>
      <c r="D768" s="24" t="s">
        <v>2</v>
      </c>
      <c r="E768" s="24">
        <v>1</v>
      </c>
      <c r="F768" s="24" t="s">
        <v>47</v>
      </c>
      <c r="G768" s="24">
        <v>27.888500000000001</v>
      </c>
    </row>
    <row r="769" spans="1:7" x14ac:dyDescent="0.25">
      <c r="A769" s="25">
        <v>44234</v>
      </c>
      <c r="B769" s="24" t="s">
        <v>44</v>
      </c>
      <c r="C769" s="24">
        <v>840</v>
      </c>
      <c r="D769" s="24" t="s">
        <v>2</v>
      </c>
      <c r="E769" s="24">
        <v>1</v>
      </c>
      <c r="F769" s="24" t="s">
        <v>47</v>
      </c>
      <c r="G769" s="24">
        <v>27.888500000000001</v>
      </c>
    </row>
    <row r="770" spans="1:7" x14ac:dyDescent="0.25">
      <c r="A770" s="25">
        <v>44235</v>
      </c>
      <c r="B770" s="24" t="s">
        <v>44</v>
      </c>
      <c r="C770" s="24">
        <v>840</v>
      </c>
      <c r="D770" s="24" t="s">
        <v>2</v>
      </c>
      <c r="E770" s="24">
        <v>1</v>
      </c>
      <c r="F770" s="24" t="s">
        <v>47</v>
      </c>
      <c r="G770" s="24">
        <v>27.771100000000001</v>
      </c>
    </row>
    <row r="771" spans="1:7" x14ac:dyDescent="0.25">
      <c r="A771" s="25">
        <v>44236</v>
      </c>
      <c r="B771" s="24" t="s">
        <v>44</v>
      </c>
      <c r="C771" s="24">
        <v>840</v>
      </c>
      <c r="D771" s="24" t="s">
        <v>2</v>
      </c>
      <c r="E771" s="24">
        <v>1</v>
      </c>
      <c r="F771" s="24" t="s">
        <v>47</v>
      </c>
      <c r="G771" s="24">
        <v>27.665099999999999</v>
      </c>
    </row>
    <row r="772" spans="1:7" x14ac:dyDescent="0.25">
      <c r="A772" s="25">
        <v>44237</v>
      </c>
      <c r="B772" s="24" t="s">
        <v>44</v>
      </c>
      <c r="C772" s="24">
        <v>840</v>
      </c>
      <c r="D772" s="24" t="s">
        <v>2</v>
      </c>
      <c r="E772" s="24">
        <v>1</v>
      </c>
      <c r="F772" s="24" t="s">
        <v>47</v>
      </c>
      <c r="G772" s="24">
        <v>27.642600000000002</v>
      </c>
    </row>
    <row r="773" spans="1:7" x14ac:dyDescent="0.25">
      <c r="A773" s="25">
        <v>44238</v>
      </c>
      <c r="B773" s="24" t="s">
        <v>44</v>
      </c>
      <c r="C773" s="24">
        <v>840</v>
      </c>
      <c r="D773" s="24" t="s">
        <v>2</v>
      </c>
      <c r="E773" s="24">
        <v>1</v>
      </c>
      <c r="F773" s="24" t="s">
        <v>47</v>
      </c>
      <c r="G773" s="24">
        <v>27.766500000000001</v>
      </c>
    </row>
    <row r="774" spans="1:7" x14ac:dyDescent="0.25">
      <c r="A774" s="25">
        <v>44239</v>
      </c>
      <c r="B774" s="24" t="s">
        <v>44</v>
      </c>
      <c r="C774" s="24">
        <v>840</v>
      </c>
      <c r="D774" s="24" t="s">
        <v>2</v>
      </c>
      <c r="E774" s="24">
        <v>1</v>
      </c>
      <c r="F774" s="24" t="s">
        <v>47</v>
      </c>
      <c r="G774" s="24">
        <v>27.8384</v>
      </c>
    </row>
    <row r="775" spans="1:7" x14ac:dyDescent="0.25">
      <c r="A775" s="25">
        <v>44240</v>
      </c>
      <c r="B775" s="24" t="s">
        <v>44</v>
      </c>
      <c r="C775" s="24">
        <v>840</v>
      </c>
      <c r="D775" s="24" t="s">
        <v>2</v>
      </c>
      <c r="E775" s="24">
        <v>1</v>
      </c>
      <c r="F775" s="24" t="s">
        <v>47</v>
      </c>
      <c r="G775" s="24">
        <v>27.8384</v>
      </c>
    </row>
    <row r="776" spans="1:7" x14ac:dyDescent="0.25">
      <c r="A776" s="25">
        <v>44241</v>
      </c>
      <c r="B776" s="24" t="s">
        <v>44</v>
      </c>
      <c r="C776" s="24">
        <v>840</v>
      </c>
      <c r="D776" s="24" t="s">
        <v>2</v>
      </c>
      <c r="E776" s="24">
        <v>1</v>
      </c>
      <c r="F776" s="24" t="s">
        <v>47</v>
      </c>
      <c r="G776" s="24">
        <v>27.8384</v>
      </c>
    </row>
    <row r="777" spans="1:7" x14ac:dyDescent="0.25">
      <c r="A777" s="25">
        <v>44242</v>
      </c>
      <c r="B777" s="24" t="s">
        <v>44</v>
      </c>
      <c r="C777" s="24">
        <v>840</v>
      </c>
      <c r="D777" s="24" t="s">
        <v>2</v>
      </c>
      <c r="E777" s="24">
        <v>1</v>
      </c>
      <c r="F777" s="24" t="s">
        <v>47</v>
      </c>
      <c r="G777" s="24">
        <v>27.844000000000001</v>
      </c>
    </row>
    <row r="778" spans="1:7" x14ac:dyDescent="0.25">
      <c r="A778" s="25">
        <v>44243</v>
      </c>
      <c r="B778" s="24" t="s">
        <v>44</v>
      </c>
      <c r="C778" s="24">
        <v>840</v>
      </c>
      <c r="D778" s="24" t="s">
        <v>2</v>
      </c>
      <c r="E778" s="24">
        <v>1</v>
      </c>
      <c r="F778" s="24" t="s">
        <v>47</v>
      </c>
      <c r="G778" s="24">
        <v>27.967099999999999</v>
      </c>
    </row>
    <row r="779" spans="1:7" x14ac:dyDescent="0.25">
      <c r="A779" s="25">
        <v>44244</v>
      </c>
      <c r="B779" s="24" t="s">
        <v>44</v>
      </c>
      <c r="C779" s="24">
        <v>840</v>
      </c>
      <c r="D779" s="24" t="s">
        <v>2</v>
      </c>
      <c r="E779" s="24">
        <v>1</v>
      </c>
      <c r="F779" s="24" t="s">
        <v>47</v>
      </c>
      <c r="G779" s="24">
        <v>27.830400000000001</v>
      </c>
    </row>
    <row r="780" spans="1:7" x14ac:dyDescent="0.25">
      <c r="A780" s="25">
        <v>44245</v>
      </c>
      <c r="B780" s="24" t="s">
        <v>44</v>
      </c>
      <c r="C780" s="24">
        <v>840</v>
      </c>
      <c r="D780" s="24" t="s">
        <v>2</v>
      </c>
      <c r="E780" s="24">
        <v>1</v>
      </c>
      <c r="F780" s="24" t="s">
        <v>47</v>
      </c>
      <c r="G780" s="24">
        <v>27.9038</v>
      </c>
    </row>
    <row r="781" spans="1:7" x14ac:dyDescent="0.25">
      <c r="A781" s="25">
        <v>44246</v>
      </c>
      <c r="B781" s="24" t="s">
        <v>44</v>
      </c>
      <c r="C781" s="24">
        <v>840</v>
      </c>
      <c r="D781" s="24" t="s">
        <v>2</v>
      </c>
      <c r="E781" s="24">
        <v>1</v>
      </c>
      <c r="F781" s="24" t="s">
        <v>47</v>
      </c>
      <c r="G781" s="24">
        <v>27.8461</v>
      </c>
    </row>
    <row r="782" spans="1:7" x14ac:dyDescent="0.25">
      <c r="A782" s="25">
        <v>44247</v>
      </c>
      <c r="B782" s="24" t="s">
        <v>44</v>
      </c>
      <c r="C782" s="24">
        <v>840</v>
      </c>
      <c r="D782" s="24" t="s">
        <v>2</v>
      </c>
      <c r="E782" s="24">
        <v>1</v>
      </c>
      <c r="F782" s="24" t="s">
        <v>47</v>
      </c>
      <c r="G782" s="24">
        <v>27.8461</v>
      </c>
    </row>
    <row r="783" spans="1:7" x14ac:dyDescent="0.25">
      <c r="A783" s="25">
        <v>44248</v>
      </c>
      <c r="B783" s="24" t="s">
        <v>44</v>
      </c>
      <c r="C783" s="24">
        <v>840</v>
      </c>
      <c r="D783" s="24" t="s">
        <v>2</v>
      </c>
      <c r="E783" s="24">
        <v>1</v>
      </c>
      <c r="F783" s="24" t="s">
        <v>47</v>
      </c>
      <c r="G783" s="24">
        <v>27.8461</v>
      </c>
    </row>
    <row r="784" spans="1:7" x14ac:dyDescent="0.25">
      <c r="A784" s="25">
        <v>44249</v>
      </c>
      <c r="B784" s="24" t="s">
        <v>44</v>
      </c>
      <c r="C784" s="24">
        <v>840</v>
      </c>
      <c r="D784" s="24" t="s">
        <v>2</v>
      </c>
      <c r="E784" s="24">
        <v>1</v>
      </c>
      <c r="F784" s="24" t="s">
        <v>47</v>
      </c>
      <c r="G784" s="24">
        <v>27.846800000000002</v>
      </c>
    </row>
    <row r="785" spans="1:7" x14ac:dyDescent="0.25">
      <c r="A785" s="25">
        <v>44250</v>
      </c>
      <c r="B785" s="24" t="s">
        <v>44</v>
      </c>
      <c r="C785" s="24">
        <v>840</v>
      </c>
      <c r="D785" s="24" t="s">
        <v>2</v>
      </c>
      <c r="E785" s="24">
        <v>1</v>
      </c>
      <c r="F785" s="24" t="s">
        <v>47</v>
      </c>
      <c r="G785" s="24">
        <v>27.930399999999999</v>
      </c>
    </row>
    <row r="786" spans="1:7" x14ac:dyDescent="0.25">
      <c r="A786" s="25">
        <v>44251</v>
      </c>
      <c r="B786" s="24" t="s">
        <v>44</v>
      </c>
      <c r="C786" s="24">
        <v>840</v>
      </c>
      <c r="D786" s="24" t="s">
        <v>2</v>
      </c>
      <c r="E786" s="24">
        <v>1</v>
      </c>
      <c r="F786" s="24" t="s">
        <v>47</v>
      </c>
      <c r="G786" s="24">
        <v>27.897600000000001</v>
      </c>
    </row>
    <row r="787" spans="1:7" x14ac:dyDescent="0.25">
      <c r="A787" s="25">
        <v>44252</v>
      </c>
      <c r="B787" s="24" t="s">
        <v>44</v>
      </c>
      <c r="C787" s="24">
        <v>840</v>
      </c>
      <c r="D787" s="24" t="s">
        <v>2</v>
      </c>
      <c r="E787" s="24">
        <v>1</v>
      </c>
      <c r="F787" s="24" t="s">
        <v>47</v>
      </c>
      <c r="G787" s="24">
        <v>27.949200000000001</v>
      </c>
    </row>
    <row r="788" spans="1:7" x14ac:dyDescent="0.25">
      <c r="A788" s="25">
        <v>44253</v>
      </c>
      <c r="B788" s="24" t="s">
        <v>44</v>
      </c>
      <c r="C788" s="24">
        <v>840</v>
      </c>
      <c r="D788" s="24" t="s">
        <v>2</v>
      </c>
      <c r="E788" s="24">
        <v>1</v>
      </c>
      <c r="F788" s="24" t="s">
        <v>47</v>
      </c>
      <c r="G788" s="24">
        <v>27.930099999999999</v>
      </c>
    </row>
    <row r="789" spans="1:7" x14ac:dyDescent="0.25">
      <c r="A789" s="25">
        <v>44254</v>
      </c>
      <c r="B789" s="24" t="s">
        <v>44</v>
      </c>
      <c r="C789" s="24">
        <v>840</v>
      </c>
      <c r="D789" s="24" t="s">
        <v>2</v>
      </c>
      <c r="E789" s="24">
        <v>1</v>
      </c>
      <c r="F789" s="24" t="s">
        <v>47</v>
      </c>
      <c r="G789" s="24">
        <v>27.930099999999999</v>
      </c>
    </row>
    <row r="790" spans="1:7" x14ac:dyDescent="0.25">
      <c r="A790" s="25">
        <v>44255</v>
      </c>
      <c r="B790" s="24" t="s">
        <v>44</v>
      </c>
      <c r="C790" s="24">
        <v>840</v>
      </c>
      <c r="D790" s="24" t="s">
        <v>2</v>
      </c>
      <c r="E790" s="24">
        <v>1</v>
      </c>
      <c r="F790" s="24" t="s">
        <v>47</v>
      </c>
      <c r="G790" s="24">
        <v>27.930099999999999</v>
      </c>
    </row>
    <row r="791" spans="1:7" x14ac:dyDescent="0.25">
      <c r="A791" s="25">
        <v>44256</v>
      </c>
      <c r="B791" s="24" t="s">
        <v>44</v>
      </c>
      <c r="C791" s="24">
        <v>840</v>
      </c>
      <c r="D791" s="24" t="s">
        <v>2</v>
      </c>
      <c r="E791" s="24">
        <v>1</v>
      </c>
      <c r="F791" s="24" t="s">
        <v>47</v>
      </c>
      <c r="G791" s="24">
        <v>27.945599999999999</v>
      </c>
    </row>
    <row r="792" spans="1:7" x14ac:dyDescent="0.25">
      <c r="A792" s="25">
        <v>44257</v>
      </c>
      <c r="B792" s="24" t="s">
        <v>44</v>
      </c>
      <c r="C792" s="24">
        <v>840</v>
      </c>
      <c r="D792" s="24" t="s">
        <v>2</v>
      </c>
      <c r="E792" s="24">
        <v>1</v>
      </c>
      <c r="F792" s="24" t="s">
        <v>47</v>
      </c>
      <c r="G792" s="24">
        <v>28.000699999999998</v>
      </c>
    </row>
    <row r="793" spans="1:7" x14ac:dyDescent="0.25">
      <c r="A793" s="25">
        <v>44258</v>
      </c>
      <c r="B793" s="24" t="s">
        <v>44</v>
      </c>
      <c r="C793" s="24">
        <v>840</v>
      </c>
      <c r="D793" s="24" t="s">
        <v>2</v>
      </c>
      <c r="E793" s="24">
        <v>1</v>
      </c>
      <c r="F793" s="24" t="s">
        <v>47</v>
      </c>
      <c r="G793" s="24">
        <v>27.933</v>
      </c>
    </row>
    <row r="794" spans="1:7" x14ac:dyDescent="0.25">
      <c r="A794" s="25">
        <v>44259</v>
      </c>
      <c r="B794" s="24" t="s">
        <v>44</v>
      </c>
      <c r="C794" s="24">
        <v>840</v>
      </c>
      <c r="D794" s="24" t="s">
        <v>2</v>
      </c>
      <c r="E794" s="24">
        <v>1</v>
      </c>
      <c r="F794" s="24" t="s">
        <v>47</v>
      </c>
      <c r="G794" s="24">
        <v>27.8477</v>
      </c>
    </row>
    <row r="795" spans="1:7" x14ac:dyDescent="0.25">
      <c r="A795" s="25">
        <v>44260</v>
      </c>
      <c r="B795" s="24" t="s">
        <v>44</v>
      </c>
      <c r="C795" s="24">
        <v>840</v>
      </c>
      <c r="D795" s="24" t="s">
        <v>2</v>
      </c>
      <c r="E795" s="24">
        <v>1</v>
      </c>
      <c r="F795" s="24" t="s">
        <v>47</v>
      </c>
      <c r="G795" s="24">
        <v>27.756399999999999</v>
      </c>
    </row>
    <row r="796" spans="1:7" x14ac:dyDescent="0.25">
      <c r="A796" s="25">
        <v>44261</v>
      </c>
      <c r="B796" s="24" t="s">
        <v>44</v>
      </c>
      <c r="C796" s="24">
        <v>840</v>
      </c>
      <c r="D796" s="24" t="s">
        <v>2</v>
      </c>
      <c r="E796" s="24">
        <v>1</v>
      </c>
      <c r="F796" s="24" t="s">
        <v>47</v>
      </c>
      <c r="G796" s="24">
        <v>27.756399999999999</v>
      </c>
    </row>
    <row r="797" spans="1:7" x14ac:dyDescent="0.25">
      <c r="A797" s="25">
        <v>44262</v>
      </c>
      <c r="B797" s="24" t="s">
        <v>44</v>
      </c>
      <c r="C797" s="24">
        <v>840</v>
      </c>
      <c r="D797" s="24" t="s">
        <v>2</v>
      </c>
      <c r="E797" s="24">
        <v>1</v>
      </c>
      <c r="F797" s="24" t="s">
        <v>47</v>
      </c>
      <c r="G797" s="24">
        <v>27.756399999999999</v>
      </c>
    </row>
    <row r="798" spans="1:7" x14ac:dyDescent="0.25">
      <c r="A798" s="25">
        <v>44263</v>
      </c>
      <c r="B798" s="24" t="s">
        <v>44</v>
      </c>
      <c r="C798" s="24">
        <v>840</v>
      </c>
      <c r="D798" s="24" t="s">
        <v>2</v>
      </c>
      <c r="E798" s="24">
        <v>1</v>
      </c>
      <c r="F798" s="24" t="s">
        <v>47</v>
      </c>
      <c r="G798" s="24">
        <v>27.756399999999999</v>
      </c>
    </row>
    <row r="799" spans="1:7" x14ac:dyDescent="0.25">
      <c r="A799" s="25">
        <v>44264</v>
      </c>
      <c r="B799" s="24" t="s">
        <v>44</v>
      </c>
      <c r="C799" s="24">
        <v>840</v>
      </c>
      <c r="D799" s="24" t="s">
        <v>2</v>
      </c>
      <c r="E799" s="24">
        <v>1</v>
      </c>
      <c r="F799" s="24" t="s">
        <v>47</v>
      </c>
      <c r="G799" s="24">
        <v>27.709099999999999</v>
      </c>
    </row>
    <row r="800" spans="1:7" x14ac:dyDescent="0.25">
      <c r="A800" s="25">
        <v>44265</v>
      </c>
      <c r="B800" s="24" t="s">
        <v>44</v>
      </c>
      <c r="C800" s="24">
        <v>840</v>
      </c>
      <c r="D800" s="24" t="s">
        <v>2</v>
      </c>
      <c r="E800" s="24">
        <v>1</v>
      </c>
      <c r="F800" s="24" t="s">
        <v>47</v>
      </c>
      <c r="G800" s="24">
        <v>27.743099999999998</v>
      </c>
    </row>
    <row r="801" spans="1:7" x14ac:dyDescent="0.25">
      <c r="A801" s="25">
        <v>44266</v>
      </c>
      <c r="B801" s="24" t="s">
        <v>44</v>
      </c>
      <c r="C801" s="24">
        <v>840</v>
      </c>
      <c r="D801" s="24" t="s">
        <v>2</v>
      </c>
      <c r="E801" s="24">
        <v>1</v>
      </c>
      <c r="F801" s="24" t="s">
        <v>47</v>
      </c>
      <c r="G801" s="24">
        <v>27.701599999999999</v>
      </c>
    </row>
    <row r="802" spans="1:7" x14ac:dyDescent="0.25">
      <c r="A802" s="25">
        <v>44267</v>
      </c>
      <c r="B802" s="24" t="s">
        <v>44</v>
      </c>
      <c r="C802" s="24">
        <v>840</v>
      </c>
      <c r="D802" s="24" t="s">
        <v>2</v>
      </c>
      <c r="E802" s="24">
        <v>1</v>
      </c>
      <c r="F802" s="24" t="s">
        <v>47</v>
      </c>
      <c r="G802" s="24">
        <v>27.7486</v>
      </c>
    </row>
    <row r="803" spans="1:7" x14ac:dyDescent="0.25">
      <c r="A803" s="25">
        <v>44268</v>
      </c>
      <c r="B803" s="24" t="s">
        <v>44</v>
      </c>
      <c r="C803" s="24">
        <v>840</v>
      </c>
      <c r="D803" s="24" t="s">
        <v>2</v>
      </c>
      <c r="E803" s="24">
        <v>1</v>
      </c>
      <c r="F803" s="24" t="s">
        <v>47</v>
      </c>
      <c r="G803" s="24">
        <v>27.7486</v>
      </c>
    </row>
    <row r="804" spans="1:7" x14ac:dyDescent="0.25">
      <c r="A804" s="25">
        <v>44269</v>
      </c>
      <c r="B804" s="24" t="s">
        <v>44</v>
      </c>
      <c r="C804" s="24">
        <v>840</v>
      </c>
      <c r="D804" s="24" t="s">
        <v>2</v>
      </c>
      <c r="E804" s="24">
        <v>1</v>
      </c>
      <c r="F804" s="24" t="s">
        <v>47</v>
      </c>
      <c r="G804" s="24">
        <v>27.7486</v>
      </c>
    </row>
    <row r="805" spans="1:7" x14ac:dyDescent="0.25">
      <c r="A805" s="25">
        <v>44270</v>
      </c>
      <c r="B805" s="24" t="s">
        <v>44</v>
      </c>
      <c r="C805" s="24">
        <v>840</v>
      </c>
      <c r="D805" s="24" t="s">
        <v>2</v>
      </c>
      <c r="E805" s="24">
        <v>1</v>
      </c>
      <c r="F805" s="24" t="s">
        <v>47</v>
      </c>
      <c r="G805" s="24">
        <v>27.730499999999999</v>
      </c>
    </row>
    <row r="806" spans="1:7" x14ac:dyDescent="0.25">
      <c r="A806" s="25">
        <v>44271</v>
      </c>
      <c r="B806" s="24" t="s">
        <v>44</v>
      </c>
      <c r="C806" s="24">
        <v>840</v>
      </c>
      <c r="D806" s="24" t="s">
        <v>2</v>
      </c>
      <c r="E806" s="24">
        <v>1</v>
      </c>
      <c r="F806" s="24" t="s">
        <v>47</v>
      </c>
      <c r="G806" s="24">
        <v>27.6434</v>
      </c>
    </row>
    <row r="807" spans="1:7" x14ac:dyDescent="0.25">
      <c r="A807" s="25">
        <v>44272</v>
      </c>
      <c r="B807" s="24" t="s">
        <v>44</v>
      </c>
      <c r="C807" s="24">
        <v>840</v>
      </c>
      <c r="D807" s="24" t="s">
        <v>2</v>
      </c>
      <c r="E807" s="24">
        <v>1</v>
      </c>
      <c r="F807" s="24" t="s">
        <v>47</v>
      </c>
      <c r="G807" s="24">
        <v>27.6525</v>
      </c>
    </row>
    <row r="808" spans="1:7" x14ac:dyDescent="0.25">
      <c r="A808" s="25">
        <v>44273</v>
      </c>
      <c r="B808" s="24" t="s">
        <v>44</v>
      </c>
      <c r="C808" s="24">
        <v>840</v>
      </c>
      <c r="D808" s="24" t="s">
        <v>2</v>
      </c>
      <c r="E808" s="24">
        <v>1</v>
      </c>
      <c r="F808" s="24" t="s">
        <v>47</v>
      </c>
      <c r="G808" s="24">
        <v>27.697800000000001</v>
      </c>
    </row>
    <row r="809" spans="1:7" x14ac:dyDescent="0.25">
      <c r="A809" s="25">
        <v>44274</v>
      </c>
      <c r="B809" s="24" t="s">
        <v>44</v>
      </c>
      <c r="C809" s="24">
        <v>840</v>
      </c>
      <c r="D809" s="24" t="s">
        <v>2</v>
      </c>
      <c r="E809" s="24">
        <v>1</v>
      </c>
      <c r="F809" s="24" t="s">
        <v>47</v>
      </c>
      <c r="G809" s="24">
        <v>27.6828</v>
      </c>
    </row>
    <row r="810" spans="1:7" x14ac:dyDescent="0.25">
      <c r="A810" s="25">
        <v>44275</v>
      </c>
      <c r="B810" s="24" t="s">
        <v>44</v>
      </c>
      <c r="C810" s="24">
        <v>840</v>
      </c>
      <c r="D810" s="24" t="s">
        <v>2</v>
      </c>
      <c r="E810" s="24">
        <v>1</v>
      </c>
      <c r="F810" s="24" t="s">
        <v>47</v>
      </c>
      <c r="G810" s="24">
        <v>27.6828</v>
      </c>
    </row>
    <row r="811" spans="1:7" x14ac:dyDescent="0.25">
      <c r="A811" s="25">
        <v>44276</v>
      </c>
      <c r="B811" s="24" t="s">
        <v>44</v>
      </c>
      <c r="C811" s="24">
        <v>840</v>
      </c>
      <c r="D811" s="24" t="s">
        <v>2</v>
      </c>
      <c r="E811" s="24">
        <v>1</v>
      </c>
      <c r="F811" s="24" t="s">
        <v>47</v>
      </c>
      <c r="G811" s="24">
        <v>27.6828</v>
      </c>
    </row>
    <row r="812" spans="1:7" x14ac:dyDescent="0.25">
      <c r="A812" s="25">
        <v>44277</v>
      </c>
      <c r="B812" s="24" t="s">
        <v>44</v>
      </c>
      <c r="C812" s="24">
        <v>840</v>
      </c>
      <c r="D812" s="24" t="s">
        <v>2</v>
      </c>
      <c r="E812" s="24">
        <v>1</v>
      </c>
      <c r="F812" s="24" t="s">
        <v>47</v>
      </c>
      <c r="G812" s="24">
        <v>27.718399999999999</v>
      </c>
    </row>
    <row r="813" spans="1:7" x14ac:dyDescent="0.25">
      <c r="A813" s="25">
        <v>44278</v>
      </c>
      <c r="B813" s="24" t="s">
        <v>44</v>
      </c>
      <c r="C813" s="24">
        <v>840</v>
      </c>
      <c r="D813" s="24" t="s">
        <v>2</v>
      </c>
      <c r="E813" s="24">
        <v>1</v>
      </c>
      <c r="F813" s="24" t="s">
        <v>47</v>
      </c>
      <c r="G813" s="24">
        <v>27.687100000000001</v>
      </c>
    </row>
    <row r="814" spans="1:7" x14ac:dyDescent="0.25">
      <c r="A814" s="25">
        <v>44279</v>
      </c>
      <c r="B814" s="24" t="s">
        <v>44</v>
      </c>
      <c r="C814" s="24">
        <v>840</v>
      </c>
      <c r="D814" s="24" t="s">
        <v>2</v>
      </c>
      <c r="E814" s="24">
        <v>1</v>
      </c>
      <c r="F814" s="24" t="s">
        <v>47</v>
      </c>
      <c r="G814" s="24">
        <v>27.729500000000002</v>
      </c>
    </row>
    <row r="815" spans="1:7" x14ac:dyDescent="0.25">
      <c r="A815" s="25">
        <v>44280</v>
      </c>
      <c r="B815" s="24" t="s">
        <v>44</v>
      </c>
      <c r="C815" s="24">
        <v>840</v>
      </c>
      <c r="D815" s="24" t="s">
        <v>2</v>
      </c>
      <c r="E815" s="24">
        <v>1</v>
      </c>
      <c r="F815" s="24" t="s">
        <v>47</v>
      </c>
      <c r="G815" s="24">
        <v>27.8706</v>
      </c>
    </row>
    <row r="816" spans="1:7" x14ac:dyDescent="0.25">
      <c r="A816" s="25">
        <v>44281</v>
      </c>
      <c r="B816" s="24" t="s">
        <v>44</v>
      </c>
      <c r="C816" s="24">
        <v>840</v>
      </c>
      <c r="D816" s="24" t="s">
        <v>2</v>
      </c>
      <c r="E816" s="24">
        <v>1</v>
      </c>
      <c r="F816" s="24" t="s">
        <v>47</v>
      </c>
      <c r="G816" s="24">
        <v>27.969799999999999</v>
      </c>
    </row>
    <row r="817" spans="1:7" x14ac:dyDescent="0.25">
      <c r="A817" s="25">
        <v>44282</v>
      </c>
      <c r="B817" s="24" t="s">
        <v>44</v>
      </c>
      <c r="C817" s="24">
        <v>840</v>
      </c>
      <c r="D817" s="24" t="s">
        <v>2</v>
      </c>
      <c r="E817" s="24">
        <v>1</v>
      </c>
      <c r="F817" s="24" t="s">
        <v>47</v>
      </c>
      <c r="G817" s="24">
        <v>27.969799999999999</v>
      </c>
    </row>
    <row r="818" spans="1:7" x14ac:dyDescent="0.25">
      <c r="A818" s="25">
        <v>44283</v>
      </c>
      <c r="B818" s="24" t="s">
        <v>44</v>
      </c>
      <c r="C818" s="24">
        <v>840</v>
      </c>
      <c r="D818" s="24" t="s">
        <v>2</v>
      </c>
      <c r="E818" s="24">
        <v>1</v>
      </c>
      <c r="F818" s="24" t="s">
        <v>47</v>
      </c>
      <c r="G818" s="24">
        <v>27.969799999999999</v>
      </c>
    </row>
    <row r="819" spans="1:7" x14ac:dyDescent="0.25">
      <c r="A819" s="25">
        <v>44284</v>
      </c>
      <c r="B819" s="24" t="s">
        <v>44</v>
      </c>
      <c r="C819" s="24">
        <v>840</v>
      </c>
      <c r="D819" s="24" t="s">
        <v>2</v>
      </c>
      <c r="E819" s="24">
        <v>1</v>
      </c>
      <c r="F819" s="24" t="s">
        <v>47</v>
      </c>
      <c r="G819" s="24">
        <v>27.9679</v>
      </c>
    </row>
    <row r="820" spans="1:7" x14ac:dyDescent="0.25">
      <c r="A820" s="25">
        <v>44285</v>
      </c>
      <c r="B820" s="24" t="s">
        <v>44</v>
      </c>
      <c r="C820" s="24">
        <v>840</v>
      </c>
      <c r="D820" s="24" t="s">
        <v>2</v>
      </c>
      <c r="E820" s="24">
        <v>1</v>
      </c>
      <c r="F820" s="24" t="s">
        <v>47</v>
      </c>
      <c r="G820" s="24">
        <v>27.9694</v>
      </c>
    </row>
    <row r="821" spans="1:7" x14ac:dyDescent="0.25">
      <c r="A821" s="25">
        <v>44286</v>
      </c>
      <c r="B821" s="24" t="s">
        <v>44</v>
      </c>
      <c r="C821" s="24">
        <v>840</v>
      </c>
      <c r="D821" s="24" t="s">
        <v>2</v>
      </c>
      <c r="E821" s="24">
        <v>1</v>
      </c>
      <c r="F821" s="24" t="s">
        <v>47</v>
      </c>
      <c r="G821" s="24">
        <v>27.885200000000001</v>
      </c>
    </row>
    <row r="822" spans="1:7" x14ac:dyDescent="0.25">
      <c r="A822" s="25">
        <v>44287</v>
      </c>
      <c r="B822" s="24" t="s">
        <v>44</v>
      </c>
      <c r="C822" s="24">
        <v>840</v>
      </c>
      <c r="D822" s="24" t="s">
        <v>2</v>
      </c>
      <c r="E822" s="24">
        <v>1</v>
      </c>
      <c r="F822" s="24" t="s">
        <v>47</v>
      </c>
      <c r="G822" s="24">
        <v>27.822600000000001</v>
      </c>
    </row>
    <row r="823" spans="1:7" x14ac:dyDescent="0.25">
      <c r="A823" s="25">
        <v>44288</v>
      </c>
      <c r="B823" s="24" t="s">
        <v>44</v>
      </c>
      <c r="C823" s="24">
        <v>840</v>
      </c>
      <c r="D823" s="24" t="s">
        <v>2</v>
      </c>
      <c r="E823" s="24">
        <v>1</v>
      </c>
      <c r="F823" s="24" t="s">
        <v>47</v>
      </c>
      <c r="G823" s="24">
        <v>27.8324</v>
      </c>
    </row>
    <row r="824" spans="1:7" x14ac:dyDescent="0.25">
      <c r="A824" s="25">
        <v>44289</v>
      </c>
      <c r="B824" s="24" t="s">
        <v>44</v>
      </c>
      <c r="C824" s="24">
        <v>840</v>
      </c>
      <c r="D824" s="24" t="s">
        <v>2</v>
      </c>
      <c r="E824" s="24">
        <v>1</v>
      </c>
      <c r="F824" s="24" t="s">
        <v>47</v>
      </c>
      <c r="G824" s="24">
        <v>27.8324</v>
      </c>
    </row>
    <row r="825" spans="1:7" x14ac:dyDescent="0.25">
      <c r="A825" s="25">
        <v>44290</v>
      </c>
      <c r="B825" s="24" t="s">
        <v>44</v>
      </c>
      <c r="C825" s="24">
        <v>840</v>
      </c>
      <c r="D825" s="24" t="s">
        <v>2</v>
      </c>
      <c r="E825" s="24">
        <v>1</v>
      </c>
      <c r="F825" s="24" t="s">
        <v>47</v>
      </c>
      <c r="G825" s="24">
        <v>27.8324</v>
      </c>
    </row>
    <row r="826" spans="1:7" x14ac:dyDescent="0.25">
      <c r="A826" s="25">
        <v>44291</v>
      </c>
      <c r="B826" s="24" t="s">
        <v>44</v>
      </c>
      <c r="C826" s="24">
        <v>840</v>
      </c>
      <c r="D826" s="24" t="s">
        <v>2</v>
      </c>
      <c r="E826" s="24">
        <v>1</v>
      </c>
      <c r="F826" s="24" t="s">
        <v>47</v>
      </c>
      <c r="G826" s="24">
        <v>27.955500000000001</v>
      </c>
    </row>
    <row r="827" spans="1:7" x14ac:dyDescent="0.25">
      <c r="A827" s="25">
        <v>44292</v>
      </c>
      <c r="B827" s="24" t="s">
        <v>44</v>
      </c>
      <c r="C827" s="24">
        <v>840</v>
      </c>
      <c r="D827" s="24" t="s">
        <v>2</v>
      </c>
      <c r="E827" s="24">
        <v>1</v>
      </c>
      <c r="F827" s="24" t="s">
        <v>47</v>
      </c>
      <c r="G827" s="24">
        <v>27.939</v>
      </c>
    </row>
    <row r="828" spans="1:7" x14ac:dyDescent="0.25">
      <c r="A828" s="25">
        <v>44293</v>
      </c>
      <c r="B828" s="24" t="s">
        <v>44</v>
      </c>
      <c r="C828" s="24">
        <v>840</v>
      </c>
      <c r="D828" s="24" t="s">
        <v>2</v>
      </c>
      <c r="E828" s="24">
        <v>1</v>
      </c>
      <c r="F828" s="24" t="s">
        <v>47</v>
      </c>
      <c r="G828" s="24">
        <v>27.8384</v>
      </c>
    </row>
    <row r="829" spans="1:7" x14ac:dyDescent="0.25">
      <c r="A829" s="25">
        <v>44294</v>
      </c>
      <c r="B829" s="24" t="s">
        <v>44</v>
      </c>
      <c r="C829" s="24">
        <v>840</v>
      </c>
      <c r="D829" s="24" t="s">
        <v>2</v>
      </c>
      <c r="E829" s="24">
        <v>1</v>
      </c>
      <c r="F829" s="24" t="s">
        <v>47</v>
      </c>
      <c r="G829" s="24">
        <v>27.892299999999999</v>
      </c>
    </row>
    <row r="830" spans="1:7" x14ac:dyDescent="0.25">
      <c r="A830" s="25">
        <v>44295</v>
      </c>
      <c r="B830" s="24" t="s">
        <v>44</v>
      </c>
      <c r="C830" s="24">
        <v>840</v>
      </c>
      <c r="D830" s="24" t="s">
        <v>2</v>
      </c>
      <c r="E830" s="24">
        <v>1</v>
      </c>
      <c r="F830" s="24" t="s">
        <v>47</v>
      </c>
      <c r="G830" s="24">
        <v>27.976800000000001</v>
      </c>
    </row>
    <row r="831" spans="1:7" x14ac:dyDescent="0.25">
      <c r="A831" s="25">
        <v>44296</v>
      </c>
      <c r="B831" s="24" t="s">
        <v>44</v>
      </c>
      <c r="C831" s="24">
        <v>840</v>
      </c>
      <c r="D831" s="24" t="s">
        <v>2</v>
      </c>
      <c r="E831" s="24">
        <v>1</v>
      </c>
      <c r="F831" s="24" t="s">
        <v>47</v>
      </c>
      <c r="G831" s="24">
        <v>27.976800000000001</v>
      </c>
    </row>
    <row r="832" spans="1:7" x14ac:dyDescent="0.25">
      <c r="A832" s="25">
        <v>44297</v>
      </c>
      <c r="B832" s="24" t="s">
        <v>44</v>
      </c>
      <c r="C832" s="24">
        <v>840</v>
      </c>
      <c r="D832" s="24" t="s">
        <v>2</v>
      </c>
      <c r="E832" s="24">
        <v>1</v>
      </c>
      <c r="F832" s="24" t="s">
        <v>47</v>
      </c>
      <c r="G832" s="24">
        <v>27.976800000000001</v>
      </c>
    </row>
    <row r="833" spans="1:7" x14ac:dyDescent="0.25">
      <c r="A833" s="25">
        <v>44298</v>
      </c>
      <c r="B833" s="24" t="s">
        <v>44</v>
      </c>
      <c r="C833" s="24">
        <v>840</v>
      </c>
      <c r="D833" s="24" t="s">
        <v>2</v>
      </c>
      <c r="E833" s="24">
        <v>1</v>
      </c>
      <c r="F833" s="24" t="s">
        <v>47</v>
      </c>
      <c r="G833" s="24">
        <v>27.909400000000002</v>
      </c>
    </row>
    <row r="834" spans="1:7" x14ac:dyDescent="0.25">
      <c r="A834" s="25">
        <v>44299</v>
      </c>
      <c r="B834" s="24" t="s">
        <v>44</v>
      </c>
      <c r="C834" s="24">
        <v>840</v>
      </c>
      <c r="D834" s="24" t="s">
        <v>2</v>
      </c>
      <c r="E834" s="24">
        <v>1</v>
      </c>
      <c r="F834" s="24" t="s">
        <v>47</v>
      </c>
      <c r="G834" s="24">
        <v>27.933499999999999</v>
      </c>
    </row>
    <row r="835" spans="1:7" x14ac:dyDescent="0.25">
      <c r="A835" s="25">
        <v>44300</v>
      </c>
      <c r="B835" s="24" t="s">
        <v>44</v>
      </c>
      <c r="C835" s="24">
        <v>840</v>
      </c>
      <c r="D835" s="24" t="s">
        <v>2</v>
      </c>
      <c r="E835" s="24">
        <v>1</v>
      </c>
      <c r="F835" s="24" t="s">
        <v>47</v>
      </c>
      <c r="G835" s="24">
        <v>28.015599999999999</v>
      </c>
    </row>
    <row r="836" spans="1:7" x14ac:dyDescent="0.25">
      <c r="A836" s="25">
        <v>44301</v>
      </c>
      <c r="B836" s="24" t="s">
        <v>44</v>
      </c>
      <c r="C836" s="24">
        <v>840</v>
      </c>
      <c r="D836" s="24" t="s">
        <v>2</v>
      </c>
      <c r="E836" s="24">
        <v>1</v>
      </c>
      <c r="F836" s="24" t="s">
        <v>47</v>
      </c>
      <c r="G836" s="24">
        <v>27.976500000000001</v>
      </c>
    </row>
    <row r="837" spans="1:7" x14ac:dyDescent="0.25">
      <c r="A837" s="25">
        <v>44302</v>
      </c>
      <c r="B837" s="24" t="s">
        <v>44</v>
      </c>
      <c r="C837" s="24">
        <v>840</v>
      </c>
      <c r="D837" s="24" t="s">
        <v>2</v>
      </c>
      <c r="E837" s="24">
        <v>1</v>
      </c>
      <c r="F837" s="24" t="s">
        <v>47</v>
      </c>
      <c r="G837" s="24">
        <v>27.959199999999999</v>
      </c>
    </row>
    <row r="838" spans="1:7" x14ac:dyDescent="0.25">
      <c r="A838" s="25">
        <v>44303</v>
      </c>
      <c r="B838" s="24" t="s">
        <v>44</v>
      </c>
      <c r="C838" s="24">
        <v>840</v>
      </c>
      <c r="D838" s="24" t="s">
        <v>2</v>
      </c>
      <c r="E838" s="24">
        <v>1</v>
      </c>
      <c r="F838" s="24" t="s">
        <v>47</v>
      </c>
      <c r="G838" s="24">
        <v>27.959199999999999</v>
      </c>
    </row>
    <row r="839" spans="1:7" x14ac:dyDescent="0.25">
      <c r="A839" s="25">
        <v>44304</v>
      </c>
      <c r="B839" s="24" t="s">
        <v>44</v>
      </c>
      <c r="C839" s="24">
        <v>840</v>
      </c>
      <c r="D839" s="24" t="s">
        <v>2</v>
      </c>
      <c r="E839" s="24">
        <v>1</v>
      </c>
      <c r="F839" s="24" t="s">
        <v>47</v>
      </c>
      <c r="G839" s="24">
        <v>27.959199999999999</v>
      </c>
    </row>
    <row r="840" spans="1:7" x14ac:dyDescent="0.25">
      <c r="A840" s="25">
        <v>44305</v>
      </c>
      <c r="B840" s="24" t="s">
        <v>44</v>
      </c>
      <c r="C840" s="24">
        <v>840</v>
      </c>
      <c r="D840" s="24" t="s">
        <v>2</v>
      </c>
      <c r="E840" s="24">
        <v>1</v>
      </c>
      <c r="F840" s="24" t="s">
        <v>47</v>
      </c>
      <c r="G840" s="24">
        <v>27.978300000000001</v>
      </c>
    </row>
    <row r="841" spans="1:7" x14ac:dyDescent="0.25">
      <c r="A841" s="25">
        <v>44306</v>
      </c>
      <c r="B841" s="24" t="s">
        <v>44</v>
      </c>
      <c r="C841" s="24">
        <v>840</v>
      </c>
      <c r="D841" s="24" t="s">
        <v>2</v>
      </c>
      <c r="E841" s="24">
        <v>1</v>
      </c>
      <c r="F841" s="24" t="s">
        <v>47</v>
      </c>
      <c r="G841" s="24">
        <v>28.008700000000001</v>
      </c>
    </row>
    <row r="842" spans="1:7" x14ac:dyDescent="0.25">
      <c r="A842" s="25">
        <v>44307</v>
      </c>
      <c r="B842" s="24" t="s">
        <v>44</v>
      </c>
      <c r="C842" s="24">
        <v>840</v>
      </c>
      <c r="D842" s="24" t="s">
        <v>2</v>
      </c>
      <c r="E842" s="24">
        <v>1</v>
      </c>
      <c r="F842" s="24" t="s">
        <v>47</v>
      </c>
      <c r="G842" s="24">
        <v>28.009599999999999</v>
      </c>
    </row>
    <row r="843" spans="1:7" x14ac:dyDescent="0.25">
      <c r="A843" s="25">
        <v>44308</v>
      </c>
      <c r="B843" s="24" t="s">
        <v>44</v>
      </c>
      <c r="C843" s="24">
        <v>840</v>
      </c>
      <c r="D843" s="24" t="s">
        <v>2</v>
      </c>
      <c r="E843" s="24">
        <v>1</v>
      </c>
      <c r="F843" s="24" t="s">
        <v>47</v>
      </c>
      <c r="G843" s="24">
        <v>28.057600000000001</v>
      </c>
    </row>
    <row r="844" spans="1:7" x14ac:dyDescent="0.25">
      <c r="A844" s="25">
        <v>44309</v>
      </c>
      <c r="B844" s="24" t="s">
        <v>44</v>
      </c>
      <c r="C844" s="24">
        <v>840</v>
      </c>
      <c r="D844" s="24" t="s">
        <v>2</v>
      </c>
      <c r="E844" s="24">
        <v>1</v>
      </c>
      <c r="F844" s="24" t="s">
        <v>47</v>
      </c>
      <c r="G844" s="24">
        <v>28.0642</v>
      </c>
    </row>
    <row r="845" spans="1:7" x14ac:dyDescent="0.25">
      <c r="A845" s="25">
        <v>44310</v>
      </c>
      <c r="B845" s="24" t="s">
        <v>44</v>
      </c>
      <c r="C845" s="24">
        <v>840</v>
      </c>
      <c r="D845" s="24" t="s">
        <v>2</v>
      </c>
      <c r="E845" s="24">
        <v>1</v>
      </c>
      <c r="F845" s="24" t="s">
        <v>47</v>
      </c>
      <c r="G845" s="24">
        <v>28.0642</v>
      </c>
    </row>
    <row r="846" spans="1:7" x14ac:dyDescent="0.25">
      <c r="A846" s="25">
        <v>44311</v>
      </c>
      <c r="B846" s="24" t="s">
        <v>44</v>
      </c>
      <c r="C846" s="24">
        <v>840</v>
      </c>
      <c r="D846" s="24" t="s">
        <v>2</v>
      </c>
      <c r="E846" s="24">
        <v>1</v>
      </c>
      <c r="F846" s="24" t="s">
        <v>47</v>
      </c>
      <c r="G846" s="24">
        <v>28.0642</v>
      </c>
    </row>
    <row r="847" spans="1:7" x14ac:dyDescent="0.25">
      <c r="A847" s="25">
        <v>44312</v>
      </c>
      <c r="B847" s="24" t="s">
        <v>44</v>
      </c>
      <c r="C847" s="24">
        <v>840</v>
      </c>
      <c r="D847" s="24" t="s">
        <v>2</v>
      </c>
      <c r="E847" s="24">
        <v>1</v>
      </c>
      <c r="F847" s="24" t="s">
        <v>47</v>
      </c>
      <c r="G847" s="24">
        <v>27.901399999999999</v>
      </c>
    </row>
    <row r="848" spans="1:7" x14ac:dyDescent="0.25">
      <c r="A848" s="25">
        <v>44313</v>
      </c>
      <c r="B848" s="24" t="s">
        <v>44</v>
      </c>
      <c r="C848" s="24">
        <v>840</v>
      </c>
      <c r="D848" s="24" t="s">
        <v>2</v>
      </c>
      <c r="E848" s="24">
        <v>1</v>
      </c>
      <c r="F848" s="24" t="s">
        <v>47</v>
      </c>
      <c r="G848" s="24">
        <v>27.855799999999999</v>
      </c>
    </row>
    <row r="849" spans="1:7" x14ac:dyDescent="0.25">
      <c r="A849" s="25">
        <v>44314</v>
      </c>
      <c r="B849" s="24" t="s">
        <v>44</v>
      </c>
      <c r="C849" s="24">
        <v>840</v>
      </c>
      <c r="D849" s="24" t="s">
        <v>2</v>
      </c>
      <c r="E849" s="24">
        <v>1</v>
      </c>
      <c r="F849" s="24" t="s">
        <v>47</v>
      </c>
      <c r="G849" s="24">
        <v>27.7715</v>
      </c>
    </row>
    <row r="850" spans="1:7" x14ac:dyDescent="0.25">
      <c r="A850" s="25">
        <v>44315</v>
      </c>
      <c r="B850" s="24" t="s">
        <v>44</v>
      </c>
      <c r="C850" s="24">
        <v>840</v>
      </c>
      <c r="D850" s="24" t="s">
        <v>2</v>
      </c>
      <c r="E850" s="24">
        <v>1</v>
      </c>
      <c r="F850" s="24" t="s">
        <v>47</v>
      </c>
      <c r="G850" s="24">
        <v>27.7867</v>
      </c>
    </row>
    <row r="851" spans="1:7" x14ac:dyDescent="0.25">
      <c r="A851" s="25">
        <v>44316</v>
      </c>
      <c r="B851" s="24" t="s">
        <v>44</v>
      </c>
      <c r="C851" s="24">
        <v>840</v>
      </c>
      <c r="D851" s="24" t="s">
        <v>2</v>
      </c>
      <c r="E851" s="24">
        <v>1</v>
      </c>
      <c r="F851" s="24" t="s">
        <v>47</v>
      </c>
      <c r="G851" s="24">
        <v>27.75</v>
      </c>
    </row>
    <row r="852" spans="1:7" x14ac:dyDescent="0.25">
      <c r="A852" s="25">
        <v>44317</v>
      </c>
      <c r="B852" s="24" t="s">
        <v>44</v>
      </c>
      <c r="C852" s="24">
        <v>840</v>
      </c>
      <c r="D852" s="24" t="s">
        <v>2</v>
      </c>
      <c r="E852" s="24">
        <v>1</v>
      </c>
      <c r="F852" s="24" t="s">
        <v>47</v>
      </c>
      <c r="G852" s="24">
        <v>27.75</v>
      </c>
    </row>
    <row r="853" spans="1:7" x14ac:dyDescent="0.25">
      <c r="A853" s="25">
        <v>44318</v>
      </c>
      <c r="B853" s="24" t="s">
        <v>44</v>
      </c>
      <c r="C853" s="24">
        <v>840</v>
      </c>
      <c r="D853" s="24" t="s">
        <v>2</v>
      </c>
      <c r="E853" s="24">
        <v>1</v>
      </c>
      <c r="F853" s="24" t="s">
        <v>47</v>
      </c>
      <c r="G853" s="24">
        <v>27.75</v>
      </c>
    </row>
    <row r="854" spans="1:7" x14ac:dyDescent="0.25">
      <c r="A854" s="25">
        <v>44319</v>
      </c>
      <c r="B854" s="24" t="s">
        <v>44</v>
      </c>
      <c r="C854" s="24">
        <v>840</v>
      </c>
      <c r="D854" s="24" t="s">
        <v>2</v>
      </c>
      <c r="E854" s="24">
        <v>1</v>
      </c>
      <c r="F854" s="24" t="s">
        <v>47</v>
      </c>
      <c r="G854" s="24">
        <v>27.75</v>
      </c>
    </row>
    <row r="855" spans="1:7" x14ac:dyDescent="0.25">
      <c r="A855" s="25">
        <v>44320</v>
      </c>
      <c r="B855" s="24" t="s">
        <v>44</v>
      </c>
      <c r="C855" s="24">
        <v>840</v>
      </c>
      <c r="D855" s="24" t="s">
        <v>2</v>
      </c>
      <c r="E855" s="24">
        <v>1</v>
      </c>
      <c r="F855" s="24" t="s">
        <v>47</v>
      </c>
      <c r="G855" s="24">
        <v>27.75</v>
      </c>
    </row>
    <row r="856" spans="1:7" x14ac:dyDescent="0.25">
      <c r="A856" s="25">
        <v>44321</v>
      </c>
      <c r="B856" s="24" t="s">
        <v>44</v>
      </c>
      <c r="C856" s="24">
        <v>840</v>
      </c>
      <c r="D856" s="24" t="s">
        <v>2</v>
      </c>
      <c r="E856" s="24">
        <v>1</v>
      </c>
      <c r="F856" s="24" t="s">
        <v>47</v>
      </c>
      <c r="G856" s="24">
        <v>27.733000000000001</v>
      </c>
    </row>
    <row r="857" spans="1:7" x14ac:dyDescent="0.25">
      <c r="A857" s="25">
        <v>44322</v>
      </c>
      <c r="B857" s="24" t="s">
        <v>44</v>
      </c>
      <c r="C857" s="24">
        <v>840</v>
      </c>
      <c r="D857" s="24" t="s">
        <v>2</v>
      </c>
      <c r="E857" s="24">
        <v>1</v>
      </c>
      <c r="F857" s="24" t="s">
        <v>47</v>
      </c>
      <c r="G857" s="24">
        <v>27.733899999999998</v>
      </c>
    </row>
    <row r="858" spans="1:7" x14ac:dyDescent="0.25">
      <c r="A858" s="25">
        <v>44323</v>
      </c>
      <c r="B858" s="24" t="s">
        <v>44</v>
      </c>
      <c r="C858" s="24">
        <v>840</v>
      </c>
      <c r="D858" s="24" t="s">
        <v>2</v>
      </c>
      <c r="E858" s="24">
        <v>1</v>
      </c>
      <c r="F858" s="24" t="s">
        <v>47</v>
      </c>
      <c r="G858" s="24">
        <v>27.720500000000001</v>
      </c>
    </row>
    <row r="859" spans="1:7" x14ac:dyDescent="0.25">
      <c r="A859" s="25">
        <v>44324</v>
      </c>
      <c r="B859" s="24" t="s">
        <v>44</v>
      </c>
      <c r="C859" s="24">
        <v>840</v>
      </c>
      <c r="D859" s="24" t="s">
        <v>2</v>
      </c>
      <c r="E859" s="24">
        <v>1</v>
      </c>
      <c r="F859" s="24" t="s">
        <v>47</v>
      </c>
      <c r="G859" s="24">
        <v>27.720500000000001</v>
      </c>
    </row>
    <row r="860" spans="1:7" x14ac:dyDescent="0.25">
      <c r="A860" s="25">
        <v>44325</v>
      </c>
      <c r="B860" s="24" t="s">
        <v>44</v>
      </c>
      <c r="C860" s="24">
        <v>840</v>
      </c>
      <c r="D860" s="24" t="s">
        <v>2</v>
      </c>
      <c r="E860" s="24">
        <v>1</v>
      </c>
      <c r="F860" s="24" t="s">
        <v>47</v>
      </c>
      <c r="G860" s="24">
        <v>27.720500000000001</v>
      </c>
    </row>
    <row r="861" spans="1:7" x14ac:dyDescent="0.25">
      <c r="A861" s="25">
        <v>44326</v>
      </c>
      <c r="B861" s="24" t="s">
        <v>44</v>
      </c>
      <c r="C861" s="24">
        <v>840</v>
      </c>
      <c r="D861" s="24" t="s">
        <v>2</v>
      </c>
      <c r="E861" s="24">
        <v>1</v>
      </c>
      <c r="F861" s="24" t="s">
        <v>47</v>
      </c>
      <c r="G861" s="24">
        <v>27.720500000000001</v>
      </c>
    </row>
    <row r="862" spans="1:7" x14ac:dyDescent="0.25">
      <c r="A862" s="25">
        <v>44327</v>
      </c>
      <c r="B862" s="24" t="s">
        <v>44</v>
      </c>
      <c r="C862" s="24">
        <v>840</v>
      </c>
      <c r="D862" s="24" t="s">
        <v>2</v>
      </c>
      <c r="E862" s="24">
        <v>1</v>
      </c>
      <c r="F862" s="24" t="s">
        <v>47</v>
      </c>
      <c r="G862" s="24">
        <v>27.764099999999999</v>
      </c>
    </row>
    <row r="863" spans="1:7" x14ac:dyDescent="0.25">
      <c r="A863" s="25">
        <v>44328</v>
      </c>
      <c r="B863" s="24" t="s">
        <v>44</v>
      </c>
      <c r="C863" s="24">
        <v>840</v>
      </c>
      <c r="D863" s="24" t="s">
        <v>2</v>
      </c>
      <c r="E863" s="24">
        <v>1</v>
      </c>
      <c r="F863" s="24" t="s">
        <v>47</v>
      </c>
      <c r="G863" s="24">
        <v>27.674399999999999</v>
      </c>
    </row>
    <row r="864" spans="1:7" x14ac:dyDescent="0.25">
      <c r="A864" s="25">
        <v>44329</v>
      </c>
      <c r="B864" s="24" t="s">
        <v>44</v>
      </c>
      <c r="C864" s="24">
        <v>840</v>
      </c>
      <c r="D864" s="24" t="s">
        <v>2</v>
      </c>
      <c r="E864" s="24">
        <v>1</v>
      </c>
      <c r="F864" s="24" t="s">
        <v>47</v>
      </c>
      <c r="G864" s="24">
        <v>27.631799999999998</v>
      </c>
    </row>
    <row r="865" spans="1:7" x14ac:dyDescent="0.25">
      <c r="A865" s="25">
        <v>44330</v>
      </c>
      <c r="B865" s="24" t="s">
        <v>44</v>
      </c>
      <c r="C865" s="24">
        <v>840</v>
      </c>
      <c r="D865" s="24" t="s">
        <v>2</v>
      </c>
      <c r="E865" s="24">
        <v>1</v>
      </c>
      <c r="F865" s="24" t="s">
        <v>47</v>
      </c>
      <c r="G865" s="24">
        <v>27.627300000000002</v>
      </c>
    </row>
    <row r="866" spans="1:7" x14ac:dyDescent="0.25">
      <c r="A866" s="25">
        <v>44331</v>
      </c>
      <c r="B866" s="24" t="s">
        <v>44</v>
      </c>
      <c r="C866" s="24">
        <v>840</v>
      </c>
      <c r="D866" s="24" t="s">
        <v>2</v>
      </c>
      <c r="E866" s="24">
        <v>1</v>
      </c>
      <c r="F866" s="24" t="s">
        <v>47</v>
      </c>
      <c r="G866" s="24">
        <v>27.627300000000002</v>
      </c>
    </row>
    <row r="867" spans="1:7" x14ac:dyDescent="0.25">
      <c r="A867" s="25">
        <v>44332</v>
      </c>
      <c r="B867" s="24" t="s">
        <v>44</v>
      </c>
      <c r="C867" s="24">
        <v>840</v>
      </c>
      <c r="D867" s="24" t="s">
        <v>2</v>
      </c>
      <c r="E867" s="24">
        <v>1</v>
      </c>
      <c r="F867" s="24" t="s">
        <v>47</v>
      </c>
      <c r="G867" s="24">
        <v>27.627300000000002</v>
      </c>
    </row>
    <row r="868" spans="1:7" x14ac:dyDescent="0.25">
      <c r="A868" s="25">
        <v>44333</v>
      </c>
      <c r="B868" s="24" t="s">
        <v>44</v>
      </c>
      <c r="C868" s="24">
        <v>840</v>
      </c>
      <c r="D868" s="24" t="s">
        <v>2</v>
      </c>
      <c r="E868" s="24">
        <v>1</v>
      </c>
      <c r="F868" s="24" t="s">
        <v>47</v>
      </c>
      <c r="G868" s="24">
        <v>27.6142</v>
      </c>
    </row>
    <row r="869" spans="1:7" x14ac:dyDescent="0.25">
      <c r="A869" s="25">
        <v>44334</v>
      </c>
      <c r="B869" s="24" t="s">
        <v>44</v>
      </c>
      <c r="C869" s="24">
        <v>840</v>
      </c>
      <c r="D869" s="24" t="s">
        <v>2</v>
      </c>
      <c r="E869" s="24">
        <v>1</v>
      </c>
      <c r="F869" s="24" t="s">
        <v>47</v>
      </c>
      <c r="G869" s="24">
        <v>27.555</v>
      </c>
    </row>
    <row r="870" spans="1:7" x14ac:dyDescent="0.25">
      <c r="A870" s="25">
        <v>44335</v>
      </c>
      <c r="B870" s="24" t="s">
        <v>44</v>
      </c>
      <c r="C870" s="24">
        <v>840</v>
      </c>
      <c r="D870" s="24" t="s">
        <v>2</v>
      </c>
      <c r="E870" s="24">
        <v>1</v>
      </c>
      <c r="F870" s="24" t="s">
        <v>47</v>
      </c>
      <c r="G870" s="24">
        <v>27.436800000000002</v>
      </c>
    </row>
    <row r="871" spans="1:7" x14ac:dyDescent="0.25">
      <c r="A871" s="25">
        <v>44336</v>
      </c>
      <c r="B871" s="24" t="s">
        <v>44</v>
      </c>
      <c r="C871" s="24">
        <v>840</v>
      </c>
      <c r="D871" s="24" t="s">
        <v>2</v>
      </c>
      <c r="E871" s="24">
        <v>1</v>
      </c>
      <c r="F871" s="24" t="s">
        <v>47</v>
      </c>
      <c r="G871" s="24">
        <v>27.416599999999999</v>
      </c>
    </row>
    <row r="872" spans="1:7" x14ac:dyDescent="0.25">
      <c r="A872" s="25">
        <v>44337</v>
      </c>
      <c r="B872" s="24" t="s">
        <v>44</v>
      </c>
      <c r="C872" s="24">
        <v>840</v>
      </c>
      <c r="D872" s="24" t="s">
        <v>2</v>
      </c>
      <c r="E872" s="24">
        <v>1</v>
      </c>
      <c r="F872" s="24" t="s">
        <v>47</v>
      </c>
      <c r="G872" s="24">
        <v>27.4665</v>
      </c>
    </row>
    <row r="873" spans="1:7" x14ac:dyDescent="0.25">
      <c r="A873" s="25">
        <v>44338</v>
      </c>
      <c r="B873" s="24" t="s">
        <v>44</v>
      </c>
      <c r="C873" s="24">
        <v>840</v>
      </c>
      <c r="D873" s="24" t="s">
        <v>2</v>
      </c>
      <c r="E873" s="24">
        <v>1</v>
      </c>
      <c r="F873" s="24" t="s">
        <v>47</v>
      </c>
      <c r="G873" s="24">
        <v>27.4665</v>
      </c>
    </row>
    <row r="874" spans="1:7" x14ac:dyDescent="0.25">
      <c r="A874" s="25">
        <v>44339</v>
      </c>
      <c r="B874" s="24" t="s">
        <v>44</v>
      </c>
      <c r="C874" s="24">
        <v>840</v>
      </c>
      <c r="D874" s="24" t="s">
        <v>2</v>
      </c>
      <c r="E874" s="24">
        <v>1</v>
      </c>
      <c r="F874" s="24" t="s">
        <v>47</v>
      </c>
      <c r="G874" s="24">
        <v>27.4665</v>
      </c>
    </row>
    <row r="875" spans="1:7" x14ac:dyDescent="0.25">
      <c r="A875" s="25">
        <v>44340</v>
      </c>
      <c r="B875" s="24" t="s">
        <v>44</v>
      </c>
      <c r="C875" s="24">
        <v>840</v>
      </c>
      <c r="D875" s="24" t="s">
        <v>2</v>
      </c>
      <c r="E875" s="24">
        <v>1</v>
      </c>
      <c r="F875" s="24" t="s">
        <v>47</v>
      </c>
      <c r="G875" s="24">
        <v>27.4572</v>
      </c>
    </row>
    <row r="876" spans="1:7" x14ac:dyDescent="0.25">
      <c r="A876" s="25">
        <v>44341</v>
      </c>
      <c r="B876" s="24" t="s">
        <v>44</v>
      </c>
      <c r="C876" s="24">
        <v>840</v>
      </c>
      <c r="D876" s="24" t="s">
        <v>2</v>
      </c>
      <c r="E876" s="24">
        <v>1</v>
      </c>
      <c r="F876" s="24" t="s">
        <v>47</v>
      </c>
      <c r="G876" s="24">
        <v>27.428100000000001</v>
      </c>
    </row>
    <row r="877" spans="1:7" x14ac:dyDescent="0.25">
      <c r="A877" s="25">
        <v>44342</v>
      </c>
      <c r="B877" s="24" t="s">
        <v>44</v>
      </c>
      <c r="C877" s="24">
        <v>840</v>
      </c>
      <c r="D877" s="24" t="s">
        <v>2</v>
      </c>
      <c r="E877" s="24">
        <v>1</v>
      </c>
      <c r="F877" s="24" t="s">
        <v>47</v>
      </c>
      <c r="G877" s="24">
        <v>27.455300000000001</v>
      </c>
    </row>
    <row r="878" spans="1:7" x14ac:dyDescent="0.25">
      <c r="A878" s="25">
        <v>44343</v>
      </c>
      <c r="B878" s="24" t="s">
        <v>44</v>
      </c>
      <c r="C878" s="24">
        <v>840</v>
      </c>
      <c r="D878" s="24" t="s">
        <v>2</v>
      </c>
      <c r="E878" s="24">
        <v>1</v>
      </c>
      <c r="F878" s="24" t="s">
        <v>47</v>
      </c>
      <c r="G878" s="24">
        <v>27.546099999999999</v>
      </c>
    </row>
    <row r="879" spans="1:7" x14ac:dyDescent="0.25">
      <c r="A879" s="25">
        <v>44344</v>
      </c>
      <c r="B879" s="24" t="s">
        <v>44</v>
      </c>
      <c r="C879" s="24">
        <v>840</v>
      </c>
      <c r="D879" s="24" t="s">
        <v>2</v>
      </c>
      <c r="E879" s="24">
        <v>1</v>
      </c>
      <c r="F879" s="24" t="s">
        <v>47</v>
      </c>
      <c r="G879" s="24">
        <v>27.526</v>
      </c>
    </row>
    <row r="880" spans="1:7" x14ac:dyDescent="0.25">
      <c r="A880" s="25">
        <v>44345</v>
      </c>
      <c r="B880" s="24" t="s">
        <v>44</v>
      </c>
      <c r="C880" s="24">
        <v>840</v>
      </c>
      <c r="D880" s="24" t="s">
        <v>2</v>
      </c>
      <c r="E880" s="24">
        <v>1</v>
      </c>
      <c r="F880" s="24" t="s">
        <v>47</v>
      </c>
      <c r="G880" s="24">
        <v>27.526</v>
      </c>
    </row>
    <row r="881" spans="1:7" x14ac:dyDescent="0.25">
      <c r="A881" s="25">
        <v>44346</v>
      </c>
      <c r="B881" s="24" t="s">
        <v>44</v>
      </c>
      <c r="C881" s="24">
        <v>840</v>
      </c>
      <c r="D881" s="24" t="s">
        <v>2</v>
      </c>
      <c r="E881" s="24">
        <v>1</v>
      </c>
      <c r="F881" s="24" t="s">
        <v>47</v>
      </c>
      <c r="G881" s="24">
        <v>27.526</v>
      </c>
    </row>
    <row r="882" spans="1:7" x14ac:dyDescent="0.25">
      <c r="A882" s="25">
        <v>44347</v>
      </c>
      <c r="B882" s="24" t="s">
        <v>44</v>
      </c>
      <c r="C882" s="24">
        <v>840</v>
      </c>
      <c r="D882" s="24" t="s">
        <v>2</v>
      </c>
      <c r="E882" s="24">
        <v>1</v>
      </c>
      <c r="F882" s="24" t="s">
        <v>47</v>
      </c>
      <c r="G882" s="24">
        <v>27.500399999999999</v>
      </c>
    </row>
    <row r="883" spans="1:7" x14ac:dyDescent="0.25">
      <c r="A883" s="25">
        <v>44348</v>
      </c>
      <c r="B883" s="24" t="s">
        <v>44</v>
      </c>
      <c r="C883" s="24">
        <v>840</v>
      </c>
      <c r="D883" s="24" t="s">
        <v>2</v>
      </c>
      <c r="E883" s="24">
        <v>1</v>
      </c>
      <c r="F883" s="24" t="s">
        <v>47</v>
      </c>
      <c r="G883" s="24">
        <v>27.467400000000001</v>
      </c>
    </row>
    <row r="884" spans="1:7" x14ac:dyDescent="0.25">
      <c r="A884" s="25">
        <v>44349</v>
      </c>
      <c r="B884" s="24" t="s">
        <v>44</v>
      </c>
      <c r="C884" s="24">
        <v>840</v>
      </c>
      <c r="D884" s="24" t="s">
        <v>2</v>
      </c>
      <c r="E884" s="24">
        <v>1</v>
      </c>
      <c r="F884" s="24" t="s">
        <v>47</v>
      </c>
      <c r="G884" s="24">
        <v>27.438099999999999</v>
      </c>
    </row>
    <row r="885" spans="1:7" x14ac:dyDescent="0.25">
      <c r="A885" s="25">
        <v>44350</v>
      </c>
      <c r="B885" s="24" t="s">
        <v>44</v>
      </c>
      <c r="C885" s="24">
        <v>840</v>
      </c>
      <c r="D885" s="24" t="s">
        <v>2</v>
      </c>
      <c r="E885" s="24">
        <v>1</v>
      </c>
      <c r="F885" s="24" t="s">
        <v>47</v>
      </c>
      <c r="G885" s="24">
        <v>27.344899999999999</v>
      </c>
    </row>
    <row r="886" spans="1:7" x14ac:dyDescent="0.25">
      <c r="A886" s="25">
        <v>44351</v>
      </c>
      <c r="B886" s="24" t="s">
        <v>44</v>
      </c>
      <c r="C886" s="24">
        <v>840</v>
      </c>
      <c r="D886" s="24" t="s">
        <v>2</v>
      </c>
      <c r="E886" s="24">
        <v>1</v>
      </c>
      <c r="F886" s="24" t="s">
        <v>47</v>
      </c>
      <c r="G886" s="24">
        <v>27.34</v>
      </c>
    </row>
    <row r="887" spans="1:7" x14ac:dyDescent="0.25">
      <c r="A887" s="25">
        <v>44352</v>
      </c>
      <c r="B887" s="24" t="s">
        <v>44</v>
      </c>
      <c r="C887" s="24">
        <v>840</v>
      </c>
      <c r="D887" s="24" t="s">
        <v>2</v>
      </c>
      <c r="E887" s="24">
        <v>1</v>
      </c>
      <c r="F887" s="24" t="s">
        <v>47</v>
      </c>
      <c r="G887" s="24">
        <v>27.34</v>
      </c>
    </row>
    <row r="888" spans="1:7" x14ac:dyDescent="0.25">
      <c r="A888" s="25">
        <v>44353</v>
      </c>
      <c r="B888" s="24" t="s">
        <v>44</v>
      </c>
      <c r="C888" s="24">
        <v>840</v>
      </c>
      <c r="D888" s="24" t="s">
        <v>2</v>
      </c>
      <c r="E888" s="24">
        <v>1</v>
      </c>
      <c r="F888" s="24" t="s">
        <v>47</v>
      </c>
      <c r="G888" s="24">
        <v>27.34</v>
      </c>
    </row>
    <row r="889" spans="1:7" x14ac:dyDescent="0.25">
      <c r="A889" s="25">
        <v>44354</v>
      </c>
      <c r="B889" s="24" t="s">
        <v>44</v>
      </c>
      <c r="C889" s="24">
        <v>840</v>
      </c>
      <c r="D889" s="24" t="s">
        <v>2</v>
      </c>
      <c r="E889" s="24">
        <v>1</v>
      </c>
      <c r="F889" s="24" t="s">
        <v>47</v>
      </c>
      <c r="G889" s="24">
        <v>27.291399999999999</v>
      </c>
    </row>
    <row r="890" spans="1:7" x14ac:dyDescent="0.25">
      <c r="A890" s="25">
        <v>44355</v>
      </c>
      <c r="B890" s="24" t="s">
        <v>44</v>
      </c>
      <c r="C890" s="24">
        <v>840</v>
      </c>
      <c r="D890" s="24" t="s">
        <v>2</v>
      </c>
      <c r="E890" s="24">
        <v>1</v>
      </c>
      <c r="F890" s="24" t="s">
        <v>47</v>
      </c>
      <c r="G890" s="24">
        <v>27.192299999999999</v>
      </c>
    </row>
    <row r="891" spans="1:7" x14ac:dyDescent="0.25">
      <c r="A891" s="25">
        <v>44356</v>
      </c>
      <c r="B891" s="24" t="s">
        <v>44</v>
      </c>
      <c r="C891" s="24">
        <v>840</v>
      </c>
      <c r="D891" s="24" t="s">
        <v>2</v>
      </c>
      <c r="E891" s="24">
        <v>1</v>
      </c>
      <c r="F891" s="24" t="s">
        <v>47</v>
      </c>
      <c r="G891" s="24">
        <v>27.176400000000001</v>
      </c>
    </row>
    <row r="892" spans="1:7" x14ac:dyDescent="0.25">
      <c r="A892" s="25">
        <v>44357</v>
      </c>
      <c r="B892" s="24" t="s">
        <v>44</v>
      </c>
      <c r="C892" s="24">
        <v>840</v>
      </c>
      <c r="D892" s="24" t="s">
        <v>2</v>
      </c>
      <c r="E892" s="24">
        <v>1</v>
      </c>
      <c r="F892" s="24" t="s">
        <v>47</v>
      </c>
      <c r="G892" s="24">
        <v>27.090599999999998</v>
      </c>
    </row>
    <row r="893" spans="1:7" x14ac:dyDescent="0.25">
      <c r="A893" s="25">
        <v>44358</v>
      </c>
      <c r="B893" s="24" t="s">
        <v>44</v>
      </c>
      <c r="C893" s="24">
        <v>840</v>
      </c>
      <c r="D893" s="24" t="s">
        <v>2</v>
      </c>
      <c r="E893" s="24">
        <v>1</v>
      </c>
      <c r="F893" s="24" t="s">
        <v>47</v>
      </c>
      <c r="G893" s="24">
        <v>27.1068</v>
      </c>
    </row>
    <row r="894" spans="1:7" x14ac:dyDescent="0.25">
      <c r="A894" s="25">
        <v>44359</v>
      </c>
      <c r="B894" s="24" t="s">
        <v>44</v>
      </c>
      <c r="C894" s="24">
        <v>840</v>
      </c>
      <c r="D894" s="24" t="s">
        <v>2</v>
      </c>
      <c r="E894" s="24">
        <v>1</v>
      </c>
      <c r="F894" s="24" t="s">
        <v>47</v>
      </c>
      <c r="G894" s="24">
        <v>27.1068</v>
      </c>
    </row>
    <row r="895" spans="1:7" x14ac:dyDescent="0.25">
      <c r="A895" s="25">
        <v>44360</v>
      </c>
      <c r="B895" s="24" t="s">
        <v>44</v>
      </c>
      <c r="C895" s="24">
        <v>840</v>
      </c>
      <c r="D895" s="24" t="s">
        <v>2</v>
      </c>
      <c r="E895" s="24">
        <v>1</v>
      </c>
      <c r="F895" s="24" t="s">
        <v>47</v>
      </c>
      <c r="G895" s="24">
        <v>27.1068</v>
      </c>
    </row>
    <row r="896" spans="1:7" x14ac:dyDescent="0.25">
      <c r="A896" s="25">
        <v>44361</v>
      </c>
      <c r="B896" s="24" t="s">
        <v>44</v>
      </c>
      <c r="C896" s="24">
        <v>840</v>
      </c>
      <c r="D896" s="24" t="s">
        <v>2</v>
      </c>
      <c r="E896" s="24">
        <v>1</v>
      </c>
      <c r="F896" s="24" t="s">
        <v>47</v>
      </c>
      <c r="G896" s="24">
        <v>27.040400000000002</v>
      </c>
    </row>
    <row r="897" spans="1:7" x14ac:dyDescent="0.25">
      <c r="A897" s="25">
        <v>44362</v>
      </c>
      <c r="B897" s="24" t="s">
        <v>44</v>
      </c>
      <c r="C897" s="24">
        <v>840</v>
      </c>
      <c r="D897" s="24" t="s">
        <v>2</v>
      </c>
      <c r="E897" s="24">
        <v>1</v>
      </c>
      <c r="F897" s="24" t="s">
        <v>47</v>
      </c>
      <c r="G897" s="24">
        <v>26.995699999999999</v>
      </c>
    </row>
    <row r="898" spans="1:7" x14ac:dyDescent="0.25">
      <c r="A898" s="25">
        <v>44363</v>
      </c>
      <c r="B898" s="24" t="s">
        <v>44</v>
      </c>
      <c r="C898" s="24">
        <v>840</v>
      </c>
      <c r="D898" s="24" t="s">
        <v>2</v>
      </c>
      <c r="E898" s="24">
        <v>1</v>
      </c>
      <c r="F898" s="24" t="s">
        <v>47</v>
      </c>
      <c r="G898" s="24">
        <v>26.925799999999999</v>
      </c>
    </row>
    <row r="899" spans="1:7" x14ac:dyDescent="0.25">
      <c r="A899" s="25">
        <v>44364</v>
      </c>
      <c r="B899" s="24" t="s">
        <v>44</v>
      </c>
      <c r="C899" s="24">
        <v>840</v>
      </c>
      <c r="D899" s="24" t="s">
        <v>2</v>
      </c>
      <c r="E899" s="24">
        <v>1</v>
      </c>
      <c r="F899" s="24" t="s">
        <v>47</v>
      </c>
      <c r="G899" s="24">
        <v>27.0275</v>
      </c>
    </row>
    <row r="900" spans="1:7" x14ac:dyDescent="0.25">
      <c r="A900" s="25">
        <v>44365</v>
      </c>
      <c r="B900" s="24" t="s">
        <v>44</v>
      </c>
      <c r="C900" s="24">
        <v>840</v>
      </c>
      <c r="D900" s="24" t="s">
        <v>2</v>
      </c>
      <c r="E900" s="24">
        <v>1</v>
      </c>
      <c r="F900" s="24" t="s">
        <v>47</v>
      </c>
      <c r="G900" s="24">
        <v>27.171199999999999</v>
      </c>
    </row>
    <row r="901" spans="1:7" x14ac:dyDescent="0.25">
      <c r="A901" s="25">
        <v>44366</v>
      </c>
      <c r="B901" s="24" t="s">
        <v>44</v>
      </c>
      <c r="C901" s="24">
        <v>840</v>
      </c>
      <c r="D901" s="24" t="s">
        <v>2</v>
      </c>
      <c r="E901" s="24">
        <v>1</v>
      </c>
      <c r="F901" s="24" t="s">
        <v>47</v>
      </c>
      <c r="G901" s="24">
        <v>27.171199999999999</v>
      </c>
    </row>
    <row r="902" spans="1:7" x14ac:dyDescent="0.25">
      <c r="A902" s="25">
        <v>44367</v>
      </c>
      <c r="B902" s="24" t="s">
        <v>44</v>
      </c>
      <c r="C902" s="24">
        <v>840</v>
      </c>
      <c r="D902" s="24" t="s">
        <v>2</v>
      </c>
      <c r="E902" s="24">
        <v>1</v>
      </c>
      <c r="F902" s="24" t="s">
        <v>47</v>
      </c>
      <c r="G902" s="24">
        <v>27.171199999999999</v>
      </c>
    </row>
    <row r="903" spans="1:7" x14ac:dyDescent="0.25">
      <c r="A903" s="25">
        <v>44368</v>
      </c>
      <c r="B903" s="24" t="s">
        <v>44</v>
      </c>
      <c r="C903" s="24">
        <v>840</v>
      </c>
      <c r="D903" s="24" t="s">
        <v>2</v>
      </c>
      <c r="E903" s="24">
        <v>1</v>
      </c>
      <c r="F903" s="24" t="s">
        <v>47</v>
      </c>
      <c r="G903" s="24">
        <v>27.171199999999999</v>
      </c>
    </row>
    <row r="904" spans="1:7" x14ac:dyDescent="0.25">
      <c r="A904" s="25">
        <v>44369</v>
      </c>
      <c r="B904" s="24" t="s">
        <v>44</v>
      </c>
      <c r="C904" s="24">
        <v>840</v>
      </c>
      <c r="D904" s="24" t="s">
        <v>2</v>
      </c>
      <c r="E904" s="24">
        <v>1</v>
      </c>
      <c r="F904" s="24" t="s">
        <v>47</v>
      </c>
      <c r="G904" s="24">
        <v>27.1935</v>
      </c>
    </row>
    <row r="905" spans="1:7" x14ac:dyDescent="0.25">
      <c r="A905" s="25">
        <v>44370</v>
      </c>
      <c r="B905" s="24" t="s">
        <v>44</v>
      </c>
      <c r="C905" s="24">
        <v>840</v>
      </c>
      <c r="D905" s="24" t="s">
        <v>2</v>
      </c>
      <c r="E905" s="24">
        <v>1</v>
      </c>
      <c r="F905" s="24" t="s">
        <v>47</v>
      </c>
      <c r="G905" s="24">
        <v>27.305</v>
      </c>
    </row>
    <row r="906" spans="1:7" x14ac:dyDescent="0.25">
      <c r="A906" s="25">
        <v>44371</v>
      </c>
      <c r="B906" s="24" t="s">
        <v>44</v>
      </c>
      <c r="C906" s="24">
        <v>840</v>
      </c>
      <c r="D906" s="24" t="s">
        <v>2</v>
      </c>
      <c r="E906" s="24">
        <v>1</v>
      </c>
      <c r="F906" s="24" t="s">
        <v>47</v>
      </c>
      <c r="G906" s="24">
        <v>27.273700000000002</v>
      </c>
    </row>
    <row r="907" spans="1:7" x14ac:dyDescent="0.25">
      <c r="A907" s="25">
        <v>44372</v>
      </c>
      <c r="B907" s="24" t="s">
        <v>44</v>
      </c>
      <c r="C907" s="24">
        <v>840</v>
      </c>
      <c r="D907" s="24" t="s">
        <v>2</v>
      </c>
      <c r="E907" s="24">
        <v>1</v>
      </c>
      <c r="F907" s="24" t="s">
        <v>47</v>
      </c>
      <c r="G907" s="24">
        <v>27.4589</v>
      </c>
    </row>
    <row r="908" spans="1:7" x14ac:dyDescent="0.25">
      <c r="A908" s="25">
        <v>44373</v>
      </c>
      <c r="B908" s="24" t="s">
        <v>44</v>
      </c>
      <c r="C908" s="24">
        <v>840</v>
      </c>
      <c r="D908" s="24" t="s">
        <v>2</v>
      </c>
      <c r="E908" s="24">
        <v>1</v>
      </c>
      <c r="F908" s="24" t="s">
        <v>47</v>
      </c>
      <c r="G908" s="24">
        <v>27.4589</v>
      </c>
    </row>
    <row r="909" spans="1:7" x14ac:dyDescent="0.25">
      <c r="A909" s="25">
        <v>44374</v>
      </c>
      <c r="B909" s="24" t="s">
        <v>44</v>
      </c>
      <c r="C909" s="24">
        <v>840</v>
      </c>
      <c r="D909" s="24" t="s">
        <v>2</v>
      </c>
      <c r="E909" s="24">
        <v>1</v>
      </c>
      <c r="F909" s="24" t="s">
        <v>47</v>
      </c>
      <c r="G909" s="24">
        <v>27.4589</v>
      </c>
    </row>
    <row r="910" spans="1:7" x14ac:dyDescent="0.25">
      <c r="A910" s="25">
        <v>44375</v>
      </c>
      <c r="B910" s="24" t="s">
        <v>44</v>
      </c>
      <c r="C910" s="24">
        <v>840</v>
      </c>
      <c r="D910" s="24" t="s">
        <v>2</v>
      </c>
      <c r="E910" s="24">
        <v>1</v>
      </c>
      <c r="F910" s="24" t="s">
        <v>47</v>
      </c>
      <c r="G910" s="24">
        <v>27.4589</v>
      </c>
    </row>
    <row r="911" spans="1:7" x14ac:dyDescent="0.25">
      <c r="A911" s="25">
        <v>44376</v>
      </c>
      <c r="B911" s="24" t="s">
        <v>44</v>
      </c>
      <c r="C911" s="24">
        <v>840</v>
      </c>
      <c r="D911" s="24" t="s">
        <v>2</v>
      </c>
      <c r="E911" s="24">
        <v>1</v>
      </c>
      <c r="F911" s="24" t="s">
        <v>47</v>
      </c>
      <c r="G911" s="24">
        <v>27.3964</v>
      </c>
    </row>
    <row r="912" spans="1:7" x14ac:dyDescent="0.25">
      <c r="A912" s="25">
        <v>44377</v>
      </c>
      <c r="B912" s="24" t="s">
        <v>44</v>
      </c>
      <c r="C912" s="24">
        <v>840</v>
      </c>
      <c r="D912" s="24" t="s">
        <v>2</v>
      </c>
      <c r="E912" s="24">
        <v>1</v>
      </c>
      <c r="F912" s="24" t="s">
        <v>47</v>
      </c>
      <c r="G912" s="24">
        <v>27.176300000000001</v>
      </c>
    </row>
    <row r="913" spans="1:7" x14ac:dyDescent="0.25">
      <c r="A913" s="25">
        <v>44378</v>
      </c>
      <c r="B913" s="24" t="s">
        <v>44</v>
      </c>
      <c r="C913" s="24">
        <v>840</v>
      </c>
      <c r="D913" s="24" t="s">
        <v>2</v>
      </c>
      <c r="E913" s="24">
        <v>1</v>
      </c>
      <c r="F913" s="24" t="s">
        <v>47</v>
      </c>
      <c r="G913" s="24">
        <v>27.227499999999999</v>
      </c>
    </row>
    <row r="914" spans="1:7" x14ac:dyDescent="0.25">
      <c r="A914" s="25">
        <v>44379</v>
      </c>
      <c r="B914" s="24" t="s">
        <v>44</v>
      </c>
      <c r="C914" s="24">
        <v>840</v>
      </c>
      <c r="D914" s="24" t="s">
        <v>2</v>
      </c>
      <c r="E914" s="24">
        <v>1</v>
      </c>
      <c r="F914" s="24" t="s">
        <v>47</v>
      </c>
      <c r="G914" s="24">
        <v>27.3841</v>
      </c>
    </row>
    <row r="915" spans="1:7" x14ac:dyDescent="0.25">
      <c r="A915" s="25">
        <v>44380</v>
      </c>
      <c r="B915" s="24" t="s">
        <v>44</v>
      </c>
      <c r="C915" s="24">
        <v>840</v>
      </c>
      <c r="D915" s="24" t="s">
        <v>2</v>
      </c>
      <c r="E915" s="24">
        <v>1</v>
      </c>
      <c r="F915" s="24" t="s">
        <v>47</v>
      </c>
      <c r="G915" s="24">
        <v>27.3841</v>
      </c>
    </row>
    <row r="916" spans="1:7" x14ac:dyDescent="0.25">
      <c r="A916" s="25">
        <v>44381</v>
      </c>
      <c r="B916" s="24" t="s">
        <v>44</v>
      </c>
      <c r="C916" s="24">
        <v>840</v>
      </c>
      <c r="D916" s="24" t="s">
        <v>2</v>
      </c>
      <c r="E916" s="24">
        <v>1</v>
      </c>
      <c r="F916" s="24" t="s">
        <v>47</v>
      </c>
      <c r="G916" s="24">
        <v>27.3841</v>
      </c>
    </row>
    <row r="917" spans="1:7" x14ac:dyDescent="0.25">
      <c r="A917" s="25">
        <v>44382</v>
      </c>
      <c r="B917" s="24" t="s">
        <v>44</v>
      </c>
      <c r="C917" s="24">
        <v>840</v>
      </c>
      <c r="D917" s="24" t="s">
        <v>2</v>
      </c>
      <c r="E917" s="24">
        <v>1</v>
      </c>
      <c r="F917" s="24" t="s">
        <v>47</v>
      </c>
      <c r="G917" s="24">
        <v>27.412099999999999</v>
      </c>
    </row>
    <row r="918" spans="1:7" x14ac:dyDescent="0.25">
      <c r="A918" s="25">
        <v>44383</v>
      </c>
      <c r="B918" s="24" t="s">
        <v>44</v>
      </c>
      <c r="C918" s="24">
        <v>840</v>
      </c>
      <c r="D918" s="24" t="s">
        <v>2</v>
      </c>
      <c r="E918" s="24">
        <v>1</v>
      </c>
      <c r="F918" s="24" t="s">
        <v>47</v>
      </c>
      <c r="G918" s="24">
        <v>27.290400000000002</v>
      </c>
    </row>
    <row r="919" spans="1:7" x14ac:dyDescent="0.25">
      <c r="A919" s="25">
        <v>44384</v>
      </c>
      <c r="B919" s="24" t="s">
        <v>44</v>
      </c>
      <c r="C919" s="24">
        <v>840</v>
      </c>
      <c r="D919" s="24" t="s">
        <v>2</v>
      </c>
      <c r="E919" s="24">
        <v>1</v>
      </c>
      <c r="F919" s="24" t="s">
        <v>47</v>
      </c>
      <c r="G919" s="24">
        <v>27.249700000000001</v>
      </c>
    </row>
    <row r="920" spans="1:7" x14ac:dyDescent="0.25">
      <c r="A920" s="25">
        <v>44385</v>
      </c>
      <c r="B920" s="24" t="s">
        <v>44</v>
      </c>
      <c r="C920" s="24">
        <v>840</v>
      </c>
      <c r="D920" s="24" t="s">
        <v>2</v>
      </c>
      <c r="E920" s="24">
        <v>1</v>
      </c>
      <c r="F920" s="24" t="s">
        <v>47</v>
      </c>
      <c r="G920" s="24">
        <v>27.299299999999999</v>
      </c>
    </row>
    <row r="921" spans="1:7" x14ac:dyDescent="0.25">
      <c r="A921" s="25">
        <v>44386</v>
      </c>
      <c r="B921" s="24" t="s">
        <v>44</v>
      </c>
      <c r="C921" s="24">
        <v>840</v>
      </c>
      <c r="D921" s="24" t="s">
        <v>2</v>
      </c>
      <c r="E921" s="24">
        <v>1</v>
      </c>
      <c r="F921" s="24" t="s">
        <v>47</v>
      </c>
      <c r="G921" s="24">
        <v>27.286200000000001</v>
      </c>
    </row>
    <row r="922" spans="1:7" x14ac:dyDescent="0.25">
      <c r="A922" s="25">
        <v>44387</v>
      </c>
      <c r="B922" s="24" t="s">
        <v>44</v>
      </c>
      <c r="C922" s="24">
        <v>840</v>
      </c>
      <c r="D922" s="24" t="s">
        <v>2</v>
      </c>
      <c r="E922" s="24">
        <v>1</v>
      </c>
      <c r="F922" s="24" t="s">
        <v>47</v>
      </c>
      <c r="G922" s="24">
        <v>27.286200000000001</v>
      </c>
    </row>
    <row r="923" spans="1:7" x14ac:dyDescent="0.25">
      <c r="A923" s="25">
        <v>44388</v>
      </c>
      <c r="B923" s="24" t="s">
        <v>44</v>
      </c>
      <c r="C923" s="24">
        <v>840</v>
      </c>
      <c r="D923" s="24" t="s">
        <v>2</v>
      </c>
      <c r="E923" s="24">
        <v>1</v>
      </c>
      <c r="F923" s="24" t="s">
        <v>47</v>
      </c>
      <c r="G923" s="24">
        <v>27.286200000000001</v>
      </c>
    </row>
    <row r="924" spans="1:7" x14ac:dyDescent="0.25">
      <c r="A924" s="25">
        <v>44389</v>
      </c>
      <c r="B924" s="24" t="s">
        <v>44</v>
      </c>
      <c r="C924" s="24">
        <v>840</v>
      </c>
      <c r="D924" s="24" t="s">
        <v>2</v>
      </c>
      <c r="E924" s="24">
        <v>1</v>
      </c>
      <c r="F924" s="24" t="s">
        <v>47</v>
      </c>
      <c r="G924" s="24">
        <v>27.323399999999999</v>
      </c>
    </row>
    <row r="925" spans="1:7" x14ac:dyDescent="0.25">
      <c r="A925" s="25">
        <v>44390</v>
      </c>
      <c r="B925" s="24" t="s">
        <v>44</v>
      </c>
      <c r="C925" s="24">
        <v>840</v>
      </c>
      <c r="D925" s="24" t="s">
        <v>2</v>
      </c>
      <c r="E925" s="24">
        <v>1</v>
      </c>
      <c r="F925" s="24" t="s">
        <v>47</v>
      </c>
      <c r="G925" s="24">
        <v>27.290400000000002</v>
      </c>
    </row>
    <row r="926" spans="1:7" x14ac:dyDescent="0.25">
      <c r="A926" s="25">
        <v>44391</v>
      </c>
      <c r="B926" s="24" t="s">
        <v>44</v>
      </c>
      <c r="C926" s="24">
        <v>840</v>
      </c>
      <c r="D926" s="24" t="s">
        <v>2</v>
      </c>
      <c r="E926" s="24">
        <v>1</v>
      </c>
      <c r="F926" s="24" t="s">
        <v>47</v>
      </c>
      <c r="G926" s="24">
        <v>27.3216</v>
      </c>
    </row>
    <row r="927" spans="1:7" x14ac:dyDescent="0.25">
      <c r="A927" s="25">
        <v>44392</v>
      </c>
      <c r="B927" s="24" t="s">
        <v>44</v>
      </c>
      <c r="C927" s="24">
        <v>840</v>
      </c>
      <c r="D927" s="24" t="s">
        <v>2</v>
      </c>
      <c r="E927" s="24">
        <v>1</v>
      </c>
      <c r="F927" s="24" t="s">
        <v>47</v>
      </c>
      <c r="G927" s="24">
        <v>27.3047</v>
      </c>
    </row>
    <row r="928" spans="1:7" x14ac:dyDescent="0.25">
      <c r="A928" s="25">
        <v>44393</v>
      </c>
      <c r="B928" s="24" t="s">
        <v>44</v>
      </c>
      <c r="C928" s="24">
        <v>840</v>
      </c>
      <c r="D928" s="24" t="s">
        <v>2</v>
      </c>
      <c r="E928" s="24">
        <v>1</v>
      </c>
      <c r="F928" s="24" t="s">
        <v>47</v>
      </c>
      <c r="G928" s="24">
        <v>27.290500000000002</v>
      </c>
    </row>
    <row r="929" spans="1:7" x14ac:dyDescent="0.25">
      <c r="A929" s="25">
        <v>44394</v>
      </c>
      <c r="B929" s="24" t="s">
        <v>44</v>
      </c>
      <c r="C929" s="24">
        <v>840</v>
      </c>
      <c r="D929" s="24" t="s">
        <v>2</v>
      </c>
      <c r="E929" s="24">
        <v>1</v>
      </c>
      <c r="F929" s="24" t="s">
        <v>47</v>
      </c>
      <c r="G929" s="24">
        <v>27.290500000000002</v>
      </c>
    </row>
    <row r="930" spans="1:7" x14ac:dyDescent="0.25">
      <c r="A930" s="25">
        <v>44395</v>
      </c>
      <c r="B930" s="24" t="s">
        <v>44</v>
      </c>
      <c r="C930" s="24">
        <v>840</v>
      </c>
      <c r="D930" s="24" t="s">
        <v>2</v>
      </c>
      <c r="E930" s="24">
        <v>1</v>
      </c>
      <c r="F930" s="24" t="s">
        <v>47</v>
      </c>
      <c r="G930" s="24">
        <v>27.290500000000002</v>
      </c>
    </row>
    <row r="931" spans="1:7" x14ac:dyDescent="0.25">
      <c r="A931" s="25">
        <v>44396</v>
      </c>
      <c r="B931" s="24" t="s">
        <v>44</v>
      </c>
      <c r="C931" s="24">
        <v>840</v>
      </c>
      <c r="D931" s="24" t="s">
        <v>2</v>
      </c>
      <c r="E931" s="24">
        <v>1</v>
      </c>
      <c r="F931" s="24" t="s">
        <v>47</v>
      </c>
      <c r="G931" s="24">
        <v>27.2301</v>
      </c>
    </row>
    <row r="932" spans="1:7" x14ac:dyDescent="0.25">
      <c r="A932" s="25">
        <v>44397</v>
      </c>
      <c r="B932" s="24" t="s">
        <v>44</v>
      </c>
      <c r="C932" s="24">
        <v>840</v>
      </c>
      <c r="D932" s="24" t="s">
        <v>2</v>
      </c>
      <c r="E932" s="24">
        <v>1</v>
      </c>
      <c r="F932" s="24" t="s">
        <v>47</v>
      </c>
      <c r="G932" s="24">
        <v>27.213200000000001</v>
      </c>
    </row>
    <row r="933" spans="1:7" x14ac:dyDescent="0.25">
      <c r="A933" s="25">
        <v>44398</v>
      </c>
      <c r="B933" s="24" t="s">
        <v>44</v>
      </c>
      <c r="C933" s="24">
        <v>840</v>
      </c>
      <c r="D933" s="24" t="s">
        <v>2</v>
      </c>
      <c r="E933" s="24">
        <v>1</v>
      </c>
      <c r="F933" s="24" t="s">
        <v>47</v>
      </c>
      <c r="G933" s="24">
        <v>27.220500000000001</v>
      </c>
    </row>
    <row r="934" spans="1:7" x14ac:dyDescent="0.25">
      <c r="A934" s="25">
        <v>44399</v>
      </c>
      <c r="B934" s="24" t="s">
        <v>44</v>
      </c>
      <c r="C934" s="24">
        <v>840</v>
      </c>
      <c r="D934" s="24" t="s">
        <v>2</v>
      </c>
      <c r="E934" s="24">
        <v>1</v>
      </c>
      <c r="F934" s="24" t="s">
        <v>47</v>
      </c>
      <c r="G934" s="24">
        <v>27.240500000000001</v>
      </c>
    </row>
    <row r="935" spans="1:7" x14ac:dyDescent="0.25">
      <c r="A935" s="25">
        <v>44400</v>
      </c>
      <c r="B935" s="24" t="s">
        <v>44</v>
      </c>
      <c r="C935" s="24">
        <v>840</v>
      </c>
      <c r="D935" s="24" t="s">
        <v>2</v>
      </c>
      <c r="E935" s="24">
        <v>1</v>
      </c>
      <c r="F935" s="24" t="s">
        <v>47</v>
      </c>
      <c r="G935" s="24">
        <v>27.191500000000001</v>
      </c>
    </row>
    <row r="936" spans="1:7" x14ac:dyDescent="0.25">
      <c r="A936" s="25">
        <v>44401</v>
      </c>
      <c r="B936" s="24" t="s">
        <v>44</v>
      </c>
      <c r="C936" s="24">
        <v>840</v>
      </c>
      <c r="D936" s="24" t="s">
        <v>2</v>
      </c>
      <c r="E936" s="24">
        <v>1</v>
      </c>
      <c r="F936" s="24" t="s">
        <v>47</v>
      </c>
      <c r="G936" s="24">
        <v>27.191500000000001</v>
      </c>
    </row>
    <row r="937" spans="1:7" x14ac:dyDescent="0.25">
      <c r="A937" s="25">
        <v>44402</v>
      </c>
      <c r="B937" s="24" t="s">
        <v>44</v>
      </c>
      <c r="C937" s="24">
        <v>840</v>
      </c>
      <c r="D937" s="24" t="s">
        <v>2</v>
      </c>
      <c r="E937" s="24">
        <v>1</v>
      </c>
      <c r="F937" s="24" t="s">
        <v>47</v>
      </c>
      <c r="G937" s="24">
        <v>27.191500000000001</v>
      </c>
    </row>
    <row r="938" spans="1:7" x14ac:dyDescent="0.25">
      <c r="A938" s="25">
        <v>44403</v>
      </c>
      <c r="B938" s="24" t="s">
        <v>44</v>
      </c>
      <c r="C938" s="24">
        <v>840</v>
      </c>
      <c r="D938" s="24" t="s">
        <v>2</v>
      </c>
      <c r="E938" s="24">
        <v>1</v>
      </c>
      <c r="F938" s="24" t="s">
        <v>47</v>
      </c>
      <c r="G938" s="24">
        <v>27.047999999999998</v>
      </c>
    </row>
    <row r="939" spans="1:7" x14ac:dyDescent="0.25">
      <c r="A939" s="25">
        <v>44404</v>
      </c>
      <c r="B939" s="24" t="s">
        <v>44</v>
      </c>
      <c r="C939" s="24">
        <v>840</v>
      </c>
      <c r="D939" s="24" t="s">
        <v>2</v>
      </c>
      <c r="E939" s="24">
        <v>1</v>
      </c>
      <c r="F939" s="24" t="s">
        <v>47</v>
      </c>
      <c r="G939" s="24">
        <v>26.980499999999999</v>
      </c>
    </row>
    <row r="940" spans="1:7" x14ac:dyDescent="0.25">
      <c r="A940" s="25">
        <v>44405</v>
      </c>
      <c r="B940" s="24" t="s">
        <v>44</v>
      </c>
      <c r="C940" s="24">
        <v>840</v>
      </c>
      <c r="D940" s="24" t="s">
        <v>2</v>
      </c>
      <c r="E940" s="24">
        <v>1</v>
      </c>
      <c r="F940" s="24" t="s">
        <v>47</v>
      </c>
      <c r="G940" s="24">
        <v>26.905999999999999</v>
      </c>
    </row>
    <row r="941" spans="1:7" x14ac:dyDescent="0.25">
      <c r="A941" s="25">
        <v>44406</v>
      </c>
      <c r="B941" s="24" t="s">
        <v>44</v>
      </c>
      <c r="C941" s="24">
        <v>840</v>
      </c>
      <c r="D941" s="24" t="s">
        <v>2</v>
      </c>
      <c r="E941" s="24">
        <v>1</v>
      </c>
      <c r="F941" s="24" t="s">
        <v>47</v>
      </c>
      <c r="G941" s="24">
        <v>26.8628</v>
      </c>
    </row>
    <row r="942" spans="1:7" x14ac:dyDescent="0.25">
      <c r="A942" s="25">
        <v>44407</v>
      </c>
      <c r="B942" s="24" t="s">
        <v>44</v>
      </c>
      <c r="C942" s="24">
        <v>840</v>
      </c>
      <c r="D942" s="24" t="s">
        <v>2</v>
      </c>
      <c r="E942" s="24">
        <v>1</v>
      </c>
      <c r="F942" s="24" t="s">
        <v>47</v>
      </c>
      <c r="G942" s="24">
        <v>26.886700000000001</v>
      </c>
    </row>
    <row r="943" spans="1:7" x14ac:dyDescent="0.25">
      <c r="A943" s="25">
        <v>44408</v>
      </c>
      <c r="B943" s="24" t="s">
        <v>44</v>
      </c>
      <c r="C943" s="24">
        <v>840</v>
      </c>
      <c r="D943" s="24" t="s">
        <v>2</v>
      </c>
      <c r="E943" s="24">
        <v>1</v>
      </c>
      <c r="F943" s="24" t="s">
        <v>47</v>
      </c>
      <c r="G943" s="24">
        <v>26.886700000000001</v>
      </c>
    </row>
    <row r="944" spans="1:7" x14ac:dyDescent="0.25">
      <c r="A944" s="25">
        <v>44409</v>
      </c>
      <c r="B944" s="24" t="s">
        <v>44</v>
      </c>
      <c r="C944" s="24">
        <v>840</v>
      </c>
      <c r="D944" s="24" t="s">
        <v>2</v>
      </c>
      <c r="E944" s="24">
        <v>1</v>
      </c>
      <c r="F944" s="24" t="s">
        <v>47</v>
      </c>
      <c r="G944" s="24">
        <v>26.886700000000001</v>
      </c>
    </row>
    <row r="945" spans="1:7" x14ac:dyDescent="0.25">
      <c r="A945" s="25">
        <v>44410</v>
      </c>
      <c r="B945" s="24" t="s">
        <v>44</v>
      </c>
      <c r="C945" s="24">
        <v>840</v>
      </c>
      <c r="D945" s="24" t="s">
        <v>2</v>
      </c>
      <c r="E945" s="24">
        <v>1</v>
      </c>
      <c r="F945" s="24" t="s">
        <v>47</v>
      </c>
      <c r="G945" s="24">
        <v>26.816800000000001</v>
      </c>
    </row>
    <row r="946" spans="1:7" x14ac:dyDescent="0.25">
      <c r="A946" s="25">
        <v>44411</v>
      </c>
      <c r="B946" s="24" t="s">
        <v>44</v>
      </c>
      <c r="C946" s="24">
        <v>840</v>
      </c>
      <c r="D946" s="24" t="s">
        <v>2</v>
      </c>
      <c r="E946" s="24">
        <v>1</v>
      </c>
      <c r="F946" s="24" t="s">
        <v>47</v>
      </c>
      <c r="G946" s="24">
        <v>26.8444</v>
      </c>
    </row>
    <row r="947" spans="1:7" x14ac:dyDescent="0.25">
      <c r="A947" s="25">
        <v>44412</v>
      </c>
      <c r="B947" s="24" t="s">
        <v>44</v>
      </c>
      <c r="C947" s="24">
        <v>840</v>
      </c>
      <c r="D947" s="24" t="s">
        <v>2</v>
      </c>
      <c r="E947" s="24">
        <v>1</v>
      </c>
      <c r="F947" s="24" t="s">
        <v>47</v>
      </c>
      <c r="G947" s="24">
        <v>26.841100000000001</v>
      </c>
    </row>
    <row r="948" spans="1:7" x14ac:dyDescent="0.25">
      <c r="A948" s="25">
        <v>44413</v>
      </c>
      <c r="B948" s="24" t="s">
        <v>44</v>
      </c>
      <c r="C948" s="24">
        <v>840</v>
      </c>
      <c r="D948" s="24" t="s">
        <v>2</v>
      </c>
      <c r="E948" s="24">
        <v>1</v>
      </c>
      <c r="F948" s="24" t="s">
        <v>47</v>
      </c>
      <c r="G948" s="24">
        <v>26.909400000000002</v>
      </c>
    </row>
    <row r="949" spans="1:7" x14ac:dyDescent="0.25">
      <c r="A949" s="25">
        <v>44414</v>
      </c>
      <c r="B949" s="24" t="s">
        <v>44</v>
      </c>
      <c r="C949" s="24">
        <v>840</v>
      </c>
      <c r="D949" s="24" t="s">
        <v>2</v>
      </c>
      <c r="E949" s="24">
        <v>1</v>
      </c>
      <c r="F949" s="24" t="s">
        <v>47</v>
      </c>
      <c r="G949" s="24">
        <v>26.939499999999999</v>
      </c>
    </row>
    <row r="950" spans="1:7" x14ac:dyDescent="0.25">
      <c r="A950" s="25">
        <v>44415</v>
      </c>
      <c r="B950" s="24" t="s">
        <v>44</v>
      </c>
      <c r="C950" s="24">
        <v>840</v>
      </c>
      <c r="D950" s="24" t="s">
        <v>2</v>
      </c>
      <c r="E950" s="24">
        <v>1</v>
      </c>
      <c r="F950" s="24" t="s">
        <v>47</v>
      </c>
      <c r="G950" s="24">
        <v>26.939499999999999</v>
      </c>
    </row>
    <row r="951" spans="1:7" x14ac:dyDescent="0.25">
      <c r="A951" s="25">
        <v>44416</v>
      </c>
      <c r="B951" s="24" t="s">
        <v>44</v>
      </c>
      <c r="C951" s="24">
        <v>840</v>
      </c>
      <c r="D951" s="24" t="s">
        <v>2</v>
      </c>
      <c r="E951" s="24">
        <v>1</v>
      </c>
      <c r="F951" s="24" t="s">
        <v>47</v>
      </c>
      <c r="G951" s="24">
        <v>26.939499999999999</v>
      </c>
    </row>
    <row r="952" spans="1:7" x14ac:dyDescent="0.25">
      <c r="A952" s="25">
        <v>44417</v>
      </c>
      <c r="B952" s="24" t="s">
        <v>44</v>
      </c>
      <c r="C952" s="24">
        <v>840</v>
      </c>
      <c r="D952" s="24" t="s">
        <v>2</v>
      </c>
      <c r="E952" s="24">
        <v>1</v>
      </c>
      <c r="F952" s="24" t="s">
        <v>47</v>
      </c>
      <c r="G952" s="24">
        <v>26.834599999999998</v>
      </c>
    </row>
    <row r="953" spans="1:7" x14ac:dyDescent="0.25">
      <c r="A953" s="25">
        <v>44418</v>
      </c>
      <c r="B953" s="24" t="s">
        <v>44</v>
      </c>
      <c r="C953" s="24">
        <v>840</v>
      </c>
      <c r="D953" s="24" t="s">
        <v>2</v>
      </c>
      <c r="E953" s="24">
        <v>1</v>
      </c>
      <c r="F953" s="24" t="s">
        <v>47</v>
      </c>
      <c r="G953" s="24">
        <v>26.801100000000002</v>
      </c>
    </row>
    <row r="954" spans="1:7" x14ac:dyDescent="0.25">
      <c r="A954" s="25">
        <v>44419</v>
      </c>
      <c r="B954" s="24" t="s">
        <v>44</v>
      </c>
      <c r="C954" s="24">
        <v>840</v>
      </c>
      <c r="D954" s="24" t="s">
        <v>2</v>
      </c>
      <c r="E954" s="24">
        <v>1</v>
      </c>
      <c r="F954" s="24" t="s">
        <v>47</v>
      </c>
      <c r="G954" s="24">
        <v>26.755700000000001</v>
      </c>
    </row>
    <row r="955" spans="1:7" x14ac:dyDescent="0.25">
      <c r="A955" s="25">
        <v>44420</v>
      </c>
      <c r="B955" s="24" t="s">
        <v>44</v>
      </c>
      <c r="C955" s="24">
        <v>840</v>
      </c>
      <c r="D955" s="24" t="s">
        <v>2</v>
      </c>
      <c r="E955" s="24">
        <v>1</v>
      </c>
      <c r="F955" s="24" t="s">
        <v>47</v>
      </c>
      <c r="G955" s="24">
        <v>26.804200000000002</v>
      </c>
    </row>
    <row r="956" spans="1:7" x14ac:dyDescent="0.25">
      <c r="A956" s="25">
        <v>44421</v>
      </c>
      <c r="B956" s="24" t="s">
        <v>44</v>
      </c>
      <c r="C956" s="24">
        <v>840</v>
      </c>
      <c r="D956" s="24" t="s">
        <v>2</v>
      </c>
      <c r="E956" s="24">
        <v>1</v>
      </c>
      <c r="F956" s="24" t="s">
        <v>47</v>
      </c>
      <c r="G956" s="24">
        <v>26.768599999999999</v>
      </c>
    </row>
    <row r="957" spans="1:7" x14ac:dyDescent="0.25">
      <c r="A957" s="25">
        <v>44422</v>
      </c>
      <c r="B957" s="24" t="s">
        <v>44</v>
      </c>
      <c r="C957" s="24">
        <v>840</v>
      </c>
      <c r="D957" s="24" t="s">
        <v>2</v>
      </c>
      <c r="E957" s="24">
        <v>1</v>
      </c>
      <c r="F957" s="24" t="s">
        <v>47</v>
      </c>
      <c r="G957" s="24">
        <v>26.768599999999999</v>
      </c>
    </row>
    <row r="958" spans="1:7" x14ac:dyDescent="0.25">
      <c r="A958" s="25">
        <v>44423</v>
      </c>
      <c r="B958" s="24" t="s">
        <v>44</v>
      </c>
      <c r="C958" s="24">
        <v>840</v>
      </c>
      <c r="D958" s="24" t="s">
        <v>2</v>
      </c>
      <c r="E958" s="24">
        <v>1</v>
      </c>
      <c r="F958" s="24" t="s">
        <v>47</v>
      </c>
      <c r="G958" s="24">
        <v>26.768599999999999</v>
      </c>
    </row>
    <row r="959" spans="1:7" x14ac:dyDescent="0.25">
      <c r="A959" s="25">
        <v>44424</v>
      </c>
      <c r="B959" s="24" t="s">
        <v>44</v>
      </c>
      <c r="C959" s="24">
        <v>840</v>
      </c>
      <c r="D959" s="24" t="s">
        <v>2</v>
      </c>
      <c r="E959" s="24">
        <v>1</v>
      </c>
      <c r="F959" s="24" t="s">
        <v>47</v>
      </c>
      <c r="G959" s="24">
        <v>26.693100000000001</v>
      </c>
    </row>
    <row r="960" spans="1:7" x14ac:dyDescent="0.25">
      <c r="A960" s="25">
        <v>44425</v>
      </c>
      <c r="B960" s="24" t="s">
        <v>44</v>
      </c>
      <c r="C960" s="24">
        <v>840</v>
      </c>
      <c r="D960" s="24" t="s">
        <v>2</v>
      </c>
      <c r="E960" s="24">
        <v>1</v>
      </c>
      <c r="F960" s="24" t="s">
        <v>47</v>
      </c>
      <c r="G960" s="24">
        <v>26.645700000000001</v>
      </c>
    </row>
    <row r="961" spans="1:7" x14ac:dyDescent="0.25">
      <c r="A961" s="25">
        <v>44426</v>
      </c>
      <c r="B961" s="24" t="s">
        <v>44</v>
      </c>
      <c r="C961" s="24">
        <v>840</v>
      </c>
      <c r="D961" s="24" t="s">
        <v>2</v>
      </c>
      <c r="E961" s="24">
        <v>1</v>
      </c>
      <c r="F961" s="24" t="s">
        <v>47</v>
      </c>
      <c r="G961" s="24">
        <v>26.6752</v>
      </c>
    </row>
    <row r="962" spans="1:7" x14ac:dyDescent="0.25">
      <c r="A962" s="25">
        <v>44427</v>
      </c>
      <c r="B962" s="24" t="s">
        <v>44</v>
      </c>
      <c r="C962" s="24">
        <v>840</v>
      </c>
      <c r="D962" s="24" t="s">
        <v>2</v>
      </c>
      <c r="E962" s="24">
        <v>1</v>
      </c>
      <c r="F962" s="24" t="s">
        <v>47</v>
      </c>
      <c r="G962" s="24">
        <v>26.645499999999998</v>
      </c>
    </row>
    <row r="963" spans="1:7" x14ac:dyDescent="0.25">
      <c r="A963" s="25">
        <v>44428</v>
      </c>
      <c r="B963" s="24" t="s">
        <v>44</v>
      </c>
      <c r="C963" s="24">
        <v>840</v>
      </c>
      <c r="D963" s="24" t="s">
        <v>2</v>
      </c>
      <c r="E963" s="24">
        <v>1</v>
      </c>
      <c r="F963" s="24" t="s">
        <v>47</v>
      </c>
      <c r="G963" s="24">
        <v>26.650400000000001</v>
      </c>
    </row>
    <row r="964" spans="1:7" x14ac:dyDescent="0.25">
      <c r="A964" s="25">
        <v>44429</v>
      </c>
      <c r="B964" s="24" t="s">
        <v>44</v>
      </c>
      <c r="C964" s="24">
        <v>840</v>
      </c>
      <c r="D964" s="24" t="s">
        <v>2</v>
      </c>
      <c r="E964" s="24">
        <v>1</v>
      </c>
      <c r="F964" s="24" t="s">
        <v>47</v>
      </c>
      <c r="G964" s="24">
        <v>26.650400000000001</v>
      </c>
    </row>
    <row r="965" spans="1:7" x14ac:dyDescent="0.25">
      <c r="A965" s="25">
        <v>44430</v>
      </c>
      <c r="B965" s="24" t="s">
        <v>44</v>
      </c>
      <c r="C965" s="24">
        <v>840</v>
      </c>
      <c r="D965" s="24" t="s">
        <v>2</v>
      </c>
      <c r="E965" s="24">
        <v>1</v>
      </c>
      <c r="F965" s="24" t="s">
        <v>47</v>
      </c>
      <c r="G965" s="24">
        <v>26.650400000000001</v>
      </c>
    </row>
    <row r="966" spans="1:7" x14ac:dyDescent="0.25">
      <c r="A966" s="25">
        <v>44431</v>
      </c>
      <c r="B966" s="24" t="s">
        <v>44</v>
      </c>
      <c r="C966" s="24">
        <v>840</v>
      </c>
      <c r="D966" s="24" t="s">
        <v>2</v>
      </c>
      <c r="E966" s="24">
        <v>1</v>
      </c>
      <c r="F966" s="24" t="s">
        <v>47</v>
      </c>
      <c r="G966" s="24">
        <v>26.650400000000001</v>
      </c>
    </row>
    <row r="967" spans="1:7" x14ac:dyDescent="0.25">
      <c r="A967" s="25">
        <v>44432</v>
      </c>
      <c r="B967" s="24" t="s">
        <v>44</v>
      </c>
      <c r="C967" s="24">
        <v>840</v>
      </c>
      <c r="D967" s="24" t="s">
        <v>2</v>
      </c>
      <c r="E967" s="24">
        <v>1</v>
      </c>
      <c r="F967" s="24" t="s">
        <v>47</v>
      </c>
      <c r="G967" s="24">
        <v>26.650400000000001</v>
      </c>
    </row>
    <row r="968" spans="1:7" x14ac:dyDescent="0.25">
      <c r="A968" s="25">
        <v>44433</v>
      </c>
      <c r="B968" s="24" t="s">
        <v>44</v>
      </c>
      <c r="C968" s="24">
        <v>840</v>
      </c>
      <c r="D968" s="24" t="s">
        <v>2</v>
      </c>
      <c r="E968" s="24">
        <v>1</v>
      </c>
      <c r="F968" s="24" t="s">
        <v>47</v>
      </c>
      <c r="G968" s="24">
        <v>26.671800000000001</v>
      </c>
    </row>
    <row r="969" spans="1:7" x14ac:dyDescent="0.25">
      <c r="A969" s="25">
        <v>44434</v>
      </c>
      <c r="B969" s="24" t="s">
        <v>44</v>
      </c>
      <c r="C969" s="24">
        <v>840</v>
      </c>
      <c r="D969" s="24" t="s">
        <v>2</v>
      </c>
      <c r="E969" s="24">
        <v>1</v>
      </c>
      <c r="F969" s="24" t="s">
        <v>47</v>
      </c>
      <c r="G969" s="24">
        <v>26.7074</v>
      </c>
    </row>
    <row r="970" spans="1:7" x14ac:dyDescent="0.25">
      <c r="A970" s="25">
        <v>44435</v>
      </c>
      <c r="B970" s="24" t="s">
        <v>44</v>
      </c>
      <c r="C970" s="24">
        <v>840</v>
      </c>
      <c r="D970" s="24" t="s">
        <v>2</v>
      </c>
      <c r="E970" s="24">
        <v>1</v>
      </c>
      <c r="F970" s="24" t="s">
        <v>47</v>
      </c>
      <c r="G970" s="24">
        <v>26.7744</v>
      </c>
    </row>
    <row r="971" spans="1:7" x14ac:dyDescent="0.25">
      <c r="A971" s="25">
        <v>44436</v>
      </c>
      <c r="B971" s="24" t="s">
        <v>44</v>
      </c>
      <c r="C971" s="24">
        <v>840</v>
      </c>
      <c r="D971" s="24" t="s">
        <v>2</v>
      </c>
      <c r="E971" s="24">
        <v>1</v>
      </c>
      <c r="F971" s="24" t="s">
        <v>47</v>
      </c>
      <c r="G971" s="24">
        <v>26.928999999999998</v>
      </c>
    </row>
    <row r="972" spans="1:7" x14ac:dyDescent="0.25">
      <c r="A972" s="25">
        <v>44437</v>
      </c>
      <c r="B972" s="24" t="s">
        <v>44</v>
      </c>
      <c r="C972" s="24">
        <v>840</v>
      </c>
      <c r="D972" s="24" t="s">
        <v>2</v>
      </c>
      <c r="E972" s="24">
        <v>1</v>
      </c>
      <c r="F972" s="24" t="s">
        <v>47</v>
      </c>
      <c r="G972" s="24">
        <v>26.928999999999998</v>
      </c>
    </row>
    <row r="973" spans="1:7" x14ac:dyDescent="0.25">
      <c r="A973" s="25">
        <v>44438</v>
      </c>
      <c r="B973" s="24" t="s">
        <v>44</v>
      </c>
      <c r="C973" s="24">
        <v>840</v>
      </c>
      <c r="D973" s="24" t="s">
        <v>2</v>
      </c>
      <c r="E973" s="24">
        <v>1</v>
      </c>
      <c r="F973" s="24" t="s">
        <v>47</v>
      </c>
      <c r="G973" s="24">
        <v>26.928999999999998</v>
      </c>
    </row>
    <row r="974" spans="1:7" x14ac:dyDescent="0.25">
      <c r="A974" s="25">
        <v>44439</v>
      </c>
      <c r="B974" s="24" t="s">
        <v>44</v>
      </c>
      <c r="C974" s="24">
        <v>840</v>
      </c>
      <c r="D974" s="24" t="s">
        <v>2</v>
      </c>
      <c r="E974" s="24">
        <v>1</v>
      </c>
      <c r="F974" s="24" t="s">
        <v>47</v>
      </c>
      <c r="G974" s="24">
        <v>26.860099999999999</v>
      </c>
    </row>
    <row r="975" spans="1:7" x14ac:dyDescent="0.25">
      <c r="A975" s="25">
        <v>44440</v>
      </c>
      <c r="B975" s="24" t="s">
        <v>44</v>
      </c>
      <c r="C975" s="24">
        <v>840</v>
      </c>
      <c r="D975" s="24" t="s">
        <v>2</v>
      </c>
      <c r="E975" s="24">
        <v>1</v>
      </c>
      <c r="F975" s="24" t="s">
        <v>47</v>
      </c>
      <c r="G975" s="24">
        <v>26.892800000000001</v>
      </c>
    </row>
    <row r="976" spans="1:7" x14ac:dyDescent="0.25">
      <c r="A976" s="25">
        <v>44441</v>
      </c>
      <c r="B976" s="24" t="s">
        <v>44</v>
      </c>
      <c r="C976" s="24">
        <v>840</v>
      </c>
      <c r="D976" s="24" t="s">
        <v>2</v>
      </c>
      <c r="E976" s="24">
        <v>1</v>
      </c>
      <c r="F976" s="24" t="s">
        <v>47</v>
      </c>
      <c r="G976" s="24">
        <v>27.0029</v>
      </c>
    </row>
    <row r="977" spans="1:7" x14ac:dyDescent="0.25">
      <c r="A977" s="25">
        <v>44442</v>
      </c>
      <c r="B977" s="24" t="s">
        <v>44</v>
      </c>
      <c r="C977" s="24">
        <v>840</v>
      </c>
      <c r="D977" s="24" t="s">
        <v>2</v>
      </c>
      <c r="E977" s="24">
        <v>1</v>
      </c>
      <c r="F977" s="24" t="s">
        <v>47</v>
      </c>
      <c r="G977" s="24">
        <v>27.024699999999999</v>
      </c>
    </row>
    <row r="978" spans="1:7" x14ac:dyDescent="0.25">
      <c r="A978" s="25">
        <v>44443</v>
      </c>
      <c r="B978" s="24" t="s">
        <v>44</v>
      </c>
      <c r="C978" s="24">
        <v>840</v>
      </c>
      <c r="D978" s="24" t="s">
        <v>2</v>
      </c>
      <c r="E978" s="24">
        <v>1</v>
      </c>
      <c r="F978" s="24" t="s">
        <v>47</v>
      </c>
      <c r="G978" s="24">
        <v>27.024699999999999</v>
      </c>
    </row>
    <row r="979" spans="1:7" x14ac:dyDescent="0.25">
      <c r="A979" s="25">
        <v>44444</v>
      </c>
      <c r="B979" s="24" t="s">
        <v>44</v>
      </c>
      <c r="C979" s="24">
        <v>840</v>
      </c>
      <c r="D979" s="24" t="s">
        <v>2</v>
      </c>
      <c r="E979" s="24">
        <v>1</v>
      </c>
      <c r="F979" s="24" t="s">
        <v>47</v>
      </c>
      <c r="G979" s="24">
        <v>27.024699999999999</v>
      </c>
    </row>
    <row r="980" spans="1:7" x14ac:dyDescent="0.25">
      <c r="A980" s="25">
        <v>44445</v>
      </c>
      <c r="B980" s="24" t="s">
        <v>44</v>
      </c>
      <c r="C980" s="24">
        <v>840</v>
      </c>
      <c r="D980" s="24" t="s">
        <v>2</v>
      </c>
      <c r="E980" s="24">
        <v>1</v>
      </c>
      <c r="F980" s="24" t="s">
        <v>47</v>
      </c>
      <c r="G980" s="24">
        <v>26.9298</v>
      </c>
    </row>
    <row r="981" spans="1:7" x14ac:dyDescent="0.25">
      <c r="A981" s="25">
        <v>44446</v>
      </c>
      <c r="B981" s="24" t="s">
        <v>44</v>
      </c>
      <c r="C981" s="24">
        <v>840</v>
      </c>
      <c r="D981" s="24" t="s">
        <v>2</v>
      </c>
      <c r="E981" s="24">
        <v>1</v>
      </c>
      <c r="F981" s="24" t="s">
        <v>47</v>
      </c>
      <c r="G981" s="24">
        <v>26.810199999999998</v>
      </c>
    </row>
    <row r="982" spans="1:7" x14ac:dyDescent="0.25">
      <c r="A982" s="25">
        <v>44447</v>
      </c>
      <c r="B982" s="24" t="s">
        <v>44</v>
      </c>
      <c r="C982" s="24">
        <v>840</v>
      </c>
      <c r="D982" s="24" t="s">
        <v>2</v>
      </c>
      <c r="E982" s="24">
        <v>1</v>
      </c>
      <c r="F982" s="24" t="s">
        <v>47</v>
      </c>
      <c r="G982" s="24">
        <v>26.7317</v>
      </c>
    </row>
    <row r="983" spans="1:7" x14ac:dyDescent="0.25">
      <c r="A983" s="25">
        <v>44448</v>
      </c>
      <c r="B983" s="24" t="s">
        <v>44</v>
      </c>
      <c r="C983" s="24">
        <v>840</v>
      </c>
      <c r="D983" s="24" t="s">
        <v>2</v>
      </c>
      <c r="E983" s="24">
        <v>1</v>
      </c>
      <c r="F983" s="24" t="s">
        <v>47</v>
      </c>
      <c r="G983" s="24">
        <v>26.745200000000001</v>
      </c>
    </row>
    <row r="984" spans="1:7" x14ac:dyDescent="0.25">
      <c r="A984" s="25">
        <v>44449</v>
      </c>
      <c r="B984" s="24" t="s">
        <v>44</v>
      </c>
      <c r="C984" s="24">
        <v>840</v>
      </c>
      <c r="D984" s="24" t="s">
        <v>2</v>
      </c>
      <c r="E984" s="24">
        <v>1</v>
      </c>
      <c r="F984" s="24" t="s">
        <v>47</v>
      </c>
      <c r="G984" s="24">
        <v>26.726400000000002</v>
      </c>
    </row>
    <row r="985" spans="1:7" x14ac:dyDescent="0.25">
      <c r="A985" s="25">
        <v>44450</v>
      </c>
      <c r="B985" s="24" t="s">
        <v>44</v>
      </c>
      <c r="C985" s="24">
        <v>840</v>
      </c>
      <c r="D985" s="24" t="s">
        <v>2</v>
      </c>
      <c r="E985" s="24">
        <v>1</v>
      </c>
      <c r="F985" s="24" t="s">
        <v>47</v>
      </c>
      <c r="G985" s="24">
        <v>26.726400000000002</v>
      </c>
    </row>
    <row r="986" spans="1:7" x14ac:dyDescent="0.25">
      <c r="A986" s="25">
        <v>44451</v>
      </c>
      <c r="B986" s="24" t="s">
        <v>44</v>
      </c>
      <c r="C986" s="24">
        <v>840</v>
      </c>
      <c r="D986" s="24" t="s">
        <v>2</v>
      </c>
      <c r="E986" s="24">
        <v>1</v>
      </c>
      <c r="F986" s="24" t="s">
        <v>47</v>
      </c>
      <c r="G986" s="24">
        <v>26.726400000000002</v>
      </c>
    </row>
    <row r="987" spans="1:7" x14ac:dyDescent="0.25">
      <c r="A987" s="25">
        <v>44452</v>
      </c>
      <c r="B987" s="24" t="s">
        <v>44</v>
      </c>
      <c r="C987" s="24">
        <v>840</v>
      </c>
      <c r="D987" s="24" t="s">
        <v>2</v>
      </c>
      <c r="E987" s="24">
        <v>1</v>
      </c>
      <c r="F987" s="24" t="s">
        <v>47</v>
      </c>
      <c r="G987" s="24">
        <v>26.6782</v>
      </c>
    </row>
    <row r="988" spans="1:7" x14ac:dyDescent="0.25">
      <c r="A988" s="25">
        <v>44453</v>
      </c>
      <c r="B988" s="24" t="s">
        <v>44</v>
      </c>
      <c r="C988" s="24">
        <v>840</v>
      </c>
      <c r="D988" s="24" t="s">
        <v>2</v>
      </c>
      <c r="E988" s="24">
        <v>1</v>
      </c>
      <c r="F988" s="24" t="s">
        <v>47</v>
      </c>
      <c r="G988" s="24">
        <v>26.692</v>
      </c>
    </row>
    <row r="989" spans="1:7" x14ac:dyDescent="0.25">
      <c r="A989" s="25">
        <v>44454</v>
      </c>
      <c r="B989" s="24" t="s">
        <v>44</v>
      </c>
      <c r="C989" s="24">
        <v>840</v>
      </c>
      <c r="D989" s="24" t="s">
        <v>2</v>
      </c>
      <c r="E989" s="24">
        <v>1</v>
      </c>
      <c r="F989" s="24" t="s">
        <v>47</v>
      </c>
      <c r="G989" s="24">
        <v>26.636199999999999</v>
      </c>
    </row>
    <row r="990" spans="1:7" x14ac:dyDescent="0.25">
      <c r="A990" s="25">
        <v>44455</v>
      </c>
      <c r="B990" s="24" t="s">
        <v>44</v>
      </c>
      <c r="C990" s="24">
        <v>840</v>
      </c>
      <c r="D990" s="24" t="s">
        <v>2</v>
      </c>
      <c r="E990" s="24">
        <v>1</v>
      </c>
      <c r="F990" s="24" t="s">
        <v>47</v>
      </c>
      <c r="G990" s="24">
        <v>26.645</v>
      </c>
    </row>
    <row r="991" spans="1:7" x14ac:dyDescent="0.25">
      <c r="A991" s="25">
        <v>44456</v>
      </c>
      <c r="B991" s="24" t="s">
        <v>44</v>
      </c>
      <c r="C991" s="24">
        <v>840</v>
      </c>
      <c r="D991" s="24" t="s">
        <v>2</v>
      </c>
      <c r="E991" s="24">
        <v>1</v>
      </c>
      <c r="F991" s="24" t="s">
        <v>47</v>
      </c>
      <c r="G991" s="24">
        <v>26.667200000000001</v>
      </c>
    </row>
    <row r="992" spans="1:7" x14ac:dyDescent="0.25">
      <c r="A992" s="25">
        <v>44457</v>
      </c>
      <c r="B992" s="24" t="s">
        <v>44</v>
      </c>
      <c r="C992" s="24">
        <v>840</v>
      </c>
      <c r="D992" s="24" t="s">
        <v>2</v>
      </c>
      <c r="E992" s="24">
        <v>1</v>
      </c>
      <c r="F992" s="24" t="s">
        <v>47</v>
      </c>
      <c r="G992" s="24">
        <v>26.667200000000001</v>
      </c>
    </row>
    <row r="993" spans="1:7" x14ac:dyDescent="0.25">
      <c r="A993" s="25">
        <v>44458</v>
      </c>
      <c r="B993" s="24" t="s">
        <v>44</v>
      </c>
      <c r="C993" s="24">
        <v>840</v>
      </c>
      <c r="D993" s="24" t="s">
        <v>2</v>
      </c>
      <c r="E993" s="24">
        <v>1</v>
      </c>
      <c r="F993" s="24" t="s">
        <v>47</v>
      </c>
      <c r="G993" s="24">
        <v>26.667200000000001</v>
      </c>
    </row>
    <row r="994" spans="1:7" x14ac:dyDescent="0.25">
      <c r="A994" s="25">
        <v>44459</v>
      </c>
      <c r="B994" s="24" t="s">
        <v>44</v>
      </c>
      <c r="C994" s="24">
        <v>840</v>
      </c>
      <c r="D994" s="24" t="s">
        <v>2</v>
      </c>
      <c r="E994" s="24">
        <v>1</v>
      </c>
      <c r="F994" s="24" t="s">
        <v>47</v>
      </c>
      <c r="G994" s="24">
        <v>26.7028</v>
      </c>
    </row>
    <row r="995" spans="1:7" x14ac:dyDescent="0.25">
      <c r="A995" s="25">
        <v>44460</v>
      </c>
      <c r="B995" s="24" t="s">
        <v>44</v>
      </c>
      <c r="C995" s="24">
        <v>840</v>
      </c>
      <c r="D995" s="24" t="s">
        <v>2</v>
      </c>
      <c r="E995" s="24">
        <v>1</v>
      </c>
      <c r="F995" s="24" t="s">
        <v>47</v>
      </c>
      <c r="G995" s="24">
        <v>26.7072</v>
      </c>
    </row>
    <row r="996" spans="1:7" x14ac:dyDescent="0.25">
      <c r="A996" s="25">
        <v>44461</v>
      </c>
      <c r="B996" s="24" t="s">
        <v>44</v>
      </c>
      <c r="C996" s="24">
        <v>840</v>
      </c>
      <c r="D996" s="24" t="s">
        <v>2</v>
      </c>
      <c r="E996" s="24">
        <v>1</v>
      </c>
      <c r="F996" s="24" t="s">
        <v>47</v>
      </c>
      <c r="G996" s="24">
        <v>26.708100000000002</v>
      </c>
    </row>
    <row r="997" spans="1:7" x14ac:dyDescent="0.25">
      <c r="A997" s="25">
        <v>44462</v>
      </c>
      <c r="B997" s="24" t="s">
        <v>44</v>
      </c>
      <c r="C997" s="24">
        <v>840</v>
      </c>
      <c r="D997" s="24" t="s">
        <v>2</v>
      </c>
      <c r="E997" s="24">
        <v>1</v>
      </c>
      <c r="F997" s="24" t="s">
        <v>47</v>
      </c>
      <c r="G997" s="24">
        <v>26.671399999999998</v>
      </c>
    </row>
    <row r="998" spans="1:7" x14ac:dyDescent="0.25">
      <c r="A998" s="25">
        <v>44463</v>
      </c>
      <c r="B998" s="24" t="s">
        <v>44</v>
      </c>
      <c r="C998" s="24">
        <v>840</v>
      </c>
      <c r="D998" s="24" t="s">
        <v>2</v>
      </c>
      <c r="E998" s="24">
        <v>1</v>
      </c>
      <c r="F998" s="24" t="s">
        <v>47</v>
      </c>
      <c r="G998" s="24">
        <v>26.527200000000001</v>
      </c>
    </row>
    <row r="999" spans="1:7" x14ac:dyDescent="0.25">
      <c r="A999" s="25">
        <v>44464</v>
      </c>
      <c r="B999" s="24" t="s">
        <v>44</v>
      </c>
      <c r="C999" s="24">
        <v>840</v>
      </c>
      <c r="D999" s="24" t="s">
        <v>2</v>
      </c>
      <c r="E999" s="24">
        <v>1</v>
      </c>
      <c r="F999" s="24" t="s">
        <v>47</v>
      </c>
      <c r="G999" s="24">
        <v>26.527200000000001</v>
      </c>
    </row>
    <row r="1000" spans="1:7" x14ac:dyDescent="0.25">
      <c r="A1000" s="25">
        <v>44465</v>
      </c>
      <c r="B1000" s="24" t="s">
        <v>44</v>
      </c>
      <c r="C1000" s="24">
        <v>840</v>
      </c>
      <c r="D1000" s="24" t="s">
        <v>2</v>
      </c>
      <c r="E1000" s="24">
        <v>1</v>
      </c>
      <c r="F1000" s="24" t="s">
        <v>47</v>
      </c>
      <c r="G1000" s="24">
        <v>26.527200000000001</v>
      </c>
    </row>
    <row r="1001" spans="1:7" x14ac:dyDescent="0.25">
      <c r="A1001" s="25">
        <v>44466</v>
      </c>
      <c r="B1001" s="24" t="s">
        <v>44</v>
      </c>
      <c r="C1001" s="24">
        <v>840</v>
      </c>
      <c r="D1001" s="24" t="s">
        <v>2</v>
      </c>
      <c r="E1001" s="24">
        <v>1</v>
      </c>
      <c r="F1001" s="24" t="s">
        <v>47</v>
      </c>
      <c r="G1001" s="24">
        <v>26.642199999999999</v>
      </c>
    </row>
    <row r="1002" spans="1:7" x14ac:dyDescent="0.25">
      <c r="A1002" s="25">
        <v>44467</v>
      </c>
      <c r="B1002" s="24" t="s">
        <v>44</v>
      </c>
      <c r="C1002" s="24">
        <v>840</v>
      </c>
      <c r="D1002" s="24" t="s">
        <v>2</v>
      </c>
      <c r="E1002" s="24">
        <v>1</v>
      </c>
      <c r="F1002" s="24" t="s">
        <v>47</v>
      </c>
      <c r="G1002" s="24">
        <v>26.6556</v>
      </c>
    </row>
    <row r="1003" spans="1:7" x14ac:dyDescent="0.25">
      <c r="A1003" s="25">
        <v>44468</v>
      </c>
      <c r="B1003" s="24" t="s">
        <v>44</v>
      </c>
      <c r="C1003" s="24">
        <v>840</v>
      </c>
      <c r="D1003" s="24" t="s">
        <v>2</v>
      </c>
      <c r="E1003" s="24">
        <v>1</v>
      </c>
      <c r="F1003" s="24" t="s">
        <v>47</v>
      </c>
      <c r="G1003" s="24">
        <v>26.569800000000001</v>
      </c>
    </row>
    <row r="1004" spans="1:7" x14ac:dyDescent="0.25">
      <c r="A1004" s="25">
        <v>44469</v>
      </c>
      <c r="B1004" s="24" t="s">
        <v>44</v>
      </c>
      <c r="C1004" s="24">
        <v>840</v>
      </c>
      <c r="D1004" s="24" t="s">
        <v>2</v>
      </c>
      <c r="E1004" s="24">
        <v>1</v>
      </c>
      <c r="F1004" s="24" t="s">
        <v>47</v>
      </c>
      <c r="G1004" s="24">
        <v>26.576000000000001</v>
      </c>
    </row>
    <row r="1005" spans="1:7" x14ac:dyDescent="0.25">
      <c r="A1005" s="25">
        <v>44470</v>
      </c>
      <c r="B1005" s="24" t="s">
        <v>44</v>
      </c>
      <c r="C1005" s="24">
        <v>840</v>
      </c>
      <c r="D1005" s="24" t="s">
        <v>2</v>
      </c>
      <c r="E1005" s="24">
        <v>1</v>
      </c>
      <c r="F1005" s="24" t="s">
        <v>47</v>
      </c>
      <c r="G1005" s="24">
        <v>26.6175</v>
      </c>
    </row>
    <row r="1006" spans="1:7" x14ac:dyDescent="0.25">
      <c r="A1006" s="25">
        <v>44471</v>
      </c>
      <c r="B1006" s="24" t="s">
        <v>44</v>
      </c>
      <c r="C1006" s="24">
        <v>840</v>
      </c>
      <c r="D1006" s="24" t="s">
        <v>2</v>
      </c>
      <c r="E1006" s="24">
        <v>1</v>
      </c>
      <c r="F1006" s="24" t="s">
        <v>47</v>
      </c>
      <c r="G1006" s="24">
        <v>26.6175</v>
      </c>
    </row>
    <row r="1007" spans="1:7" x14ac:dyDescent="0.25">
      <c r="A1007" s="25">
        <v>44472</v>
      </c>
      <c r="B1007" s="24" t="s">
        <v>44</v>
      </c>
      <c r="C1007" s="24">
        <v>840</v>
      </c>
      <c r="D1007" s="24" t="s">
        <v>2</v>
      </c>
      <c r="E1007" s="24">
        <v>1</v>
      </c>
      <c r="F1007" s="24" t="s">
        <v>47</v>
      </c>
      <c r="G1007" s="24">
        <v>26.6175</v>
      </c>
    </row>
    <row r="1008" spans="1:7" x14ac:dyDescent="0.25">
      <c r="A1008" s="25">
        <v>44473</v>
      </c>
      <c r="B1008" s="24" t="s">
        <v>44</v>
      </c>
      <c r="C1008" s="24">
        <v>840</v>
      </c>
      <c r="D1008" s="24" t="s">
        <v>2</v>
      </c>
      <c r="E1008" s="24">
        <v>1</v>
      </c>
      <c r="F1008" s="24" t="s">
        <v>47</v>
      </c>
      <c r="G1008" s="24">
        <v>26.61</v>
      </c>
    </row>
    <row r="1009" spans="1:7" x14ac:dyDescent="0.25">
      <c r="A1009" s="25">
        <v>44474</v>
      </c>
      <c r="B1009" s="24" t="s">
        <v>44</v>
      </c>
      <c r="C1009" s="24">
        <v>840</v>
      </c>
      <c r="D1009" s="24" t="s">
        <v>2</v>
      </c>
      <c r="E1009" s="24">
        <v>1</v>
      </c>
      <c r="F1009" s="24" t="s">
        <v>47</v>
      </c>
      <c r="G1009" s="24">
        <v>26.572199999999999</v>
      </c>
    </row>
    <row r="1010" spans="1:7" x14ac:dyDescent="0.25">
      <c r="A1010" s="25">
        <v>44475</v>
      </c>
      <c r="B1010" s="24" t="s">
        <v>44</v>
      </c>
      <c r="C1010" s="24">
        <v>840</v>
      </c>
      <c r="D1010" s="24" t="s">
        <v>2</v>
      </c>
      <c r="E1010" s="24">
        <v>1</v>
      </c>
      <c r="F1010" s="24" t="s">
        <v>47</v>
      </c>
      <c r="G1010" s="24">
        <v>26.424399999999999</v>
      </c>
    </row>
    <row r="1011" spans="1:7" x14ac:dyDescent="0.25">
      <c r="A1011" s="25">
        <v>44476</v>
      </c>
      <c r="B1011" s="24" t="s">
        <v>44</v>
      </c>
      <c r="C1011" s="24">
        <v>840</v>
      </c>
      <c r="D1011" s="24" t="s">
        <v>2</v>
      </c>
      <c r="E1011" s="24">
        <v>1</v>
      </c>
      <c r="F1011" s="24" t="s">
        <v>47</v>
      </c>
      <c r="G1011" s="24">
        <v>26.350300000000001</v>
      </c>
    </row>
    <row r="1012" spans="1:7" x14ac:dyDescent="0.25">
      <c r="A1012" s="25">
        <v>44477</v>
      </c>
      <c r="B1012" s="24" t="s">
        <v>44</v>
      </c>
      <c r="C1012" s="24">
        <v>840</v>
      </c>
      <c r="D1012" s="24" t="s">
        <v>2</v>
      </c>
      <c r="E1012" s="24">
        <v>1</v>
      </c>
      <c r="F1012" s="24" t="s">
        <v>47</v>
      </c>
      <c r="G1012" s="24">
        <v>26.331399999999999</v>
      </c>
    </row>
    <row r="1013" spans="1:7" x14ac:dyDescent="0.25">
      <c r="A1013" s="25">
        <v>44478</v>
      </c>
      <c r="B1013" s="24" t="s">
        <v>44</v>
      </c>
      <c r="C1013" s="24">
        <v>840</v>
      </c>
      <c r="D1013" s="24" t="s">
        <v>2</v>
      </c>
      <c r="E1013" s="24">
        <v>1</v>
      </c>
      <c r="F1013" s="24" t="s">
        <v>47</v>
      </c>
      <c r="G1013" s="24">
        <v>26.331399999999999</v>
      </c>
    </row>
    <row r="1014" spans="1:7" x14ac:dyDescent="0.25">
      <c r="A1014" s="25">
        <v>44479</v>
      </c>
      <c r="B1014" s="24" t="s">
        <v>44</v>
      </c>
      <c r="C1014" s="24">
        <v>840</v>
      </c>
      <c r="D1014" s="24" t="s">
        <v>2</v>
      </c>
      <c r="E1014" s="24">
        <v>1</v>
      </c>
      <c r="F1014" s="24" t="s">
        <v>47</v>
      </c>
      <c r="G1014" s="24">
        <v>26.331399999999999</v>
      </c>
    </row>
    <row r="1015" spans="1:7" x14ac:dyDescent="0.25">
      <c r="A1015" s="25">
        <v>44480</v>
      </c>
      <c r="B1015" s="24" t="s">
        <v>44</v>
      </c>
      <c r="C1015" s="24">
        <v>840</v>
      </c>
      <c r="D1015" s="24" t="s">
        <v>2</v>
      </c>
      <c r="E1015" s="24">
        <v>1</v>
      </c>
      <c r="F1015" s="24" t="s">
        <v>47</v>
      </c>
      <c r="G1015" s="24">
        <v>26.351500000000001</v>
      </c>
    </row>
    <row r="1016" spans="1:7" x14ac:dyDescent="0.25">
      <c r="A1016" s="25">
        <v>44481</v>
      </c>
      <c r="B1016" s="24" t="s">
        <v>44</v>
      </c>
      <c r="C1016" s="24">
        <v>840</v>
      </c>
      <c r="D1016" s="24" t="s">
        <v>2</v>
      </c>
      <c r="E1016" s="24">
        <v>1</v>
      </c>
      <c r="F1016" s="24" t="s">
        <v>47</v>
      </c>
      <c r="G1016" s="24">
        <v>26.36</v>
      </c>
    </row>
    <row r="1017" spans="1:7" x14ac:dyDescent="0.25">
      <c r="A1017" s="25">
        <v>44482</v>
      </c>
      <c r="B1017" s="24" t="s">
        <v>44</v>
      </c>
      <c r="C1017" s="24">
        <v>840</v>
      </c>
      <c r="D1017" s="24" t="s">
        <v>2</v>
      </c>
      <c r="E1017" s="24">
        <v>1</v>
      </c>
      <c r="F1017" s="24" t="s">
        <v>47</v>
      </c>
      <c r="G1017" s="24">
        <v>26.349</v>
      </c>
    </row>
    <row r="1018" spans="1:7" x14ac:dyDescent="0.25">
      <c r="A1018" s="25">
        <v>44483</v>
      </c>
      <c r="B1018" s="24" t="s">
        <v>44</v>
      </c>
      <c r="C1018" s="24">
        <v>840</v>
      </c>
      <c r="D1018" s="24" t="s">
        <v>2</v>
      </c>
      <c r="E1018" s="24">
        <v>1</v>
      </c>
      <c r="F1018" s="24" t="s">
        <v>47</v>
      </c>
      <c r="G1018" s="24">
        <v>26.349</v>
      </c>
    </row>
    <row r="1019" spans="1:7" x14ac:dyDescent="0.25">
      <c r="A1019" s="25">
        <v>44484</v>
      </c>
      <c r="B1019" s="24" t="s">
        <v>44</v>
      </c>
      <c r="C1019" s="24">
        <v>840</v>
      </c>
      <c r="D1019" s="24" t="s">
        <v>2</v>
      </c>
      <c r="E1019" s="24">
        <v>1</v>
      </c>
      <c r="F1019" s="24" t="s">
        <v>47</v>
      </c>
      <c r="G1019" s="24">
        <v>26.349</v>
      </c>
    </row>
    <row r="1020" spans="1:7" x14ac:dyDescent="0.25">
      <c r="A1020" s="25">
        <v>44485</v>
      </c>
      <c r="B1020" s="24" t="s">
        <v>44</v>
      </c>
      <c r="C1020" s="24">
        <v>840</v>
      </c>
      <c r="D1020" s="24" t="s">
        <v>2</v>
      </c>
      <c r="E1020" s="24">
        <v>1</v>
      </c>
      <c r="F1020" s="24" t="s">
        <v>47</v>
      </c>
      <c r="G1020" s="24">
        <v>26.349</v>
      </c>
    </row>
    <row r="1021" spans="1:7" x14ac:dyDescent="0.25">
      <c r="A1021" s="25">
        <v>44486</v>
      </c>
      <c r="B1021" s="24" t="s">
        <v>44</v>
      </c>
      <c r="C1021" s="24">
        <v>840</v>
      </c>
      <c r="D1021" s="24" t="s">
        <v>2</v>
      </c>
      <c r="E1021" s="24">
        <v>1</v>
      </c>
      <c r="F1021" s="24" t="s">
        <v>47</v>
      </c>
      <c r="G1021" s="24">
        <v>26.349</v>
      </c>
    </row>
    <row r="1022" spans="1:7" x14ac:dyDescent="0.25">
      <c r="A1022" s="25">
        <v>44487</v>
      </c>
      <c r="B1022" s="24" t="s">
        <v>44</v>
      </c>
      <c r="C1022" s="24">
        <v>840</v>
      </c>
      <c r="D1022" s="24" t="s">
        <v>2</v>
      </c>
      <c r="E1022" s="24">
        <v>1</v>
      </c>
      <c r="F1022" s="24" t="s">
        <v>47</v>
      </c>
      <c r="G1022" s="24">
        <v>26.341899999999999</v>
      </c>
    </row>
    <row r="1023" spans="1:7" x14ac:dyDescent="0.25">
      <c r="A1023" s="25">
        <v>44488</v>
      </c>
      <c r="B1023" s="24" t="s">
        <v>44</v>
      </c>
      <c r="C1023" s="24">
        <v>840</v>
      </c>
      <c r="D1023" s="24" t="s">
        <v>2</v>
      </c>
      <c r="E1023" s="24">
        <v>1</v>
      </c>
      <c r="F1023" s="24" t="s">
        <v>47</v>
      </c>
      <c r="G1023" s="24">
        <v>26.335599999999999</v>
      </c>
    </row>
    <row r="1024" spans="1:7" x14ac:dyDescent="0.25">
      <c r="A1024" s="25">
        <v>44489</v>
      </c>
      <c r="B1024" s="24" t="s">
        <v>44</v>
      </c>
      <c r="C1024" s="24">
        <v>840</v>
      </c>
      <c r="D1024" s="24" t="s">
        <v>2</v>
      </c>
      <c r="E1024" s="24">
        <v>1</v>
      </c>
      <c r="F1024" s="24" t="s">
        <v>47</v>
      </c>
      <c r="G1024" s="24">
        <v>26.271999999999998</v>
      </c>
    </row>
    <row r="1025" spans="1:7" x14ac:dyDescent="0.25">
      <c r="A1025" s="25">
        <v>44490</v>
      </c>
      <c r="B1025" s="24" t="s">
        <v>44</v>
      </c>
      <c r="C1025" s="24">
        <v>840</v>
      </c>
      <c r="D1025" s="24" t="s">
        <v>2</v>
      </c>
      <c r="E1025" s="24">
        <v>1</v>
      </c>
      <c r="F1025" s="24" t="s">
        <v>47</v>
      </c>
      <c r="G1025" s="24">
        <v>26.207799999999999</v>
      </c>
    </row>
    <row r="1026" spans="1:7" x14ac:dyDescent="0.25">
      <c r="A1026" s="25">
        <v>44491</v>
      </c>
      <c r="B1026" s="24" t="s">
        <v>44</v>
      </c>
      <c r="C1026" s="24">
        <v>840</v>
      </c>
      <c r="D1026" s="24" t="s">
        <v>2</v>
      </c>
      <c r="E1026" s="24">
        <v>1</v>
      </c>
      <c r="F1026" s="24" t="s">
        <v>47</v>
      </c>
      <c r="G1026" s="24">
        <v>26.201599999999999</v>
      </c>
    </row>
    <row r="1027" spans="1:7" x14ac:dyDescent="0.25">
      <c r="A1027" s="25">
        <v>44492</v>
      </c>
      <c r="B1027" s="24" t="s">
        <v>44</v>
      </c>
      <c r="C1027" s="24">
        <v>840</v>
      </c>
      <c r="D1027" s="24" t="s">
        <v>2</v>
      </c>
      <c r="E1027" s="24">
        <v>1</v>
      </c>
      <c r="F1027" s="24" t="s">
        <v>47</v>
      </c>
      <c r="G1027" s="24">
        <v>26.291799999999999</v>
      </c>
    </row>
    <row r="1028" spans="1:7" x14ac:dyDescent="0.25">
      <c r="A1028" s="25">
        <v>44493</v>
      </c>
      <c r="B1028" s="24" t="s">
        <v>44</v>
      </c>
      <c r="C1028" s="24">
        <v>840</v>
      </c>
      <c r="D1028" s="24" t="s">
        <v>2</v>
      </c>
      <c r="E1028" s="24">
        <v>1</v>
      </c>
      <c r="F1028" s="24" t="s">
        <v>47</v>
      </c>
      <c r="G1028" s="24">
        <v>26.291799999999999</v>
      </c>
    </row>
    <row r="1029" spans="1:7" x14ac:dyDescent="0.25">
      <c r="A1029" s="25">
        <v>44494</v>
      </c>
      <c r="B1029" s="24" t="s">
        <v>44</v>
      </c>
      <c r="C1029" s="24">
        <v>840</v>
      </c>
      <c r="D1029" s="24" t="s">
        <v>2</v>
      </c>
      <c r="E1029" s="24">
        <v>1</v>
      </c>
      <c r="F1029" s="24" t="s">
        <v>47</v>
      </c>
      <c r="G1029" s="24">
        <v>26.291799999999999</v>
      </c>
    </row>
    <row r="1030" spans="1:7" x14ac:dyDescent="0.25">
      <c r="A1030" s="25">
        <v>44495</v>
      </c>
      <c r="B1030" s="24" t="s">
        <v>44</v>
      </c>
      <c r="C1030" s="24">
        <v>840</v>
      </c>
      <c r="D1030" s="24" t="s">
        <v>2</v>
      </c>
      <c r="E1030" s="24">
        <v>1</v>
      </c>
      <c r="F1030" s="24" t="s">
        <v>47</v>
      </c>
      <c r="G1030" s="24">
        <v>26.350899999999999</v>
      </c>
    </row>
    <row r="1031" spans="1:7" x14ac:dyDescent="0.25">
      <c r="A1031" s="25">
        <v>44496</v>
      </c>
      <c r="B1031" s="24" t="s">
        <v>44</v>
      </c>
      <c r="C1031" s="24">
        <v>840</v>
      </c>
      <c r="D1031" s="24" t="s">
        <v>2</v>
      </c>
      <c r="E1031" s="24">
        <v>1</v>
      </c>
      <c r="F1031" s="24" t="s">
        <v>47</v>
      </c>
      <c r="G1031" s="24">
        <v>26.419</v>
      </c>
    </row>
    <row r="1032" spans="1:7" x14ac:dyDescent="0.25">
      <c r="A1032" s="25">
        <v>44497</v>
      </c>
      <c r="B1032" s="24" t="s">
        <v>44</v>
      </c>
      <c r="C1032" s="24">
        <v>840</v>
      </c>
      <c r="D1032" s="24" t="s">
        <v>2</v>
      </c>
      <c r="E1032" s="24">
        <v>1</v>
      </c>
      <c r="F1032" s="24" t="s">
        <v>47</v>
      </c>
      <c r="G1032" s="24">
        <v>26.371200000000002</v>
      </c>
    </row>
    <row r="1033" spans="1:7" x14ac:dyDescent="0.25">
      <c r="A1033" s="25">
        <v>44498</v>
      </c>
      <c r="B1033" s="24" t="s">
        <v>44</v>
      </c>
      <c r="C1033" s="24">
        <v>840</v>
      </c>
      <c r="D1033" s="24" t="s">
        <v>2</v>
      </c>
      <c r="E1033" s="24">
        <v>1</v>
      </c>
      <c r="F1033" s="24" t="s">
        <v>47</v>
      </c>
      <c r="G1033" s="24">
        <v>26.326499999999999</v>
      </c>
    </row>
    <row r="1034" spans="1:7" x14ac:dyDescent="0.25">
      <c r="A1034" s="25">
        <v>44499</v>
      </c>
      <c r="B1034" s="24" t="s">
        <v>44</v>
      </c>
      <c r="C1034" s="24">
        <v>840</v>
      </c>
      <c r="D1034" s="24" t="s">
        <v>2</v>
      </c>
      <c r="E1034" s="24">
        <v>1</v>
      </c>
      <c r="F1034" s="24" t="s">
        <v>47</v>
      </c>
      <c r="G1034" s="24">
        <v>26.326499999999999</v>
      </c>
    </row>
    <row r="1035" spans="1:7" x14ac:dyDescent="0.25">
      <c r="A1035" s="25">
        <v>44500</v>
      </c>
      <c r="B1035" s="24" t="s">
        <v>44</v>
      </c>
      <c r="C1035" s="24">
        <v>840</v>
      </c>
      <c r="D1035" s="24" t="s">
        <v>2</v>
      </c>
      <c r="E1035" s="24">
        <v>1</v>
      </c>
      <c r="F1035" s="24" t="s">
        <v>47</v>
      </c>
      <c r="G1035" s="24">
        <v>26.326499999999999</v>
      </c>
    </row>
    <row r="1036" spans="1:7" x14ac:dyDescent="0.25">
      <c r="A1036" s="25">
        <v>44501</v>
      </c>
      <c r="B1036" s="24" t="s">
        <v>44</v>
      </c>
      <c r="C1036" s="24">
        <v>840</v>
      </c>
      <c r="D1036" s="24" t="s">
        <v>2</v>
      </c>
      <c r="E1036" s="24">
        <v>1</v>
      </c>
      <c r="F1036" s="24" t="s">
        <v>47</v>
      </c>
      <c r="G1036" s="24">
        <v>26.276700000000002</v>
      </c>
    </row>
    <row r="1037" spans="1:7" x14ac:dyDescent="0.25">
      <c r="A1037" s="25">
        <v>44502</v>
      </c>
      <c r="B1037" s="24" t="s">
        <v>44</v>
      </c>
      <c r="C1037" s="24">
        <v>840</v>
      </c>
      <c r="D1037" s="24" t="s">
        <v>2</v>
      </c>
      <c r="E1037" s="24">
        <v>1</v>
      </c>
      <c r="F1037" s="24" t="s">
        <v>47</v>
      </c>
      <c r="G1037" s="24">
        <v>26.293299999999999</v>
      </c>
    </row>
    <row r="1038" spans="1:7" x14ac:dyDescent="0.25">
      <c r="A1038" s="25">
        <v>44503</v>
      </c>
      <c r="B1038" s="24" t="s">
        <v>44</v>
      </c>
      <c r="C1038" s="24">
        <v>840</v>
      </c>
      <c r="D1038" s="24" t="s">
        <v>2</v>
      </c>
      <c r="E1038" s="24">
        <v>1</v>
      </c>
      <c r="F1038" s="24" t="s">
        <v>47</v>
      </c>
      <c r="G1038" s="24">
        <v>26.290400000000002</v>
      </c>
    </row>
    <row r="1039" spans="1:7" x14ac:dyDescent="0.25">
      <c r="A1039" s="25">
        <v>44504</v>
      </c>
      <c r="B1039" s="24" t="s">
        <v>44</v>
      </c>
      <c r="C1039" s="24">
        <v>840</v>
      </c>
      <c r="D1039" s="24" t="s">
        <v>2</v>
      </c>
      <c r="E1039" s="24">
        <v>1</v>
      </c>
      <c r="F1039" s="24" t="s">
        <v>47</v>
      </c>
      <c r="G1039" s="24">
        <v>26.243099999999998</v>
      </c>
    </row>
    <row r="1040" spans="1:7" x14ac:dyDescent="0.25">
      <c r="A1040" s="25">
        <v>44505</v>
      </c>
      <c r="B1040" s="24" t="s">
        <v>44</v>
      </c>
      <c r="C1040" s="24">
        <v>840</v>
      </c>
      <c r="D1040" s="24" t="s">
        <v>2</v>
      </c>
      <c r="E1040" s="24">
        <v>1</v>
      </c>
      <c r="F1040" s="24" t="s">
        <v>47</v>
      </c>
      <c r="G1040" s="24">
        <v>26.19</v>
      </c>
    </row>
    <row r="1041" spans="1:7" x14ac:dyDescent="0.25">
      <c r="A1041" s="25">
        <v>44506</v>
      </c>
      <c r="B1041" s="24" t="s">
        <v>44</v>
      </c>
      <c r="C1041" s="24">
        <v>840</v>
      </c>
      <c r="D1041" s="24" t="s">
        <v>2</v>
      </c>
      <c r="E1041" s="24">
        <v>1</v>
      </c>
      <c r="F1041" s="24" t="s">
        <v>47</v>
      </c>
      <c r="G1041" s="24">
        <v>26.19</v>
      </c>
    </row>
    <row r="1042" spans="1:7" x14ac:dyDescent="0.25">
      <c r="A1042" s="25">
        <v>44507</v>
      </c>
      <c r="B1042" s="24" t="s">
        <v>44</v>
      </c>
      <c r="C1042" s="24">
        <v>840</v>
      </c>
      <c r="D1042" s="24" t="s">
        <v>2</v>
      </c>
      <c r="E1042" s="24">
        <v>1</v>
      </c>
      <c r="F1042" s="24" t="s">
        <v>47</v>
      </c>
      <c r="G1042" s="24">
        <v>26.19</v>
      </c>
    </row>
    <row r="1043" spans="1:7" x14ac:dyDescent="0.25">
      <c r="A1043" s="25">
        <v>44508</v>
      </c>
      <c r="B1043" s="24" t="s">
        <v>44</v>
      </c>
      <c r="C1043" s="24">
        <v>840</v>
      </c>
      <c r="D1043" s="24" t="s">
        <v>2</v>
      </c>
      <c r="E1043" s="24">
        <v>1</v>
      </c>
      <c r="F1043" s="24" t="s">
        <v>47</v>
      </c>
      <c r="G1043" s="24">
        <v>26.102</v>
      </c>
    </row>
    <row r="1044" spans="1:7" x14ac:dyDescent="0.25">
      <c r="A1044" s="25">
        <v>44509</v>
      </c>
      <c r="B1044" s="24" t="s">
        <v>44</v>
      </c>
      <c r="C1044" s="24">
        <v>840</v>
      </c>
      <c r="D1044" s="24" t="s">
        <v>2</v>
      </c>
      <c r="E1044" s="24">
        <v>1</v>
      </c>
      <c r="F1044" s="24" t="s">
        <v>47</v>
      </c>
      <c r="G1044" s="24">
        <v>26.0806</v>
      </c>
    </row>
    <row r="1045" spans="1:7" x14ac:dyDescent="0.25">
      <c r="A1045" s="25">
        <v>44510</v>
      </c>
      <c r="B1045" s="24" t="s">
        <v>44</v>
      </c>
      <c r="C1045" s="24">
        <v>840</v>
      </c>
      <c r="D1045" s="24" t="s">
        <v>2</v>
      </c>
      <c r="E1045" s="24">
        <v>1</v>
      </c>
      <c r="F1045" s="24" t="s">
        <v>47</v>
      </c>
      <c r="G1045" s="24">
        <v>26.092700000000001</v>
      </c>
    </row>
    <row r="1046" spans="1:7" x14ac:dyDescent="0.25">
      <c r="A1046" s="25">
        <v>44511</v>
      </c>
      <c r="B1046" s="24" t="s">
        <v>44</v>
      </c>
      <c r="C1046" s="24">
        <v>840</v>
      </c>
      <c r="D1046" s="24" t="s">
        <v>2</v>
      </c>
      <c r="E1046" s="24">
        <v>1</v>
      </c>
      <c r="F1046" s="24" t="s">
        <v>47</v>
      </c>
      <c r="G1046" s="24">
        <v>26.057500000000001</v>
      </c>
    </row>
    <row r="1047" spans="1:7" x14ac:dyDescent="0.25">
      <c r="A1047" s="25">
        <v>44512</v>
      </c>
      <c r="B1047" s="24" t="s">
        <v>44</v>
      </c>
      <c r="C1047" s="24">
        <v>840</v>
      </c>
      <c r="D1047" s="24" t="s">
        <v>2</v>
      </c>
      <c r="E1047" s="24">
        <v>1</v>
      </c>
      <c r="F1047" s="24" t="s">
        <v>47</v>
      </c>
      <c r="G1047" s="24">
        <v>26.1022</v>
      </c>
    </row>
    <row r="1048" spans="1:7" x14ac:dyDescent="0.25">
      <c r="A1048" s="25">
        <v>44513</v>
      </c>
      <c r="B1048" s="24" t="s">
        <v>44</v>
      </c>
      <c r="C1048" s="24">
        <v>840</v>
      </c>
      <c r="D1048" s="24" t="s">
        <v>2</v>
      </c>
      <c r="E1048" s="24">
        <v>1</v>
      </c>
      <c r="F1048" s="24" t="s">
        <v>47</v>
      </c>
      <c r="G1048" s="24">
        <v>26.1022</v>
      </c>
    </row>
    <row r="1049" spans="1:7" x14ac:dyDescent="0.25">
      <c r="A1049" s="25">
        <v>44514</v>
      </c>
      <c r="B1049" s="24" t="s">
        <v>44</v>
      </c>
      <c r="C1049" s="24">
        <v>840</v>
      </c>
      <c r="D1049" s="24" t="s">
        <v>2</v>
      </c>
      <c r="E1049" s="24">
        <v>1</v>
      </c>
      <c r="F1049" s="24" t="s">
        <v>47</v>
      </c>
      <c r="G1049" s="24">
        <v>26.1022</v>
      </c>
    </row>
    <row r="1050" spans="1:7" x14ac:dyDescent="0.25">
      <c r="A1050" s="25">
        <v>44515</v>
      </c>
      <c r="B1050" s="24" t="s">
        <v>44</v>
      </c>
      <c r="C1050" s="24">
        <v>840</v>
      </c>
      <c r="D1050" s="24" t="s">
        <v>2</v>
      </c>
      <c r="E1050" s="24">
        <v>1</v>
      </c>
      <c r="F1050" s="24" t="s">
        <v>47</v>
      </c>
      <c r="G1050" s="24">
        <v>26.110700000000001</v>
      </c>
    </row>
    <row r="1051" spans="1:7" x14ac:dyDescent="0.25">
      <c r="A1051" s="25">
        <v>44516</v>
      </c>
      <c r="B1051" s="24" t="s">
        <v>44</v>
      </c>
      <c r="C1051" s="24">
        <v>840</v>
      </c>
      <c r="D1051" s="24" t="s">
        <v>2</v>
      </c>
      <c r="E1051" s="24">
        <v>1</v>
      </c>
      <c r="F1051" s="24" t="s">
        <v>47</v>
      </c>
      <c r="G1051" s="24">
        <v>26.3371</v>
      </c>
    </row>
    <row r="1052" spans="1:7" x14ac:dyDescent="0.25">
      <c r="A1052" s="25">
        <v>44517</v>
      </c>
      <c r="B1052" s="24" t="s">
        <v>44</v>
      </c>
      <c r="C1052" s="24">
        <v>840</v>
      </c>
      <c r="D1052" s="24" t="s">
        <v>2</v>
      </c>
      <c r="E1052" s="24">
        <v>1</v>
      </c>
      <c r="F1052" s="24" t="s">
        <v>47</v>
      </c>
      <c r="G1052" s="24">
        <v>26.4133</v>
      </c>
    </row>
    <row r="1053" spans="1:7" x14ac:dyDescent="0.25">
      <c r="A1053" s="25">
        <v>44518</v>
      </c>
      <c r="B1053" s="24" t="s">
        <v>44</v>
      </c>
      <c r="C1053" s="24">
        <v>840</v>
      </c>
      <c r="D1053" s="24" t="s">
        <v>2</v>
      </c>
      <c r="E1053" s="24">
        <v>1</v>
      </c>
      <c r="F1053" s="24" t="s">
        <v>47</v>
      </c>
      <c r="G1053" s="24">
        <v>26.514700000000001</v>
      </c>
    </row>
    <row r="1054" spans="1:7" x14ac:dyDescent="0.25">
      <c r="A1054" s="25">
        <v>44519</v>
      </c>
      <c r="B1054" s="24" t="s">
        <v>44</v>
      </c>
      <c r="C1054" s="24">
        <v>840</v>
      </c>
      <c r="D1054" s="24" t="s">
        <v>2</v>
      </c>
      <c r="E1054" s="24">
        <v>1</v>
      </c>
      <c r="F1054" s="24" t="s">
        <v>47</v>
      </c>
      <c r="G1054" s="24">
        <v>26.442699999999999</v>
      </c>
    </row>
    <row r="1055" spans="1:7" x14ac:dyDescent="0.25">
      <c r="A1055" s="25">
        <v>44520</v>
      </c>
      <c r="B1055" s="24" t="s">
        <v>44</v>
      </c>
      <c r="C1055" s="24">
        <v>840</v>
      </c>
      <c r="D1055" s="24" t="s">
        <v>2</v>
      </c>
      <c r="E1055" s="24">
        <v>1</v>
      </c>
      <c r="F1055" s="24" t="s">
        <v>47</v>
      </c>
      <c r="G1055" s="24">
        <v>26.442699999999999</v>
      </c>
    </row>
    <row r="1056" spans="1:7" x14ac:dyDescent="0.25">
      <c r="A1056" s="25">
        <v>44521</v>
      </c>
      <c r="B1056" s="24" t="s">
        <v>44</v>
      </c>
      <c r="C1056" s="24">
        <v>840</v>
      </c>
      <c r="D1056" s="24" t="s">
        <v>2</v>
      </c>
      <c r="E1056" s="24">
        <v>1</v>
      </c>
      <c r="F1056" s="24" t="s">
        <v>47</v>
      </c>
      <c r="G1056" s="24">
        <v>26.442699999999999</v>
      </c>
    </row>
    <row r="1057" spans="1:7" x14ac:dyDescent="0.25">
      <c r="A1057" s="25">
        <v>44522</v>
      </c>
      <c r="B1057" s="24" t="s">
        <v>44</v>
      </c>
      <c r="C1057" s="24">
        <v>840</v>
      </c>
      <c r="D1057" s="24" t="s">
        <v>2</v>
      </c>
      <c r="E1057" s="24">
        <v>1</v>
      </c>
      <c r="F1057" s="24" t="s">
        <v>47</v>
      </c>
      <c r="G1057" s="24">
        <v>26.569400000000002</v>
      </c>
    </row>
    <row r="1058" spans="1:7" x14ac:dyDescent="0.25">
      <c r="A1058" s="25">
        <v>44523</v>
      </c>
      <c r="B1058" s="24" t="s">
        <v>44</v>
      </c>
      <c r="C1058" s="24">
        <v>840</v>
      </c>
      <c r="D1058" s="24" t="s">
        <v>2</v>
      </c>
      <c r="E1058" s="24">
        <v>1</v>
      </c>
      <c r="F1058" s="24" t="s">
        <v>47</v>
      </c>
      <c r="G1058" s="24">
        <v>26.658799999999999</v>
      </c>
    </row>
    <row r="1059" spans="1:7" x14ac:dyDescent="0.25">
      <c r="A1059" s="25">
        <v>44524</v>
      </c>
      <c r="B1059" s="24" t="s">
        <v>44</v>
      </c>
      <c r="C1059" s="24">
        <v>840</v>
      </c>
      <c r="D1059" s="24" t="s">
        <v>2</v>
      </c>
      <c r="E1059" s="24">
        <v>1</v>
      </c>
      <c r="F1059" s="24" t="s">
        <v>47</v>
      </c>
      <c r="G1059" s="24">
        <v>26.860399999999998</v>
      </c>
    </row>
    <row r="1060" spans="1:7" x14ac:dyDescent="0.25">
      <c r="A1060" s="25">
        <v>44525</v>
      </c>
      <c r="B1060" s="24" t="s">
        <v>44</v>
      </c>
      <c r="C1060" s="24">
        <v>840</v>
      </c>
      <c r="D1060" s="24" t="s">
        <v>2</v>
      </c>
      <c r="E1060" s="24">
        <v>1</v>
      </c>
      <c r="F1060" s="24" t="s">
        <v>47</v>
      </c>
      <c r="G1060" s="24">
        <v>26.927299999999999</v>
      </c>
    </row>
    <row r="1061" spans="1:7" x14ac:dyDescent="0.25">
      <c r="A1061" s="25">
        <v>44526</v>
      </c>
      <c r="B1061" s="24" t="s">
        <v>44</v>
      </c>
      <c r="C1061" s="24">
        <v>840</v>
      </c>
      <c r="D1061" s="24" t="s">
        <v>2</v>
      </c>
      <c r="E1061" s="24">
        <v>1</v>
      </c>
      <c r="F1061" s="24" t="s">
        <v>47</v>
      </c>
      <c r="G1061" s="24">
        <v>27.025600000000001</v>
      </c>
    </row>
    <row r="1062" spans="1:7" x14ac:dyDescent="0.25">
      <c r="A1062" s="25">
        <v>44527</v>
      </c>
      <c r="B1062" s="24" t="s">
        <v>44</v>
      </c>
      <c r="C1062" s="24">
        <v>840</v>
      </c>
      <c r="D1062" s="24" t="s">
        <v>2</v>
      </c>
      <c r="E1062" s="24">
        <v>1</v>
      </c>
      <c r="F1062" s="24" t="s">
        <v>47</v>
      </c>
      <c r="G1062" s="24">
        <v>27.025600000000001</v>
      </c>
    </row>
    <row r="1063" spans="1:7" x14ac:dyDescent="0.25">
      <c r="A1063" s="25">
        <v>44528</v>
      </c>
      <c r="B1063" s="24" t="s">
        <v>44</v>
      </c>
      <c r="C1063" s="24">
        <v>840</v>
      </c>
      <c r="D1063" s="24" t="s">
        <v>2</v>
      </c>
      <c r="E1063" s="24">
        <v>1</v>
      </c>
      <c r="F1063" s="24" t="s">
        <v>47</v>
      </c>
      <c r="G1063" s="24">
        <v>27.025600000000001</v>
      </c>
    </row>
    <row r="1064" spans="1:7" x14ac:dyDescent="0.25">
      <c r="A1064" s="25">
        <v>44529</v>
      </c>
      <c r="B1064" s="24" t="s">
        <v>44</v>
      </c>
      <c r="C1064" s="24">
        <v>840</v>
      </c>
      <c r="D1064" s="24" t="s">
        <v>2</v>
      </c>
      <c r="E1064" s="24">
        <v>1</v>
      </c>
      <c r="F1064" s="24" t="s">
        <v>47</v>
      </c>
      <c r="G1064" s="24">
        <v>27.103300000000001</v>
      </c>
    </row>
    <row r="1065" spans="1:7" x14ac:dyDescent="0.25">
      <c r="A1065" s="25">
        <v>44530</v>
      </c>
      <c r="B1065" s="24" t="s">
        <v>44</v>
      </c>
      <c r="C1065" s="24">
        <v>840</v>
      </c>
      <c r="D1065" s="24" t="s">
        <v>2</v>
      </c>
      <c r="E1065" s="24">
        <v>1</v>
      </c>
      <c r="F1065" s="24" t="s">
        <v>47</v>
      </c>
      <c r="G1065" s="24">
        <v>27.1739</v>
      </c>
    </row>
    <row r="1066" spans="1:7" x14ac:dyDescent="0.25">
      <c r="A1066" s="25">
        <v>44531</v>
      </c>
      <c r="B1066" s="24" t="s">
        <v>44</v>
      </c>
      <c r="C1066" s="24">
        <v>840</v>
      </c>
      <c r="D1066" s="24" t="s">
        <v>2</v>
      </c>
      <c r="E1066" s="24">
        <v>1</v>
      </c>
      <c r="F1066" s="24" t="s">
        <v>47</v>
      </c>
      <c r="G1066" s="24">
        <v>27.214200000000002</v>
      </c>
    </row>
    <row r="1067" spans="1:7" x14ac:dyDescent="0.25">
      <c r="A1067" s="25">
        <v>44532</v>
      </c>
      <c r="B1067" s="24" t="s">
        <v>44</v>
      </c>
      <c r="C1067" s="24">
        <v>840</v>
      </c>
      <c r="D1067" s="24" t="s">
        <v>2</v>
      </c>
      <c r="E1067" s="24">
        <v>1</v>
      </c>
      <c r="F1067" s="24" t="s">
        <v>47</v>
      </c>
      <c r="G1067" s="24">
        <v>27.229600000000001</v>
      </c>
    </row>
    <row r="1068" spans="1:7" x14ac:dyDescent="0.25">
      <c r="A1068" s="25">
        <v>44533</v>
      </c>
      <c r="B1068" s="24" t="s">
        <v>44</v>
      </c>
      <c r="C1068" s="24">
        <v>840</v>
      </c>
      <c r="D1068" s="24" t="s">
        <v>2</v>
      </c>
      <c r="E1068" s="24">
        <v>1</v>
      </c>
      <c r="F1068" s="24" t="s">
        <v>47</v>
      </c>
      <c r="G1068" s="24">
        <v>27.293299999999999</v>
      </c>
    </row>
    <row r="1069" spans="1:7" x14ac:dyDescent="0.25">
      <c r="A1069" s="25">
        <v>44534</v>
      </c>
      <c r="B1069" s="24" t="s">
        <v>44</v>
      </c>
      <c r="C1069" s="24">
        <v>840</v>
      </c>
      <c r="D1069" s="24" t="s">
        <v>2</v>
      </c>
      <c r="E1069" s="24">
        <v>1</v>
      </c>
      <c r="F1069" s="24" t="s">
        <v>47</v>
      </c>
      <c r="G1069" s="24">
        <v>27.293299999999999</v>
      </c>
    </row>
    <row r="1070" spans="1:7" x14ac:dyDescent="0.25">
      <c r="A1070" s="25">
        <v>44535</v>
      </c>
      <c r="B1070" s="24" t="s">
        <v>44</v>
      </c>
      <c r="C1070" s="24">
        <v>840</v>
      </c>
      <c r="D1070" s="24" t="s">
        <v>2</v>
      </c>
      <c r="E1070" s="24">
        <v>1</v>
      </c>
      <c r="F1070" s="24" t="s">
        <v>47</v>
      </c>
      <c r="G1070" s="24">
        <v>27.293299999999999</v>
      </c>
    </row>
    <row r="1071" spans="1:7" x14ac:dyDescent="0.25">
      <c r="A1071" s="25">
        <v>44536</v>
      </c>
      <c r="B1071" s="24" t="s">
        <v>44</v>
      </c>
      <c r="C1071" s="24">
        <v>840</v>
      </c>
      <c r="D1071" s="24" t="s">
        <v>2</v>
      </c>
      <c r="E1071" s="24">
        <v>1</v>
      </c>
      <c r="F1071" s="24" t="s">
        <v>47</v>
      </c>
      <c r="G1071" s="24">
        <v>27.298100000000002</v>
      </c>
    </row>
    <row r="1072" spans="1:7" x14ac:dyDescent="0.25">
      <c r="A1072" s="25">
        <v>44537</v>
      </c>
      <c r="B1072" s="24" t="s">
        <v>44</v>
      </c>
      <c r="C1072" s="24">
        <v>840</v>
      </c>
      <c r="D1072" s="24" t="s">
        <v>2</v>
      </c>
      <c r="E1072" s="24">
        <v>1</v>
      </c>
      <c r="F1072" s="24" t="s">
        <v>47</v>
      </c>
      <c r="G1072" s="24">
        <v>27.379100000000001</v>
      </c>
    </row>
    <row r="1073" spans="1:7" x14ac:dyDescent="0.25">
      <c r="A1073" s="25">
        <v>44538</v>
      </c>
      <c r="B1073" s="24" t="s">
        <v>44</v>
      </c>
      <c r="C1073" s="24">
        <v>840</v>
      </c>
      <c r="D1073" s="24" t="s">
        <v>2</v>
      </c>
      <c r="E1073" s="24">
        <v>1</v>
      </c>
      <c r="F1073" s="24" t="s">
        <v>47</v>
      </c>
      <c r="G1073" s="24">
        <v>27.331700000000001</v>
      </c>
    </row>
    <row r="1074" spans="1:7" x14ac:dyDescent="0.25">
      <c r="A1074" s="25">
        <v>44539</v>
      </c>
      <c r="B1074" s="24" t="s">
        <v>44</v>
      </c>
      <c r="C1074" s="24">
        <v>840</v>
      </c>
      <c r="D1074" s="24" t="s">
        <v>2</v>
      </c>
      <c r="E1074" s="24">
        <v>1</v>
      </c>
      <c r="F1074" s="24" t="s">
        <v>47</v>
      </c>
      <c r="G1074" s="24">
        <v>27.216699999999999</v>
      </c>
    </row>
    <row r="1075" spans="1:7" x14ac:dyDescent="0.25">
      <c r="A1075" s="25">
        <v>44540</v>
      </c>
      <c r="B1075" s="24" t="s">
        <v>44</v>
      </c>
      <c r="C1075" s="24">
        <v>840</v>
      </c>
      <c r="D1075" s="24" t="s">
        <v>2</v>
      </c>
      <c r="E1075" s="24">
        <v>1</v>
      </c>
      <c r="F1075" s="24" t="s">
        <v>47</v>
      </c>
      <c r="G1075" s="24">
        <v>27.101299999999998</v>
      </c>
    </row>
    <row r="1076" spans="1:7" x14ac:dyDescent="0.25">
      <c r="A1076" s="25">
        <v>44541</v>
      </c>
      <c r="B1076" s="24" t="s">
        <v>44</v>
      </c>
      <c r="C1076" s="24">
        <v>840</v>
      </c>
      <c r="D1076" s="24" t="s">
        <v>2</v>
      </c>
      <c r="E1076" s="24">
        <v>1</v>
      </c>
      <c r="F1076" s="24" t="s">
        <v>47</v>
      </c>
      <c r="G1076" s="24">
        <v>27.101299999999998</v>
      </c>
    </row>
    <row r="1077" spans="1:7" x14ac:dyDescent="0.25">
      <c r="A1077" s="25">
        <v>44542</v>
      </c>
      <c r="B1077" s="24" t="s">
        <v>44</v>
      </c>
      <c r="C1077" s="24">
        <v>840</v>
      </c>
      <c r="D1077" s="24" t="s">
        <v>2</v>
      </c>
      <c r="E1077" s="24">
        <v>1</v>
      </c>
      <c r="F1077" s="24" t="s">
        <v>47</v>
      </c>
      <c r="G1077" s="24">
        <v>27.101299999999998</v>
      </c>
    </row>
    <row r="1078" spans="1:7" x14ac:dyDescent="0.25">
      <c r="A1078" s="25">
        <v>44543</v>
      </c>
      <c r="B1078" s="24" t="s">
        <v>44</v>
      </c>
      <c r="C1078" s="24">
        <v>840</v>
      </c>
      <c r="D1078" s="24" t="s">
        <v>2</v>
      </c>
      <c r="E1078" s="24">
        <v>1</v>
      </c>
      <c r="F1078" s="24" t="s">
        <v>47</v>
      </c>
      <c r="G1078" s="24">
        <v>27.024100000000001</v>
      </c>
    </row>
    <row r="1079" spans="1:7" x14ac:dyDescent="0.25">
      <c r="A1079" s="25">
        <v>44544</v>
      </c>
      <c r="B1079" s="24" t="s">
        <v>44</v>
      </c>
      <c r="C1079" s="24">
        <v>840</v>
      </c>
      <c r="D1079" s="24" t="s">
        <v>2</v>
      </c>
      <c r="E1079" s="24">
        <v>1</v>
      </c>
      <c r="F1079" s="24" t="s">
        <v>47</v>
      </c>
      <c r="G1079" s="24">
        <v>26.884599999999999</v>
      </c>
    </row>
    <row r="1080" spans="1:7" x14ac:dyDescent="0.25">
      <c r="A1080" s="25">
        <v>44545</v>
      </c>
      <c r="B1080" s="24" t="s">
        <v>44</v>
      </c>
      <c r="C1080" s="24">
        <v>840</v>
      </c>
      <c r="D1080" s="24" t="s">
        <v>2</v>
      </c>
      <c r="E1080" s="24">
        <v>1</v>
      </c>
      <c r="F1080" s="24" t="s">
        <v>47</v>
      </c>
      <c r="G1080" s="24">
        <v>26.9985</v>
      </c>
    </row>
    <row r="1081" spans="1:7" x14ac:dyDescent="0.25">
      <c r="A1081" s="25">
        <v>44546</v>
      </c>
      <c r="B1081" s="24" t="s">
        <v>44</v>
      </c>
      <c r="C1081" s="24">
        <v>840</v>
      </c>
      <c r="D1081" s="24" t="s">
        <v>2</v>
      </c>
      <c r="E1081" s="24">
        <v>1</v>
      </c>
      <c r="F1081" s="24" t="s">
        <v>47</v>
      </c>
      <c r="G1081" s="24">
        <v>27.196000000000002</v>
      </c>
    </row>
    <row r="1082" spans="1:7" x14ac:dyDescent="0.25">
      <c r="A1082" s="25">
        <v>44547</v>
      </c>
      <c r="B1082" s="24" t="s">
        <v>44</v>
      </c>
      <c r="C1082" s="24">
        <v>840</v>
      </c>
      <c r="D1082" s="24" t="s">
        <v>2</v>
      </c>
      <c r="E1082" s="24">
        <v>1</v>
      </c>
      <c r="F1082" s="24" t="s">
        <v>47</v>
      </c>
      <c r="G1082" s="24">
        <v>27.192900000000002</v>
      </c>
    </row>
    <row r="1083" spans="1:7" x14ac:dyDescent="0.25">
      <c r="A1083" s="25">
        <v>44548</v>
      </c>
      <c r="B1083" s="24" t="s">
        <v>44</v>
      </c>
      <c r="C1083" s="24">
        <v>840</v>
      </c>
      <c r="D1083" s="24" t="s">
        <v>2</v>
      </c>
      <c r="E1083" s="24">
        <v>1</v>
      </c>
      <c r="F1083" s="24" t="s">
        <v>47</v>
      </c>
      <c r="G1083" s="24">
        <v>27.192900000000002</v>
      </c>
    </row>
    <row r="1084" spans="1:7" x14ac:dyDescent="0.25">
      <c r="A1084" s="25">
        <v>44549</v>
      </c>
      <c r="B1084" s="24" t="s">
        <v>44</v>
      </c>
      <c r="C1084" s="24">
        <v>840</v>
      </c>
      <c r="D1084" s="24" t="s">
        <v>2</v>
      </c>
      <c r="E1084" s="24">
        <v>1</v>
      </c>
      <c r="F1084" s="24" t="s">
        <v>47</v>
      </c>
      <c r="G1084" s="24">
        <v>27.192900000000002</v>
      </c>
    </row>
    <row r="1085" spans="1:7" x14ac:dyDescent="0.25">
      <c r="A1085" s="25">
        <v>44550</v>
      </c>
      <c r="B1085" s="24" t="s">
        <v>44</v>
      </c>
      <c r="C1085" s="24">
        <v>840</v>
      </c>
      <c r="D1085" s="24" t="s">
        <v>2</v>
      </c>
      <c r="E1085" s="24">
        <v>1</v>
      </c>
      <c r="F1085" s="24" t="s">
        <v>47</v>
      </c>
      <c r="G1085" s="24">
        <v>27.2483</v>
      </c>
    </row>
    <row r="1086" spans="1:7" x14ac:dyDescent="0.25">
      <c r="A1086" s="25">
        <v>44551</v>
      </c>
      <c r="B1086" s="24" t="s">
        <v>44</v>
      </c>
      <c r="C1086" s="24">
        <v>840</v>
      </c>
      <c r="D1086" s="24" t="s">
        <v>2</v>
      </c>
      <c r="E1086" s="24">
        <v>1</v>
      </c>
      <c r="F1086" s="24" t="s">
        <v>47</v>
      </c>
      <c r="G1086" s="24">
        <v>27.284600000000001</v>
      </c>
    </row>
    <row r="1087" spans="1:7" x14ac:dyDescent="0.25">
      <c r="A1087" s="25">
        <v>44552</v>
      </c>
      <c r="B1087" s="24" t="s">
        <v>44</v>
      </c>
      <c r="C1087" s="24">
        <v>840</v>
      </c>
      <c r="D1087" s="24" t="s">
        <v>2</v>
      </c>
      <c r="E1087" s="24">
        <v>1</v>
      </c>
      <c r="F1087" s="24" t="s">
        <v>47</v>
      </c>
      <c r="G1087" s="24">
        <v>27.259799999999998</v>
      </c>
    </row>
    <row r="1088" spans="1:7" x14ac:dyDescent="0.25">
      <c r="A1088" s="25">
        <v>44553</v>
      </c>
      <c r="B1088" s="24" t="s">
        <v>44</v>
      </c>
      <c r="C1088" s="24">
        <v>840</v>
      </c>
      <c r="D1088" s="24" t="s">
        <v>2</v>
      </c>
      <c r="E1088" s="24">
        <v>1</v>
      </c>
      <c r="F1088" s="24" t="s">
        <v>47</v>
      </c>
      <c r="G1088" s="24">
        <v>27.250800000000002</v>
      </c>
    </row>
    <row r="1089" spans="1:7" x14ac:dyDescent="0.25">
      <c r="A1089" s="25">
        <v>44554</v>
      </c>
      <c r="B1089" s="24" t="s">
        <v>44</v>
      </c>
      <c r="C1089" s="24">
        <v>840</v>
      </c>
      <c r="D1089" s="24" t="s">
        <v>2</v>
      </c>
      <c r="E1089" s="24">
        <v>1</v>
      </c>
      <c r="F1089" s="24" t="s">
        <v>47</v>
      </c>
      <c r="G1089" s="24">
        <v>27.274699999999999</v>
      </c>
    </row>
    <row r="1090" spans="1:7" x14ac:dyDescent="0.25">
      <c r="A1090" s="25">
        <v>44555</v>
      </c>
      <c r="B1090" s="24" t="s">
        <v>44</v>
      </c>
      <c r="C1090" s="24">
        <v>840</v>
      </c>
      <c r="D1090" s="24" t="s">
        <v>2</v>
      </c>
      <c r="E1090" s="24">
        <v>1</v>
      </c>
      <c r="F1090" s="24" t="s">
        <v>47</v>
      </c>
      <c r="G1090" s="24">
        <v>27.274699999999999</v>
      </c>
    </row>
    <row r="1091" spans="1:7" x14ac:dyDescent="0.25">
      <c r="A1091" s="25">
        <v>44556</v>
      </c>
      <c r="B1091" s="24" t="s">
        <v>44</v>
      </c>
      <c r="C1091" s="24">
        <v>840</v>
      </c>
      <c r="D1091" s="24" t="s">
        <v>2</v>
      </c>
      <c r="E1091" s="24">
        <v>1</v>
      </c>
      <c r="F1091" s="24" t="s">
        <v>47</v>
      </c>
      <c r="G1091" s="24">
        <v>27.274699999999999</v>
      </c>
    </row>
    <row r="1092" spans="1:7" x14ac:dyDescent="0.25">
      <c r="A1092" s="25">
        <v>44557</v>
      </c>
      <c r="B1092" s="24" t="s">
        <v>44</v>
      </c>
      <c r="C1092" s="24">
        <v>840</v>
      </c>
      <c r="D1092" s="24" t="s">
        <v>2</v>
      </c>
      <c r="E1092" s="24">
        <v>1</v>
      </c>
      <c r="F1092" s="24" t="s">
        <v>47</v>
      </c>
      <c r="G1092" s="24">
        <v>27.274699999999999</v>
      </c>
    </row>
    <row r="1093" spans="1:7" x14ac:dyDescent="0.25">
      <c r="A1093" s="25">
        <v>44558</v>
      </c>
      <c r="B1093" s="24" t="s">
        <v>44</v>
      </c>
      <c r="C1093" s="24">
        <v>840</v>
      </c>
      <c r="D1093" s="24" t="s">
        <v>2</v>
      </c>
      <c r="E1093" s="24">
        <v>1</v>
      </c>
      <c r="F1093" s="24" t="s">
        <v>47</v>
      </c>
      <c r="G1093" s="24">
        <v>27.230599999999999</v>
      </c>
    </row>
    <row r="1094" spans="1:7" x14ac:dyDescent="0.25">
      <c r="A1094" s="25">
        <v>44559</v>
      </c>
      <c r="B1094" s="24" t="s">
        <v>44</v>
      </c>
      <c r="C1094" s="24">
        <v>840</v>
      </c>
      <c r="D1094" s="24" t="s">
        <v>2</v>
      </c>
      <c r="E1094" s="24">
        <v>1</v>
      </c>
      <c r="F1094" s="24" t="s">
        <v>47</v>
      </c>
      <c r="G1094" s="24">
        <v>27.223500000000001</v>
      </c>
    </row>
    <row r="1095" spans="1:7" x14ac:dyDescent="0.25">
      <c r="A1095" s="25">
        <v>44560</v>
      </c>
      <c r="B1095" s="24" t="s">
        <v>44</v>
      </c>
      <c r="C1095" s="24">
        <v>840</v>
      </c>
      <c r="D1095" s="24" t="s">
        <v>2</v>
      </c>
      <c r="E1095" s="24">
        <v>1</v>
      </c>
      <c r="F1095" s="24" t="s">
        <v>47</v>
      </c>
      <c r="G1095" s="24">
        <v>27.207699999999999</v>
      </c>
    </row>
    <row r="1096" spans="1:7" x14ac:dyDescent="0.25">
      <c r="A1096" s="25">
        <v>44561</v>
      </c>
      <c r="B1096" s="24" t="s">
        <v>44</v>
      </c>
      <c r="C1096" s="24">
        <v>840</v>
      </c>
      <c r="D1096" s="24" t="s">
        <v>2</v>
      </c>
      <c r="E1096" s="24">
        <v>1</v>
      </c>
      <c r="F1096" s="24" t="s">
        <v>47</v>
      </c>
      <c r="G1096" s="24">
        <v>27.278199999999998</v>
      </c>
    </row>
  </sheetData>
  <autoFilter ref="A1:G1096" xr:uid="{00000000-0001-0000-0000-000000000000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95A6-15D0-4450-8403-392259433B2E}">
  <sheetPr>
    <tabColor theme="2" tint="-0.749992370372631"/>
  </sheetPr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1"/>
  <sheetViews>
    <sheetView tabSelected="1" zoomScaleNormal="100" workbookViewId="0"/>
  </sheetViews>
  <sheetFormatPr defaultRowHeight="15" x14ac:dyDescent="0.25"/>
  <cols>
    <col min="1" max="1" width="10.140625" bestFit="1" customWidth="1"/>
    <col min="4" max="4" width="10.42578125" bestFit="1" customWidth="1"/>
    <col min="7" max="7" width="14" bestFit="1" customWidth="1"/>
  </cols>
  <sheetData>
    <row r="1" spans="1:5" x14ac:dyDescent="0.25">
      <c r="A1" t="s">
        <v>8</v>
      </c>
      <c r="B1" t="s">
        <v>5</v>
      </c>
      <c r="C1" t="s">
        <v>6</v>
      </c>
      <c r="D1" t="s">
        <v>7</v>
      </c>
      <c r="E1" t="s">
        <v>48</v>
      </c>
    </row>
    <row r="2" spans="1:5" x14ac:dyDescent="0.25">
      <c r="A2" s="2">
        <v>44197</v>
      </c>
      <c r="B2" t="s">
        <v>2</v>
      </c>
      <c r="C2" t="s">
        <v>0</v>
      </c>
      <c r="D2">
        <v>-31661</v>
      </c>
      <c r="E2">
        <v>10001</v>
      </c>
    </row>
    <row r="3" spans="1:5" x14ac:dyDescent="0.25">
      <c r="A3" s="2">
        <v>44197</v>
      </c>
      <c r="B3" t="s">
        <v>2</v>
      </c>
      <c r="C3" t="s">
        <v>1</v>
      </c>
      <c r="D3">
        <v>17462</v>
      </c>
      <c r="E3">
        <v>10001</v>
      </c>
    </row>
    <row r="4" spans="1:5" x14ac:dyDescent="0.25">
      <c r="A4" s="2">
        <v>44197</v>
      </c>
      <c r="B4" t="s">
        <v>2</v>
      </c>
      <c r="C4" t="s">
        <v>0</v>
      </c>
      <c r="D4">
        <v>-6530</v>
      </c>
      <c r="E4">
        <v>10001</v>
      </c>
    </row>
    <row r="5" spans="1:5" x14ac:dyDescent="0.25">
      <c r="A5" s="2">
        <v>44197</v>
      </c>
      <c r="B5" t="s">
        <v>2</v>
      </c>
      <c r="C5" t="s">
        <v>1</v>
      </c>
      <c r="D5">
        <v>9746</v>
      </c>
      <c r="E5">
        <v>10001</v>
      </c>
    </row>
    <row r="6" spans="1:5" x14ac:dyDescent="0.25">
      <c r="A6" s="2">
        <v>44197</v>
      </c>
      <c r="B6" t="s">
        <v>2</v>
      </c>
      <c r="C6" t="s">
        <v>1</v>
      </c>
      <c r="D6">
        <v>34603</v>
      </c>
      <c r="E6">
        <v>10001</v>
      </c>
    </row>
    <row r="7" spans="1:5" x14ac:dyDescent="0.25">
      <c r="A7" s="2">
        <v>44197</v>
      </c>
      <c r="B7" t="s">
        <v>2</v>
      </c>
      <c r="C7" t="s">
        <v>0</v>
      </c>
      <c r="D7">
        <v>-26691</v>
      </c>
      <c r="E7">
        <v>10001</v>
      </c>
    </row>
    <row r="8" spans="1:5" x14ac:dyDescent="0.25">
      <c r="A8" s="2">
        <v>44197</v>
      </c>
      <c r="B8" t="s">
        <v>2</v>
      </c>
      <c r="C8" t="s">
        <v>1</v>
      </c>
      <c r="D8">
        <v>28624</v>
      </c>
      <c r="E8">
        <v>10001</v>
      </c>
    </row>
    <row r="9" spans="1:5" x14ac:dyDescent="0.25">
      <c r="A9" s="2">
        <v>44197</v>
      </c>
      <c r="B9" t="s">
        <v>2</v>
      </c>
      <c r="C9" t="s">
        <v>0</v>
      </c>
      <c r="D9">
        <v>-8634</v>
      </c>
      <c r="E9">
        <v>10001</v>
      </c>
    </row>
    <row r="10" spans="1:5" x14ac:dyDescent="0.25">
      <c r="A10" s="2">
        <v>44197</v>
      </c>
      <c r="B10" t="s">
        <v>2</v>
      </c>
      <c r="C10" t="s">
        <v>1</v>
      </c>
      <c r="D10">
        <v>8411</v>
      </c>
      <c r="E10">
        <v>10001</v>
      </c>
    </row>
    <row r="11" spans="1:5" x14ac:dyDescent="0.25">
      <c r="A11" s="2">
        <v>44197</v>
      </c>
      <c r="B11" t="s">
        <v>2</v>
      </c>
      <c r="C11" t="s">
        <v>0</v>
      </c>
      <c r="D11">
        <v>-30980</v>
      </c>
      <c r="E11">
        <v>10001</v>
      </c>
    </row>
    <row r="12" spans="1:5" x14ac:dyDescent="0.25">
      <c r="A12" s="2">
        <v>44197</v>
      </c>
      <c r="B12" t="s">
        <v>2</v>
      </c>
      <c r="C12" t="s">
        <v>0</v>
      </c>
      <c r="D12">
        <v>-15973</v>
      </c>
      <c r="E12">
        <v>10001</v>
      </c>
    </row>
    <row r="13" spans="1:5" x14ac:dyDescent="0.25">
      <c r="A13" s="2">
        <v>44197</v>
      </c>
      <c r="B13" t="s">
        <v>2</v>
      </c>
      <c r="C13" t="s">
        <v>0</v>
      </c>
      <c r="D13">
        <v>-15410</v>
      </c>
      <c r="E13">
        <v>10001</v>
      </c>
    </row>
    <row r="14" spans="1:5" x14ac:dyDescent="0.25">
      <c r="A14" s="2">
        <v>44198</v>
      </c>
      <c r="B14" t="s">
        <v>2</v>
      </c>
      <c r="C14" t="s">
        <v>0</v>
      </c>
      <c r="D14">
        <v>-26210</v>
      </c>
      <c r="E14">
        <v>10001</v>
      </c>
    </row>
    <row r="15" spans="1:5" x14ac:dyDescent="0.25">
      <c r="A15" s="2">
        <v>44199</v>
      </c>
      <c r="B15" t="s">
        <v>2</v>
      </c>
      <c r="C15" t="s">
        <v>1</v>
      </c>
      <c r="D15">
        <v>18185</v>
      </c>
      <c r="E15">
        <v>10001</v>
      </c>
    </row>
    <row r="16" spans="1:5" x14ac:dyDescent="0.25">
      <c r="A16" s="2">
        <v>44200</v>
      </c>
      <c r="B16" t="s">
        <v>2</v>
      </c>
      <c r="C16" t="s">
        <v>0</v>
      </c>
      <c r="D16">
        <v>-3339</v>
      </c>
      <c r="E16">
        <v>10001</v>
      </c>
    </row>
    <row r="17" spans="1:5" x14ac:dyDescent="0.25">
      <c r="A17" s="2">
        <v>44201</v>
      </c>
      <c r="B17" t="s">
        <v>2</v>
      </c>
      <c r="C17" t="s">
        <v>1</v>
      </c>
      <c r="D17">
        <v>37309</v>
      </c>
      <c r="E17">
        <v>10001</v>
      </c>
    </row>
    <row r="18" spans="1:5" x14ac:dyDescent="0.25">
      <c r="A18" s="2">
        <v>44202</v>
      </c>
      <c r="B18" t="s">
        <v>2</v>
      </c>
      <c r="C18" t="s">
        <v>0</v>
      </c>
      <c r="D18">
        <v>-14880</v>
      </c>
      <c r="E18">
        <v>10001</v>
      </c>
    </row>
    <row r="19" spans="1:5" x14ac:dyDescent="0.25">
      <c r="A19" s="2">
        <v>44203</v>
      </c>
      <c r="B19" t="s">
        <v>2</v>
      </c>
      <c r="C19" t="s">
        <v>1</v>
      </c>
      <c r="D19">
        <v>1371</v>
      </c>
      <c r="E19">
        <v>10001</v>
      </c>
    </row>
    <row r="20" spans="1:5" x14ac:dyDescent="0.25">
      <c r="A20" s="2">
        <v>44204</v>
      </c>
      <c r="B20" t="s">
        <v>2</v>
      </c>
      <c r="C20" t="s">
        <v>0</v>
      </c>
      <c r="D20">
        <v>-20204</v>
      </c>
      <c r="E20">
        <v>10001</v>
      </c>
    </row>
    <row r="21" spans="1:5" x14ac:dyDescent="0.25">
      <c r="A21" s="2">
        <v>44205</v>
      </c>
      <c r="B21" t="s">
        <v>2</v>
      </c>
      <c r="C21" t="s">
        <v>1</v>
      </c>
      <c r="D21">
        <v>20747</v>
      </c>
      <c r="E21">
        <v>10001</v>
      </c>
    </row>
    <row r="22" spans="1:5" x14ac:dyDescent="0.25">
      <c r="A22" s="2">
        <v>44206</v>
      </c>
      <c r="B22" t="s">
        <v>2</v>
      </c>
      <c r="C22" t="s">
        <v>1</v>
      </c>
      <c r="D22">
        <v>277</v>
      </c>
      <c r="E22">
        <v>10001</v>
      </c>
    </row>
    <row r="23" spans="1:5" x14ac:dyDescent="0.25">
      <c r="A23" s="2">
        <v>44207</v>
      </c>
      <c r="B23" t="s">
        <v>2</v>
      </c>
      <c r="C23" t="s">
        <v>1</v>
      </c>
      <c r="D23">
        <v>4754</v>
      </c>
      <c r="E23">
        <v>10001</v>
      </c>
    </row>
    <row r="24" spans="1:5" x14ac:dyDescent="0.25">
      <c r="A24" s="2">
        <v>44208</v>
      </c>
      <c r="B24" t="s">
        <v>2</v>
      </c>
      <c r="C24" t="s">
        <v>1</v>
      </c>
      <c r="D24">
        <v>40027</v>
      </c>
      <c r="E24">
        <v>10001</v>
      </c>
    </row>
    <row r="25" spans="1:5" x14ac:dyDescent="0.25">
      <c r="A25" s="2">
        <v>44209</v>
      </c>
      <c r="B25" t="s">
        <v>2</v>
      </c>
      <c r="C25" t="s">
        <v>1</v>
      </c>
      <c r="D25">
        <v>16934</v>
      </c>
      <c r="E25">
        <v>10001</v>
      </c>
    </row>
    <row r="26" spans="1:5" x14ac:dyDescent="0.25">
      <c r="A26" s="2">
        <v>44210</v>
      </c>
      <c r="B26" t="s">
        <v>2</v>
      </c>
      <c r="C26" t="s">
        <v>1</v>
      </c>
      <c r="D26">
        <v>592</v>
      </c>
      <c r="E26">
        <v>10001</v>
      </c>
    </row>
    <row r="27" spans="1:5" x14ac:dyDescent="0.25">
      <c r="A27" s="2">
        <v>44211</v>
      </c>
      <c r="B27" t="s">
        <v>2</v>
      </c>
      <c r="C27" t="s">
        <v>0</v>
      </c>
      <c r="D27">
        <v>-36204</v>
      </c>
      <c r="E27">
        <v>10001</v>
      </c>
    </row>
    <row r="28" spans="1:5" x14ac:dyDescent="0.25">
      <c r="A28" s="2">
        <v>44212</v>
      </c>
      <c r="B28" t="s">
        <v>2</v>
      </c>
      <c r="C28" t="s">
        <v>0</v>
      </c>
      <c r="D28">
        <v>-32833</v>
      </c>
      <c r="E28">
        <v>10001</v>
      </c>
    </row>
    <row r="29" spans="1:5" x14ac:dyDescent="0.25">
      <c r="A29" s="2">
        <v>44213</v>
      </c>
      <c r="B29" t="s">
        <v>2</v>
      </c>
      <c r="C29" t="s">
        <v>1</v>
      </c>
      <c r="D29">
        <v>9130</v>
      </c>
      <c r="E29">
        <v>10001</v>
      </c>
    </row>
    <row r="30" spans="1:5" x14ac:dyDescent="0.25">
      <c r="A30" s="2">
        <v>44214</v>
      </c>
      <c r="B30" t="s">
        <v>2</v>
      </c>
      <c r="C30" t="s">
        <v>0</v>
      </c>
      <c r="D30">
        <v>-3134</v>
      </c>
      <c r="E30">
        <v>10001</v>
      </c>
    </row>
    <row r="31" spans="1:5" x14ac:dyDescent="0.25">
      <c r="A31" s="2">
        <v>44215</v>
      </c>
      <c r="B31" t="s">
        <v>2</v>
      </c>
      <c r="C31" t="s">
        <v>1</v>
      </c>
      <c r="D31">
        <v>40839</v>
      </c>
      <c r="E31">
        <v>10001</v>
      </c>
    </row>
    <row r="32" spans="1:5" x14ac:dyDescent="0.25">
      <c r="A32" s="2">
        <v>44216</v>
      </c>
      <c r="B32" t="s">
        <v>2</v>
      </c>
      <c r="C32" t="s">
        <v>1</v>
      </c>
      <c r="D32">
        <v>35627</v>
      </c>
      <c r="E32">
        <v>10001</v>
      </c>
    </row>
    <row r="33" spans="1:5" x14ac:dyDescent="0.25">
      <c r="A33" s="2">
        <v>44217</v>
      </c>
      <c r="B33" t="s">
        <v>2</v>
      </c>
      <c r="C33" t="s">
        <v>1</v>
      </c>
      <c r="D33">
        <v>35973</v>
      </c>
      <c r="E33">
        <v>10001</v>
      </c>
    </row>
    <row r="34" spans="1:5" x14ac:dyDescent="0.25">
      <c r="A34" s="2">
        <v>44218</v>
      </c>
      <c r="B34" t="s">
        <v>2</v>
      </c>
      <c r="C34" t="s">
        <v>1</v>
      </c>
      <c r="D34">
        <v>20036</v>
      </c>
      <c r="E34">
        <v>10001</v>
      </c>
    </row>
    <row r="35" spans="1:5" x14ac:dyDescent="0.25">
      <c r="A35" s="2">
        <v>44219</v>
      </c>
      <c r="B35" t="s">
        <v>2</v>
      </c>
      <c r="C35" t="s">
        <v>1</v>
      </c>
      <c r="D35">
        <v>30740</v>
      </c>
      <c r="E35">
        <v>10001</v>
      </c>
    </row>
    <row r="36" spans="1:5" x14ac:dyDescent="0.25">
      <c r="A36" s="2">
        <v>44220</v>
      </c>
      <c r="B36" t="s">
        <v>2</v>
      </c>
      <c r="C36" t="s">
        <v>1</v>
      </c>
      <c r="D36">
        <v>43024</v>
      </c>
      <c r="E36">
        <v>10001</v>
      </c>
    </row>
    <row r="37" spans="1:5" x14ac:dyDescent="0.25">
      <c r="A37" s="2">
        <v>44221</v>
      </c>
      <c r="B37" t="s">
        <v>2</v>
      </c>
      <c r="C37" t="s">
        <v>1</v>
      </c>
      <c r="D37">
        <v>8940</v>
      </c>
      <c r="E37">
        <v>10001</v>
      </c>
    </row>
    <row r="38" spans="1:5" x14ac:dyDescent="0.25">
      <c r="A38" s="2">
        <v>44222</v>
      </c>
      <c r="B38" t="s">
        <v>2</v>
      </c>
      <c r="C38" t="s">
        <v>0</v>
      </c>
      <c r="D38">
        <v>-21089</v>
      </c>
      <c r="E38">
        <v>10001</v>
      </c>
    </row>
    <row r="39" spans="1:5" x14ac:dyDescent="0.25">
      <c r="A39" s="2">
        <v>44223</v>
      </c>
      <c r="B39" t="s">
        <v>2</v>
      </c>
      <c r="C39" t="s">
        <v>0</v>
      </c>
      <c r="D39">
        <v>-10397</v>
      </c>
      <c r="E39">
        <v>10001</v>
      </c>
    </row>
    <row r="40" spans="1:5" x14ac:dyDescent="0.25">
      <c r="A40" s="2">
        <v>44224</v>
      </c>
      <c r="B40" t="s">
        <v>2</v>
      </c>
      <c r="C40" t="s">
        <v>0</v>
      </c>
      <c r="D40">
        <v>-32639</v>
      </c>
      <c r="E40">
        <v>10001</v>
      </c>
    </row>
    <row r="41" spans="1:5" x14ac:dyDescent="0.25">
      <c r="A41" s="2">
        <v>44225</v>
      </c>
      <c r="B41" t="s">
        <v>2</v>
      </c>
      <c r="C41" t="s">
        <v>1</v>
      </c>
      <c r="D41">
        <v>42701</v>
      </c>
      <c r="E41">
        <v>10001</v>
      </c>
    </row>
    <row r="42" spans="1:5" x14ac:dyDescent="0.25">
      <c r="A42" s="2">
        <v>44226</v>
      </c>
      <c r="B42" t="s">
        <v>2</v>
      </c>
      <c r="C42" t="s">
        <v>1</v>
      </c>
      <c r="D42">
        <v>2746</v>
      </c>
      <c r="E42">
        <v>10001</v>
      </c>
    </row>
    <row r="43" spans="1:5" x14ac:dyDescent="0.25">
      <c r="A43" s="2">
        <v>44227</v>
      </c>
      <c r="B43" t="s">
        <v>2</v>
      </c>
      <c r="C43" t="s">
        <v>0</v>
      </c>
      <c r="D43">
        <v>-5855</v>
      </c>
      <c r="E43">
        <v>10001</v>
      </c>
    </row>
    <row r="44" spans="1:5" x14ac:dyDescent="0.25">
      <c r="A44" s="2">
        <v>44228</v>
      </c>
      <c r="B44" t="s">
        <v>2</v>
      </c>
      <c r="C44" t="s">
        <v>0</v>
      </c>
      <c r="D44">
        <v>-10235</v>
      </c>
      <c r="E44">
        <v>10001</v>
      </c>
    </row>
    <row r="45" spans="1:5" x14ac:dyDescent="0.25">
      <c r="A45" s="2">
        <v>44229</v>
      </c>
      <c r="B45" t="s">
        <v>2</v>
      </c>
      <c r="C45" t="s">
        <v>0</v>
      </c>
      <c r="D45">
        <v>-30981</v>
      </c>
      <c r="E45">
        <v>10001</v>
      </c>
    </row>
    <row r="46" spans="1:5" x14ac:dyDescent="0.25">
      <c r="A46" s="2">
        <v>44230</v>
      </c>
      <c r="B46" t="s">
        <v>2</v>
      </c>
      <c r="C46" t="s">
        <v>1</v>
      </c>
      <c r="D46">
        <v>26637</v>
      </c>
      <c r="E46">
        <v>10001</v>
      </c>
    </row>
    <row r="47" spans="1:5" x14ac:dyDescent="0.25">
      <c r="A47" s="2">
        <v>44231</v>
      </c>
      <c r="B47" t="s">
        <v>2</v>
      </c>
      <c r="C47" t="s">
        <v>0</v>
      </c>
      <c r="D47">
        <v>-17029</v>
      </c>
      <c r="E47">
        <v>10001</v>
      </c>
    </row>
    <row r="48" spans="1:5" x14ac:dyDescent="0.25">
      <c r="A48" s="2">
        <v>44232</v>
      </c>
      <c r="B48" t="s">
        <v>2</v>
      </c>
      <c r="C48" t="s">
        <v>1</v>
      </c>
      <c r="D48">
        <v>1975</v>
      </c>
      <c r="E48">
        <v>10001</v>
      </c>
    </row>
    <row r="49" spans="1:5" x14ac:dyDescent="0.25">
      <c r="A49" s="2">
        <v>44233</v>
      </c>
      <c r="B49" t="s">
        <v>2</v>
      </c>
      <c r="C49" t="s">
        <v>1</v>
      </c>
      <c r="D49">
        <v>31494</v>
      </c>
      <c r="E49">
        <v>10001</v>
      </c>
    </row>
    <row r="50" spans="1:5" x14ac:dyDescent="0.25">
      <c r="A50" s="2">
        <v>44234</v>
      </c>
      <c r="B50" t="s">
        <v>2</v>
      </c>
      <c r="C50" t="s">
        <v>0</v>
      </c>
      <c r="D50">
        <v>-38032</v>
      </c>
      <c r="E50">
        <v>10001</v>
      </c>
    </row>
    <row r="51" spans="1:5" x14ac:dyDescent="0.25">
      <c r="A51" s="2">
        <v>44235</v>
      </c>
      <c r="B51" t="s">
        <v>2</v>
      </c>
      <c r="C51" t="s">
        <v>0</v>
      </c>
      <c r="D51">
        <v>-23472</v>
      </c>
      <c r="E51">
        <v>10001</v>
      </c>
    </row>
    <row r="52" spans="1:5" x14ac:dyDescent="0.25">
      <c r="A52" s="2">
        <v>44236</v>
      </c>
      <c r="B52" t="s">
        <v>2</v>
      </c>
      <c r="C52" t="s">
        <v>1</v>
      </c>
      <c r="D52">
        <v>48269</v>
      </c>
      <c r="E52">
        <v>10001</v>
      </c>
    </row>
    <row r="53" spans="1:5" x14ac:dyDescent="0.25">
      <c r="A53" s="2">
        <v>44237</v>
      </c>
      <c r="B53" t="s">
        <v>2</v>
      </c>
      <c r="C53" t="s">
        <v>0</v>
      </c>
      <c r="D53">
        <v>-25259</v>
      </c>
      <c r="E53">
        <v>10001</v>
      </c>
    </row>
    <row r="54" spans="1:5" x14ac:dyDescent="0.25">
      <c r="A54" s="2">
        <v>44238</v>
      </c>
      <c r="B54" t="s">
        <v>2</v>
      </c>
      <c r="C54" t="s">
        <v>1</v>
      </c>
      <c r="D54">
        <v>24346</v>
      </c>
      <c r="E54">
        <v>10001</v>
      </c>
    </row>
    <row r="55" spans="1:5" x14ac:dyDescent="0.25">
      <c r="A55" s="2">
        <v>44239</v>
      </c>
      <c r="B55" t="s">
        <v>2</v>
      </c>
      <c r="C55" t="s">
        <v>1</v>
      </c>
      <c r="D55">
        <v>22025</v>
      </c>
      <c r="E55">
        <v>10001</v>
      </c>
    </row>
    <row r="56" spans="1:5" x14ac:dyDescent="0.25">
      <c r="A56" s="2">
        <v>44240</v>
      </c>
      <c r="B56" t="s">
        <v>2</v>
      </c>
      <c r="C56" t="s">
        <v>0</v>
      </c>
      <c r="D56">
        <v>-30530</v>
      </c>
      <c r="E56">
        <v>10001</v>
      </c>
    </row>
    <row r="57" spans="1:5" x14ac:dyDescent="0.25">
      <c r="A57" s="2">
        <v>44241</v>
      </c>
      <c r="B57" t="s">
        <v>2</v>
      </c>
      <c r="C57" t="s">
        <v>1</v>
      </c>
      <c r="D57">
        <v>39114</v>
      </c>
      <c r="E57">
        <v>10001</v>
      </c>
    </row>
    <row r="58" spans="1:5" x14ac:dyDescent="0.25">
      <c r="A58" s="2">
        <v>44242</v>
      </c>
      <c r="B58" t="s">
        <v>2</v>
      </c>
      <c r="C58" t="s">
        <v>1</v>
      </c>
      <c r="D58">
        <v>34238</v>
      </c>
      <c r="E58">
        <v>10001</v>
      </c>
    </row>
    <row r="59" spans="1:5" x14ac:dyDescent="0.25">
      <c r="A59" s="2">
        <v>44243</v>
      </c>
      <c r="B59" t="s">
        <v>2</v>
      </c>
      <c r="C59" t="s">
        <v>0</v>
      </c>
      <c r="D59">
        <v>-6989</v>
      </c>
      <c r="E59">
        <v>10001</v>
      </c>
    </row>
    <row r="60" spans="1:5" x14ac:dyDescent="0.25">
      <c r="A60" s="2">
        <v>44244</v>
      </c>
      <c r="B60" t="s">
        <v>2</v>
      </c>
      <c r="C60" t="s">
        <v>0</v>
      </c>
      <c r="D60">
        <v>-35952</v>
      </c>
      <c r="E60">
        <v>10001</v>
      </c>
    </row>
    <row r="61" spans="1:5" x14ac:dyDescent="0.25">
      <c r="A61" s="2">
        <v>44245</v>
      </c>
      <c r="B61" t="s">
        <v>2</v>
      </c>
      <c r="C61" t="s">
        <v>1</v>
      </c>
      <c r="D61">
        <v>11861</v>
      </c>
      <c r="E61">
        <v>10001</v>
      </c>
    </row>
    <row r="62" spans="1:5" x14ac:dyDescent="0.25">
      <c r="A62" s="2">
        <v>44246</v>
      </c>
      <c r="B62" t="s">
        <v>2</v>
      </c>
      <c r="C62" t="s">
        <v>0</v>
      </c>
      <c r="D62">
        <v>-25681</v>
      </c>
      <c r="E62">
        <v>10001</v>
      </c>
    </row>
    <row r="63" spans="1:5" x14ac:dyDescent="0.25">
      <c r="A63" s="2">
        <v>44247</v>
      </c>
      <c r="B63" t="s">
        <v>2</v>
      </c>
      <c r="C63" t="s">
        <v>1</v>
      </c>
      <c r="D63">
        <v>39373</v>
      </c>
      <c r="E63">
        <v>10001</v>
      </c>
    </row>
    <row r="64" spans="1:5" x14ac:dyDescent="0.25">
      <c r="A64" s="2">
        <v>44248</v>
      </c>
      <c r="B64" t="s">
        <v>2</v>
      </c>
      <c r="C64" t="s">
        <v>0</v>
      </c>
      <c r="D64">
        <v>-20829</v>
      </c>
      <c r="E64">
        <v>10001</v>
      </c>
    </row>
    <row r="65" spans="1:5" x14ac:dyDescent="0.25">
      <c r="A65" s="2">
        <v>44249</v>
      </c>
      <c r="B65" t="s">
        <v>2</v>
      </c>
      <c r="C65" t="s">
        <v>0</v>
      </c>
      <c r="D65">
        <v>-43448</v>
      </c>
      <c r="E65">
        <v>10001</v>
      </c>
    </row>
    <row r="66" spans="1:5" x14ac:dyDescent="0.25">
      <c r="A66" s="2">
        <v>44250</v>
      </c>
      <c r="B66" t="s">
        <v>2</v>
      </c>
      <c r="C66" t="s">
        <v>0</v>
      </c>
      <c r="D66">
        <v>-33309</v>
      </c>
      <c r="E66">
        <v>10001</v>
      </c>
    </row>
    <row r="67" spans="1:5" x14ac:dyDescent="0.25">
      <c r="A67" s="2">
        <v>44251</v>
      </c>
      <c r="B67" t="s">
        <v>2</v>
      </c>
      <c r="C67" t="s">
        <v>0</v>
      </c>
      <c r="D67">
        <v>-24032</v>
      </c>
      <c r="E67">
        <v>10001</v>
      </c>
    </row>
    <row r="68" spans="1:5" x14ac:dyDescent="0.25">
      <c r="A68" s="2">
        <v>44252</v>
      </c>
      <c r="B68" t="s">
        <v>2</v>
      </c>
      <c r="C68" t="s">
        <v>0</v>
      </c>
      <c r="D68">
        <v>-31209</v>
      </c>
      <c r="E68">
        <v>10001</v>
      </c>
    </row>
    <row r="69" spans="1:5" x14ac:dyDescent="0.25">
      <c r="A69" s="2">
        <v>44253</v>
      </c>
      <c r="B69" t="s">
        <v>2</v>
      </c>
      <c r="C69" t="s">
        <v>0</v>
      </c>
      <c r="D69">
        <v>-42671</v>
      </c>
      <c r="E69">
        <v>10001</v>
      </c>
    </row>
    <row r="70" spans="1:5" x14ac:dyDescent="0.25">
      <c r="A70" s="2">
        <v>44254</v>
      </c>
      <c r="B70" t="s">
        <v>2</v>
      </c>
      <c r="C70" t="s">
        <v>1</v>
      </c>
      <c r="D70">
        <v>10424</v>
      </c>
      <c r="E70">
        <v>10001</v>
      </c>
    </row>
    <row r="71" spans="1:5" x14ac:dyDescent="0.25">
      <c r="A71" s="2">
        <v>44255</v>
      </c>
      <c r="B71" t="s">
        <v>2</v>
      </c>
      <c r="C71" t="s">
        <v>1</v>
      </c>
      <c r="D71">
        <v>25420</v>
      </c>
      <c r="E71">
        <v>10001</v>
      </c>
    </row>
    <row r="72" spans="1:5" x14ac:dyDescent="0.25">
      <c r="A72" s="2">
        <v>44256</v>
      </c>
      <c r="B72" t="s">
        <v>2</v>
      </c>
      <c r="C72" t="s">
        <v>1</v>
      </c>
      <c r="D72">
        <v>37293</v>
      </c>
      <c r="E72">
        <v>10001</v>
      </c>
    </row>
    <row r="73" spans="1:5" x14ac:dyDescent="0.25">
      <c r="A73" s="2">
        <v>44257</v>
      </c>
      <c r="B73" t="s">
        <v>2</v>
      </c>
      <c r="C73" t="s">
        <v>1</v>
      </c>
      <c r="D73">
        <v>27233</v>
      </c>
      <c r="E73">
        <v>10001</v>
      </c>
    </row>
    <row r="74" spans="1:5" x14ac:dyDescent="0.25">
      <c r="A74" s="2">
        <v>44258</v>
      </c>
      <c r="B74" t="s">
        <v>2</v>
      </c>
      <c r="C74" t="s">
        <v>1</v>
      </c>
      <c r="D74">
        <v>37398</v>
      </c>
      <c r="E74">
        <v>10001</v>
      </c>
    </row>
    <row r="75" spans="1:5" x14ac:dyDescent="0.25">
      <c r="A75" s="2">
        <v>44259</v>
      </c>
      <c r="B75" t="s">
        <v>2</v>
      </c>
      <c r="C75" t="s">
        <v>1</v>
      </c>
      <c r="D75">
        <v>23146</v>
      </c>
      <c r="E75">
        <v>10001</v>
      </c>
    </row>
    <row r="76" spans="1:5" x14ac:dyDescent="0.25">
      <c r="A76" s="2">
        <v>44260</v>
      </c>
      <c r="B76" t="s">
        <v>2</v>
      </c>
      <c r="C76" t="s">
        <v>0</v>
      </c>
      <c r="D76">
        <v>-9946</v>
      </c>
      <c r="E76">
        <v>10001</v>
      </c>
    </row>
    <row r="77" spans="1:5" x14ac:dyDescent="0.25">
      <c r="A77" s="2">
        <v>44261</v>
      </c>
      <c r="B77" t="s">
        <v>2</v>
      </c>
      <c r="C77" t="s">
        <v>0</v>
      </c>
      <c r="D77">
        <v>-13237</v>
      </c>
      <c r="E77">
        <v>10001</v>
      </c>
    </row>
    <row r="78" spans="1:5" x14ac:dyDescent="0.25">
      <c r="A78" s="2">
        <v>44262</v>
      </c>
      <c r="B78" t="s">
        <v>2</v>
      </c>
      <c r="C78" t="s">
        <v>0</v>
      </c>
      <c r="D78">
        <v>-23091</v>
      </c>
      <c r="E78">
        <v>10001</v>
      </c>
    </row>
    <row r="79" spans="1:5" x14ac:dyDescent="0.25">
      <c r="A79" s="2">
        <v>44263</v>
      </c>
      <c r="B79" t="s">
        <v>2</v>
      </c>
      <c r="C79" t="s">
        <v>1</v>
      </c>
      <c r="D79">
        <v>45797</v>
      </c>
      <c r="E79">
        <v>10001</v>
      </c>
    </row>
    <row r="80" spans="1:5" x14ac:dyDescent="0.25">
      <c r="A80" s="2">
        <v>44264</v>
      </c>
      <c r="B80" t="s">
        <v>2</v>
      </c>
      <c r="C80" t="s">
        <v>0</v>
      </c>
      <c r="D80">
        <v>-20459</v>
      </c>
      <c r="E80">
        <v>10001</v>
      </c>
    </row>
    <row r="81" spans="1:5" x14ac:dyDescent="0.25">
      <c r="A81" s="2">
        <v>44265</v>
      </c>
      <c r="B81" t="s">
        <v>2</v>
      </c>
      <c r="C81" t="s">
        <v>0</v>
      </c>
      <c r="D81">
        <v>-9694</v>
      </c>
      <c r="E81">
        <v>10001</v>
      </c>
    </row>
    <row r="82" spans="1:5" x14ac:dyDescent="0.25">
      <c r="A82" s="2">
        <v>44266</v>
      </c>
      <c r="B82" t="s">
        <v>2</v>
      </c>
      <c r="C82" t="s">
        <v>1</v>
      </c>
      <c r="D82">
        <v>34478</v>
      </c>
      <c r="E82">
        <v>10001</v>
      </c>
    </row>
    <row r="83" spans="1:5" x14ac:dyDescent="0.25">
      <c r="A83" s="2">
        <v>44267</v>
      </c>
      <c r="B83" t="s">
        <v>2</v>
      </c>
      <c r="C83" t="s">
        <v>0</v>
      </c>
      <c r="D83">
        <v>-49194</v>
      </c>
      <c r="E83">
        <v>10001</v>
      </c>
    </row>
    <row r="84" spans="1:5" x14ac:dyDescent="0.25">
      <c r="A84" s="2">
        <v>44268</v>
      </c>
      <c r="B84" t="s">
        <v>2</v>
      </c>
      <c r="C84" t="s">
        <v>0</v>
      </c>
      <c r="D84">
        <v>-30892</v>
      </c>
      <c r="E84">
        <v>10001</v>
      </c>
    </row>
    <row r="85" spans="1:5" x14ac:dyDescent="0.25">
      <c r="A85" s="2">
        <v>44269</v>
      </c>
      <c r="B85" t="s">
        <v>2</v>
      </c>
      <c r="C85" t="s">
        <v>0</v>
      </c>
      <c r="D85">
        <v>-5074</v>
      </c>
      <c r="E85">
        <v>10001</v>
      </c>
    </row>
    <row r="86" spans="1:5" x14ac:dyDescent="0.25">
      <c r="A86" s="2">
        <v>44270</v>
      </c>
      <c r="B86" t="s">
        <v>2</v>
      </c>
      <c r="C86" t="s">
        <v>1</v>
      </c>
      <c r="D86">
        <v>11039</v>
      </c>
      <c r="E86">
        <v>10001</v>
      </c>
    </row>
    <row r="87" spans="1:5" x14ac:dyDescent="0.25">
      <c r="A87" s="2">
        <v>44271</v>
      </c>
      <c r="B87" t="s">
        <v>2</v>
      </c>
      <c r="C87" t="s">
        <v>0</v>
      </c>
      <c r="D87">
        <v>-27850</v>
      </c>
      <c r="E87">
        <v>10001</v>
      </c>
    </row>
    <row r="88" spans="1:5" x14ac:dyDescent="0.25">
      <c r="A88" s="2">
        <v>44272</v>
      </c>
      <c r="B88" t="s">
        <v>2</v>
      </c>
      <c r="C88" t="s">
        <v>1</v>
      </c>
      <c r="D88">
        <v>21847</v>
      </c>
      <c r="E88">
        <v>10001</v>
      </c>
    </row>
    <row r="89" spans="1:5" x14ac:dyDescent="0.25">
      <c r="A89" s="2">
        <v>44273</v>
      </c>
      <c r="B89" t="s">
        <v>2</v>
      </c>
      <c r="C89" t="s">
        <v>1</v>
      </c>
      <c r="D89">
        <v>40346</v>
      </c>
      <c r="E89">
        <v>10001</v>
      </c>
    </row>
    <row r="90" spans="1:5" x14ac:dyDescent="0.25">
      <c r="A90" s="2">
        <v>44274</v>
      </c>
      <c r="B90" t="s">
        <v>2</v>
      </c>
      <c r="C90" t="s">
        <v>1</v>
      </c>
      <c r="D90">
        <v>9813</v>
      </c>
      <c r="E90">
        <v>10001</v>
      </c>
    </row>
    <row r="91" spans="1:5" x14ac:dyDescent="0.25">
      <c r="A91" s="2">
        <v>44275</v>
      </c>
      <c r="B91" t="s">
        <v>2</v>
      </c>
      <c r="C91" t="s">
        <v>1</v>
      </c>
      <c r="D91">
        <v>27453</v>
      </c>
      <c r="E91">
        <v>10001</v>
      </c>
    </row>
    <row r="92" spans="1:5" x14ac:dyDescent="0.25">
      <c r="A92" s="2">
        <v>44276</v>
      </c>
      <c r="B92" t="s">
        <v>2</v>
      </c>
      <c r="C92" t="s">
        <v>0</v>
      </c>
      <c r="D92">
        <v>-44713</v>
      </c>
      <c r="E92">
        <v>10001</v>
      </c>
    </row>
    <row r="93" spans="1:5" x14ac:dyDescent="0.25">
      <c r="A93" s="2">
        <v>44277</v>
      </c>
      <c r="B93" t="s">
        <v>2</v>
      </c>
      <c r="C93" t="s">
        <v>0</v>
      </c>
      <c r="D93">
        <v>-23171</v>
      </c>
      <c r="E93">
        <v>10001</v>
      </c>
    </row>
    <row r="94" spans="1:5" x14ac:dyDescent="0.25">
      <c r="A94" s="2">
        <v>44278</v>
      </c>
      <c r="B94" t="s">
        <v>2</v>
      </c>
      <c r="C94" t="s">
        <v>1</v>
      </c>
      <c r="D94">
        <v>1690</v>
      </c>
      <c r="E94">
        <v>10001</v>
      </c>
    </row>
    <row r="95" spans="1:5" x14ac:dyDescent="0.25">
      <c r="A95" s="2">
        <v>44279</v>
      </c>
      <c r="B95" t="s">
        <v>2</v>
      </c>
      <c r="C95" t="s">
        <v>0</v>
      </c>
      <c r="D95">
        <v>-21454</v>
      </c>
      <c r="E95">
        <v>10001</v>
      </c>
    </row>
    <row r="96" spans="1:5" x14ac:dyDescent="0.25">
      <c r="A96" s="2">
        <v>44280</v>
      </c>
      <c r="B96" t="s">
        <v>2</v>
      </c>
      <c r="C96" t="s">
        <v>1</v>
      </c>
      <c r="D96">
        <v>18855</v>
      </c>
      <c r="E96">
        <v>10001</v>
      </c>
    </row>
    <row r="97" spans="1:5" x14ac:dyDescent="0.25">
      <c r="A97" s="2">
        <v>44281</v>
      </c>
      <c r="B97" t="s">
        <v>2</v>
      </c>
      <c r="C97" t="s">
        <v>1</v>
      </c>
      <c r="D97">
        <v>18952</v>
      </c>
      <c r="E97">
        <v>10001</v>
      </c>
    </row>
    <row r="98" spans="1:5" x14ac:dyDescent="0.25">
      <c r="A98" s="2">
        <v>44282</v>
      </c>
      <c r="B98" t="s">
        <v>2</v>
      </c>
      <c r="C98" t="s">
        <v>0</v>
      </c>
      <c r="D98">
        <v>-15864</v>
      </c>
      <c r="E98">
        <v>10001</v>
      </c>
    </row>
    <row r="99" spans="1:5" x14ac:dyDescent="0.25">
      <c r="A99" s="2">
        <v>44283</v>
      </c>
      <c r="B99" t="s">
        <v>2</v>
      </c>
      <c r="C99" t="s">
        <v>1</v>
      </c>
      <c r="D99">
        <v>43973</v>
      </c>
      <c r="E99">
        <v>10001</v>
      </c>
    </row>
    <row r="100" spans="1:5" x14ac:dyDescent="0.25">
      <c r="A100" s="2">
        <v>44284</v>
      </c>
      <c r="B100" t="s">
        <v>2</v>
      </c>
      <c r="C100" t="s">
        <v>0</v>
      </c>
      <c r="D100">
        <v>-8878</v>
      </c>
      <c r="E100">
        <v>10001</v>
      </c>
    </row>
    <row r="101" spans="1:5" x14ac:dyDescent="0.25">
      <c r="A101" s="2">
        <v>44285</v>
      </c>
      <c r="B101" t="s">
        <v>2</v>
      </c>
      <c r="C101" t="s">
        <v>1</v>
      </c>
      <c r="D101">
        <v>42046</v>
      </c>
      <c r="E101">
        <v>10001</v>
      </c>
    </row>
    <row r="102" spans="1:5" x14ac:dyDescent="0.25">
      <c r="A102" s="2">
        <v>44286</v>
      </c>
      <c r="B102" t="s">
        <v>2</v>
      </c>
      <c r="C102" t="s">
        <v>0</v>
      </c>
      <c r="D102">
        <v>-19594</v>
      </c>
      <c r="E102">
        <v>10001</v>
      </c>
    </row>
    <row r="103" spans="1:5" x14ac:dyDescent="0.25">
      <c r="A103" s="2">
        <v>44287</v>
      </c>
      <c r="B103" t="s">
        <v>2</v>
      </c>
      <c r="C103" t="s">
        <v>0</v>
      </c>
      <c r="D103">
        <v>-14802</v>
      </c>
      <c r="E103">
        <v>10001</v>
      </c>
    </row>
    <row r="104" spans="1:5" x14ac:dyDescent="0.25">
      <c r="A104" s="2">
        <v>44288</v>
      </c>
      <c r="B104" t="s">
        <v>2</v>
      </c>
      <c r="C104" t="s">
        <v>1</v>
      </c>
      <c r="D104">
        <v>22245</v>
      </c>
      <c r="E104">
        <v>10001</v>
      </c>
    </row>
    <row r="105" spans="1:5" x14ac:dyDescent="0.25">
      <c r="A105" s="2">
        <v>44289</v>
      </c>
      <c r="B105" t="s">
        <v>2</v>
      </c>
      <c r="C105" t="s">
        <v>0</v>
      </c>
      <c r="D105">
        <v>-22291</v>
      </c>
      <c r="E105">
        <v>10001</v>
      </c>
    </row>
    <row r="106" spans="1:5" x14ac:dyDescent="0.25">
      <c r="A106" s="2">
        <v>44290</v>
      </c>
      <c r="B106" t="s">
        <v>2</v>
      </c>
      <c r="C106" t="s">
        <v>1</v>
      </c>
      <c r="D106">
        <v>4358</v>
      </c>
      <c r="E106">
        <v>10001</v>
      </c>
    </row>
    <row r="107" spans="1:5" x14ac:dyDescent="0.25">
      <c r="A107" s="2">
        <v>44291</v>
      </c>
      <c r="B107" t="s">
        <v>2</v>
      </c>
      <c r="C107" t="s">
        <v>0</v>
      </c>
      <c r="D107">
        <v>-23781</v>
      </c>
      <c r="E107">
        <v>10001</v>
      </c>
    </row>
    <row r="108" spans="1:5" x14ac:dyDescent="0.25">
      <c r="A108" s="2">
        <v>44292</v>
      </c>
      <c r="B108" t="s">
        <v>2</v>
      </c>
      <c r="C108" t="s">
        <v>0</v>
      </c>
      <c r="D108">
        <v>-28967</v>
      </c>
      <c r="E108">
        <v>10001</v>
      </c>
    </row>
    <row r="109" spans="1:5" x14ac:dyDescent="0.25">
      <c r="A109" s="2">
        <v>44293</v>
      </c>
      <c r="B109" t="s">
        <v>2</v>
      </c>
      <c r="C109" t="s">
        <v>0</v>
      </c>
      <c r="D109">
        <v>-10333</v>
      </c>
      <c r="E109">
        <v>10001</v>
      </c>
    </row>
    <row r="110" spans="1:5" x14ac:dyDescent="0.25">
      <c r="A110" s="2">
        <v>44294</v>
      </c>
      <c r="B110" t="s">
        <v>2</v>
      </c>
      <c r="C110" t="s">
        <v>0</v>
      </c>
      <c r="D110">
        <v>-24659</v>
      </c>
      <c r="E110">
        <v>10001</v>
      </c>
    </row>
    <row r="111" spans="1:5" x14ac:dyDescent="0.25">
      <c r="A111" s="2">
        <v>44295</v>
      </c>
      <c r="B111" t="s">
        <v>2</v>
      </c>
      <c r="C111" t="s">
        <v>0</v>
      </c>
      <c r="D111">
        <v>-27097</v>
      </c>
      <c r="E111">
        <v>10001</v>
      </c>
    </row>
    <row r="112" spans="1:5" x14ac:dyDescent="0.25">
      <c r="A112" s="2">
        <v>44296</v>
      </c>
      <c r="B112" t="s">
        <v>2</v>
      </c>
      <c r="C112" t="s">
        <v>0</v>
      </c>
      <c r="D112">
        <v>-16257</v>
      </c>
      <c r="E112">
        <v>10001</v>
      </c>
    </row>
    <row r="113" spans="1:5" x14ac:dyDescent="0.25">
      <c r="A113" s="2">
        <v>44297</v>
      </c>
      <c r="B113" t="s">
        <v>2</v>
      </c>
      <c r="C113" t="s">
        <v>1</v>
      </c>
      <c r="D113">
        <v>22672</v>
      </c>
      <c r="E113">
        <v>10001</v>
      </c>
    </row>
    <row r="114" spans="1:5" x14ac:dyDescent="0.25">
      <c r="A114" s="2">
        <v>44298</v>
      </c>
      <c r="B114" t="s">
        <v>2</v>
      </c>
      <c r="C114" t="s">
        <v>0</v>
      </c>
      <c r="D114">
        <v>-35036</v>
      </c>
      <c r="E114">
        <v>10001</v>
      </c>
    </row>
    <row r="115" spans="1:5" x14ac:dyDescent="0.25">
      <c r="A115" s="2">
        <v>44299</v>
      </c>
      <c r="B115" t="s">
        <v>2</v>
      </c>
      <c r="C115" t="s">
        <v>0</v>
      </c>
      <c r="D115">
        <v>-1337</v>
      </c>
      <c r="E115">
        <v>10001</v>
      </c>
    </row>
    <row r="116" spans="1:5" x14ac:dyDescent="0.25">
      <c r="A116" s="2">
        <v>44300</v>
      </c>
      <c r="B116" t="s">
        <v>2</v>
      </c>
      <c r="C116" t="s">
        <v>1</v>
      </c>
      <c r="D116">
        <v>3604</v>
      </c>
      <c r="E116">
        <v>10001</v>
      </c>
    </row>
    <row r="117" spans="1:5" x14ac:dyDescent="0.25">
      <c r="A117" s="2">
        <v>44301</v>
      </c>
      <c r="B117" t="s">
        <v>2</v>
      </c>
      <c r="C117" t="s">
        <v>0</v>
      </c>
      <c r="D117">
        <v>-21923</v>
      </c>
      <c r="E117">
        <v>10001</v>
      </c>
    </row>
    <row r="118" spans="1:5" x14ac:dyDescent="0.25">
      <c r="A118" s="2">
        <v>44302</v>
      </c>
      <c r="B118" t="s">
        <v>2</v>
      </c>
      <c r="C118" t="s">
        <v>0</v>
      </c>
      <c r="D118">
        <v>-7621</v>
      </c>
      <c r="E118">
        <v>10001</v>
      </c>
    </row>
    <row r="119" spans="1:5" x14ac:dyDescent="0.25">
      <c r="A119" s="2">
        <v>44303</v>
      </c>
      <c r="B119" t="s">
        <v>2</v>
      </c>
      <c r="C119" t="s">
        <v>1</v>
      </c>
      <c r="D119">
        <v>49293</v>
      </c>
      <c r="E119">
        <v>10001</v>
      </c>
    </row>
    <row r="120" spans="1:5" x14ac:dyDescent="0.25">
      <c r="A120" s="2">
        <v>44304</v>
      </c>
      <c r="B120" t="s">
        <v>2</v>
      </c>
      <c r="C120" t="s">
        <v>0</v>
      </c>
      <c r="D120">
        <v>-13730</v>
      </c>
      <c r="E120">
        <v>10001</v>
      </c>
    </row>
    <row r="121" spans="1:5" x14ac:dyDescent="0.25">
      <c r="A121" s="2">
        <v>44305</v>
      </c>
      <c r="B121" t="s">
        <v>2</v>
      </c>
      <c r="C121" t="s">
        <v>1</v>
      </c>
      <c r="D121">
        <v>35645</v>
      </c>
      <c r="E121">
        <v>10001</v>
      </c>
    </row>
    <row r="122" spans="1:5" x14ac:dyDescent="0.25">
      <c r="A122" s="2">
        <v>44306</v>
      </c>
      <c r="B122" t="s">
        <v>2</v>
      </c>
      <c r="C122" t="s">
        <v>1</v>
      </c>
      <c r="D122">
        <v>29816</v>
      </c>
      <c r="E122">
        <v>10001</v>
      </c>
    </row>
    <row r="123" spans="1:5" x14ac:dyDescent="0.25">
      <c r="A123" s="2">
        <v>44307</v>
      </c>
      <c r="B123" t="s">
        <v>2</v>
      </c>
      <c r="C123" t="s">
        <v>0</v>
      </c>
      <c r="D123">
        <v>-728</v>
      </c>
      <c r="E123">
        <v>10001</v>
      </c>
    </row>
    <row r="124" spans="1:5" x14ac:dyDescent="0.25">
      <c r="A124" s="2">
        <v>44308</v>
      </c>
      <c r="B124" t="s">
        <v>2</v>
      </c>
      <c r="C124" t="s">
        <v>0</v>
      </c>
      <c r="D124">
        <v>-33062</v>
      </c>
      <c r="E124">
        <v>10001</v>
      </c>
    </row>
    <row r="125" spans="1:5" x14ac:dyDescent="0.25">
      <c r="A125" s="2">
        <v>44309</v>
      </c>
      <c r="B125" t="s">
        <v>2</v>
      </c>
      <c r="C125" t="s">
        <v>1</v>
      </c>
      <c r="D125">
        <v>40504</v>
      </c>
      <c r="E125">
        <v>10001</v>
      </c>
    </row>
    <row r="126" spans="1:5" x14ac:dyDescent="0.25">
      <c r="A126" s="2">
        <v>44310</v>
      </c>
      <c r="B126" t="s">
        <v>2</v>
      </c>
      <c r="C126" t="s">
        <v>1</v>
      </c>
      <c r="D126">
        <v>39256</v>
      </c>
      <c r="E126">
        <v>10001</v>
      </c>
    </row>
    <row r="127" spans="1:5" x14ac:dyDescent="0.25">
      <c r="A127" s="2">
        <v>44311</v>
      </c>
      <c r="B127" t="s">
        <v>2</v>
      </c>
      <c r="C127" t="s">
        <v>0</v>
      </c>
      <c r="D127">
        <v>-35714</v>
      </c>
      <c r="E127">
        <v>10001</v>
      </c>
    </row>
    <row r="128" spans="1:5" x14ac:dyDescent="0.25">
      <c r="A128" s="2">
        <v>44312</v>
      </c>
      <c r="B128" t="s">
        <v>2</v>
      </c>
      <c r="C128" t="s">
        <v>1</v>
      </c>
      <c r="D128">
        <v>14307</v>
      </c>
      <c r="E128">
        <v>10001</v>
      </c>
    </row>
    <row r="129" spans="1:5" x14ac:dyDescent="0.25">
      <c r="A129" s="2">
        <v>44313</v>
      </c>
      <c r="B129" t="s">
        <v>2</v>
      </c>
      <c r="C129" t="s">
        <v>1</v>
      </c>
      <c r="D129">
        <v>43494</v>
      </c>
      <c r="E129">
        <v>10001</v>
      </c>
    </row>
    <row r="130" spans="1:5" x14ac:dyDescent="0.25">
      <c r="A130" s="2">
        <v>44314</v>
      </c>
      <c r="B130" t="s">
        <v>2</v>
      </c>
      <c r="C130" t="s">
        <v>1</v>
      </c>
      <c r="D130">
        <v>30360</v>
      </c>
      <c r="E130">
        <v>10001</v>
      </c>
    </row>
    <row r="131" spans="1:5" x14ac:dyDescent="0.25">
      <c r="A131" s="2">
        <v>44315</v>
      </c>
      <c r="B131" t="s">
        <v>2</v>
      </c>
      <c r="C131" t="s">
        <v>0</v>
      </c>
      <c r="D131">
        <v>-8344</v>
      </c>
      <c r="E131">
        <v>10001</v>
      </c>
    </row>
    <row r="132" spans="1:5" x14ac:dyDescent="0.25">
      <c r="A132" s="2">
        <v>44316</v>
      </c>
      <c r="B132" t="s">
        <v>2</v>
      </c>
      <c r="C132" t="s">
        <v>1</v>
      </c>
      <c r="D132">
        <v>39467</v>
      </c>
      <c r="E132">
        <v>10001</v>
      </c>
    </row>
    <row r="133" spans="1:5" x14ac:dyDescent="0.25">
      <c r="A133" s="2">
        <v>44317</v>
      </c>
      <c r="B133" t="s">
        <v>2</v>
      </c>
      <c r="C133" t="s">
        <v>0</v>
      </c>
      <c r="D133">
        <v>-16986</v>
      </c>
      <c r="E133">
        <v>10001</v>
      </c>
    </row>
    <row r="134" spans="1:5" x14ac:dyDescent="0.25">
      <c r="A134" s="2">
        <v>44318</v>
      </c>
      <c r="B134" t="s">
        <v>2</v>
      </c>
      <c r="C134" t="s">
        <v>1</v>
      </c>
      <c r="D134">
        <v>7353</v>
      </c>
      <c r="E134">
        <v>10001</v>
      </c>
    </row>
    <row r="135" spans="1:5" x14ac:dyDescent="0.25">
      <c r="A135" s="2">
        <v>44319</v>
      </c>
      <c r="B135" t="s">
        <v>2</v>
      </c>
      <c r="C135" t="s">
        <v>1</v>
      </c>
      <c r="D135">
        <v>33530</v>
      </c>
      <c r="E135">
        <v>10001</v>
      </c>
    </row>
    <row r="136" spans="1:5" x14ac:dyDescent="0.25">
      <c r="A136" s="2">
        <v>44320</v>
      </c>
      <c r="B136" t="s">
        <v>2</v>
      </c>
      <c r="C136" t="s">
        <v>0</v>
      </c>
      <c r="D136">
        <v>-23768</v>
      </c>
      <c r="E136">
        <v>10001</v>
      </c>
    </row>
    <row r="137" spans="1:5" x14ac:dyDescent="0.25">
      <c r="A137" s="2">
        <v>44321</v>
      </c>
      <c r="B137" t="s">
        <v>2</v>
      </c>
      <c r="C137" t="s">
        <v>0</v>
      </c>
      <c r="D137">
        <v>-13868</v>
      </c>
      <c r="E137">
        <v>10001</v>
      </c>
    </row>
    <row r="138" spans="1:5" x14ac:dyDescent="0.25">
      <c r="A138" s="2">
        <v>44322</v>
      </c>
      <c r="B138" t="s">
        <v>2</v>
      </c>
      <c r="C138" t="s">
        <v>1</v>
      </c>
      <c r="D138">
        <v>21417</v>
      </c>
      <c r="E138">
        <v>10001</v>
      </c>
    </row>
    <row r="139" spans="1:5" x14ac:dyDescent="0.25">
      <c r="A139" s="2">
        <v>44323</v>
      </c>
      <c r="B139" t="s">
        <v>2</v>
      </c>
      <c r="C139" t="s">
        <v>0</v>
      </c>
      <c r="D139">
        <v>-34812</v>
      </c>
      <c r="E139">
        <v>10001</v>
      </c>
    </row>
    <row r="140" spans="1:5" x14ac:dyDescent="0.25">
      <c r="A140" s="2">
        <v>44324</v>
      </c>
      <c r="B140" t="s">
        <v>2</v>
      </c>
      <c r="C140" t="s">
        <v>0</v>
      </c>
      <c r="D140">
        <v>-17208</v>
      </c>
      <c r="E140">
        <v>10001</v>
      </c>
    </row>
    <row r="141" spans="1:5" x14ac:dyDescent="0.25">
      <c r="A141" s="2">
        <v>44325</v>
      </c>
      <c r="B141" t="s">
        <v>2</v>
      </c>
      <c r="C141" t="s">
        <v>0</v>
      </c>
      <c r="D141">
        <v>-42278</v>
      </c>
      <c r="E141">
        <v>10001</v>
      </c>
    </row>
    <row r="142" spans="1:5" x14ac:dyDescent="0.25">
      <c r="A142" s="2">
        <v>44326</v>
      </c>
      <c r="B142" t="s">
        <v>2</v>
      </c>
      <c r="C142" t="s">
        <v>0</v>
      </c>
      <c r="D142">
        <v>-23373</v>
      </c>
      <c r="E142">
        <v>10001</v>
      </c>
    </row>
    <row r="143" spans="1:5" x14ac:dyDescent="0.25">
      <c r="A143" s="2">
        <v>44327</v>
      </c>
      <c r="B143" t="s">
        <v>2</v>
      </c>
      <c r="C143" t="s">
        <v>0</v>
      </c>
      <c r="D143">
        <v>-176</v>
      </c>
      <c r="E143">
        <v>10001</v>
      </c>
    </row>
    <row r="144" spans="1:5" x14ac:dyDescent="0.25">
      <c r="A144" s="2">
        <v>44328</v>
      </c>
      <c r="B144" t="s">
        <v>2</v>
      </c>
      <c r="C144" t="s">
        <v>1</v>
      </c>
      <c r="D144">
        <v>6048</v>
      </c>
      <c r="E144">
        <v>10001</v>
      </c>
    </row>
    <row r="145" spans="1:5" x14ac:dyDescent="0.25">
      <c r="A145" s="2">
        <v>44329</v>
      </c>
      <c r="B145" t="s">
        <v>2</v>
      </c>
      <c r="C145" t="s">
        <v>1</v>
      </c>
      <c r="D145">
        <v>5054</v>
      </c>
      <c r="E145">
        <v>10001</v>
      </c>
    </row>
    <row r="146" spans="1:5" x14ac:dyDescent="0.25">
      <c r="A146" s="2">
        <v>44330</v>
      </c>
      <c r="B146" t="s">
        <v>2</v>
      </c>
      <c r="C146" t="s">
        <v>1</v>
      </c>
      <c r="D146">
        <v>35981</v>
      </c>
      <c r="E146">
        <v>10001</v>
      </c>
    </row>
    <row r="147" spans="1:5" x14ac:dyDescent="0.25">
      <c r="A147" s="2">
        <v>44331</v>
      </c>
      <c r="B147" t="s">
        <v>2</v>
      </c>
      <c r="C147" t="s">
        <v>1</v>
      </c>
      <c r="D147">
        <v>47410</v>
      </c>
      <c r="E147">
        <v>10001</v>
      </c>
    </row>
    <row r="148" spans="1:5" x14ac:dyDescent="0.25">
      <c r="A148" s="2">
        <v>44332</v>
      </c>
      <c r="B148" t="s">
        <v>2</v>
      </c>
      <c r="C148" t="s">
        <v>0</v>
      </c>
      <c r="D148">
        <v>-17660</v>
      </c>
      <c r="E148">
        <v>10001</v>
      </c>
    </row>
    <row r="149" spans="1:5" x14ac:dyDescent="0.25">
      <c r="A149" s="2">
        <v>44333</v>
      </c>
      <c r="B149" t="s">
        <v>2</v>
      </c>
      <c r="C149" t="s">
        <v>0</v>
      </c>
      <c r="D149">
        <v>-30836</v>
      </c>
      <c r="E149">
        <v>10001</v>
      </c>
    </row>
    <row r="150" spans="1:5" x14ac:dyDescent="0.25">
      <c r="A150" s="2">
        <v>44334</v>
      </c>
      <c r="B150" t="s">
        <v>2</v>
      </c>
      <c r="C150" t="s">
        <v>0</v>
      </c>
      <c r="D150">
        <v>-12672</v>
      </c>
      <c r="E150">
        <v>10001</v>
      </c>
    </row>
    <row r="151" spans="1:5" x14ac:dyDescent="0.25">
      <c r="A151" s="2">
        <v>44335</v>
      </c>
      <c r="B151" t="s">
        <v>2</v>
      </c>
      <c r="C151" t="s">
        <v>0</v>
      </c>
      <c r="D151">
        <v>-30146</v>
      </c>
      <c r="E151">
        <v>10001</v>
      </c>
    </row>
    <row r="152" spans="1:5" x14ac:dyDescent="0.25">
      <c r="A152" s="2">
        <v>44336</v>
      </c>
      <c r="B152" t="s">
        <v>2</v>
      </c>
      <c r="C152" t="s">
        <v>1</v>
      </c>
      <c r="D152">
        <v>22482</v>
      </c>
      <c r="E152">
        <v>10001</v>
      </c>
    </row>
    <row r="153" spans="1:5" x14ac:dyDescent="0.25">
      <c r="A153" s="2">
        <v>44337</v>
      </c>
      <c r="B153" t="s">
        <v>2</v>
      </c>
      <c r="C153" t="s">
        <v>1</v>
      </c>
      <c r="D153">
        <v>39802</v>
      </c>
      <c r="E153">
        <v>10001</v>
      </c>
    </row>
    <row r="154" spans="1:5" x14ac:dyDescent="0.25">
      <c r="A154" s="2">
        <v>44338</v>
      </c>
      <c r="B154" t="s">
        <v>2</v>
      </c>
      <c r="C154" t="s">
        <v>0</v>
      </c>
      <c r="D154">
        <v>-6137</v>
      </c>
      <c r="E154">
        <v>10001</v>
      </c>
    </row>
    <row r="155" spans="1:5" x14ac:dyDescent="0.25">
      <c r="A155" s="2">
        <v>44339</v>
      </c>
      <c r="B155" t="s">
        <v>2</v>
      </c>
      <c r="C155" t="s">
        <v>1</v>
      </c>
      <c r="D155">
        <v>3348</v>
      </c>
      <c r="E155">
        <v>10001</v>
      </c>
    </row>
    <row r="156" spans="1:5" x14ac:dyDescent="0.25">
      <c r="A156" s="2">
        <v>44340</v>
      </c>
      <c r="B156" t="s">
        <v>2</v>
      </c>
      <c r="C156" t="s">
        <v>1</v>
      </c>
      <c r="D156">
        <v>11954</v>
      </c>
      <c r="E156">
        <v>10001</v>
      </c>
    </row>
    <row r="157" spans="1:5" x14ac:dyDescent="0.25">
      <c r="A157" s="2">
        <v>44341</v>
      </c>
      <c r="B157" t="s">
        <v>2</v>
      </c>
      <c r="C157" t="s">
        <v>0</v>
      </c>
      <c r="D157">
        <v>-9673</v>
      </c>
      <c r="E157">
        <v>10001</v>
      </c>
    </row>
    <row r="158" spans="1:5" x14ac:dyDescent="0.25">
      <c r="A158" s="2">
        <v>44342</v>
      </c>
      <c r="B158" t="s">
        <v>2</v>
      </c>
      <c r="C158" t="s">
        <v>0</v>
      </c>
      <c r="D158">
        <v>-11102</v>
      </c>
      <c r="E158">
        <v>10001</v>
      </c>
    </row>
    <row r="159" spans="1:5" x14ac:dyDescent="0.25">
      <c r="A159" s="2">
        <v>44343</v>
      </c>
      <c r="B159" t="s">
        <v>2</v>
      </c>
      <c r="C159" t="s">
        <v>1</v>
      </c>
      <c r="D159">
        <v>8184</v>
      </c>
      <c r="E159">
        <v>10001</v>
      </c>
    </row>
    <row r="160" spans="1:5" x14ac:dyDescent="0.25">
      <c r="A160" s="2">
        <v>44344</v>
      </c>
      <c r="B160" t="s">
        <v>2</v>
      </c>
      <c r="C160" t="s">
        <v>0</v>
      </c>
      <c r="D160">
        <v>-23484</v>
      </c>
      <c r="E160">
        <v>10001</v>
      </c>
    </row>
    <row r="161" spans="1:5" x14ac:dyDescent="0.25">
      <c r="A161" s="2">
        <v>44345</v>
      </c>
      <c r="B161" t="s">
        <v>2</v>
      </c>
      <c r="C161" t="s">
        <v>1</v>
      </c>
      <c r="D161">
        <v>27470</v>
      </c>
      <c r="E161">
        <v>10001</v>
      </c>
    </row>
    <row r="162" spans="1:5" x14ac:dyDescent="0.25">
      <c r="A162" s="2">
        <v>44346</v>
      </c>
      <c r="B162" t="s">
        <v>2</v>
      </c>
      <c r="C162" t="s">
        <v>0</v>
      </c>
      <c r="D162">
        <v>-23583</v>
      </c>
      <c r="E162">
        <v>10001</v>
      </c>
    </row>
    <row r="163" spans="1:5" x14ac:dyDescent="0.25">
      <c r="A163" s="2">
        <v>44347</v>
      </c>
      <c r="B163" t="s">
        <v>2</v>
      </c>
      <c r="C163" t="s">
        <v>1</v>
      </c>
      <c r="D163">
        <v>28919</v>
      </c>
      <c r="E163">
        <v>10001</v>
      </c>
    </row>
    <row r="164" spans="1:5" x14ac:dyDescent="0.25">
      <c r="A164" s="2">
        <v>44348</v>
      </c>
      <c r="B164" t="s">
        <v>2</v>
      </c>
      <c r="C164" t="s">
        <v>1</v>
      </c>
      <c r="D164">
        <v>18856</v>
      </c>
      <c r="E164">
        <v>10001</v>
      </c>
    </row>
    <row r="165" spans="1:5" x14ac:dyDescent="0.25">
      <c r="A165" s="2">
        <v>44349</v>
      </c>
      <c r="B165" t="s">
        <v>2</v>
      </c>
      <c r="C165" t="s">
        <v>0</v>
      </c>
      <c r="D165">
        <v>-19994</v>
      </c>
      <c r="E165">
        <v>10001</v>
      </c>
    </row>
    <row r="166" spans="1:5" x14ac:dyDescent="0.25">
      <c r="A166" s="2">
        <v>44350</v>
      </c>
      <c r="B166" t="s">
        <v>2</v>
      </c>
      <c r="C166" t="s">
        <v>0</v>
      </c>
      <c r="D166">
        <v>-34378</v>
      </c>
      <c r="E166">
        <v>10001</v>
      </c>
    </row>
    <row r="167" spans="1:5" x14ac:dyDescent="0.25">
      <c r="A167" s="2">
        <v>44351</v>
      </c>
      <c r="B167" t="s">
        <v>2</v>
      </c>
      <c r="C167" t="s">
        <v>0</v>
      </c>
      <c r="D167">
        <v>-11034</v>
      </c>
      <c r="E167">
        <v>10001</v>
      </c>
    </row>
    <row r="168" spans="1:5" x14ac:dyDescent="0.25">
      <c r="A168" s="2">
        <v>44352</v>
      </c>
      <c r="B168" t="s">
        <v>2</v>
      </c>
      <c r="C168" t="s">
        <v>1</v>
      </c>
      <c r="D168">
        <v>11085</v>
      </c>
      <c r="E168">
        <v>10001</v>
      </c>
    </row>
    <row r="169" spans="1:5" x14ac:dyDescent="0.25">
      <c r="A169" s="2">
        <v>44353</v>
      </c>
      <c r="B169" t="s">
        <v>2</v>
      </c>
      <c r="C169" t="s">
        <v>1</v>
      </c>
      <c r="D169">
        <v>14671</v>
      </c>
      <c r="E169">
        <v>10001</v>
      </c>
    </row>
    <row r="170" spans="1:5" x14ac:dyDescent="0.25">
      <c r="A170" s="2">
        <v>44354</v>
      </c>
      <c r="B170" t="s">
        <v>2</v>
      </c>
      <c r="C170" t="s">
        <v>1</v>
      </c>
      <c r="D170">
        <v>41427</v>
      </c>
      <c r="E170">
        <v>10001</v>
      </c>
    </row>
    <row r="171" spans="1:5" x14ac:dyDescent="0.25">
      <c r="A171" s="2">
        <v>44355</v>
      </c>
      <c r="B171" t="s">
        <v>2</v>
      </c>
      <c r="C171" t="s">
        <v>1</v>
      </c>
      <c r="D171">
        <v>40361</v>
      </c>
      <c r="E171">
        <v>10001</v>
      </c>
    </row>
    <row r="172" spans="1:5" x14ac:dyDescent="0.25">
      <c r="A172" s="2">
        <v>44356</v>
      </c>
      <c r="B172" t="s">
        <v>2</v>
      </c>
      <c r="C172" t="s">
        <v>1</v>
      </c>
      <c r="D172">
        <v>48994</v>
      </c>
      <c r="E172">
        <v>10001</v>
      </c>
    </row>
    <row r="173" spans="1:5" x14ac:dyDescent="0.25">
      <c r="A173" s="2">
        <v>44357</v>
      </c>
      <c r="B173" t="s">
        <v>2</v>
      </c>
      <c r="C173" t="s">
        <v>0</v>
      </c>
      <c r="D173">
        <v>-49606</v>
      </c>
      <c r="E173">
        <v>10001</v>
      </c>
    </row>
    <row r="174" spans="1:5" x14ac:dyDescent="0.25">
      <c r="A174" s="2">
        <v>44358</v>
      </c>
      <c r="B174" t="s">
        <v>2</v>
      </c>
      <c r="C174" t="s">
        <v>0</v>
      </c>
      <c r="D174">
        <v>-33001</v>
      </c>
      <c r="E174">
        <v>10001</v>
      </c>
    </row>
    <row r="175" spans="1:5" x14ac:dyDescent="0.25">
      <c r="A175" s="2">
        <v>44359</v>
      </c>
      <c r="B175" t="s">
        <v>2</v>
      </c>
      <c r="C175" t="s">
        <v>0</v>
      </c>
      <c r="D175">
        <v>-24381</v>
      </c>
      <c r="E175">
        <v>10001</v>
      </c>
    </row>
    <row r="176" spans="1:5" x14ac:dyDescent="0.25">
      <c r="A176" s="2">
        <v>44360</v>
      </c>
      <c r="B176" t="s">
        <v>2</v>
      </c>
      <c r="C176" t="s">
        <v>1</v>
      </c>
      <c r="D176">
        <v>32096</v>
      </c>
      <c r="E176">
        <v>10001</v>
      </c>
    </row>
    <row r="177" spans="1:5" x14ac:dyDescent="0.25">
      <c r="A177" s="2">
        <v>44361</v>
      </c>
      <c r="B177" t="s">
        <v>2</v>
      </c>
      <c r="C177" t="s">
        <v>0</v>
      </c>
      <c r="D177">
        <v>-33341</v>
      </c>
      <c r="E177">
        <v>10001</v>
      </c>
    </row>
    <row r="178" spans="1:5" x14ac:dyDescent="0.25">
      <c r="A178" s="2">
        <v>44362</v>
      </c>
      <c r="B178" t="s">
        <v>2</v>
      </c>
      <c r="C178" t="s">
        <v>0</v>
      </c>
      <c r="D178">
        <v>-26329</v>
      </c>
      <c r="E178">
        <v>10001</v>
      </c>
    </row>
    <row r="179" spans="1:5" x14ac:dyDescent="0.25">
      <c r="A179" s="2">
        <v>44363</v>
      </c>
      <c r="B179" t="s">
        <v>2</v>
      </c>
      <c r="C179" t="s">
        <v>0</v>
      </c>
      <c r="D179">
        <v>-12626</v>
      </c>
      <c r="E179">
        <v>10001</v>
      </c>
    </row>
    <row r="180" spans="1:5" x14ac:dyDescent="0.25">
      <c r="A180" s="2">
        <v>44364</v>
      </c>
      <c r="B180" t="s">
        <v>2</v>
      </c>
      <c r="C180" t="s">
        <v>0</v>
      </c>
      <c r="D180">
        <v>-7873</v>
      </c>
      <c r="E180">
        <v>10001</v>
      </c>
    </row>
    <row r="181" spans="1:5" x14ac:dyDescent="0.25">
      <c r="A181" s="2">
        <v>44365</v>
      </c>
      <c r="B181" t="s">
        <v>2</v>
      </c>
      <c r="C181" t="s">
        <v>1</v>
      </c>
      <c r="D181">
        <v>29909</v>
      </c>
      <c r="E181">
        <v>10001</v>
      </c>
    </row>
    <row r="182" spans="1:5" x14ac:dyDescent="0.25">
      <c r="A182" s="2">
        <v>44366</v>
      </c>
      <c r="B182" t="s">
        <v>2</v>
      </c>
      <c r="C182" t="s">
        <v>1</v>
      </c>
      <c r="D182">
        <v>7492</v>
      </c>
      <c r="E182">
        <v>10001</v>
      </c>
    </row>
    <row r="183" spans="1:5" x14ac:dyDescent="0.25">
      <c r="A183" s="2">
        <v>44367</v>
      </c>
      <c r="B183" t="s">
        <v>2</v>
      </c>
      <c r="C183" t="s">
        <v>1</v>
      </c>
      <c r="D183">
        <v>27392</v>
      </c>
      <c r="E183">
        <v>10001</v>
      </c>
    </row>
    <row r="184" spans="1:5" x14ac:dyDescent="0.25">
      <c r="A184" s="2">
        <v>44368</v>
      </c>
      <c r="B184" t="s">
        <v>2</v>
      </c>
      <c r="C184" t="s">
        <v>1</v>
      </c>
      <c r="D184">
        <v>40971</v>
      </c>
      <c r="E184">
        <v>10001</v>
      </c>
    </row>
    <row r="185" spans="1:5" x14ac:dyDescent="0.25">
      <c r="A185" s="2">
        <v>44369</v>
      </c>
      <c r="B185" t="s">
        <v>2</v>
      </c>
      <c r="C185" t="s">
        <v>1</v>
      </c>
      <c r="D185">
        <v>10216</v>
      </c>
      <c r="E185">
        <v>10001</v>
      </c>
    </row>
    <row r="186" spans="1:5" x14ac:dyDescent="0.25">
      <c r="A186" s="2">
        <v>44370</v>
      </c>
      <c r="B186" t="s">
        <v>2</v>
      </c>
      <c r="C186" t="s">
        <v>1</v>
      </c>
      <c r="D186">
        <v>34217</v>
      </c>
      <c r="E186">
        <v>10001</v>
      </c>
    </row>
    <row r="187" spans="1:5" x14ac:dyDescent="0.25">
      <c r="A187" s="2">
        <v>44371</v>
      </c>
      <c r="B187" t="s">
        <v>2</v>
      </c>
      <c r="C187" t="s">
        <v>1</v>
      </c>
      <c r="D187">
        <v>1634</v>
      </c>
      <c r="E187">
        <v>10001</v>
      </c>
    </row>
    <row r="188" spans="1:5" x14ac:dyDescent="0.25">
      <c r="A188" s="2">
        <v>44372</v>
      </c>
      <c r="B188" t="s">
        <v>2</v>
      </c>
      <c r="C188" t="s">
        <v>1</v>
      </c>
      <c r="D188">
        <v>1232</v>
      </c>
      <c r="E188">
        <v>10001</v>
      </c>
    </row>
    <row r="189" spans="1:5" x14ac:dyDescent="0.25">
      <c r="A189" s="2">
        <v>44373</v>
      </c>
      <c r="B189" t="s">
        <v>2</v>
      </c>
      <c r="C189" t="s">
        <v>1</v>
      </c>
      <c r="D189">
        <v>7612</v>
      </c>
      <c r="E189">
        <v>10001</v>
      </c>
    </row>
    <row r="190" spans="1:5" x14ac:dyDescent="0.25">
      <c r="A190" s="2">
        <v>44374</v>
      </c>
      <c r="B190" t="s">
        <v>2</v>
      </c>
      <c r="C190" t="s">
        <v>1</v>
      </c>
      <c r="D190">
        <v>38026</v>
      </c>
      <c r="E190">
        <v>10001</v>
      </c>
    </row>
    <row r="191" spans="1:5" x14ac:dyDescent="0.25">
      <c r="A191" s="2">
        <v>44375</v>
      </c>
      <c r="B191" t="s">
        <v>2</v>
      </c>
      <c r="C191" t="s">
        <v>0</v>
      </c>
      <c r="D191">
        <v>-4083</v>
      </c>
      <c r="E191">
        <v>10001</v>
      </c>
    </row>
    <row r="192" spans="1:5" x14ac:dyDescent="0.25">
      <c r="A192" s="2">
        <v>44376</v>
      </c>
      <c r="B192" t="s">
        <v>2</v>
      </c>
      <c r="C192" t="s">
        <v>0</v>
      </c>
      <c r="D192">
        <v>-12874</v>
      </c>
      <c r="E192">
        <v>10001</v>
      </c>
    </row>
    <row r="193" spans="1:5" x14ac:dyDescent="0.25">
      <c r="A193" s="2">
        <v>44377</v>
      </c>
      <c r="B193" t="s">
        <v>2</v>
      </c>
      <c r="C193" t="s">
        <v>0</v>
      </c>
      <c r="D193">
        <v>-2457</v>
      </c>
      <c r="E193">
        <v>10001</v>
      </c>
    </row>
    <row r="194" spans="1:5" x14ac:dyDescent="0.25">
      <c r="A194" s="2">
        <v>44378</v>
      </c>
      <c r="B194" t="s">
        <v>2</v>
      </c>
      <c r="C194" t="s">
        <v>1</v>
      </c>
      <c r="D194">
        <v>47154</v>
      </c>
      <c r="E194">
        <v>10001</v>
      </c>
    </row>
    <row r="195" spans="1:5" x14ac:dyDescent="0.25">
      <c r="A195" s="2">
        <v>44379</v>
      </c>
      <c r="B195" t="s">
        <v>2</v>
      </c>
      <c r="C195" t="s">
        <v>1</v>
      </c>
      <c r="D195">
        <v>8959</v>
      </c>
      <c r="E195">
        <v>10001</v>
      </c>
    </row>
    <row r="196" spans="1:5" x14ac:dyDescent="0.25">
      <c r="A196" s="2">
        <v>44380</v>
      </c>
      <c r="B196" t="s">
        <v>2</v>
      </c>
      <c r="C196" t="s">
        <v>0</v>
      </c>
      <c r="D196">
        <v>-28954</v>
      </c>
      <c r="E196">
        <v>10001</v>
      </c>
    </row>
    <row r="197" spans="1:5" x14ac:dyDescent="0.25">
      <c r="A197" s="2">
        <v>44381</v>
      </c>
      <c r="B197" t="s">
        <v>2</v>
      </c>
      <c r="C197" t="s">
        <v>1</v>
      </c>
      <c r="D197">
        <v>39566</v>
      </c>
      <c r="E197">
        <v>10001</v>
      </c>
    </row>
    <row r="198" spans="1:5" x14ac:dyDescent="0.25">
      <c r="A198" s="2">
        <v>44382</v>
      </c>
      <c r="B198" t="s">
        <v>2</v>
      </c>
      <c r="C198" t="s">
        <v>0</v>
      </c>
      <c r="D198">
        <v>-8137</v>
      </c>
      <c r="E198">
        <v>10001</v>
      </c>
    </row>
    <row r="199" spans="1:5" x14ac:dyDescent="0.25">
      <c r="A199" s="2">
        <v>44383</v>
      </c>
      <c r="B199" t="s">
        <v>2</v>
      </c>
      <c r="C199" t="s">
        <v>1</v>
      </c>
      <c r="D199">
        <v>30620</v>
      </c>
      <c r="E199">
        <v>10001</v>
      </c>
    </row>
    <row r="200" spans="1:5" x14ac:dyDescent="0.25">
      <c r="A200" s="2">
        <v>44384</v>
      </c>
      <c r="B200" t="s">
        <v>2</v>
      </c>
      <c r="C200" t="s">
        <v>0</v>
      </c>
      <c r="D200">
        <v>-20019</v>
      </c>
      <c r="E200">
        <v>10001</v>
      </c>
    </row>
    <row r="201" spans="1:5" x14ac:dyDescent="0.25">
      <c r="A201" s="2">
        <v>44385</v>
      </c>
      <c r="B201" t="s">
        <v>2</v>
      </c>
      <c r="C201" t="s">
        <v>1</v>
      </c>
      <c r="D201">
        <v>10824</v>
      </c>
      <c r="E201">
        <v>10001</v>
      </c>
    </row>
    <row r="202" spans="1:5" x14ac:dyDescent="0.25">
      <c r="A202" s="2">
        <v>44386</v>
      </c>
      <c r="B202" t="s">
        <v>2</v>
      </c>
      <c r="C202" t="s">
        <v>1</v>
      </c>
      <c r="D202">
        <v>46796</v>
      </c>
      <c r="E202">
        <v>10001</v>
      </c>
    </row>
    <row r="203" spans="1:5" x14ac:dyDescent="0.25">
      <c r="A203" s="2">
        <v>44387</v>
      </c>
      <c r="B203" t="s">
        <v>2</v>
      </c>
      <c r="C203" t="s">
        <v>0</v>
      </c>
      <c r="D203">
        <v>-277</v>
      </c>
      <c r="E203">
        <v>10001</v>
      </c>
    </row>
    <row r="204" spans="1:5" x14ac:dyDescent="0.25">
      <c r="A204" s="2">
        <v>44388</v>
      </c>
      <c r="B204" t="s">
        <v>2</v>
      </c>
      <c r="C204" t="s">
        <v>0</v>
      </c>
      <c r="D204">
        <v>-37521</v>
      </c>
      <c r="E204">
        <v>10001</v>
      </c>
    </row>
    <row r="205" spans="1:5" x14ac:dyDescent="0.25">
      <c r="A205" s="2">
        <v>44389</v>
      </c>
      <c r="B205" t="s">
        <v>2</v>
      </c>
      <c r="C205" t="s">
        <v>1</v>
      </c>
      <c r="D205">
        <v>20534</v>
      </c>
      <c r="E205">
        <v>10001</v>
      </c>
    </row>
    <row r="206" spans="1:5" x14ac:dyDescent="0.25">
      <c r="A206" s="2">
        <v>44390</v>
      </c>
      <c r="B206" t="s">
        <v>2</v>
      </c>
      <c r="C206" t="s">
        <v>0</v>
      </c>
      <c r="D206">
        <v>-25310</v>
      </c>
      <c r="E206">
        <v>10001</v>
      </c>
    </row>
    <row r="207" spans="1:5" x14ac:dyDescent="0.25">
      <c r="A207" s="2">
        <v>44391</v>
      </c>
      <c r="B207" t="s">
        <v>2</v>
      </c>
      <c r="C207" t="s">
        <v>1</v>
      </c>
      <c r="D207">
        <v>17046</v>
      </c>
      <c r="E207">
        <v>10001</v>
      </c>
    </row>
    <row r="208" spans="1:5" x14ac:dyDescent="0.25">
      <c r="A208" s="2">
        <v>44392</v>
      </c>
      <c r="B208" t="s">
        <v>2</v>
      </c>
      <c r="C208" t="s">
        <v>0</v>
      </c>
      <c r="D208">
        <v>-20638</v>
      </c>
      <c r="E208">
        <v>10001</v>
      </c>
    </row>
    <row r="209" spans="1:5" x14ac:dyDescent="0.25">
      <c r="A209" s="2">
        <v>44393</v>
      </c>
      <c r="B209" t="s">
        <v>2</v>
      </c>
      <c r="C209" t="s">
        <v>0</v>
      </c>
      <c r="D209">
        <v>-8298</v>
      </c>
      <c r="E209">
        <v>10001</v>
      </c>
    </row>
    <row r="210" spans="1:5" x14ac:dyDescent="0.25">
      <c r="A210" s="2">
        <v>44394</v>
      </c>
      <c r="B210" t="s">
        <v>2</v>
      </c>
      <c r="C210" t="s">
        <v>0</v>
      </c>
      <c r="D210">
        <v>-13497</v>
      </c>
      <c r="E210">
        <v>10001</v>
      </c>
    </row>
    <row r="211" spans="1:5" x14ac:dyDescent="0.25">
      <c r="A211" s="2">
        <v>44395</v>
      </c>
      <c r="B211" t="s">
        <v>2</v>
      </c>
      <c r="C211" t="s">
        <v>0</v>
      </c>
      <c r="D211">
        <v>-48886</v>
      </c>
      <c r="E211">
        <v>10001</v>
      </c>
    </row>
    <row r="212" spans="1:5" x14ac:dyDescent="0.25">
      <c r="A212" s="2">
        <v>44396</v>
      </c>
      <c r="B212" t="s">
        <v>2</v>
      </c>
      <c r="C212" t="s">
        <v>1</v>
      </c>
      <c r="D212">
        <v>38294</v>
      </c>
      <c r="E212">
        <v>10001</v>
      </c>
    </row>
    <row r="213" spans="1:5" x14ac:dyDescent="0.25">
      <c r="A213" s="2">
        <v>44397</v>
      </c>
      <c r="B213" t="s">
        <v>2</v>
      </c>
      <c r="C213" t="s">
        <v>0</v>
      </c>
      <c r="D213">
        <v>-14872</v>
      </c>
      <c r="E213">
        <v>10001</v>
      </c>
    </row>
    <row r="214" spans="1:5" x14ac:dyDescent="0.25">
      <c r="A214" s="2">
        <v>44398</v>
      </c>
      <c r="B214" t="s">
        <v>2</v>
      </c>
      <c r="C214" t="s">
        <v>0</v>
      </c>
      <c r="D214">
        <v>-24965</v>
      </c>
      <c r="E214">
        <v>10001</v>
      </c>
    </row>
    <row r="215" spans="1:5" x14ac:dyDescent="0.25">
      <c r="A215" s="2">
        <v>44399</v>
      </c>
      <c r="B215" t="s">
        <v>2</v>
      </c>
      <c r="C215" t="s">
        <v>1</v>
      </c>
      <c r="D215">
        <v>2180</v>
      </c>
      <c r="E215">
        <v>10001</v>
      </c>
    </row>
    <row r="216" spans="1:5" x14ac:dyDescent="0.25">
      <c r="A216" s="2">
        <v>44400</v>
      </c>
      <c r="B216" t="s">
        <v>2</v>
      </c>
      <c r="C216" t="s">
        <v>1</v>
      </c>
      <c r="D216">
        <v>19930</v>
      </c>
      <c r="E216">
        <v>10001</v>
      </c>
    </row>
    <row r="217" spans="1:5" x14ac:dyDescent="0.25">
      <c r="A217" s="2">
        <v>44401</v>
      </c>
      <c r="B217" t="s">
        <v>2</v>
      </c>
      <c r="C217" t="s">
        <v>0</v>
      </c>
      <c r="D217">
        <v>-29904</v>
      </c>
      <c r="E217">
        <v>10001</v>
      </c>
    </row>
    <row r="218" spans="1:5" x14ac:dyDescent="0.25">
      <c r="A218" s="2">
        <v>44402</v>
      </c>
      <c r="B218" t="s">
        <v>2</v>
      </c>
      <c r="C218" t="s">
        <v>1</v>
      </c>
      <c r="D218">
        <v>3007</v>
      </c>
      <c r="E218">
        <v>10001</v>
      </c>
    </row>
    <row r="219" spans="1:5" x14ac:dyDescent="0.25">
      <c r="A219" s="2">
        <v>44403</v>
      </c>
      <c r="B219" t="s">
        <v>2</v>
      </c>
      <c r="C219" t="s">
        <v>1</v>
      </c>
      <c r="D219">
        <v>17483</v>
      </c>
      <c r="E219">
        <v>10001</v>
      </c>
    </row>
    <row r="220" spans="1:5" x14ac:dyDescent="0.25">
      <c r="A220" s="2">
        <v>44404</v>
      </c>
      <c r="B220" t="s">
        <v>2</v>
      </c>
      <c r="C220" t="s">
        <v>0</v>
      </c>
      <c r="D220">
        <v>-36017</v>
      </c>
      <c r="E220">
        <v>10001</v>
      </c>
    </row>
    <row r="221" spans="1:5" x14ac:dyDescent="0.25">
      <c r="A221" s="2">
        <v>44405</v>
      </c>
      <c r="B221" t="s">
        <v>2</v>
      </c>
      <c r="C221" t="s">
        <v>1</v>
      </c>
      <c r="D221">
        <v>26004</v>
      </c>
      <c r="E221">
        <v>10001</v>
      </c>
    </row>
    <row r="222" spans="1:5" x14ac:dyDescent="0.25">
      <c r="A222" s="2">
        <v>44406</v>
      </c>
      <c r="B222" t="s">
        <v>2</v>
      </c>
      <c r="C222" t="s">
        <v>1</v>
      </c>
      <c r="D222">
        <v>230</v>
      </c>
      <c r="E222">
        <v>10001</v>
      </c>
    </row>
    <row r="223" spans="1:5" x14ac:dyDescent="0.25">
      <c r="A223" s="2">
        <v>44407</v>
      </c>
      <c r="B223" t="s">
        <v>2</v>
      </c>
      <c r="C223" t="s">
        <v>1</v>
      </c>
      <c r="D223">
        <v>36393</v>
      </c>
      <c r="E223">
        <v>10001</v>
      </c>
    </row>
    <row r="224" spans="1:5" x14ac:dyDescent="0.25">
      <c r="A224" s="2">
        <v>44408</v>
      </c>
      <c r="B224" t="s">
        <v>2</v>
      </c>
      <c r="C224" t="s">
        <v>0</v>
      </c>
      <c r="D224">
        <v>-19721</v>
      </c>
      <c r="E224">
        <v>10001</v>
      </c>
    </row>
    <row r="225" spans="1:5" x14ac:dyDescent="0.25">
      <c r="A225" s="2">
        <v>44409</v>
      </c>
      <c r="B225" t="s">
        <v>2</v>
      </c>
      <c r="C225" t="s">
        <v>1</v>
      </c>
      <c r="D225">
        <v>38729</v>
      </c>
      <c r="E225">
        <v>10001</v>
      </c>
    </row>
    <row r="226" spans="1:5" x14ac:dyDescent="0.25">
      <c r="A226" s="2">
        <v>44410</v>
      </c>
      <c r="B226" t="s">
        <v>2</v>
      </c>
      <c r="C226" t="s">
        <v>0</v>
      </c>
      <c r="D226">
        <v>-52</v>
      </c>
      <c r="E226">
        <v>10001</v>
      </c>
    </row>
    <row r="227" spans="1:5" x14ac:dyDescent="0.25">
      <c r="A227" s="2">
        <v>44411</v>
      </c>
      <c r="B227" t="s">
        <v>2</v>
      </c>
      <c r="C227" t="s">
        <v>0</v>
      </c>
      <c r="D227">
        <v>-23960</v>
      </c>
      <c r="E227">
        <v>10001</v>
      </c>
    </row>
    <row r="228" spans="1:5" x14ac:dyDescent="0.25">
      <c r="A228" s="2">
        <v>44412</v>
      </c>
      <c r="B228" t="s">
        <v>2</v>
      </c>
      <c r="C228" t="s">
        <v>0</v>
      </c>
      <c r="D228">
        <v>-40328</v>
      </c>
      <c r="E228">
        <v>10001</v>
      </c>
    </row>
    <row r="229" spans="1:5" x14ac:dyDescent="0.25">
      <c r="A229" s="2">
        <v>44413</v>
      </c>
      <c r="B229" t="s">
        <v>2</v>
      </c>
      <c r="C229" t="s">
        <v>1</v>
      </c>
      <c r="D229">
        <v>35735</v>
      </c>
      <c r="E229">
        <v>10001</v>
      </c>
    </row>
    <row r="230" spans="1:5" x14ac:dyDescent="0.25">
      <c r="A230" s="2">
        <v>44414</v>
      </c>
      <c r="B230" t="s">
        <v>2</v>
      </c>
      <c r="C230" t="s">
        <v>1</v>
      </c>
      <c r="D230">
        <v>36679</v>
      </c>
      <c r="E230">
        <v>10001</v>
      </c>
    </row>
    <row r="231" spans="1:5" x14ac:dyDescent="0.25">
      <c r="A231" s="2">
        <v>44415</v>
      </c>
      <c r="B231" t="s">
        <v>2</v>
      </c>
      <c r="C231" t="s">
        <v>1</v>
      </c>
      <c r="D231">
        <v>6268</v>
      </c>
      <c r="E231">
        <v>10001</v>
      </c>
    </row>
    <row r="232" spans="1:5" x14ac:dyDescent="0.25">
      <c r="A232" s="2">
        <v>44416</v>
      </c>
      <c r="B232" t="s">
        <v>2</v>
      </c>
      <c r="C232" t="s">
        <v>1</v>
      </c>
      <c r="D232">
        <v>12410</v>
      </c>
      <c r="E232">
        <v>10001</v>
      </c>
    </row>
    <row r="233" spans="1:5" x14ac:dyDescent="0.25">
      <c r="A233" s="2">
        <v>44417</v>
      </c>
      <c r="B233" t="s">
        <v>2</v>
      </c>
      <c r="C233" t="s">
        <v>1</v>
      </c>
      <c r="D233">
        <v>1373</v>
      </c>
      <c r="E233">
        <v>10001</v>
      </c>
    </row>
    <row r="234" spans="1:5" x14ac:dyDescent="0.25">
      <c r="A234" s="2">
        <v>44418</v>
      </c>
      <c r="B234" t="s">
        <v>2</v>
      </c>
      <c r="C234" t="s">
        <v>0</v>
      </c>
      <c r="D234">
        <v>-13281</v>
      </c>
      <c r="E234">
        <v>10001</v>
      </c>
    </row>
    <row r="235" spans="1:5" x14ac:dyDescent="0.25">
      <c r="A235" s="2">
        <v>44419</v>
      </c>
      <c r="B235" t="s">
        <v>2</v>
      </c>
      <c r="C235" t="s">
        <v>1</v>
      </c>
      <c r="D235">
        <v>24189</v>
      </c>
      <c r="E235">
        <v>10001</v>
      </c>
    </row>
    <row r="236" spans="1:5" x14ac:dyDescent="0.25">
      <c r="A236" s="2">
        <v>44420</v>
      </c>
      <c r="B236" t="s">
        <v>2</v>
      </c>
      <c r="C236" t="s">
        <v>0</v>
      </c>
      <c r="D236">
        <v>-29734</v>
      </c>
      <c r="E236">
        <v>10001</v>
      </c>
    </row>
    <row r="237" spans="1:5" x14ac:dyDescent="0.25">
      <c r="A237" s="2">
        <v>44421</v>
      </c>
      <c r="B237" t="s">
        <v>2</v>
      </c>
      <c r="C237" t="s">
        <v>0</v>
      </c>
      <c r="D237">
        <v>-25901</v>
      </c>
      <c r="E237">
        <v>10001</v>
      </c>
    </row>
    <row r="238" spans="1:5" x14ac:dyDescent="0.25">
      <c r="A238" s="2">
        <v>44422</v>
      </c>
      <c r="B238" t="s">
        <v>2</v>
      </c>
      <c r="C238" t="s">
        <v>0</v>
      </c>
      <c r="D238">
        <v>-33229</v>
      </c>
      <c r="E238">
        <v>10001</v>
      </c>
    </row>
    <row r="239" spans="1:5" x14ac:dyDescent="0.25">
      <c r="A239" s="2">
        <v>44423</v>
      </c>
      <c r="B239" t="s">
        <v>2</v>
      </c>
      <c r="C239" t="s">
        <v>1</v>
      </c>
      <c r="D239">
        <v>183</v>
      </c>
      <c r="E239">
        <v>10001</v>
      </c>
    </row>
    <row r="240" spans="1:5" x14ac:dyDescent="0.25">
      <c r="A240" s="2">
        <v>44424</v>
      </c>
      <c r="B240" t="s">
        <v>2</v>
      </c>
      <c r="C240" t="s">
        <v>0</v>
      </c>
      <c r="D240">
        <v>-37889</v>
      </c>
      <c r="E240">
        <v>10001</v>
      </c>
    </row>
    <row r="241" spans="1:5" x14ac:dyDescent="0.25">
      <c r="A241" s="2">
        <v>44425</v>
      </c>
      <c r="B241" t="s">
        <v>2</v>
      </c>
      <c r="C241" t="s">
        <v>0</v>
      </c>
      <c r="D241">
        <v>-20025</v>
      </c>
      <c r="E241">
        <v>10001</v>
      </c>
    </row>
    <row r="242" spans="1:5" x14ac:dyDescent="0.25">
      <c r="A242" s="2">
        <v>44426</v>
      </c>
      <c r="B242" t="s">
        <v>2</v>
      </c>
      <c r="C242" t="s">
        <v>1</v>
      </c>
      <c r="D242">
        <v>22613</v>
      </c>
      <c r="E242">
        <v>10001</v>
      </c>
    </row>
    <row r="243" spans="1:5" x14ac:dyDescent="0.25">
      <c r="A243" s="2">
        <v>44427</v>
      </c>
      <c r="B243" t="s">
        <v>2</v>
      </c>
      <c r="C243" t="s">
        <v>0</v>
      </c>
      <c r="D243">
        <v>-47023</v>
      </c>
      <c r="E243">
        <v>10001</v>
      </c>
    </row>
    <row r="244" spans="1:5" x14ac:dyDescent="0.25">
      <c r="A244" s="2">
        <v>44428</v>
      </c>
      <c r="B244" t="s">
        <v>2</v>
      </c>
      <c r="C244" t="s">
        <v>0</v>
      </c>
      <c r="D244">
        <v>-43490</v>
      </c>
      <c r="E244">
        <v>10001</v>
      </c>
    </row>
    <row r="245" spans="1:5" x14ac:dyDescent="0.25">
      <c r="A245" s="2">
        <v>44429</v>
      </c>
      <c r="B245" t="s">
        <v>2</v>
      </c>
      <c r="C245" t="s">
        <v>0</v>
      </c>
      <c r="D245">
        <v>-19231</v>
      </c>
      <c r="E245">
        <v>10001</v>
      </c>
    </row>
    <row r="246" spans="1:5" x14ac:dyDescent="0.25">
      <c r="A246" s="2">
        <v>44430</v>
      </c>
      <c r="B246" t="s">
        <v>2</v>
      </c>
      <c r="C246" t="s">
        <v>0</v>
      </c>
      <c r="D246">
        <v>-36928</v>
      </c>
      <c r="E246">
        <v>10001</v>
      </c>
    </row>
    <row r="247" spans="1:5" x14ac:dyDescent="0.25">
      <c r="A247" s="2">
        <v>44431</v>
      </c>
      <c r="B247" t="s">
        <v>2</v>
      </c>
      <c r="C247" t="s">
        <v>1</v>
      </c>
      <c r="D247">
        <v>46524</v>
      </c>
      <c r="E247">
        <v>10001</v>
      </c>
    </row>
    <row r="248" spans="1:5" x14ac:dyDescent="0.25">
      <c r="A248" s="2">
        <v>44432</v>
      </c>
      <c r="B248" t="s">
        <v>2</v>
      </c>
      <c r="C248" t="s">
        <v>1</v>
      </c>
      <c r="D248">
        <v>43072</v>
      </c>
      <c r="E248">
        <v>10001</v>
      </c>
    </row>
    <row r="249" spans="1:5" x14ac:dyDescent="0.25">
      <c r="A249" s="2">
        <v>44433</v>
      </c>
      <c r="B249" t="s">
        <v>2</v>
      </c>
      <c r="C249" t="s">
        <v>0</v>
      </c>
      <c r="D249">
        <v>-5463</v>
      </c>
      <c r="E249">
        <v>10001</v>
      </c>
    </row>
    <row r="250" spans="1:5" x14ac:dyDescent="0.25">
      <c r="A250" s="2">
        <v>44434</v>
      </c>
      <c r="B250" t="s">
        <v>2</v>
      </c>
      <c r="C250" t="s">
        <v>0</v>
      </c>
      <c r="D250">
        <v>-41658</v>
      </c>
      <c r="E250">
        <v>10001</v>
      </c>
    </row>
    <row r="251" spans="1:5" x14ac:dyDescent="0.25">
      <c r="A251" s="2">
        <v>44435</v>
      </c>
      <c r="B251" t="s">
        <v>2</v>
      </c>
      <c r="C251" t="s">
        <v>0</v>
      </c>
      <c r="D251">
        <v>-9167</v>
      </c>
      <c r="E251">
        <v>10001</v>
      </c>
    </row>
    <row r="252" spans="1:5" x14ac:dyDescent="0.25">
      <c r="A252" s="2">
        <v>44436</v>
      </c>
      <c r="B252" t="s">
        <v>2</v>
      </c>
      <c r="C252" t="s">
        <v>0</v>
      </c>
      <c r="D252">
        <v>-36362</v>
      </c>
      <c r="E252">
        <v>10001</v>
      </c>
    </row>
    <row r="253" spans="1:5" x14ac:dyDescent="0.25">
      <c r="A253" s="2">
        <v>44437</v>
      </c>
      <c r="B253" t="s">
        <v>2</v>
      </c>
      <c r="C253" t="s">
        <v>1</v>
      </c>
      <c r="D253">
        <v>2891</v>
      </c>
      <c r="E253">
        <v>10001</v>
      </c>
    </row>
    <row r="254" spans="1:5" x14ac:dyDescent="0.25">
      <c r="A254" s="2">
        <v>44438</v>
      </c>
      <c r="B254" t="s">
        <v>2</v>
      </c>
      <c r="C254" t="s">
        <v>0</v>
      </c>
      <c r="D254">
        <v>-38571</v>
      </c>
      <c r="E254">
        <v>10001</v>
      </c>
    </row>
    <row r="255" spans="1:5" x14ac:dyDescent="0.25">
      <c r="A255" s="2">
        <v>44439</v>
      </c>
      <c r="B255" t="s">
        <v>2</v>
      </c>
      <c r="C255" t="s">
        <v>1</v>
      </c>
      <c r="D255">
        <v>14777</v>
      </c>
      <c r="E255">
        <v>10001</v>
      </c>
    </row>
    <row r="256" spans="1:5" x14ac:dyDescent="0.25">
      <c r="A256" s="2">
        <v>44440</v>
      </c>
      <c r="B256" t="s">
        <v>2</v>
      </c>
      <c r="C256" t="s">
        <v>0</v>
      </c>
      <c r="D256">
        <v>-35702</v>
      </c>
      <c r="E256">
        <v>10001</v>
      </c>
    </row>
    <row r="257" spans="1:5" x14ac:dyDescent="0.25">
      <c r="A257" s="2">
        <v>44441</v>
      </c>
      <c r="B257" t="s">
        <v>2</v>
      </c>
      <c r="C257" t="s">
        <v>1</v>
      </c>
      <c r="D257">
        <v>39889</v>
      </c>
      <c r="E257">
        <v>10001</v>
      </c>
    </row>
    <row r="258" spans="1:5" x14ac:dyDescent="0.25">
      <c r="A258" s="2">
        <v>44442</v>
      </c>
      <c r="B258" t="s">
        <v>2</v>
      </c>
      <c r="C258" t="s">
        <v>0</v>
      </c>
      <c r="D258">
        <v>-22488</v>
      </c>
      <c r="E258">
        <v>10001</v>
      </c>
    </row>
    <row r="259" spans="1:5" x14ac:dyDescent="0.25">
      <c r="A259" s="2">
        <v>44443</v>
      </c>
      <c r="B259" t="s">
        <v>2</v>
      </c>
      <c r="C259" t="s">
        <v>1</v>
      </c>
      <c r="D259">
        <v>22040</v>
      </c>
      <c r="E259">
        <v>10001</v>
      </c>
    </row>
    <row r="260" spans="1:5" x14ac:dyDescent="0.25">
      <c r="A260" s="2">
        <v>44444</v>
      </c>
      <c r="B260" t="s">
        <v>2</v>
      </c>
      <c r="C260" t="s">
        <v>0</v>
      </c>
      <c r="D260">
        <v>-12432</v>
      </c>
      <c r="E260">
        <v>10001</v>
      </c>
    </row>
    <row r="261" spans="1:5" x14ac:dyDescent="0.25">
      <c r="A261" s="2">
        <v>44445</v>
      </c>
      <c r="B261" t="s">
        <v>2</v>
      </c>
      <c r="C261" t="s">
        <v>0</v>
      </c>
      <c r="D261">
        <v>-22721</v>
      </c>
      <c r="E261">
        <v>10001</v>
      </c>
    </row>
    <row r="262" spans="1:5" x14ac:dyDescent="0.25">
      <c r="A262" s="2">
        <v>44446</v>
      </c>
      <c r="B262" t="s">
        <v>2</v>
      </c>
      <c r="C262" t="s">
        <v>0</v>
      </c>
      <c r="D262">
        <v>-38908</v>
      </c>
      <c r="E262">
        <v>10001</v>
      </c>
    </row>
    <row r="263" spans="1:5" x14ac:dyDescent="0.25">
      <c r="A263" s="2">
        <v>44447</v>
      </c>
      <c r="B263" t="s">
        <v>2</v>
      </c>
      <c r="C263" t="s">
        <v>0</v>
      </c>
      <c r="D263">
        <v>-47986</v>
      </c>
      <c r="E263">
        <v>10001</v>
      </c>
    </row>
    <row r="264" spans="1:5" x14ac:dyDescent="0.25">
      <c r="A264" s="2">
        <v>44448</v>
      </c>
      <c r="B264" t="s">
        <v>2</v>
      </c>
      <c r="C264" t="s">
        <v>1</v>
      </c>
      <c r="D264">
        <v>6834</v>
      </c>
      <c r="E264">
        <v>10001</v>
      </c>
    </row>
    <row r="265" spans="1:5" x14ac:dyDescent="0.25">
      <c r="A265" s="2">
        <v>44449</v>
      </c>
      <c r="B265" t="s">
        <v>2</v>
      </c>
      <c r="C265" t="s">
        <v>0</v>
      </c>
      <c r="D265">
        <v>-5831</v>
      </c>
      <c r="E265">
        <v>10001</v>
      </c>
    </row>
    <row r="266" spans="1:5" x14ac:dyDescent="0.25">
      <c r="A266" s="2">
        <v>44450</v>
      </c>
      <c r="B266" t="s">
        <v>2</v>
      </c>
      <c r="C266" t="s">
        <v>1</v>
      </c>
      <c r="D266">
        <v>47239</v>
      </c>
      <c r="E266">
        <v>10001</v>
      </c>
    </row>
    <row r="267" spans="1:5" x14ac:dyDescent="0.25">
      <c r="A267" s="2">
        <v>44451</v>
      </c>
      <c r="B267" t="s">
        <v>2</v>
      </c>
      <c r="C267" t="s">
        <v>0</v>
      </c>
      <c r="D267">
        <v>-48182</v>
      </c>
      <c r="E267">
        <v>10001</v>
      </c>
    </row>
    <row r="268" spans="1:5" x14ac:dyDescent="0.25">
      <c r="A268" s="2">
        <v>44452</v>
      </c>
      <c r="B268" t="s">
        <v>2</v>
      </c>
      <c r="C268" t="s">
        <v>1</v>
      </c>
      <c r="D268">
        <v>18931</v>
      </c>
      <c r="E268">
        <v>10001</v>
      </c>
    </row>
    <row r="269" spans="1:5" x14ac:dyDescent="0.25">
      <c r="A269" s="2">
        <v>44453</v>
      </c>
      <c r="B269" t="s">
        <v>2</v>
      </c>
      <c r="C269" t="s">
        <v>1</v>
      </c>
      <c r="D269">
        <v>11108</v>
      </c>
      <c r="E269">
        <v>10001</v>
      </c>
    </row>
    <row r="270" spans="1:5" x14ac:dyDescent="0.25">
      <c r="A270" s="2">
        <v>44454</v>
      </c>
      <c r="B270" t="s">
        <v>2</v>
      </c>
      <c r="C270" t="s">
        <v>1</v>
      </c>
      <c r="D270">
        <v>39730</v>
      </c>
      <c r="E270">
        <v>10001</v>
      </c>
    </row>
    <row r="271" spans="1:5" x14ac:dyDescent="0.25">
      <c r="A271" s="2">
        <v>44455</v>
      </c>
      <c r="B271" t="s">
        <v>2</v>
      </c>
      <c r="C271" t="s">
        <v>0</v>
      </c>
      <c r="D271">
        <v>-8888</v>
      </c>
      <c r="E271">
        <v>10001</v>
      </c>
    </row>
    <row r="272" spans="1:5" x14ac:dyDescent="0.25">
      <c r="A272" s="2">
        <v>44456</v>
      </c>
      <c r="B272" t="s">
        <v>2</v>
      </c>
      <c r="C272" t="s">
        <v>1</v>
      </c>
      <c r="D272">
        <v>21384</v>
      </c>
      <c r="E272">
        <v>10001</v>
      </c>
    </row>
    <row r="273" spans="1:5" x14ac:dyDescent="0.25">
      <c r="A273" s="2">
        <v>44457</v>
      </c>
      <c r="B273" t="s">
        <v>2</v>
      </c>
      <c r="C273" t="s">
        <v>1</v>
      </c>
      <c r="D273">
        <v>31442</v>
      </c>
      <c r="E273">
        <v>10001</v>
      </c>
    </row>
    <row r="274" spans="1:5" x14ac:dyDescent="0.25">
      <c r="A274" s="2">
        <v>44458</v>
      </c>
      <c r="B274" t="s">
        <v>2</v>
      </c>
      <c r="C274" t="s">
        <v>0</v>
      </c>
      <c r="D274">
        <v>-40236</v>
      </c>
      <c r="E274">
        <v>10001</v>
      </c>
    </row>
    <row r="275" spans="1:5" x14ac:dyDescent="0.25">
      <c r="A275" s="2">
        <v>44459</v>
      </c>
      <c r="B275" t="s">
        <v>2</v>
      </c>
      <c r="C275" t="s">
        <v>0</v>
      </c>
      <c r="D275">
        <v>-14805</v>
      </c>
      <c r="E275">
        <v>10001</v>
      </c>
    </row>
    <row r="276" spans="1:5" x14ac:dyDescent="0.25">
      <c r="A276" s="2">
        <v>44460</v>
      </c>
      <c r="B276" t="s">
        <v>2</v>
      </c>
      <c r="C276" t="s">
        <v>1</v>
      </c>
      <c r="D276">
        <v>48957</v>
      </c>
      <c r="E276">
        <v>10001</v>
      </c>
    </row>
    <row r="277" spans="1:5" x14ac:dyDescent="0.25">
      <c r="A277" s="2">
        <v>44461</v>
      </c>
      <c r="B277" t="s">
        <v>2</v>
      </c>
      <c r="C277" t="s">
        <v>0</v>
      </c>
      <c r="D277">
        <v>-3282</v>
      </c>
      <c r="E277">
        <v>10001</v>
      </c>
    </row>
    <row r="278" spans="1:5" x14ac:dyDescent="0.25">
      <c r="A278" s="2">
        <v>44462</v>
      </c>
      <c r="B278" t="s">
        <v>2</v>
      </c>
      <c r="C278" t="s">
        <v>0</v>
      </c>
      <c r="D278">
        <v>-5249</v>
      </c>
      <c r="E278">
        <v>10001</v>
      </c>
    </row>
    <row r="279" spans="1:5" x14ac:dyDescent="0.25">
      <c r="A279" s="2">
        <v>44463</v>
      </c>
      <c r="B279" t="s">
        <v>2</v>
      </c>
      <c r="C279" t="s">
        <v>0</v>
      </c>
      <c r="D279">
        <v>-46565</v>
      </c>
      <c r="E279">
        <v>10001</v>
      </c>
    </row>
    <row r="280" spans="1:5" x14ac:dyDescent="0.25">
      <c r="A280" s="2">
        <v>44464</v>
      </c>
      <c r="B280" t="s">
        <v>2</v>
      </c>
      <c r="C280" t="s">
        <v>1</v>
      </c>
      <c r="D280">
        <v>17587</v>
      </c>
      <c r="E280">
        <v>10001</v>
      </c>
    </row>
    <row r="281" spans="1:5" x14ac:dyDescent="0.25">
      <c r="A281" s="2">
        <v>44465</v>
      </c>
      <c r="B281" t="s">
        <v>2</v>
      </c>
      <c r="C281" t="s">
        <v>0</v>
      </c>
      <c r="D281">
        <v>-27734</v>
      </c>
      <c r="E281">
        <v>10001</v>
      </c>
    </row>
    <row r="282" spans="1:5" x14ac:dyDescent="0.25">
      <c r="A282" s="2">
        <v>44466</v>
      </c>
      <c r="B282" t="s">
        <v>2</v>
      </c>
      <c r="C282" t="s">
        <v>1</v>
      </c>
      <c r="D282">
        <v>40468</v>
      </c>
      <c r="E282">
        <v>10001</v>
      </c>
    </row>
    <row r="283" spans="1:5" x14ac:dyDescent="0.25">
      <c r="A283" s="2">
        <v>44467</v>
      </c>
      <c r="B283" t="s">
        <v>2</v>
      </c>
      <c r="C283" t="s">
        <v>1</v>
      </c>
      <c r="D283">
        <v>18173</v>
      </c>
      <c r="E283">
        <v>10001</v>
      </c>
    </row>
    <row r="284" spans="1:5" x14ac:dyDescent="0.25">
      <c r="A284" s="2">
        <v>44468</v>
      </c>
      <c r="B284" t="s">
        <v>2</v>
      </c>
      <c r="C284" t="s">
        <v>1</v>
      </c>
      <c r="D284">
        <v>39165</v>
      </c>
      <c r="E284">
        <v>10001</v>
      </c>
    </row>
    <row r="285" spans="1:5" x14ac:dyDescent="0.25">
      <c r="A285" s="2">
        <v>44469</v>
      </c>
      <c r="B285" t="s">
        <v>2</v>
      </c>
      <c r="C285" t="s">
        <v>0</v>
      </c>
      <c r="D285">
        <v>-18650</v>
      </c>
      <c r="E285">
        <v>10001</v>
      </c>
    </row>
    <row r="286" spans="1:5" x14ac:dyDescent="0.25">
      <c r="A286" s="2">
        <v>44470</v>
      </c>
      <c r="B286" t="s">
        <v>2</v>
      </c>
      <c r="C286" t="s">
        <v>1</v>
      </c>
      <c r="D286">
        <v>41018</v>
      </c>
      <c r="E286">
        <v>10001</v>
      </c>
    </row>
    <row r="287" spans="1:5" x14ac:dyDescent="0.25">
      <c r="A287" s="2">
        <v>44471</v>
      </c>
      <c r="B287" t="s">
        <v>2</v>
      </c>
      <c r="C287" t="s">
        <v>0</v>
      </c>
      <c r="D287">
        <v>-31000</v>
      </c>
      <c r="E287">
        <v>10001</v>
      </c>
    </row>
    <row r="288" spans="1:5" x14ac:dyDescent="0.25">
      <c r="A288" s="2">
        <v>44472</v>
      </c>
      <c r="B288" t="s">
        <v>2</v>
      </c>
      <c r="C288" t="s">
        <v>1</v>
      </c>
      <c r="D288">
        <v>20061</v>
      </c>
      <c r="E288">
        <v>10001</v>
      </c>
    </row>
    <row r="289" spans="1:5" x14ac:dyDescent="0.25">
      <c r="A289" s="2">
        <v>44473</v>
      </c>
      <c r="B289" t="s">
        <v>2</v>
      </c>
      <c r="C289" t="s">
        <v>1</v>
      </c>
      <c r="D289">
        <v>49323</v>
      </c>
      <c r="E289">
        <v>10001</v>
      </c>
    </row>
    <row r="290" spans="1:5" x14ac:dyDescent="0.25">
      <c r="A290" s="2">
        <v>44474</v>
      </c>
      <c r="B290" t="s">
        <v>2</v>
      </c>
      <c r="C290" t="s">
        <v>1</v>
      </c>
      <c r="D290">
        <v>18611</v>
      </c>
      <c r="E290">
        <v>10001</v>
      </c>
    </row>
    <row r="291" spans="1:5" x14ac:dyDescent="0.25">
      <c r="A291" s="2">
        <v>44475</v>
      </c>
      <c r="B291" t="s">
        <v>2</v>
      </c>
      <c r="C291" t="s">
        <v>0</v>
      </c>
      <c r="D291">
        <v>-39462</v>
      </c>
      <c r="E291">
        <v>10001</v>
      </c>
    </row>
    <row r="292" spans="1:5" x14ac:dyDescent="0.25">
      <c r="A292" s="2">
        <v>44476</v>
      </c>
      <c r="B292" t="s">
        <v>2</v>
      </c>
      <c r="C292" t="s">
        <v>0</v>
      </c>
      <c r="D292">
        <v>-31336</v>
      </c>
      <c r="E292">
        <v>10001</v>
      </c>
    </row>
    <row r="293" spans="1:5" x14ac:dyDescent="0.25">
      <c r="A293" s="2">
        <v>44477</v>
      </c>
      <c r="B293" t="s">
        <v>2</v>
      </c>
      <c r="C293" t="s">
        <v>0</v>
      </c>
      <c r="D293">
        <v>-20726</v>
      </c>
      <c r="E293">
        <v>10001</v>
      </c>
    </row>
    <row r="294" spans="1:5" x14ac:dyDescent="0.25">
      <c r="A294" s="2">
        <v>44478</v>
      </c>
      <c r="B294" t="s">
        <v>2</v>
      </c>
      <c r="C294" t="s">
        <v>0</v>
      </c>
      <c r="D294">
        <v>-24147</v>
      </c>
      <c r="E294">
        <v>10001</v>
      </c>
    </row>
    <row r="295" spans="1:5" x14ac:dyDescent="0.25">
      <c r="A295" s="2">
        <v>44479</v>
      </c>
      <c r="B295" t="s">
        <v>2</v>
      </c>
      <c r="C295" t="s">
        <v>1</v>
      </c>
      <c r="D295">
        <v>2628</v>
      </c>
      <c r="E295">
        <v>10001</v>
      </c>
    </row>
    <row r="296" spans="1:5" x14ac:dyDescent="0.25">
      <c r="A296" s="2">
        <v>44480</v>
      </c>
      <c r="B296" t="s">
        <v>2</v>
      </c>
      <c r="C296" t="s">
        <v>1</v>
      </c>
      <c r="D296">
        <v>46006</v>
      </c>
      <c r="E296">
        <v>10001</v>
      </c>
    </row>
    <row r="297" spans="1:5" x14ac:dyDescent="0.25">
      <c r="A297" s="2">
        <v>44481</v>
      </c>
      <c r="B297" t="s">
        <v>2</v>
      </c>
      <c r="C297" t="s">
        <v>0</v>
      </c>
      <c r="D297">
        <v>-18011</v>
      </c>
      <c r="E297">
        <v>10001</v>
      </c>
    </row>
    <row r="298" spans="1:5" x14ac:dyDescent="0.25">
      <c r="A298" s="2">
        <v>44482</v>
      </c>
      <c r="B298" t="s">
        <v>2</v>
      </c>
      <c r="C298" t="s">
        <v>0</v>
      </c>
      <c r="D298">
        <v>-28701</v>
      </c>
      <c r="E298">
        <v>10001</v>
      </c>
    </row>
    <row r="299" spans="1:5" x14ac:dyDescent="0.25">
      <c r="A299" s="2">
        <v>44483</v>
      </c>
      <c r="B299" t="s">
        <v>2</v>
      </c>
      <c r="C299" t="s">
        <v>1</v>
      </c>
      <c r="D299">
        <v>45271</v>
      </c>
      <c r="E299">
        <v>10001</v>
      </c>
    </row>
    <row r="300" spans="1:5" x14ac:dyDescent="0.25">
      <c r="A300" s="2">
        <v>44484</v>
      </c>
      <c r="B300" t="s">
        <v>2</v>
      </c>
      <c r="C300" t="s">
        <v>1</v>
      </c>
      <c r="D300">
        <v>41130</v>
      </c>
      <c r="E300">
        <v>10001</v>
      </c>
    </row>
    <row r="301" spans="1:5" x14ac:dyDescent="0.25">
      <c r="A301" s="2">
        <v>44485</v>
      </c>
      <c r="B301" t="s">
        <v>2</v>
      </c>
      <c r="C301" t="s">
        <v>0</v>
      </c>
      <c r="D301">
        <v>-11201</v>
      </c>
      <c r="E301">
        <v>10001</v>
      </c>
    </row>
    <row r="302" spans="1:5" x14ac:dyDescent="0.25">
      <c r="A302" s="2">
        <v>44486</v>
      </c>
      <c r="B302" t="s">
        <v>2</v>
      </c>
      <c r="C302" t="s">
        <v>1</v>
      </c>
      <c r="D302">
        <v>38897</v>
      </c>
      <c r="E302">
        <v>10001</v>
      </c>
    </row>
    <row r="303" spans="1:5" x14ac:dyDescent="0.25">
      <c r="A303" s="2">
        <v>44487</v>
      </c>
      <c r="B303" t="s">
        <v>2</v>
      </c>
      <c r="C303" t="s">
        <v>1</v>
      </c>
      <c r="D303">
        <v>44195</v>
      </c>
      <c r="E303">
        <v>10001</v>
      </c>
    </row>
    <row r="304" spans="1:5" x14ac:dyDescent="0.25">
      <c r="A304" s="2">
        <v>44488</v>
      </c>
      <c r="B304" t="s">
        <v>2</v>
      </c>
      <c r="C304" t="s">
        <v>1</v>
      </c>
      <c r="D304">
        <v>49724</v>
      </c>
      <c r="E304">
        <v>10001</v>
      </c>
    </row>
    <row r="305" spans="1:5" x14ac:dyDescent="0.25">
      <c r="A305" s="2">
        <v>44489</v>
      </c>
      <c r="B305" t="s">
        <v>2</v>
      </c>
      <c r="C305" t="s">
        <v>1</v>
      </c>
      <c r="D305">
        <v>15407</v>
      </c>
      <c r="E305">
        <v>10001</v>
      </c>
    </row>
    <row r="306" spans="1:5" x14ac:dyDescent="0.25">
      <c r="A306" s="2">
        <v>44490</v>
      </c>
      <c r="B306" t="s">
        <v>2</v>
      </c>
      <c r="C306" t="s">
        <v>1</v>
      </c>
      <c r="D306">
        <v>14882</v>
      </c>
      <c r="E306">
        <v>10001</v>
      </c>
    </row>
    <row r="307" spans="1:5" x14ac:dyDescent="0.25">
      <c r="A307" s="2">
        <v>44491</v>
      </c>
      <c r="B307" t="s">
        <v>2</v>
      </c>
      <c r="C307" t="s">
        <v>0</v>
      </c>
      <c r="D307">
        <v>-25459</v>
      </c>
      <c r="E307">
        <v>10001</v>
      </c>
    </row>
    <row r="308" spans="1:5" x14ac:dyDescent="0.25">
      <c r="A308" s="2">
        <v>44492</v>
      </c>
      <c r="B308" t="s">
        <v>2</v>
      </c>
      <c r="C308" t="s">
        <v>0</v>
      </c>
      <c r="D308">
        <v>-17105</v>
      </c>
      <c r="E308">
        <v>10001</v>
      </c>
    </row>
    <row r="309" spans="1:5" x14ac:dyDescent="0.25">
      <c r="A309" s="2">
        <v>44493</v>
      </c>
      <c r="B309" t="s">
        <v>2</v>
      </c>
      <c r="C309" t="s">
        <v>1</v>
      </c>
      <c r="D309">
        <v>21422</v>
      </c>
      <c r="E309">
        <v>10001</v>
      </c>
    </row>
    <row r="310" spans="1:5" x14ac:dyDescent="0.25">
      <c r="A310" s="2">
        <v>44494</v>
      </c>
      <c r="B310" t="s">
        <v>2</v>
      </c>
      <c r="C310" t="s">
        <v>0</v>
      </c>
      <c r="D310">
        <v>-3159</v>
      </c>
      <c r="E310">
        <v>10001</v>
      </c>
    </row>
    <row r="311" spans="1:5" x14ac:dyDescent="0.25">
      <c r="A311" s="2">
        <v>44495</v>
      </c>
      <c r="B311" t="s">
        <v>2</v>
      </c>
      <c r="C311" t="s">
        <v>0</v>
      </c>
      <c r="D311">
        <v>-37136</v>
      </c>
      <c r="E311">
        <v>10001</v>
      </c>
    </row>
    <row r="312" spans="1:5" x14ac:dyDescent="0.25">
      <c r="A312" s="2">
        <v>44496</v>
      </c>
      <c r="B312" t="s">
        <v>2</v>
      </c>
      <c r="C312" t="s">
        <v>1</v>
      </c>
      <c r="D312">
        <v>38616</v>
      </c>
      <c r="E312">
        <v>10001</v>
      </c>
    </row>
    <row r="313" spans="1:5" x14ac:dyDescent="0.25">
      <c r="A313" s="2">
        <v>44497</v>
      </c>
      <c r="B313" t="s">
        <v>2</v>
      </c>
      <c r="C313" t="s">
        <v>0</v>
      </c>
      <c r="D313">
        <v>-43757</v>
      </c>
      <c r="E313">
        <v>10001</v>
      </c>
    </row>
    <row r="314" spans="1:5" x14ac:dyDescent="0.25">
      <c r="A314" s="2">
        <v>44498</v>
      </c>
      <c r="B314" t="s">
        <v>2</v>
      </c>
      <c r="C314" t="s">
        <v>1</v>
      </c>
      <c r="D314">
        <v>11406</v>
      </c>
      <c r="E314">
        <v>10001</v>
      </c>
    </row>
    <row r="315" spans="1:5" x14ac:dyDescent="0.25">
      <c r="A315" s="2">
        <v>44499</v>
      </c>
      <c r="B315" t="s">
        <v>2</v>
      </c>
      <c r="C315" t="s">
        <v>1</v>
      </c>
      <c r="D315">
        <v>20898</v>
      </c>
      <c r="E315">
        <v>10001</v>
      </c>
    </row>
    <row r="316" spans="1:5" x14ac:dyDescent="0.25">
      <c r="A316" s="2">
        <v>44500</v>
      </c>
      <c r="B316" t="s">
        <v>2</v>
      </c>
      <c r="C316" t="s">
        <v>0</v>
      </c>
      <c r="D316">
        <v>-32613</v>
      </c>
      <c r="E316">
        <v>10001</v>
      </c>
    </row>
    <row r="317" spans="1:5" x14ac:dyDescent="0.25">
      <c r="A317" s="2">
        <v>44501</v>
      </c>
      <c r="B317" t="s">
        <v>2</v>
      </c>
      <c r="C317" t="s">
        <v>1</v>
      </c>
      <c r="D317">
        <v>46440</v>
      </c>
      <c r="E317">
        <v>10001</v>
      </c>
    </row>
    <row r="318" spans="1:5" x14ac:dyDescent="0.25">
      <c r="A318" s="2">
        <v>44502</v>
      </c>
      <c r="B318" t="s">
        <v>2</v>
      </c>
      <c r="C318" t="s">
        <v>1</v>
      </c>
      <c r="D318">
        <v>30467</v>
      </c>
      <c r="E318">
        <v>10001</v>
      </c>
    </row>
    <row r="319" spans="1:5" x14ac:dyDescent="0.25">
      <c r="A319" s="2">
        <v>44503</v>
      </c>
      <c r="B319" t="s">
        <v>2</v>
      </c>
      <c r="C319" t="s">
        <v>1</v>
      </c>
      <c r="D319">
        <v>5893</v>
      </c>
      <c r="E319">
        <v>10001</v>
      </c>
    </row>
    <row r="320" spans="1:5" x14ac:dyDescent="0.25">
      <c r="A320" s="2">
        <v>44504</v>
      </c>
      <c r="B320" t="s">
        <v>2</v>
      </c>
      <c r="C320" t="s">
        <v>1</v>
      </c>
      <c r="D320">
        <v>1334</v>
      </c>
      <c r="E320">
        <v>10001</v>
      </c>
    </row>
    <row r="321" spans="1:5" x14ac:dyDescent="0.25">
      <c r="A321" s="2">
        <v>44505</v>
      </c>
      <c r="B321" t="s">
        <v>2</v>
      </c>
      <c r="C321" t="s">
        <v>1</v>
      </c>
      <c r="D321">
        <v>37033</v>
      </c>
      <c r="E321">
        <v>10001</v>
      </c>
    </row>
    <row r="322" spans="1:5" x14ac:dyDescent="0.25">
      <c r="A322" s="2">
        <v>44506</v>
      </c>
      <c r="B322" t="s">
        <v>2</v>
      </c>
      <c r="C322" t="s">
        <v>1</v>
      </c>
      <c r="D322">
        <v>8942</v>
      </c>
      <c r="E322">
        <v>10001</v>
      </c>
    </row>
    <row r="323" spans="1:5" x14ac:dyDescent="0.25">
      <c r="A323" s="2">
        <v>44507</v>
      </c>
      <c r="B323" t="s">
        <v>2</v>
      </c>
      <c r="C323" t="s">
        <v>0</v>
      </c>
      <c r="D323">
        <v>-47974</v>
      </c>
      <c r="E323">
        <v>10001</v>
      </c>
    </row>
    <row r="324" spans="1:5" x14ac:dyDescent="0.25">
      <c r="A324" s="2">
        <v>44508</v>
      </c>
      <c r="B324" t="s">
        <v>2</v>
      </c>
      <c r="C324" t="s">
        <v>1</v>
      </c>
      <c r="D324">
        <v>11621</v>
      </c>
      <c r="E324">
        <v>10001</v>
      </c>
    </row>
    <row r="325" spans="1:5" x14ac:dyDescent="0.25">
      <c r="A325" s="2">
        <v>44509</v>
      </c>
      <c r="B325" t="s">
        <v>2</v>
      </c>
      <c r="C325" t="s">
        <v>1</v>
      </c>
      <c r="D325">
        <v>11648</v>
      </c>
      <c r="E325">
        <v>10001</v>
      </c>
    </row>
    <row r="326" spans="1:5" x14ac:dyDescent="0.25">
      <c r="A326" s="2">
        <v>44510</v>
      </c>
      <c r="B326" t="s">
        <v>2</v>
      </c>
      <c r="C326" t="s">
        <v>0</v>
      </c>
      <c r="D326">
        <v>-3032</v>
      </c>
      <c r="E326">
        <v>10001</v>
      </c>
    </row>
    <row r="327" spans="1:5" x14ac:dyDescent="0.25">
      <c r="A327" s="2">
        <v>44511</v>
      </c>
      <c r="B327" t="s">
        <v>2</v>
      </c>
      <c r="C327" t="s">
        <v>0</v>
      </c>
      <c r="D327">
        <v>-36952</v>
      </c>
      <c r="E327">
        <v>10001</v>
      </c>
    </row>
    <row r="328" spans="1:5" x14ac:dyDescent="0.25">
      <c r="A328" s="2">
        <v>44512</v>
      </c>
      <c r="B328" t="s">
        <v>2</v>
      </c>
      <c r="C328" t="s">
        <v>1</v>
      </c>
      <c r="D328">
        <v>6191</v>
      </c>
      <c r="E328">
        <v>10001</v>
      </c>
    </row>
    <row r="329" spans="1:5" x14ac:dyDescent="0.25">
      <c r="A329" s="2">
        <v>44513</v>
      </c>
      <c r="B329" t="s">
        <v>2</v>
      </c>
      <c r="C329" t="s">
        <v>0</v>
      </c>
      <c r="D329">
        <v>-3214</v>
      </c>
      <c r="E329">
        <v>10001</v>
      </c>
    </row>
    <row r="330" spans="1:5" x14ac:dyDescent="0.25">
      <c r="A330" s="2">
        <v>44514</v>
      </c>
      <c r="B330" t="s">
        <v>2</v>
      </c>
      <c r="C330" t="s">
        <v>0</v>
      </c>
      <c r="D330">
        <v>-5675</v>
      </c>
      <c r="E330">
        <v>10001</v>
      </c>
    </row>
    <row r="331" spans="1:5" x14ac:dyDescent="0.25">
      <c r="A331" s="2">
        <v>44515</v>
      </c>
      <c r="B331" t="s">
        <v>2</v>
      </c>
      <c r="C331" t="s">
        <v>0</v>
      </c>
      <c r="D331">
        <v>-46450</v>
      </c>
      <c r="E331">
        <v>10001</v>
      </c>
    </row>
    <row r="332" spans="1:5" x14ac:dyDescent="0.25">
      <c r="A332" s="2">
        <v>44516</v>
      </c>
      <c r="B332" t="s">
        <v>2</v>
      </c>
      <c r="C332" t="s">
        <v>0</v>
      </c>
      <c r="D332">
        <v>-7746</v>
      </c>
      <c r="E332">
        <v>10001</v>
      </c>
    </row>
    <row r="333" spans="1:5" x14ac:dyDescent="0.25">
      <c r="A333" s="2">
        <v>44517</v>
      </c>
      <c r="B333" t="s">
        <v>2</v>
      </c>
      <c r="C333" t="s">
        <v>0</v>
      </c>
      <c r="D333">
        <v>-10678</v>
      </c>
      <c r="E333">
        <v>10001</v>
      </c>
    </row>
    <row r="334" spans="1:5" x14ac:dyDescent="0.25">
      <c r="A334" s="2">
        <v>44518</v>
      </c>
      <c r="B334" t="s">
        <v>2</v>
      </c>
      <c r="C334" t="s">
        <v>0</v>
      </c>
      <c r="D334">
        <v>-47002</v>
      </c>
      <c r="E334">
        <v>10001</v>
      </c>
    </row>
    <row r="335" spans="1:5" x14ac:dyDescent="0.25">
      <c r="A335" s="2">
        <v>44519</v>
      </c>
      <c r="B335" t="s">
        <v>2</v>
      </c>
      <c r="C335" t="s">
        <v>0</v>
      </c>
      <c r="D335">
        <v>-39556</v>
      </c>
      <c r="E335">
        <v>10001</v>
      </c>
    </row>
    <row r="336" spans="1:5" x14ac:dyDescent="0.25">
      <c r="A336" s="2">
        <v>44520</v>
      </c>
      <c r="B336" t="s">
        <v>2</v>
      </c>
      <c r="C336" t="s">
        <v>0</v>
      </c>
      <c r="D336">
        <v>-5748</v>
      </c>
      <c r="E336">
        <v>10001</v>
      </c>
    </row>
    <row r="337" spans="1:5" x14ac:dyDescent="0.25">
      <c r="A337" s="2">
        <v>44521</v>
      </c>
      <c r="B337" t="s">
        <v>2</v>
      </c>
      <c r="C337" t="s">
        <v>1</v>
      </c>
      <c r="D337">
        <v>16100</v>
      </c>
      <c r="E337">
        <v>10001</v>
      </c>
    </row>
    <row r="338" spans="1:5" x14ac:dyDescent="0.25">
      <c r="A338" s="2">
        <v>44522</v>
      </c>
      <c r="B338" t="s">
        <v>2</v>
      </c>
      <c r="C338" t="s">
        <v>0</v>
      </c>
      <c r="D338">
        <v>-46289</v>
      </c>
      <c r="E338">
        <v>10001</v>
      </c>
    </row>
    <row r="339" spans="1:5" x14ac:dyDescent="0.25">
      <c r="A339" s="2">
        <v>44523</v>
      </c>
      <c r="B339" t="s">
        <v>2</v>
      </c>
      <c r="C339" t="s">
        <v>0</v>
      </c>
      <c r="D339">
        <v>-7616</v>
      </c>
      <c r="E339">
        <v>10001</v>
      </c>
    </row>
    <row r="340" spans="1:5" x14ac:dyDescent="0.25">
      <c r="A340" s="2">
        <v>44524</v>
      </c>
      <c r="B340" t="s">
        <v>2</v>
      </c>
      <c r="C340" t="s">
        <v>1</v>
      </c>
      <c r="D340">
        <v>42987</v>
      </c>
      <c r="E340">
        <v>10001</v>
      </c>
    </row>
    <row r="341" spans="1:5" x14ac:dyDescent="0.25">
      <c r="A341" s="2">
        <v>44525</v>
      </c>
      <c r="B341" t="s">
        <v>2</v>
      </c>
      <c r="C341" t="s">
        <v>1</v>
      </c>
      <c r="D341">
        <v>19987</v>
      </c>
      <c r="E341">
        <v>10001</v>
      </c>
    </row>
    <row r="342" spans="1:5" x14ac:dyDescent="0.25">
      <c r="A342" s="2">
        <v>44526</v>
      </c>
      <c r="B342" t="s">
        <v>2</v>
      </c>
      <c r="C342" t="s">
        <v>0</v>
      </c>
      <c r="D342">
        <v>-26614</v>
      </c>
      <c r="E342">
        <v>10001</v>
      </c>
    </row>
    <row r="343" spans="1:5" x14ac:dyDescent="0.25">
      <c r="A343" s="2">
        <v>44527</v>
      </c>
      <c r="B343" t="s">
        <v>2</v>
      </c>
      <c r="C343" t="s">
        <v>1</v>
      </c>
      <c r="D343">
        <v>26644</v>
      </c>
      <c r="E343">
        <v>10001</v>
      </c>
    </row>
    <row r="344" spans="1:5" x14ac:dyDescent="0.25">
      <c r="A344" s="2">
        <v>44528</v>
      </c>
      <c r="B344" t="s">
        <v>2</v>
      </c>
      <c r="C344" t="s">
        <v>0</v>
      </c>
      <c r="D344">
        <v>-13014</v>
      </c>
      <c r="E344">
        <v>10001</v>
      </c>
    </row>
    <row r="345" spans="1:5" x14ac:dyDescent="0.25">
      <c r="A345" s="2">
        <v>44529</v>
      </c>
      <c r="B345" t="s">
        <v>2</v>
      </c>
      <c r="C345" t="s">
        <v>1</v>
      </c>
      <c r="D345">
        <v>32761</v>
      </c>
      <c r="E345">
        <v>10001</v>
      </c>
    </row>
    <row r="346" spans="1:5" x14ac:dyDescent="0.25">
      <c r="A346" s="2">
        <v>44530</v>
      </c>
      <c r="B346" t="s">
        <v>2</v>
      </c>
      <c r="C346" t="s">
        <v>1</v>
      </c>
      <c r="D346">
        <v>46318</v>
      </c>
      <c r="E346">
        <v>10001</v>
      </c>
    </row>
    <row r="347" spans="1:5" x14ac:dyDescent="0.25">
      <c r="A347" s="2">
        <v>44531</v>
      </c>
      <c r="B347" t="s">
        <v>2</v>
      </c>
      <c r="C347" t="s">
        <v>1</v>
      </c>
      <c r="D347">
        <v>4372</v>
      </c>
      <c r="E347">
        <v>10001</v>
      </c>
    </row>
    <row r="348" spans="1:5" x14ac:dyDescent="0.25">
      <c r="A348" s="2">
        <v>44532</v>
      </c>
      <c r="B348" t="s">
        <v>2</v>
      </c>
      <c r="C348" t="s">
        <v>0</v>
      </c>
      <c r="D348">
        <v>-15528</v>
      </c>
      <c r="E348">
        <v>10001</v>
      </c>
    </row>
    <row r="349" spans="1:5" x14ac:dyDescent="0.25">
      <c r="A349" s="2">
        <v>44533</v>
      </c>
      <c r="B349" t="s">
        <v>2</v>
      </c>
      <c r="C349" t="s">
        <v>1</v>
      </c>
      <c r="D349">
        <v>48735</v>
      </c>
      <c r="E349">
        <v>10001</v>
      </c>
    </row>
    <row r="350" spans="1:5" x14ac:dyDescent="0.25">
      <c r="A350" s="2">
        <v>44534</v>
      </c>
      <c r="B350" t="s">
        <v>2</v>
      </c>
      <c r="C350" t="s">
        <v>0</v>
      </c>
      <c r="D350">
        <v>-18163</v>
      </c>
      <c r="E350">
        <v>10001</v>
      </c>
    </row>
    <row r="351" spans="1:5" x14ac:dyDescent="0.25">
      <c r="A351" s="2">
        <v>44535</v>
      </c>
      <c r="B351" t="s">
        <v>2</v>
      </c>
      <c r="C351" t="s">
        <v>0</v>
      </c>
      <c r="D351">
        <v>-4071</v>
      </c>
      <c r="E351">
        <v>10001</v>
      </c>
    </row>
    <row r="352" spans="1:5" x14ac:dyDescent="0.25">
      <c r="A352" s="2">
        <v>44536</v>
      </c>
      <c r="B352" t="s">
        <v>2</v>
      </c>
      <c r="C352" t="s">
        <v>0</v>
      </c>
      <c r="D352">
        <v>-19529</v>
      </c>
      <c r="E352">
        <v>10001</v>
      </c>
    </row>
    <row r="353" spans="1:5" x14ac:dyDescent="0.25">
      <c r="A353" s="2">
        <v>44537</v>
      </c>
      <c r="B353" t="s">
        <v>2</v>
      </c>
      <c r="C353" t="s">
        <v>1</v>
      </c>
      <c r="D353">
        <v>4006</v>
      </c>
      <c r="E353">
        <v>10001</v>
      </c>
    </row>
    <row r="354" spans="1:5" x14ac:dyDescent="0.25">
      <c r="A354" s="2">
        <v>44538</v>
      </c>
      <c r="B354" t="s">
        <v>2</v>
      </c>
      <c r="C354" t="s">
        <v>0</v>
      </c>
      <c r="D354">
        <v>-20216</v>
      </c>
      <c r="E354">
        <v>10001</v>
      </c>
    </row>
    <row r="355" spans="1:5" x14ac:dyDescent="0.25">
      <c r="A355" s="2">
        <v>44539</v>
      </c>
      <c r="B355" t="s">
        <v>2</v>
      </c>
      <c r="C355" t="s">
        <v>0</v>
      </c>
      <c r="D355">
        <v>-9176</v>
      </c>
      <c r="E355">
        <v>10001</v>
      </c>
    </row>
    <row r="356" spans="1:5" x14ac:dyDescent="0.25">
      <c r="A356" s="2">
        <v>44540</v>
      </c>
      <c r="B356" t="s">
        <v>2</v>
      </c>
      <c r="C356" t="s">
        <v>0</v>
      </c>
      <c r="D356">
        <v>-34359</v>
      </c>
      <c r="E356">
        <v>10001</v>
      </c>
    </row>
    <row r="357" spans="1:5" x14ac:dyDescent="0.25">
      <c r="A357" s="2">
        <v>44541</v>
      </c>
      <c r="B357" t="s">
        <v>2</v>
      </c>
      <c r="C357" t="s">
        <v>1</v>
      </c>
      <c r="D357">
        <v>11234</v>
      </c>
      <c r="E357">
        <v>10001</v>
      </c>
    </row>
    <row r="358" spans="1:5" x14ac:dyDescent="0.25">
      <c r="A358" s="2">
        <v>44542</v>
      </c>
      <c r="B358" t="s">
        <v>2</v>
      </c>
      <c r="C358" t="s">
        <v>1</v>
      </c>
      <c r="D358">
        <v>28422</v>
      </c>
      <c r="E358">
        <v>10001</v>
      </c>
    </row>
    <row r="359" spans="1:5" x14ac:dyDescent="0.25">
      <c r="A359" s="2">
        <v>44543</v>
      </c>
      <c r="B359" t="s">
        <v>2</v>
      </c>
      <c r="C359" t="s">
        <v>0</v>
      </c>
      <c r="D359">
        <v>-11414</v>
      </c>
      <c r="E359">
        <v>10001</v>
      </c>
    </row>
    <row r="360" spans="1:5" x14ac:dyDescent="0.25">
      <c r="A360" s="2">
        <v>44544</v>
      </c>
      <c r="B360" t="s">
        <v>2</v>
      </c>
      <c r="C360" t="s">
        <v>0</v>
      </c>
      <c r="D360">
        <v>-39175</v>
      </c>
      <c r="E360">
        <v>10001</v>
      </c>
    </row>
    <row r="361" spans="1:5" x14ac:dyDescent="0.25">
      <c r="A361" s="2">
        <v>44545</v>
      </c>
      <c r="B361" t="s">
        <v>2</v>
      </c>
      <c r="C361" t="s">
        <v>1</v>
      </c>
      <c r="D361">
        <v>20246</v>
      </c>
      <c r="E361">
        <v>10001</v>
      </c>
    </row>
    <row r="362" spans="1:5" x14ac:dyDescent="0.25">
      <c r="A362" s="2">
        <v>44546</v>
      </c>
      <c r="B362" t="s">
        <v>2</v>
      </c>
      <c r="C362" t="s">
        <v>0</v>
      </c>
      <c r="D362">
        <v>-28654</v>
      </c>
      <c r="E362">
        <v>10001</v>
      </c>
    </row>
    <row r="363" spans="1:5" x14ac:dyDescent="0.25">
      <c r="A363" s="2">
        <v>44547</v>
      </c>
      <c r="B363" t="s">
        <v>2</v>
      </c>
      <c r="C363" t="s">
        <v>1</v>
      </c>
      <c r="D363">
        <v>10514</v>
      </c>
      <c r="E363">
        <v>10001</v>
      </c>
    </row>
    <row r="364" spans="1:5" x14ac:dyDescent="0.25">
      <c r="A364" s="2">
        <v>44548</v>
      </c>
      <c r="B364" t="s">
        <v>2</v>
      </c>
      <c r="C364" t="s">
        <v>0</v>
      </c>
      <c r="D364">
        <v>-47205</v>
      </c>
      <c r="E364">
        <v>10001</v>
      </c>
    </row>
    <row r="365" spans="1:5" x14ac:dyDescent="0.25">
      <c r="A365" s="2">
        <v>44549</v>
      </c>
      <c r="B365" t="s">
        <v>2</v>
      </c>
      <c r="C365" t="s">
        <v>0</v>
      </c>
      <c r="D365">
        <v>-18441</v>
      </c>
      <c r="E365">
        <v>10001</v>
      </c>
    </row>
    <row r="366" spans="1:5" x14ac:dyDescent="0.25">
      <c r="A366" s="2">
        <v>44550</v>
      </c>
      <c r="B366" t="s">
        <v>2</v>
      </c>
      <c r="C366" t="s">
        <v>1</v>
      </c>
      <c r="D366">
        <v>3468</v>
      </c>
      <c r="E366">
        <v>10001</v>
      </c>
    </row>
    <row r="367" spans="1:5" x14ac:dyDescent="0.25">
      <c r="A367" s="2">
        <v>44551</v>
      </c>
      <c r="B367" t="s">
        <v>2</v>
      </c>
      <c r="C367" t="s">
        <v>1</v>
      </c>
      <c r="D367">
        <v>48119</v>
      </c>
      <c r="E367">
        <v>10001</v>
      </c>
    </row>
    <row r="368" spans="1:5" x14ac:dyDescent="0.25">
      <c r="A368" s="2">
        <v>44552</v>
      </c>
      <c r="B368" t="s">
        <v>2</v>
      </c>
      <c r="C368" t="s">
        <v>0</v>
      </c>
      <c r="D368">
        <v>-32952</v>
      </c>
      <c r="E368">
        <v>10001</v>
      </c>
    </row>
    <row r="369" spans="1:5" x14ac:dyDescent="0.25">
      <c r="A369" s="2">
        <v>44553</v>
      </c>
      <c r="B369" t="s">
        <v>2</v>
      </c>
      <c r="C369" t="s">
        <v>0</v>
      </c>
      <c r="D369">
        <v>-23174</v>
      </c>
      <c r="E369">
        <v>10001</v>
      </c>
    </row>
    <row r="370" spans="1:5" x14ac:dyDescent="0.25">
      <c r="A370" s="2">
        <v>44554</v>
      </c>
      <c r="B370" t="s">
        <v>2</v>
      </c>
      <c r="C370" t="s">
        <v>1</v>
      </c>
      <c r="D370">
        <v>47222</v>
      </c>
      <c r="E370">
        <v>10001</v>
      </c>
    </row>
    <row r="371" spans="1:5" x14ac:dyDescent="0.25">
      <c r="A371" s="2">
        <v>44555</v>
      </c>
      <c r="B371" t="s">
        <v>2</v>
      </c>
      <c r="C371" t="s">
        <v>0</v>
      </c>
      <c r="D371">
        <v>-45110</v>
      </c>
      <c r="E371">
        <v>10001</v>
      </c>
    </row>
    <row r="372" spans="1:5" x14ac:dyDescent="0.25">
      <c r="A372" s="2">
        <v>44556</v>
      </c>
      <c r="B372" t="s">
        <v>2</v>
      </c>
      <c r="C372" t="s">
        <v>1</v>
      </c>
      <c r="D372">
        <v>48609</v>
      </c>
      <c r="E372">
        <v>10001</v>
      </c>
    </row>
    <row r="373" spans="1:5" x14ac:dyDescent="0.25">
      <c r="A373" s="2">
        <v>44557</v>
      </c>
      <c r="B373" t="s">
        <v>2</v>
      </c>
      <c r="C373" t="s">
        <v>0</v>
      </c>
      <c r="D373">
        <v>-47740</v>
      </c>
      <c r="E373">
        <v>10001</v>
      </c>
    </row>
    <row r="374" spans="1:5" x14ac:dyDescent="0.25">
      <c r="A374" s="2">
        <v>44558</v>
      </c>
      <c r="B374" t="s">
        <v>2</v>
      </c>
      <c r="C374" t="s">
        <v>1</v>
      </c>
      <c r="D374">
        <v>31294</v>
      </c>
      <c r="E374">
        <v>10001</v>
      </c>
    </row>
    <row r="375" spans="1:5" x14ac:dyDescent="0.25">
      <c r="A375" s="2">
        <v>44559</v>
      </c>
      <c r="B375" t="s">
        <v>2</v>
      </c>
      <c r="C375" t="s">
        <v>0</v>
      </c>
      <c r="D375">
        <v>-10438</v>
      </c>
      <c r="E375">
        <v>10001</v>
      </c>
    </row>
    <row r="376" spans="1:5" x14ac:dyDescent="0.25">
      <c r="A376" s="2">
        <v>44197</v>
      </c>
      <c r="B376" t="s">
        <v>2</v>
      </c>
      <c r="C376" t="s">
        <v>1</v>
      </c>
      <c r="D376">
        <v>15017</v>
      </c>
      <c r="E376">
        <v>10001</v>
      </c>
    </row>
    <row r="377" spans="1:5" x14ac:dyDescent="0.25">
      <c r="A377" s="2">
        <v>44198</v>
      </c>
      <c r="B377" t="s">
        <v>2</v>
      </c>
      <c r="C377" t="s">
        <v>1</v>
      </c>
      <c r="D377">
        <v>3378</v>
      </c>
      <c r="E377">
        <v>10001</v>
      </c>
    </row>
    <row r="378" spans="1:5" x14ac:dyDescent="0.25">
      <c r="A378" s="2">
        <v>44199</v>
      </c>
      <c r="B378" t="s">
        <v>2</v>
      </c>
      <c r="C378" t="s">
        <v>0</v>
      </c>
      <c r="D378">
        <v>-19661</v>
      </c>
      <c r="E378">
        <v>10001</v>
      </c>
    </row>
    <row r="379" spans="1:5" x14ac:dyDescent="0.25">
      <c r="A379" s="2">
        <v>44200</v>
      </c>
      <c r="B379" t="s">
        <v>2</v>
      </c>
      <c r="C379" t="s">
        <v>1</v>
      </c>
      <c r="D379">
        <v>43018</v>
      </c>
      <c r="E379">
        <v>10001</v>
      </c>
    </row>
    <row r="380" spans="1:5" x14ac:dyDescent="0.25">
      <c r="A380" s="2">
        <v>44201</v>
      </c>
      <c r="B380" t="s">
        <v>2</v>
      </c>
      <c r="C380" t="s">
        <v>0</v>
      </c>
      <c r="D380">
        <v>-24570</v>
      </c>
      <c r="E380">
        <v>10001</v>
      </c>
    </row>
    <row r="381" spans="1:5" x14ac:dyDescent="0.25">
      <c r="A381" s="2">
        <v>44202</v>
      </c>
      <c r="B381" t="s">
        <v>2</v>
      </c>
      <c r="C381" t="s">
        <v>1</v>
      </c>
      <c r="D381">
        <v>8776</v>
      </c>
      <c r="E381">
        <v>10001</v>
      </c>
    </row>
    <row r="382" spans="1:5" x14ac:dyDescent="0.25">
      <c r="A382" s="2">
        <v>44203</v>
      </c>
      <c r="B382" t="s">
        <v>2</v>
      </c>
      <c r="C382" t="s">
        <v>0</v>
      </c>
      <c r="D382">
        <v>-23284</v>
      </c>
      <c r="E382">
        <v>10001</v>
      </c>
    </row>
    <row r="383" spans="1:5" x14ac:dyDescent="0.25">
      <c r="A383" s="2">
        <v>44204</v>
      </c>
      <c r="B383" t="s">
        <v>2</v>
      </c>
      <c r="C383" t="s">
        <v>1</v>
      </c>
      <c r="D383">
        <v>9136</v>
      </c>
      <c r="E383">
        <v>10001</v>
      </c>
    </row>
    <row r="384" spans="1:5" x14ac:dyDescent="0.25">
      <c r="A384" s="2">
        <v>44205</v>
      </c>
      <c r="B384" t="s">
        <v>2</v>
      </c>
      <c r="C384" t="s">
        <v>0</v>
      </c>
      <c r="D384">
        <v>-20624</v>
      </c>
      <c r="E384">
        <v>10001</v>
      </c>
    </row>
    <row r="385" spans="1:5" x14ac:dyDescent="0.25">
      <c r="A385" s="2">
        <v>44206</v>
      </c>
      <c r="B385" t="s">
        <v>2</v>
      </c>
      <c r="C385" t="s">
        <v>1</v>
      </c>
      <c r="D385">
        <v>32757</v>
      </c>
      <c r="E385">
        <v>10001</v>
      </c>
    </row>
    <row r="386" spans="1:5" x14ac:dyDescent="0.25">
      <c r="A386" s="2">
        <v>44207</v>
      </c>
      <c r="B386" t="s">
        <v>2</v>
      </c>
      <c r="C386" t="s">
        <v>0</v>
      </c>
      <c r="D386">
        <v>-36359</v>
      </c>
      <c r="E386">
        <v>10001</v>
      </c>
    </row>
    <row r="387" spans="1:5" x14ac:dyDescent="0.25">
      <c r="A387" s="2">
        <v>44208</v>
      </c>
      <c r="B387" t="s">
        <v>2</v>
      </c>
      <c r="C387" t="s">
        <v>1</v>
      </c>
      <c r="D387">
        <v>40750</v>
      </c>
      <c r="E387">
        <v>10001</v>
      </c>
    </row>
    <row r="388" spans="1:5" x14ac:dyDescent="0.25">
      <c r="A388" s="2">
        <v>44209</v>
      </c>
      <c r="B388" t="s">
        <v>2</v>
      </c>
      <c r="C388" t="s">
        <v>1</v>
      </c>
      <c r="D388">
        <v>37569</v>
      </c>
      <c r="E388">
        <v>10001</v>
      </c>
    </row>
    <row r="389" spans="1:5" x14ac:dyDescent="0.25">
      <c r="A389" s="2">
        <v>44210</v>
      </c>
      <c r="B389" t="s">
        <v>2</v>
      </c>
      <c r="C389" t="s">
        <v>1</v>
      </c>
      <c r="D389">
        <v>40943</v>
      </c>
      <c r="E389">
        <v>10001</v>
      </c>
    </row>
    <row r="390" spans="1:5" x14ac:dyDescent="0.25">
      <c r="A390" s="2">
        <v>44211</v>
      </c>
      <c r="B390" t="s">
        <v>2</v>
      </c>
      <c r="C390" t="s">
        <v>1</v>
      </c>
      <c r="D390">
        <v>19423</v>
      </c>
      <c r="E390">
        <v>10001</v>
      </c>
    </row>
    <row r="391" spans="1:5" x14ac:dyDescent="0.25">
      <c r="A391" s="2">
        <v>44212</v>
      </c>
      <c r="B391" t="s">
        <v>2</v>
      </c>
      <c r="C391" t="s">
        <v>0</v>
      </c>
      <c r="D391">
        <v>-45556</v>
      </c>
      <c r="E391">
        <v>10001</v>
      </c>
    </row>
    <row r="392" spans="1:5" x14ac:dyDescent="0.25">
      <c r="A392" s="2">
        <v>44213</v>
      </c>
      <c r="B392" t="s">
        <v>2</v>
      </c>
      <c r="C392" t="s">
        <v>0</v>
      </c>
      <c r="D392">
        <v>-12717</v>
      </c>
      <c r="E392">
        <v>10001</v>
      </c>
    </row>
    <row r="393" spans="1:5" x14ac:dyDescent="0.25">
      <c r="A393" s="2">
        <v>44214</v>
      </c>
      <c r="B393" t="s">
        <v>2</v>
      </c>
      <c r="C393" t="s">
        <v>0</v>
      </c>
      <c r="D393">
        <v>-4025</v>
      </c>
      <c r="E393">
        <v>10001</v>
      </c>
    </row>
    <row r="394" spans="1:5" x14ac:dyDescent="0.25">
      <c r="A394" s="2">
        <v>44215</v>
      </c>
      <c r="B394" t="s">
        <v>2</v>
      </c>
      <c r="C394" t="s">
        <v>0</v>
      </c>
      <c r="D394">
        <v>-33662</v>
      </c>
      <c r="E394">
        <v>10001</v>
      </c>
    </row>
    <row r="395" spans="1:5" x14ac:dyDescent="0.25">
      <c r="A395" s="2">
        <v>44216</v>
      </c>
      <c r="B395" t="s">
        <v>2</v>
      </c>
      <c r="C395" t="s">
        <v>0</v>
      </c>
      <c r="D395">
        <v>-47814</v>
      </c>
      <c r="E395">
        <v>10001</v>
      </c>
    </row>
    <row r="396" spans="1:5" x14ac:dyDescent="0.25">
      <c r="A396" s="2">
        <v>44217</v>
      </c>
      <c r="B396" t="s">
        <v>2</v>
      </c>
      <c r="C396" t="s">
        <v>1</v>
      </c>
      <c r="D396">
        <v>42163</v>
      </c>
      <c r="E396">
        <v>10001</v>
      </c>
    </row>
    <row r="397" spans="1:5" x14ac:dyDescent="0.25">
      <c r="A397" s="2">
        <v>44218</v>
      </c>
      <c r="B397" t="s">
        <v>2</v>
      </c>
      <c r="C397" t="s">
        <v>1</v>
      </c>
      <c r="D397">
        <v>28600</v>
      </c>
      <c r="E397">
        <v>10001</v>
      </c>
    </row>
    <row r="398" spans="1:5" x14ac:dyDescent="0.25">
      <c r="A398" s="2">
        <v>44219</v>
      </c>
      <c r="B398" t="s">
        <v>2</v>
      </c>
      <c r="C398" t="s">
        <v>0</v>
      </c>
      <c r="D398">
        <v>-21708</v>
      </c>
      <c r="E398">
        <v>10001</v>
      </c>
    </row>
    <row r="399" spans="1:5" x14ac:dyDescent="0.25">
      <c r="A399" s="2">
        <v>44220</v>
      </c>
      <c r="B399" t="s">
        <v>2</v>
      </c>
      <c r="C399" t="s">
        <v>0</v>
      </c>
      <c r="D399">
        <v>-9685</v>
      </c>
      <c r="E399">
        <v>10001</v>
      </c>
    </row>
    <row r="400" spans="1:5" x14ac:dyDescent="0.25">
      <c r="A400" s="2">
        <v>44221</v>
      </c>
      <c r="B400" t="s">
        <v>2</v>
      </c>
      <c r="C400" t="s">
        <v>1</v>
      </c>
      <c r="D400">
        <v>16678</v>
      </c>
      <c r="E400">
        <v>10001</v>
      </c>
    </row>
    <row r="401" spans="1:5" x14ac:dyDescent="0.25">
      <c r="A401" s="2">
        <v>44222</v>
      </c>
      <c r="B401" t="s">
        <v>2</v>
      </c>
      <c r="C401" t="s">
        <v>0</v>
      </c>
      <c r="D401">
        <v>-943</v>
      </c>
      <c r="E401">
        <v>10001</v>
      </c>
    </row>
    <row r="402" spans="1:5" x14ac:dyDescent="0.25">
      <c r="A402" s="2">
        <v>44223</v>
      </c>
      <c r="B402" t="s">
        <v>2</v>
      </c>
      <c r="C402" t="s">
        <v>1</v>
      </c>
      <c r="D402">
        <v>45203</v>
      </c>
      <c r="E402">
        <v>10001</v>
      </c>
    </row>
    <row r="403" spans="1:5" x14ac:dyDescent="0.25">
      <c r="A403" s="2">
        <v>44224</v>
      </c>
      <c r="B403" t="s">
        <v>2</v>
      </c>
      <c r="C403" t="s">
        <v>0</v>
      </c>
      <c r="D403">
        <v>-25908</v>
      </c>
      <c r="E403">
        <v>10001</v>
      </c>
    </row>
    <row r="404" spans="1:5" x14ac:dyDescent="0.25">
      <c r="A404" s="2">
        <v>44225</v>
      </c>
      <c r="B404" t="s">
        <v>2</v>
      </c>
      <c r="C404" t="s">
        <v>0</v>
      </c>
      <c r="D404">
        <v>-15846</v>
      </c>
      <c r="E404">
        <v>10001</v>
      </c>
    </row>
    <row r="405" spans="1:5" x14ac:dyDescent="0.25">
      <c r="A405" s="2">
        <v>44226</v>
      </c>
      <c r="B405" t="s">
        <v>2</v>
      </c>
      <c r="C405" t="s">
        <v>0</v>
      </c>
      <c r="D405">
        <v>-49934</v>
      </c>
      <c r="E405">
        <v>10001</v>
      </c>
    </row>
    <row r="406" spans="1:5" x14ac:dyDescent="0.25">
      <c r="A406" s="2">
        <v>44227</v>
      </c>
      <c r="B406" t="s">
        <v>2</v>
      </c>
      <c r="C406" t="s">
        <v>0</v>
      </c>
      <c r="D406">
        <v>-9331</v>
      </c>
      <c r="E406">
        <v>10001</v>
      </c>
    </row>
    <row r="407" spans="1:5" x14ac:dyDescent="0.25">
      <c r="A407" s="2">
        <v>44228</v>
      </c>
      <c r="B407" t="s">
        <v>2</v>
      </c>
      <c r="C407" t="s">
        <v>0</v>
      </c>
      <c r="D407">
        <v>-3615</v>
      </c>
      <c r="E407">
        <v>10001</v>
      </c>
    </row>
    <row r="408" spans="1:5" x14ac:dyDescent="0.25">
      <c r="A408" s="2">
        <v>44229</v>
      </c>
      <c r="B408" t="s">
        <v>2</v>
      </c>
      <c r="C408" t="s">
        <v>1</v>
      </c>
      <c r="D408">
        <v>48305</v>
      </c>
      <c r="E408">
        <v>10001</v>
      </c>
    </row>
    <row r="409" spans="1:5" x14ac:dyDescent="0.25">
      <c r="A409" s="2">
        <v>44230</v>
      </c>
      <c r="B409" t="s">
        <v>2</v>
      </c>
      <c r="C409" t="s">
        <v>0</v>
      </c>
      <c r="D409">
        <v>-4006</v>
      </c>
      <c r="E409">
        <v>10001</v>
      </c>
    </row>
    <row r="410" spans="1:5" x14ac:dyDescent="0.25">
      <c r="A410" s="2">
        <v>44231</v>
      </c>
      <c r="B410" t="s">
        <v>2</v>
      </c>
      <c r="C410" t="s">
        <v>0</v>
      </c>
      <c r="D410">
        <v>-36667</v>
      </c>
      <c r="E410">
        <v>10001</v>
      </c>
    </row>
    <row r="411" spans="1:5" x14ac:dyDescent="0.25">
      <c r="A411" s="2">
        <v>44232</v>
      </c>
      <c r="B411" t="s">
        <v>2</v>
      </c>
      <c r="C411" t="s">
        <v>1</v>
      </c>
      <c r="D411">
        <v>21</v>
      </c>
      <c r="E411">
        <v>10001</v>
      </c>
    </row>
    <row r="412" spans="1:5" x14ac:dyDescent="0.25">
      <c r="A412" s="2">
        <v>44233</v>
      </c>
      <c r="B412" t="s">
        <v>2</v>
      </c>
      <c r="C412" t="s">
        <v>0</v>
      </c>
      <c r="D412">
        <v>-7257</v>
      </c>
      <c r="E412">
        <v>10001</v>
      </c>
    </row>
    <row r="413" spans="1:5" x14ac:dyDescent="0.25">
      <c r="A413" s="2">
        <v>44234</v>
      </c>
      <c r="B413" t="s">
        <v>2</v>
      </c>
      <c r="C413" t="s">
        <v>0</v>
      </c>
      <c r="D413">
        <v>-9592</v>
      </c>
      <c r="E413">
        <v>10001</v>
      </c>
    </row>
    <row r="414" spans="1:5" x14ac:dyDescent="0.25">
      <c r="A414" s="2">
        <v>44235</v>
      </c>
      <c r="B414" t="s">
        <v>2</v>
      </c>
      <c r="C414" t="s">
        <v>0</v>
      </c>
      <c r="D414">
        <v>-40508</v>
      </c>
      <c r="E414">
        <v>10001</v>
      </c>
    </row>
    <row r="415" spans="1:5" x14ac:dyDescent="0.25">
      <c r="A415" s="2">
        <v>44236</v>
      </c>
      <c r="B415" t="s">
        <v>2</v>
      </c>
      <c r="C415" t="s">
        <v>0</v>
      </c>
      <c r="D415">
        <v>-10556</v>
      </c>
      <c r="E415">
        <v>10001</v>
      </c>
    </row>
    <row r="416" spans="1:5" x14ac:dyDescent="0.25">
      <c r="A416" s="2">
        <v>44237</v>
      </c>
      <c r="B416" t="s">
        <v>2</v>
      </c>
      <c r="C416" t="s">
        <v>0</v>
      </c>
      <c r="D416">
        <v>-18188</v>
      </c>
      <c r="E416">
        <v>10001</v>
      </c>
    </row>
    <row r="417" spans="1:5" x14ac:dyDescent="0.25">
      <c r="A417" s="2">
        <v>44238</v>
      </c>
      <c r="B417" t="s">
        <v>2</v>
      </c>
      <c r="C417" t="s">
        <v>0</v>
      </c>
      <c r="D417">
        <v>-49077</v>
      </c>
      <c r="E417">
        <v>10001</v>
      </c>
    </row>
    <row r="418" spans="1:5" x14ac:dyDescent="0.25">
      <c r="A418" s="2">
        <v>44239</v>
      </c>
      <c r="B418" t="s">
        <v>2</v>
      </c>
      <c r="C418" t="s">
        <v>0</v>
      </c>
      <c r="D418">
        <v>-3383</v>
      </c>
      <c r="E418">
        <v>10001</v>
      </c>
    </row>
    <row r="419" spans="1:5" x14ac:dyDescent="0.25">
      <c r="A419" s="2">
        <v>44240</v>
      </c>
      <c r="B419" t="s">
        <v>2</v>
      </c>
      <c r="C419" t="s">
        <v>0</v>
      </c>
      <c r="D419">
        <v>-11472</v>
      </c>
      <c r="E419">
        <v>10001</v>
      </c>
    </row>
    <row r="420" spans="1:5" x14ac:dyDescent="0.25">
      <c r="A420" s="2">
        <v>44241</v>
      </c>
      <c r="B420" t="s">
        <v>2</v>
      </c>
      <c r="C420" t="s">
        <v>0</v>
      </c>
      <c r="D420">
        <v>-33965</v>
      </c>
      <c r="E420">
        <v>10001</v>
      </c>
    </row>
    <row r="421" spans="1:5" x14ac:dyDescent="0.25">
      <c r="A421" s="2">
        <v>44242</v>
      </c>
      <c r="B421" t="s">
        <v>2</v>
      </c>
      <c r="C421" t="s">
        <v>1</v>
      </c>
      <c r="D421">
        <v>20353</v>
      </c>
      <c r="E421">
        <v>10001</v>
      </c>
    </row>
    <row r="422" spans="1:5" x14ac:dyDescent="0.25">
      <c r="A422" s="2">
        <v>44243</v>
      </c>
      <c r="B422" t="s">
        <v>2</v>
      </c>
      <c r="C422" t="s">
        <v>1</v>
      </c>
      <c r="D422">
        <v>43756</v>
      </c>
      <c r="E422">
        <v>10001</v>
      </c>
    </row>
    <row r="423" spans="1:5" x14ac:dyDescent="0.25">
      <c r="A423" s="2">
        <v>44244</v>
      </c>
      <c r="B423" t="s">
        <v>2</v>
      </c>
      <c r="C423" t="s">
        <v>1</v>
      </c>
      <c r="D423">
        <v>21</v>
      </c>
      <c r="E423">
        <v>10001</v>
      </c>
    </row>
    <row r="424" spans="1:5" x14ac:dyDescent="0.25">
      <c r="A424" s="2">
        <v>44245</v>
      </c>
      <c r="B424" t="s">
        <v>2</v>
      </c>
      <c r="C424" t="s">
        <v>0</v>
      </c>
      <c r="D424">
        <v>-7639</v>
      </c>
      <c r="E424">
        <v>10001</v>
      </c>
    </row>
    <row r="425" spans="1:5" x14ac:dyDescent="0.25">
      <c r="A425" s="2">
        <v>44246</v>
      </c>
      <c r="B425" t="s">
        <v>2</v>
      </c>
      <c r="C425" t="s">
        <v>1</v>
      </c>
      <c r="D425">
        <v>45733</v>
      </c>
      <c r="E425">
        <v>10001</v>
      </c>
    </row>
    <row r="426" spans="1:5" x14ac:dyDescent="0.25">
      <c r="A426" s="2">
        <v>44247</v>
      </c>
      <c r="B426" t="s">
        <v>2</v>
      </c>
      <c r="C426" t="s">
        <v>1</v>
      </c>
      <c r="D426">
        <v>40835</v>
      </c>
      <c r="E426">
        <v>10001</v>
      </c>
    </row>
    <row r="427" spans="1:5" x14ac:dyDescent="0.25">
      <c r="A427" s="2">
        <v>44248</v>
      </c>
      <c r="B427" t="s">
        <v>2</v>
      </c>
      <c r="C427" t="s">
        <v>0</v>
      </c>
      <c r="D427">
        <v>-48503</v>
      </c>
      <c r="E427">
        <v>10001</v>
      </c>
    </row>
    <row r="428" spans="1:5" x14ac:dyDescent="0.25">
      <c r="A428" s="2">
        <v>44249</v>
      </c>
      <c r="B428" t="s">
        <v>2</v>
      </c>
      <c r="C428" t="s">
        <v>0</v>
      </c>
      <c r="D428">
        <v>-5740</v>
      </c>
      <c r="E428">
        <v>10001</v>
      </c>
    </row>
    <row r="429" spans="1:5" x14ac:dyDescent="0.25">
      <c r="A429" s="2">
        <v>44250</v>
      </c>
      <c r="B429" t="s">
        <v>2</v>
      </c>
      <c r="C429" t="s">
        <v>0</v>
      </c>
      <c r="D429">
        <v>-46909</v>
      </c>
      <c r="E429">
        <v>10001</v>
      </c>
    </row>
    <row r="430" spans="1:5" x14ac:dyDescent="0.25">
      <c r="A430" s="2">
        <v>44251</v>
      </c>
      <c r="B430" t="s">
        <v>2</v>
      </c>
      <c r="C430" t="s">
        <v>0</v>
      </c>
      <c r="D430">
        <v>-7064</v>
      </c>
      <c r="E430">
        <v>10001</v>
      </c>
    </row>
    <row r="431" spans="1:5" x14ac:dyDescent="0.25">
      <c r="A431" s="2">
        <v>44252</v>
      </c>
      <c r="B431" t="s">
        <v>2</v>
      </c>
      <c r="C431" t="s">
        <v>1</v>
      </c>
      <c r="D431">
        <v>34250</v>
      </c>
      <c r="E431">
        <v>10001</v>
      </c>
    </row>
    <row r="432" spans="1:5" x14ac:dyDescent="0.25">
      <c r="A432" s="2">
        <v>44253</v>
      </c>
      <c r="B432" t="s">
        <v>2</v>
      </c>
      <c r="C432" t="s">
        <v>1</v>
      </c>
      <c r="D432">
        <v>4939</v>
      </c>
      <c r="E432">
        <v>10001</v>
      </c>
    </row>
    <row r="433" spans="1:5" x14ac:dyDescent="0.25">
      <c r="A433" s="2">
        <v>44254</v>
      </c>
      <c r="B433" t="s">
        <v>2</v>
      </c>
      <c r="C433" t="s">
        <v>0</v>
      </c>
      <c r="D433">
        <v>-47313</v>
      </c>
      <c r="E433">
        <v>10001</v>
      </c>
    </row>
    <row r="434" spans="1:5" x14ac:dyDescent="0.25">
      <c r="A434" s="2">
        <v>44255</v>
      </c>
      <c r="B434" t="s">
        <v>2</v>
      </c>
      <c r="C434" t="s">
        <v>1</v>
      </c>
      <c r="D434">
        <v>47816</v>
      </c>
      <c r="E434">
        <v>10001</v>
      </c>
    </row>
    <row r="435" spans="1:5" x14ac:dyDescent="0.25">
      <c r="A435" s="2">
        <v>44256</v>
      </c>
      <c r="B435" t="s">
        <v>2</v>
      </c>
      <c r="C435" t="s">
        <v>1</v>
      </c>
      <c r="D435">
        <v>10174</v>
      </c>
      <c r="E435">
        <v>10001</v>
      </c>
    </row>
    <row r="436" spans="1:5" x14ac:dyDescent="0.25">
      <c r="A436" s="2">
        <v>44257</v>
      </c>
      <c r="B436" t="s">
        <v>2</v>
      </c>
      <c r="C436" t="s">
        <v>1</v>
      </c>
      <c r="D436">
        <v>22186</v>
      </c>
      <c r="E436">
        <v>10001</v>
      </c>
    </row>
    <row r="437" spans="1:5" x14ac:dyDescent="0.25">
      <c r="A437" s="2">
        <v>44258</v>
      </c>
      <c r="B437" t="s">
        <v>2</v>
      </c>
      <c r="C437" t="s">
        <v>0</v>
      </c>
      <c r="D437">
        <v>-47906</v>
      </c>
      <c r="E437">
        <v>10001</v>
      </c>
    </row>
    <row r="438" spans="1:5" x14ac:dyDescent="0.25">
      <c r="A438" s="2">
        <v>44259</v>
      </c>
      <c r="B438" t="s">
        <v>2</v>
      </c>
      <c r="C438" t="s">
        <v>0</v>
      </c>
      <c r="D438">
        <v>-43509</v>
      </c>
      <c r="E438">
        <v>10001</v>
      </c>
    </row>
    <row r="439" spans="1:5" x14ac:dyDescent="0.25">
      <c r="A439" s="2">
        <v>44260</v>
      </c>
      <c r="B439" t="s">
        <v>2</v>
      </c>
      <c r="C439" t="s">
        <v>0</v>
      </c>
      <c r="D439">
        <v>-25447</v>
      </c>
      <c r="E439">
        <v>10001</v>
      </c>
    </row>
    <row r="440" spans="1:5" x14ac:dyDescent="0.25">
      <c r="A440" s="2">
        <v>44261</v>
      </c>
      <c r="B440" t="s">
        <v>2</v>
      </c>
      <c r="C440" t="s">
        <v>1</v>
      </c>
      <c r="D440">
        <v>32151</v>
      </c>
      <c r="E440">
        <v>10001</v>
      </c>
    </row>
    <row r="441" spans="1:5" x14ac:dyDescent="0.25">
      <c r="A441" s="2">
        <v>44262</v>
      </c>
      <c r="B441" t="s">
        <v>2</v>
      </c>
      <c r="C441" t="s">
        <v>0</v>
      </c>
      <c r="D441">
        <v>-48600</v>
      </c>
      <c r="E441">
        <v>10001</v>
      </c>
    </row>
    <row r="442" spans="1:5" x14ac:dyDescent="0.25">
      <c r="A442" s="2">
        <v>44263</v>
      </c>
      <c r="B442" t="s">
        <v>2</v>
      </c>
      <c r="C442" t="s">
        <v>1</v>
      </c>
      <c r="D442">
        <v>44051</v>
      </c>
      <c r="E442">
        <v>10001</v>
      </c>
    </row>
    <row r="443" spans="1:5" x14ac:dyDescent="0.25">
      <c r="A443" s="2">
        <v>44264</v>
      </c>
      <c r="B443" t="s">
        <v>2</v>
      </c>
      <c r="C443" t="s">
        <v>1</v>
      </c>
      <c r="D443">
        <v>13776</v>
      </c>
      <c r="E443">
        <v>10001</v>
      </c>
    </row>
    <row r="444" spans="1:5" x14ac:dyDescent="0.25">
      <c r="A444" s="2">
        <v>44265</v>
      </c>
      <c r="B444" t="s">
        <v>2</v>
      </c>
      <c r="C444" t="s">
        <v>0</v>
      </c>
      <c r="D444">
        <v>-11036</v>
      </c>
      <c r="E444">
        <v>10001</v>
      </c>
    </row>
    <row r="445" spans="1:5" x14ac:dyDescent="0.25">
      <c r="A445" s="2">
        <v>44266</v>
      </c>
      <c r="B445" t="s">
        <v>2</v>
      </c>
      <c r="C445" t="s">
        <v>0</v>
      </c>
      <c r="D445">
        <v>-14246</v>
      </c>
      <c r="E445">
        <v>10001</v>
      </c>
    </row>
    <row r="446" spans="1:5" x14ac:dyDescent="0.25">
      <c r="A446" s="2">
        <v>44267</v>
      </c>
      <c r="B446" t="s">
        <v>2</v>
      </c>
      <c r="C446" t="s">
        <v>0</v>
      </c>
      <c r="D446">
        <v>-28614</v>
      </c>
      <c r="E446">
        <v>10001</v>
      </c>
    </row>
    <row r="447" spans="1:5" x14ac:dyDescent="0.25">
      <c r="A447" s="2">
        <v>44268</v>
      </c>
      <c r="B447" t="s">
        <v>2</v>
      </c>
      <c r="C447" t="s">
        <v>1</v>
      </c>
      <c r="D447">
        <v>21762</v>
      </c>
      <c r="E447">
        <v>10001</v>
      </c>
    </row>
    <row r="448" spans="1:5" x14ac:dyDescent="0.25">
      <c r="A448" s="2">
        <v>44269</v>
      </c>
      <c r="B448" t="s">
        <v>2</v>
      </c>
      <c r="C448" t="s">
        <v>1</v>
      </c>
      <c r="D448">
        <v>2548</v>
      </c>
      <c r="E448">
        <v>10001</v>
      </c>
    </row>
    <row r="449" spans="1:5" x14ac:dyDescent="0.25">
      <c r="A449" s="2">
        <v>44270</v>
      </c>
      <c r="B449" t="s">
        <v>2</v>
      </c>
      <c r="C449" t="s">
        <v>1</v>
      </c>
      <c r="D449">
        <v>17038</v>
      </c>
      <c r="E449">
        <v>10001</v>
      </c>
    </row>
    <row r="450" spans="1:5" x14ac:dyDescent="0.25">
      <c r="A450" s="2">
        <v>44271</v>
      </c>
      <c r="B450" t="s">
        <v>2</v>
      </c>
      <c r="C450" t="s">
        <v>0</v>
      </c>
      <c r="D450">
        <v>-28265</v>
      </c>
      <c r="E450">
        <v>10001</v>
      </c>
    </row>
    <row r="451" spans="1:5" x14ac:dyDescent="0.25">
      <c r="A451" s="2">
        <v>44272</v>
      </c>
      <c r="B451" t="s">
        <v>2</v>
      </c>
      <c r="C451" t="s">
        <v>1</v>
      </c>
      <c r="D451">
        <v>7652</v>
      </c>
      <c r="E451">
        <v>10001</v>
      </c>
    </row>
    <row r="452" spans="1:5" x14ac:dyDescent="0.25">
      <c r="A452" s="2">
        <v>44273</v>
      </c>
      <c r="B452" t="s">
        <v>2</v>
      </c>
      <c r="C452" t="s">
        <v>0</v>
      </c>
      <c r="D452">
        <v>-26723</v>
      </c>
      <c r="E452">
        <v>10001</v>
      </c>
    </row>
    <row r="453" spans="1:5" x14ac:dyDescent="0.25">
      <c r="A453" s="2">
        <v>44274</v>
      </c>
      <c r="B453" t="s">
        <v>2</v>
      </c>
      <c r="C453" t="s">
        <v>0</v>
      </c>
      <c r="D453">
        <v>-48516</v>
      </c>
      <c r="E453">
        <v>10001</v>
      </c>
    </row>
    <row r="454" spans="1:5" x14ac:dyDescent="0.25">
      <c r="A454" s="2">
        <v>44275</v>
      </c>
      <c r="B454" t="s">
        <v>2</v>
      </c>
      <c r="C454" t="s">
        <v>0</v>
      </c>
      <c r="D454">
        <v>-12573</v>
      </c>
      <c r="E454">
        <v>10001</v>
      </c>
    </row>
    <row r="455" spans="1:5" x14ac:dyDescent="0.25">
      <c r="A455" s="2">
        <v>44276</v>
      </c>
      <c r="B455" t="s">
        <v>2</v>
      </c>
      <c r="C455" t="s">
        <v>1</v>
      </c>
      <c r="D455">
        <v>20493</v>
      </c>
      <c r="E455">
        <v>10001</v>
      </c>
    </row>
    <row r="456" spans="1:5" x14ac:dyDescent="0.25">
      <c r="A456" s="2">
        <v>44277</v>
      </c>
      <c r="B456" t="s">
        <v>2</v>
      </c>
      <c r="C456" t="s">
        <v>0</v>
      </c>
      <c r="D456">
        <v>-17580</v>
      </c>
      <c r="E456">
        <v>10001</v>
      </c>
    </row>
    <row r="457" spans="1:5" x14ac:dyDescent="0.25">
      <c r="A457" s="2">
        <v>44278</v>
      </c>
      <c r="B457" t="s">
        <v>2</v>
      </c>
      <c r="C457" t="s">
        <v>1</v>
      </c>
      <c r="D457">
        <v>12515</v>
      </c>
      <c r="E457">
        <v>10001</v>
      </c>
    </row>
    <row r="458" spans="1:5" x14ac:dyDescent="0.25">
      <c r="A458" s="2">
        <v>44279</v>
      </c>
      <c r="B458" t="s">
        <v>2</v>
      </c>
      <c r="C458" t="s">
        <v>0</v>
      </c>
      <c r="D458">
        <v>-49853</v>
      </c>
      <c r="E458">
        <v>10001</v>
      </c>
    </row>
    <row r="459" spans="1:5" x14ac:dyDescent="0.25">
      <c r="A459" s="2">
        <v>44280</v>
      </c>
      <c r="B459" t="s">
        <v>2</v>
      </c>
      <c r="C459" t="s">
        <v>0</v>
      </c>
      <c r="D459">
        <v>-33392</v>
      </c>
      <c r="E459">
        <v>10001</v>
      </c>
    </row>
    <row r="460" spans="1:5" x14ac:dyDescent="0.25">
      <c r="A460" s="2">
        <v>44281</v>
      </c>
      <c r="B460" t="s">
        <v>2</v>
      </c>
      <c r="C460" t="s">
        <v>0</v>
      </c>
      <c r="D460">
        <v>-15221</v>
      </c>
      <c r="E460">
        <v>10001</v>
      </c>
    </row>
    <row r="461" spans="1:5" x14ac:dyDescent="0.25">
      <c r="A461" s="2">
        <v>44282</v>
      </c>
      <c r="B461" t="s">
        <v>2</v>
      </c>
      <c r="C461" t="s">
        <v>1</v>
      </c>
      <c r="D461">
        <v>24047</v>
      </c>
      <c r="E461">
        <v>10001</v>
      </c>
    </row>
    <row r="462" spans="1:5" x14ac:dyDescent="0.25">
      <c r="A462" s="2">
        <v>44283</v>
      </c>
      <c r="B462" t="s">
        <v>2</v>
      </c>
      <c r="C462" t="s">
        <v>1</v>
      </c>
      <c r="D462">
        <v>41258</v>
      </c>
      <c r="E462">
        <v>10001</v>
      </c>
    </row>
    <row r="463" spans="1:5" x14ac:dyDescent="0.25">
      <c r="A463" s="2">
        <v>44284</v>
      </c>
      <c r="B463" t="s">
        <v>2</v>
      </c>
      <c r="C463" t="s">
        <v>0</v>
      </c>
      <c r="D463">
        <v>-4053</v>
      </c>
      <c r="E463">
        <v>10001</v>
      </c>
    </row>
    <row r="464" spans="1:5" x14ac:dyDescent="0.25">
      <c r="A464" s="2">
        <v>44285</v>
      </c>
      <c r="B464" t="s">
        <v>2</v>
      </c>
      <c r="C464" t="s">
        <v>0</v>
      </c>
      <c r="D464">
        <v>-18324</v>
      </c>
      <c r="E464">
        <v>10001</v>
      </c>
    </row>
    <row r="465" spans="1:5" x14ac:dyDescent="0.25">
      <c r="A465" s="2">
        <v>44286</v>
      </c>
      <c r="B465" t="s">
        <v>2</v>
      </c>
      <c r="C465" t="s">
        <v>1</v>
      </c>
      <c r="D465">
        <v>40414</v>
      </c>
      <c r="E465">
        <v>10001</v>
      </c>
    </row>
    <row r="466" spans="1:5" x14ac:dyDescent="0.25">
      <c r="A466" s="2">
        <v>44287</v>
      </c>
      <c r="B466" t="s">
        <v>2</v>
      </c>
      <c r="C466" t="s">
        <v>0</v>
      </c>
      <c r="D466">
        <v>-38544</v>
      </c>
      <c r="E466">
        <v>10001</v>
      </c>
    </row>
    <row r="467" spans="1:5" x14ac:dyDescent="0.25">
      <c r="A467" s="2">
        <v>44288</v>
      </c>
      <c r="B467" t="s">
        <v>2</v>
      </c>
      <c r="C467" t="s">
        <v>1</v>
      </c>
      <c r="D467">
        <v>35192</v>
      </c>
      <c r="E467">
        <v>10001</v>
      </c>
    </row>
    <row r="468" spans="1:5" x14ac:dyDescent="0.25">
      <c r="A468" s="2">
        <v>44289</v>
      </c>
      <c r="B468" t="s">
        <v>2</v>
      </c>
      <c r="C468" t="s">
        <v>1</v>
      </c>
      <c r="D468">
        <v>41053</v>
      </c>
      <c r="E468">
        <v>10001</v>
      </c>
    </row>
    <row r="469" spans="1:5" x14ac:dyDescent="0.25">
      <c r="A469" s="2">
        <v>44290</v>
      </c>
      <c r="B469" t="s">
        <v>2</v>
      </c>
      <c r="C469" t="s">
        <v>1</v>
      </c>
      <c r="D469">
        <v>16780</v>
      </c>
      <c r="E469">
        <v>10001</v>
      </c>
    </row>
    <row r="470" spans="1:5" x14ac:dyDescent="0.25">
      <c r="A470" s="2">
        <v>44291</v>
      </c>
      <c r="B470" t="s">
        <v>2</v>
      </c>
      <c r="C470" t="s">
        <v>1</v>
      </c>
      <c r="D470">
        <v>30633</v>
      </c>
      <c r="E470">
        <v>10001</v>
      </c>
    </row>
    <row r="471" spans="1:5" x14ac:dyDescent="0.25">
      <c r="A471" s="2">
        <v>44292</v>
      </c>
      <c r="B471" t="s">
        <v>2</v>
      </c>
      <c r="C471" t="s">
        <v>0</v>
      </c>
      <c r="D471">
        <v>-19801</v>
      </c>
      <c r="E471">
        <v>10001</v>
      </c>
    </row>
    <row r="472" spans="1:5" x14ac:dyDescent="0.25">
      <c r="A472" s="2">
        <v>44293</v>
      </c>
      <c r="B472" t="s">
        <v>2</v>
      </c>
      <c r="C472" t="s">
        <v>0</v>
      </c>
      <c r="D472">
        <v>-6582</v>
      </c>
      <c r="E472">
        <v>10001</v>
      </c>
    </row>
    <row r="473" spans="1:5" x14ac:dyDescent="0.25">
      <c r="A473" s="2">
        <v>44294</v>
      </c>
      <c r="B473" t="s">
        <v>2</v>
      </c>
      <c r="C473" t="s">
        <v>0</v>
      </c>
      <c r="D473">
        <v>-40077</v>
      </c>
      <c r="E473">
        <v>10001</v>
      </c>
    </row>
    <row r="474" spans="1:5" x14ac:dyDescent="0.25">
      <c r="A474" s="2">
        <v>44295</v>
      </c>
      <c r="B474" t="s">
        <v>2</v>
      </c>
      <c r="C474" t="s">
        <v>0</v>
      </c>
      <c r="D474">
        <v>-46684</v>
      </c>
      <c r="E474">
        <v>10001</v>
      </c>
    </row>
    <row r="475" spans="1:5" x14ac:dyDescent="0.25">
      <c r="A475" s="2">
        <v>44296</v>
      </c>
      <c r="B475" t="s">
        <v>2</v>
      </c>
      <c r="C475" t="s">
        <v>1</v>
      </c>
      <c r="D475">
        <v>37715</v>
      </c>
      <c r="E475">
        <v>10001</v>
      </c>
    </row>
    <row r="476" spans="1:5" x14ac:dyDescent="0.25">
      <c r="A476" s="2">
        <v>44297</v>
      </c>
      <c r="B476" t="s">
        <v>2</v>
      </c>
      <c r="C476" t="s">
        <v>1</v>
      </c>
      <c r="D476">
        <v>10123</v>
      </c>
      <c r="E476">
        <v>10001</v>
      </c>
    </row>
    <row r="477" spans="1:5" x14ac:dyDescent="0.25">
      <c r="A477" s="2">
        <v>44298</v>
      </c>
      <c r="B477" t="s">
        <v>2</v>
      </c>
      <c r="C477" t="s">
        <v>1</v>
      </c>
      <c r="D477">
        <v>42301</v>
      </c>
      <c r="E477">
        <v>10001</v>
      </c>
    </row>
    <row r="478" spans="1:5" x14ac:dyDescent="0.25">
      <c r="A478" s="2">
        <v>44299</v>
      </c>
      <c r="B478" t="s">
        <v>2</v>
      </c>
      <c r="C478" t="s">
        <v>1</v>
      </c>
      <c r="D478">
        <v>39130</v>
      </c>
      <c r="E478">
        <v>10001</v>
      </c>
    </row>
    <row r="479" spans="1:5" x14ac:dyDescent="0.25">
      <c r="A479" s="2">
        <v>44300</v>
      </c>
      <c r="B479" t="s">
        <v>2</v>
      </c>
      <c r="C479" t="s">
        <v>1</v>
      </c>
      <c r="D479">
        <v>43227</v>
      </c>
      <c r="E479">
        <v>10001</v>
      </c>
    </row>
    <row r="480" spans="1:5" x14ac:dyDescent="0.25">
      <c r="A480" s="2">
        <v>44301</v>
      </c>
      <c r="B480" t="s">
        <v>2</v>
      </c>
      <c r="C480" t="s">
        <v>1</v>
      </c>
      <c r="D480">
        <v>18421</v>
      </c>
      <c r="E480">
        <v>10001</v>
      </c>
    </row>
    <row r="481" spans="1:5" x14ac:dyDescent="0.25">
      <c r="A481" s="2">
        <v>44302</v>
      </c>
      <c r="B481" t="s">
        <v>2</v>
      </c>
      <c r="C481" t="s">
        <v>0</v>
      </c>
      <c r="D481">
        <v>-41985</v>
      </c>
      <c r="E481">
        <v>10001</v>
      </c>
    </row>
    <row r="482" spans="1:5" x14ac:dyDescent="0.25">
      <c r="A482" s="2">
        <v>44303</v>
      </c>
      <c r="B482" t="s">
        <v>2</v>
      </c>
      <c r="C482" t="s">
        <v>0</v>
      </c>
      <c r="D482">
        <v>-13065</v>
      </c>
      <c r="E482">
        <v>10001</v>
      </c>
    </row>
    <row r="483" spans="1:5" x14ac:dyDescent="0.25">
      <c r="A483" s="2">
        <v>44304</v>
      </c>
      <c r="B483" t="s">
        <v>2</v>
      </c>
      <c r="C483" t="s">
        <v>0</v>
      </c>
      <c r="D483">
        <v>-8138</v>
      </c>
      <c r="E483">
        <v>10001</v>
      </c>
    </row>
    <row r="484" spans="1:5" x14ac:dyDescent="0.25">
      <c r="A484" s="2">
        <v>44305</v>
      </c>
      <c r="B484" t="s">
        <v>2</v>
      </c>
      <c r="C484" t="s">
        <v>0</v>
      </c>
      <c r="D484">
        <v>-4873</v>
      </c>
      <c r="E484">
        <v>10001</v>
      </c>
    </row>
    <row r="485" spans="1:5" x14ac:dyDescent="0.25">
      <c r="A485" s="2">
        <v>44306</v>
      </c>
      <c r="B485" t="s">
        <v>2</v>
      </c>
      <c r="C485" t="s">
        <v>1</v>
      </c>
      <c r="D485">
        <v>20304</v>
      </c>
      <c r="E485">
        <v>10001</v>
      </c>
    </row>
    <row r="486" spans="1:5" x14ac:dyDescent="0.25">
      <c r="A486" s="2">
        <v>44307</v>
      </c>
      <c r="B486" t="s">
        <v>2</v>
      </c>
      <c r="C486" t="s">
        <v>0</v>
      </c>
      <c r="D486">
        <v>-31079</v>
      </c>
      <c r="E486">
        <v>10001</v>
      </c>
    </row>
    <row r="487" spans="1:5" x14ac:dyDescent="0.25">
      <c r="A487" s="2">
        <v>44308</v>
      </c>
      <c r="B487" t="s">
        <v>2</v>
      </c>
      <c r="C487" t="s">
        <v>1</v>
      </c>
      <c r="D487">
        <v>8144</v>
      </c>
      <c r="E487">
        <v>10001</v>
      </c>
    </row>
    <row r="488" spans="1:5" x14ac:dyDescent="0.25">
      <c r="A488" s="2">
        <v>44309</v>
      </c>
      <c r="B488" t="s">
        <v>2</v>
      </c>
      <c r="C488" t="s">
        <v>0</v>
      </c>
      <c r="D488">
        <v>-43808</v>
      </c>
      <c r="E488">
        <v>10001</v>
      </c>
    </row>
    <row r="489" spans="1:5" x14ac:dyDescent="0.25">
      <c r="A489" s="2">
        <v>44310</v>
      </c>
      <c r="B489" t="s">
        <v>2</v>
      </c>
      <c r="C489" t="s">
        <v>0</v>
      </c>
      <c r="D489">
        <v>-19280</v>
      </c>
      <c r="E489">
        <v>10001</v>
      </c>
    </row>
    <row r="490" spans="1:5" x14ac:dyDescent="0.25">
      <c r="A490" s="2">
        <v>44311</v>
      </c>
      <c r="B490" t="s">
        <v>2</v>
      </c>
      <c r="C490" t="s">
        <v>1</v>
      </c>
      <c r="D490">
        <v>15122</v>
      </c>
      <c r="E490">
        <v>10001</v>
      </c>
    </row>
    <row r="491" spans="1:5" x14ac:dyDescent="0.25">
      <c r="A491" s="2">
        <v>44312</v>
      </c>
      <c r="B491" t="s">
        <v>2</v>
      </c>
      <c r="C491" t="s">
        <v>1</v>
      </c>
      <c r="D491">
        <v>9377</v>
      </c>
      <c r="E491">
        <v>10001</v>
      </c>
    </row>
    <row r="492" spans="1:5" x14ac:dyDescent="0.25">
      <c r="A492" s="2">
        <v>44313</v>
      </c>
      <c r="B492" t="s">
        <v>2</v>
      </c>
      <c r="C492" t="s">
        <v>1</v>
      </c>
      <c r="D492">
        <v>8838</v>
      </c>
      <c r="E492">
        <v>10001</v>
      </c>
    </row>
    <row r="493" spans="1:5" x14ac:dyDescent="0.25">
      <c r="A493" s="2">
        <v>44314</v>
      </c>
      <c r="B493" t="s">
        <v>2</v>
      </c>
      <c r="C493" t="s">
        <v>0</v>
      </c>
      <c r="D493">
        <v>-25141</v>
      </c>
      <c r="E493">
        <v>10001</v>
      </c>
    </row>
    <row r="494" spans="1:5" x14ac:dyDescent="0.25">
      <c r="A494" s="2">
        <v>44315</v>
      </c>
      <c r="B494" t="s">
        <v>2</v>
      </c>
      <c r="C494" t="s">
        <v>1</v>
      </c>
      <c r="D494">
        <v>39041</v>
      </c>
      <c r="E494">
        <v>10001</v>
      </c>
    </row>
    <row r="495" spans="1:5" x14ac:dyDescent="0.25">
      <c r="A495" s="2">
        <v>44316</v>
      </c>
      <c r="B495" t="s">
        <v>2</v>
      </c>
      <c r="C495" t="s">
        <v>0</v>
      </c>
      <c r="D495">
        <v>-3307</v>
      </c>
      <c r="E495">
        <v>10001</v>
      </c>
    </row>
    <row r="496" spans="1:5" x14ac:dyDescent="0.25">
      <c r="A496" s="2">
        <v>44317</v>
      </c>
      <c r="B496" t="s">
        <v>2</v>
      </c>
      <c r="C496" t="s">
        <v>1</v>
      </c>
      <c r="D496">
        <v>10112</v>
      </c>
      <c r="E496">
        <v>10001</v>
      </c>
    </row>
    <row r="497" spans="1:5" x14ac:dyDescent="0.25">
      <c r="A497" s="2">
        <v>44318</v>
      </c>
      <c r="B497" t="s">
        <v>2</v>
      </c>
      <c r="C497" t="s">
        <v>1</v>
      </c>
      <c r="D497">
        <v>29088</v>
      </c>
      <c r="E497">
        <v>10001</v>
      </c>
    </row>
    <row r="498" spans="1:5" x14ac:dyDescent="0.25">
      <c r="A498" s="2">
        <v>44319</v>
      </c>
      <c r="B498" t="s">
        <v>2</v>
      </c>
      <c r="C498" t="s">
        <v>1</v>
      </c>
      <c r="D498">
        <v>17992</v>
      </c>
      <c r="E498">
        <v>10001</v>
      </c>
    </row>
    <row r="499" spans="1:5" x14ac:dyDescent="0.25">
      <c r="A499" s="2">
        <v>44320</v>
      </c>
      <c r="B499" t="s">
        <v>2</v>
      </c>
      <c r="C499" t="s">
        <v>0</v>
      </c>
      <c r="D499">
        <v>-30542</v>
      </c>
      <c r="E499">
        <v>10001</v>
      </c>
    </row>
    <row r="500" spans="1:5" x14ac:dyDescent="0.25">
      <c r="A500" s="2">
        <v>44321</v>
      </c>
      <c r="B500" t="s">
        <v>2</v>
      </c>
      <c r="C500" t="s">
        <v>0</v>
      </c>
      <c r="D500">
        <v>-3133</v>
      </c>
      <c r="E500">
        <v>10001</v>
      </c>
    </row>
    <row r="501" spans="1:5" x14ac:dyDescent="0.25">
      <c r="A501" s="2">
        <v>44322</v>
      </c>
      <c r="B501" t="s">
        <v>2</v>
      </c>
      <c r="C501" t="s">
        <v>1</v>
      </c>
      <c r="D501">
        <v>9149</v>
      </c>
      <c r="E501">
        <v>10001</v>
      </c>
    </row>
    <row r="502" spans="1:5" x14ac:dyDescent="0.25">
      <c r="A502" s="2">
        <v>44323</v>
      </c>
      <c r="B502" t="s">
        <v>2</v>
      </c>
      <c r="C502" t="s">
        <v>0</v>
      </c>
      <c r="D502">
        <v>-33791</v>
      </c>
      <c r="E502">
        <v>10001</v>
      </c>
    </row>
    <row r="503" spans="1:5" x14ac:dyDescent="0.25">
      <c r="A503" s="2">
        <v>44324</v>
      </c>
      <c r="B503" t="s">
        <v>2</v>
      </c>
      <c r="C503" t="s">
        <v>1</v>
      </c>
      <c r="D503">
        <v>43204</v>
      </c>
      <c r="E503">
        <v>10001</v>
      </c>
    </row>
    <row r="504" spans="1:5" x14ac:dyDescent="0.25">
      <c r="A504" s="2">
        <v>44325</v>
      </c>
      <c r="B504" t="s">
        <v>2</v>
      </c>
      <c r="C504" t="s">
        <v>1</v>
      </c>
      <c r="D504">
        <v>38113</v>
      </c>
      <c r="E504">
        <v>10001</v>
      </c>
    </row>
    <row r="505" spans="1:5" x14ac:dyDescent="0.25">
      <c r="A505" s="2">
        <v>44326</v>
      </c>
      <c r="B505" t="s">
        <v>2</v>
      </c>
      <c r="C505" t="s">
        <v>0</v>
      </c>
      <c r="D505">
        <v>-4282</v>
      </c>
      <c r="E505">
        <v>10001</v>
      </c>
    </row>
    <row r="506" spans="1:5" x14ac:dyDescent="0.25">
      <c r="A506" s="2">
        <v>44327</v>
      </c>
      <c r="B506" t="s">
        <v>2</v>
      </c>
      <c r="C506" t="s">
        <v>1</v>
      </c>
      <c r="D506">
        <v>3836</v>
      </c>
      <c r="E506">
        <v>10001</v>
      </c>
    </row>
    <row r="507" spans="1:5" x14ac:dyDescent="0.25">
      <c r="A507" s="2">
        <v>44328</v>
      </c>
      <c r="B507" t="s">
        <v>2</v>
      </c>
      <c r="C507" t="s">
        <v>0</v>
      </c>
      <c r="D507">
        <v>-10596</v>
      </c>
      <c r="E507">
        <v>10001</v>
      </c>
    </row>
    <row r="508" spans="1:5" x14ac:dyDescent="0.25">
      <c r="A508" s="2">
        <v>44329</v>
      </c>
      <c r="B508" t="s">
        <v>2</v>
      </c>
      <c r="C508" t="s">
        <v>0</v>
      </c>
      <c r="D508">
        <v>-40570</v>
      </c>
      <c r="E508">
        <v>10001</v>
      </c>
    </row>
    <row r="509" spans="1:5" x14ac:dyDescent="0.25">
      <c r="A509" s="2">
        <v>44330</v>
      </c>
      <c r="B509" t="s">
        <v>2</v>
      </c>
      <c r="C509" t="s">
        <v>0</v>
      </c>
      <c r="D509">
        <v>-36666</v>
      </c>
      <c r="E509">
        <v>10001</v>
      </c>
    </row>
    <row r="510" spans="1:5" x14ac:dyDescent="0.25">
      <c r="A510" s="2">
        <v>44331</v>
      </c>
      <c r="B510" t="s">
        <v>2</v>
      </c>
      <c r="C510" t="s">
        <v>1</v>
      </c>
      <c r="D510">
        <v>6308</v>
      </c>
      <c r="E510">
        <v>10001</v>
      </c>
    </row>
    <row r="511" spans="1:5" x14ac:dyDescent="0.25">
      <c r="A511" s="2">
        <v>44332</v>
      </c>
      <c r="B511" t="s">
        <v>2</v>
      </c>
      <c r="C511" t="s">
        <v>0</v>
      </c>
      <c r="D511">
        <v>-15487</v>
      </c>
      <c r="E511">
        <v>10001</v>
      </c>
    </row>
    <row r="512" spans="1:5" x14ac:dyDescent="0.25">
      <c r="A512" s="2">
        <v>44333</v>
      </c>
      <c r="B512" t="s">
        <v>2</v>
      </c>
      <c r="C512" t="s">
        <v>0</v>
      </c>
      <c r="D512">
        <v>-46235</v>
      </c>
      <c r="E512">
        <v>10001</v>
      </c>
    </row>
    <row r="513" spans="1:5" x14ac:dyDescent="0.25">
      <c r="A513" s="2">
        <v>44334</v>
      </c>
      <c r="B513" t="s">
        <v>2</v>
      </c>
      <c r="C513" t="s">
        <v>1</v>
      </c>
      <c r="D513">
        <v>2545</v>
      </c>
      <c r="E513">
        <v>10001</v>
      </c>
    </row>
    <row r="514" spans="1:5" x14ac:dyDescent="0.25">
      <c r="A514" s="2">
        <v>44335</v>
      </c>
      <c r="B514" t="s">
        <v>2</v>
      </c>
      <c r="C514" t="s">
        <v>1</v>
      </c>
      <c r="D514">
        <v>5991</v>
      </c>
      <c r="E514">
        <v>10001</v>
      </c>
    </row>
    <row r="515" spans="1:5" x14ac:dyDescent="0.25">
      <c r="A515" s="2">
        <v>44336</v>
      </c>
      <c r="B515" t="s">
        <v>2</v>
      </c>
      <c r="C515" t="s">
        <v>1</v>
      </c>
      <c r="D515">
        <v>28788</v>
      </c>
      <c r="E515">
        <v>10001</v>
      </c>
    </row>
    <row r="516" spans="1:5" x14ac:dyDescent="0.25">
      <c r="A516" s="2">
        <v>44337</v>
      </c>
      <c r="B516" t="s">
        <v>2</v>
      </c>
      <c r="C516" t="s">
        <v>1</v>
      </c>
      <c r="D516">
        <v>2032</v>
      </c>
      <c r="E516">
        <v>10001</v>
      </c>
    </row>
    <row r="517" spans="1:5" x14ac:dyDescent="0.25">
      <c r="A517" s="2">
        <v>44338</v>
      </c>
      <c r="B517" t="s">
        <v>2</v>
      </c>
      <c r="C517" t="s">
        <v>1</v>
      </c>
      <c r="D517">
        <v>33481</v>
      </c>
      <c r="E517">
        <v>10001</v>
      </c>
    </row>
    <row r="518" spans="1:5" x14ac:dyDescent="0.25">
      <c r="A518" s="2">
        <v>44339</v>
      </c>
      <c r="B518" t="s">
        <v>2</v>
      </c>
      <c r="C518" t="s">
        <v>1</v>
      </c>
      <c r="D518">
        <v>28288</v>
      </c>
      <c r="E518">
        <v>10001</v>
      </c>
    </row>
    <row r="519" spans="1:5" x14ac:dyDescent="0.25">
      <c r="A519" s="2">
        <v>44340</v>
      </c>
      <c r="B519" t="s">
        <v>2</v>
      </c>
      <c r="C519" t="s">
        <v>1</v>
      </c>
      <c r="D519">
        <v>21105</v>
      </c>
      <c r="E519">
        <v>10001</v>
      </c>
    </row>
    <row r="520" spans="1:5" x14ac:dyDescent="0.25">
      <c r="A520" s="2">
        <v>44341</v>
      </c>
      <c r="B520" t="s">
        <v>2</v>
      </c>
      <c r="C520" t="s">
        <v>1</v>
      </c>
      <c r="D520">
        <v>39472</v>
      </c>
      <c r="E520">
        <v>10001</v>
      </c>
    </row>
    <row r="521" spans="1:5" x14ac:dyDescent="0.25">
      <c r="A521" s="2">
        <v>44342</v>
      </c>
      <c r="B521" t="s">
        <v>2</v>
      </c>
      <c r="C521" t="s">
        <v>1</v>
      </c>
      <c r="D521">
        <v>6458</v>
      </c>
      <c r="E521">
        <v>10001</v>
      </c>
    </row>
    <row r="522" spans="1:5" x14ac:dyDescent="0.25">
      <c r="A522" s="2">
        <v>44343</v>
      </c>
      <c r="B522" t="s">
        <v>2</v>
      </c>
      <c r="C522" t="s">
        <v>0</v>
      </c>
      <c r="D522">
        <v>-26300</v>
      </c>
      <c r="E522">
        <v>10001</v>
      </c>
    </row>
    <row r="523" spans="1:5" x14ac:dyDescent="0.25">
      <c r="A523" s="2">
        <v>44344</v>
      </c>
      <c r="B523" t="s">
        <v>2</v>
      </c>
      <c r="C523" t="s">
        <v>1</v>
      </c>
      <c r="D523">
        <v>16383</v>
      </c>
      <c r="E523">
        <v>10001</v>
      </c>
    </row>
    <row r="524" spans="1:5" x14ac:dyDescent="0.25">
      <c r="A524" s="2">
        <v>44345</v>
      </c>
      <c r="B524" t="s">
        <v>2</v>
      </c>
      <c r="C524" t="s">
        <v>0</v>
      </c>
      <c r="D524">
        <v>-14804</v>
      </c>
      <c r="E524">
        <v>10001</v>
      </c>
    </row>
    <row r="525" spans="1:5" x14ac:dyDescent="0.25">
      <c r="A525" s="2">
        <v>44346</v>
      </c>
      <c r="B525" t="s">
        <v>2</v>
      </c>
      <c r="C525" t="s">
        <v>0</v>
      </c>
      <c r="D525">
        <v>-32602</v>
      </c>
      <c r="E525">
        <v>10001</v>
      </c>
    </row>
    <row r="526" spans="1:5" x14ac:dyDescent="0.25">
      <c r="A526" s="2">
        <v>44347</v>
      </c>
      <c r="B526" t="s">
        <v>2</v>
      </c>
      <c r="C526" t="s">
        <v>0</v>
      </c>
      <c r="D526">
        <v>-35470</v>
      </c>
      <c r="E526">
        <v>10001</v>
      </c>
    </row>
    <row r="527" spans="1:5" x14ac:dyDescent="0.25">
      <c r="A527" s="2">
        <v>44348</v>
      </c>
      <c r="B527" t="s">
        <v>2</v>
      </c>
      <c r="C527" t="s">
        <v>0</v>
      </c>
      <c r="D527">
        <v>-22870</v>
      </c>
      <c r="E527">
        <v>10001</v>
      </c>
    </row>
    <row r="528" spans="1:5" x14ac:dyDescent="0.25">
      <c r="A528" s="2">
        <v>44349</v>
      </c>
      <c r="B528" t="s">
        <v>2</v>
      </c>
      <c r="C528" t="s">
        <v>0</v>
      </c>
      <c r="D528">
        <v>-13511</v>
      </c>
      <c r="E528">
        <v>10001</v>
      </c>
    </row>
    <row r="529" spans="1:5" x14ac:dyDescent="0.25">
      <c r="A529" s="2">
        <v>44350</v>
      </c>
      <c r="B529" t="s">
        <v>2</v>
      </c>
      <c r="C529" t="s">
        <v>1</v>
      </c>
      <c r="D529">
        <v>8342</v>
      </c>
      <c r="E529">
        <v>10001</v>
      </c>
    </row>
    <row r="530" spans="1:5" x14ac:dyDescent="0.25">
      <c r="A530" s="2">
        <v>44351</v>
      </c>
      <c r="B530" t="s">
        <v>2</v>
      </c>
      <c r="C530" t="s">
        <v>1</v>
      </c>
      <c r="D530">
        <v>11433</v>
      </c>
      <c r="E530">
        <v>10001</v>
      </c>
    </row>
    <row r="531" spans="1:5" x14ac:dyDescent="0.25">
      <c r="A531" s="2">
        <v>44352</v>
      </c>
      <c r="B531" t="s">
        <v>2</v>
      </c>
      <c r="C531" t="s">
        <v>1</v>
      </c>
      <c r="D531">
        <v>11856</v>
      </c>
      <c r="E531">
        <v>10001</v>
      </c>
    </row>
    <row r="532" spans="1:5" x14ac:dyDescent="0.25">
      <c r="A532" s="2">
        <v>44353</v>
      </c>
      <c r="B532" t="s">
        <v>2</v>
      </c>
      <c r="C532" t="s">
        <v>0</v>
      </c>
      <c r="D532">
        <v>-5490</v>
      </c>
      <c r="E532">
        <v>10001</v>
      </c>
    </row>
    <row r="533" spans="1:5" x14ac:dyDescent="0.25">
      <c r="A533" s="2">
        <v>44354</v>
      </c>
      <c r="B533" t="s">
        <v>2</v>
      </c>
      <c r="C533" t="s">
        <v>1</v>
      </c>
      <c r="D533">
        <v>2663</v>
      </c>
      <c r="E533">
        <v>10001</v>
      </c>
    </row>
    <row r="534" spans="1:5" x14ac:dyDescent="0.25">
      <c r="A534" s="2">
        <v>44355</v>
      </c>
      <c r="B534" t="s">
        <v>2</v>
      </c>
      <c r="C534" t="s">
        <v>1</v>
      </c>
      <c r="D534">
        <v>36933</v>
      </c>
      <c r="E534">
        <v>10001</v>
      </c>
    </row>
    <row r="535" spans="1:5" x14ac:dyDescent="0.25">
      <c r="A535" s="2">
        <v>44356</v>
      </c>
      <c r="B535" t="s">
        <v>2</v>
      </c>
      <c r="C535" t="s">
        <v>0</v>
      </c>
      <c r="D535">
        <v>-43582</v>
      </c>
      <c r="E535">
        <v>10001</v>
      </c>
    </row>
    <row r="536" spans="1:5" x14ac:dyDescent="0.25">
      <c r="A536" s="2">
        <v>44357</v>
      </c>
      <c r="B536" t="s">
        <v>2</v>
      </c>
      <c r="C536" t="s">
        <v>1</v>
      </c>
      <c r="D536">
        <v>3671</v>
      </c>
      <c r="E536">
        <v>10001</v>
      </c>
    </row>
    <row r="537" spans="1:5" x14ac:dyDescent="0.25">
      <c r="A537" s="2">
        <v>44358</v>
      </c>
      <c r="B537" t="s">
        <v>2</v>
      </c>
      <c r="C537" t="s">
        <v>1</v>
      </c>
      <c r="D537">
        <v>41647</v>
      </c>
      <c r="E537">
        <v>10001</v>
      </c>
    </row>
    <row r="538" spans="1:5" x14ac:dyDescent="0.25">
      <c r="A538" s="2">
        <v>44359</v>
      </c>
      <c r="B538" t="s">
        <v>2</v>
      </c>
      <c r="C538" t="s">
        <v>1</v>
      </c>
      <c r="D538">
        <v>9923</v>
      </c>
      <c r="E538">
        <v>10001</v>
      </c>
    </row>
    <row r="539" spans="1:5" x14ac:dyDescent="0.25">
      <c r="A539" s="2">
        <v>44360</v>
      </c>
      <c r="B539" t="s">
        <v>2</v>
      </c>
      <c r="C539" t="s">
        <v>0</v>
      </c>
      <c r="D539">
        <v>-46917</v>
      </c>
      <c r="E539">
        <v>10001</v>
      </c>
    </row>
    <row r="540" spans="1:5" x14ac:dyDescent="0.25">
      <c r="A540" s="2">
        <v>44361</v>
      </c>
      <c r="B540" t="s">
        <v>2</v>
      </c>
      <c r="C540" t="s">
        <v>1</v>
      </c>
      <c r="D540">
        <v>31170</v>
      </c>
      <c r="E540">
        <v>10001</v>
      </c>
    </row>
    <row r="541" spans="1:5" x14ac:dyDescent="0.25">
      <c r="A541" s="2">
        <v>44362</v>
      </c>
      <c r="B541" t="s">
        <v>2</v>
      </c>
      <c r="C541" t="s">
        <v>0</v>
      </c>
      <c r="D541">
        <v>-19513</v>
      </c>
      <c r="E541">
        <v>10001</v>
      </c>
    </row>
    <row r="542" spans="1:5" x14ac:dyDescent="0.25">
      <c r="A542" s="2">
        <v>44363</v>
      </c>
      <c r="B542" t="s">
        <v>2</v>
      </c>
      <c r="C542" t="s">
        <v>1</v>
      </c>
      <c r="D542">
        <v>4297</v>
      </c>
      <c r="E542">
        <v>10001</v>
      </c>
    </row>
    <row r="543" spans="1:5" x14ac:dyDescent="0.25">
      <c r="A543" s="2">
        <v>44364</v>
      </c>
      <c r="B543" t="s">
        <v>2</v>
      </c>
      <c r="C543" t="s">
        <v>0</v>
      </c>
      <c r="D543">
        <v>-1709</v>
      </c>
      <c r="E543">
        <v>10001</v>
      </c>
    </row>
    <row r="544" spans="1:5" x14ac:dyDescent="0.25">
      <c r="A544" s="2">
        <v>44365</v>
      </c>
      <c r="B544" t="s">
        <v>2</v>
      </c>
      <c r="C544" t="s">
        <v>1</v>
      </c>
      <c r="D544">
        <v>48857</v>
      </c>
      <c r="E544">
        <v>10001</v>
      </c>
    </row>
    <row r="545" spans="1:5" x14ac:dyDescent="0.25">
      <c r="A545" s="2">
        <v>44366</v>
      </c>
      <c r="B545" t="s">
        <v>2</v>
      </c>
      <c r="C545" t="s">
        <v>1</v>
      </c>
      <c r="D545">
        <v>5583</v>
      </c>
      <c r="E545">
        <v>10001</v>
      </c>
    </row>
    <row r="546" spans="1:5" x14ac:dyDescent="0.25">
      <c r="A546" s="2">
        <v>44367</v>
      </c>
      <c r="B546" t="s">
        <v>2</v>
      </c>
      <c r="C546" t="s">
        <v>0</v>
      </c>
      <c r="D546">
        <v>-4960</v>
      </c>
      <c r="E546">
        <v>10001</v>
      </c>
    </row>
    <row r="547" spans="1:5" x14ac:dyDescent="0.25">
      <c r="A547" s="2">
        <v>44368</v>
      </c>
      <c r="B547" t="s">
        <v>2</v>
      </c>
      <c r="C547" t="s">
        <v>0</v>
      </c>
      <c r="D547">
        <v>-1665</v>
      </c>
      <c r="E547">
        <v>10001</v>
      </c>
    </row>
    <row r="548" spans="1:5" x14ac:dyDescent="0.25">
      <c r="A548" s="2">
        <v>44369</v>
      </c>
      <c r="B548" t="s">
        <v>2</v>
      </c>
      <c r="C548" t="s">
        <v>0</v>
      </c>
      <c r="D548">
        <v>-44667</v>
      </c>
      <c r="E548">
        <v>10001</v>
      </c>
    </row>
    <row r="549" spans="1:5" x14ac:dyDescent="0.25">
      <c r="A549" s="2">
        <v>44370</v>
      </c>
      <c r="B549" t="s">
        <v>2</v>
      </c>
      <c r="C549" t="s">
        <v>0</v>
      </c>
      <c r="D549">
        <v>-14637</v>
      </c>
      <c r="E549">
        <v>10001</v>
      </c>
    </row>
    <row r="550" spans="1:5" x14ac:dyDescent="0.25">
      <c r="A550" s="2">
        <v>44371</v>
      </c>
      <c r="B550" t="s">
        <v>2</v>
      </c>
      <c r="C550" t="s">
        <v>1</v>
      </c>
      <c r="D550">
        <v>27087</v>
      </c>
      <c r="E550">
        <v>10001</v>
      </c>
    </row>
    <row r="551" spans="1:5" x14ac:dyDescent="0.25">
      <c r="A551" s="2">
        <v>44372</v>
      </c>
      <c r="B551" t="s">
        <v>2</v>
      </c>
      <c r="C551" t="s">
        <v>1</v>
      </c>
      <c r="D551">
        <v>26570</v>
      </c>
      <c r="E551">
        <v>10001</v>
      </c>
    </row>
    <row r="552" spans="1:5" x14ac:dyDescent="0.25">
      <c r="A552" s="2">
        <v>44373</v>
      </c>
      <c r="B552" t="s">
        <v>2</v>
      </c>
      <c r="C552" t="s">
        <v>1</v>
      </c>
      <c r="D552">
        <v>10805</v>
      </c>
      <c r="E552">
        <v>10001</v>
      </c>
    </row>
    <row r="553" spans="1:5" x14ac:dyDescent="0.25">
      <c r="A553" s="2">
        <v>44374</v>
      </c>
      <c r="B553" t="s">
        <v>2</v>
      </c>
      <c r="C553" t="s">
        <v>1</v>
      </c>
      <c r="D553">
        <v>18903</v>
      </c>
      <c r="E553">
        <v>10001</v>
      </c>
    </row>
    <row r="554" spans="1:5" x14ac:dyDescent="0.25">
      <c r="A554" s="2">
        <v>44375</v>
      </c>
      <c r="B554" t="s">
        <v>2</v>
      </c>
      <c r="C554" t="s">
        <v>0</v>
      </c>
      <c r="D554">
        <v>-2140</v>
      </c>
      <c r="E554">
        <v>10001</v>
      </c>
    </row>
    <row r="555" spans="1:5" x14ac:dyDescent="0.25">
      <c r="A555" s="2">
        <v>44376</v>
      </c>
      <c r="B555" t="s">
        <v>2</v>
      </c>
      <c r="C555" t="s">
        <v>0</v>
      </c>
      <c r="D555">
        <v>-40096</v>
      </c>
      <c r="E555">
        <v>10001</v>
      </c>
    </row>
    <row r="556" spans="1:5" x14ac:dyDescent="0.25">
      <c r="A556" s="2">
        <v>44377</v>
      </c>
      <c r="B556" t="s">
        <v>2</v>
      </c>
      <c r="C556" t="s">
        <v>1</v>
      </c>
      <c r="D556">
        <v>34616</v>
      </c>
      <c r="E556">
        <v>10001</v>
      </c>
    </row>
    <row r="557" spans="1:5" x14ac:dyDescent="0.25">
      <c r="A557" s="2">
        <v>44378</v>
      </c>
      <c r="B557" t="s">
        <v>2</v>
      </c>
      <c r="C557" t="s">
        <v>0</v>
      </c>
      <c r="D557">
        <v>-10064</v>
      </c>
      <c r="E557">
        <v>10001</v>
      </c>
    </row>
    <row r="558" spans="1:5" x14ac:dyDescent="0.25">
      <c r="A558" s="2">
        <v>44379</v>
      </c>
      <c r="B558" t="s">
        <v>2</v>
      </c>
      <c r="C558" t="s">
        <v>0</v>
      </c>
      <c r="D558">
        <v>-20542</v>
      </c>
      <c r="E558">
        <v>10001</v>
      </c>
    </row>
    <row r="559" spans="1:5" x14ac:dyDescent="0.25">
      <c r="A559" s="2">
        <v>44380</v>
      </c>
      <c r="B559" t="s">
        <v>2</v>
      </c>
      <c r="C559" t="s">
        <v>1</v>
      </c>
      <c r="D559">
        <v>5188</v>
      </c>
      <c r="E559">
        <v>10001</v>
      </c>
    </row>
    <row r="560" spans="1:5" x14ac:dyDescent="0.25">
      <c r="A560" s="2">
        <v>44381</v>
      </c>
      <c r="B560" t="s">
        <v>2</v>
      </c>
      <c r="C560" t="s">
        <v>1</v>
      </c>
      <c r="D560">
        <v>36964</v>
      </c>
      <c r="E560">
        <v>10001</v>
      </c>
    </row>
    <row r="561" spans="1:5" x14ac:dyDescent="0.25">
      <c r="A561" s="2">
        <v>44382</v>
      </c>
      <c r="B561" t="s">
        <v>2</v>
      </c>
      <c r="C561" t="s">
        <v>1</v>
      </c>
      <c r="D561">
        <v>16687</v>
      </c>
      <c r="E561">
        <v>10001</v>
      </c>
    </row>
    <row r="562" spans="1:5" x14ac:dyDescent="0.25">
      <c r="A562" s="2">
        <v>44383</v>
      </c>
      <c r="B562" t="s">
        <v>2</v>
      </c>
      <c r="C562" t="s">
        <v>1</v>
      </c>
      <c r="D562">
        <v>7959</v>
      </c>
      <c r="E562">
        <v>10001</v>
      </c>
    </row>
    <row r="563" spans="1:5" x14ac:dyDescent="0.25">
      <c r="A563" s="2">
        <v>44384</v>
      </c>
      <c r="B563" t="s">
        <v>2</v>
      </c>
      <c r="C563" t="s">
        <v>1</v>
      </c>
      <c r="D563">
        <v>6956</v>
      </c>
      <c r="E563">
        <v>10001</v>
      </c>
    </row>
    <row r="564" spans="1:5" x14ac:dyDescent="0.25">
      <c r="A564" s="2">
        <v>44385</v>
      </c>
      <c r="B564" t="s">
        <v>2</v>
      </c>
      <c r="C564" t="s">
        <v>1</v>
      </c>
      <c r="D564">
        <v>34414</v>
      </c>
      <c r="E564">
        <v>10001</v>
      </c>
    </row>
    <row r="565" spans="1:5" x14ac:dyDescent="0.25">
      <c r="A565" s="2">
        <v>44386</v>
      </c>
      <c r="B565" t="s">
        <v>2</v>
      </c>
      <c r="C565" t="s">
        <v>0</v>
      </c>
      <c r="D565">
        <v>-33975</v>
      </c>
      <c r="E565">
        <v>10001</v>
      </c>
    </row>
    <row r="566" spans="1:5" x14ac:dyDescent="0.25">
      <c r="A566" s="2">
        <v>44387</v>
      </c>
      <c r="B566" t="s">
        <v>2</v>
      </c>
      <c r="C566" t="s">
        <v>1</v>
      </c>
      <c r="D566">
        <v>39543</v>
      </c>
      <c r="E566">
        <v>10001</v>
      </c>
    </row>
    <row r="567" spans="1:5" x14ac:dyDescent="0.25">
      <c r="A567" s="2">
        <v>44388</v>
      </c>
      <c r="B567" t="s">
        <v>2</v>
      </c>
      <c r="C567" t="s">
        <v>0</v>
      </c>
      <c r="D567">
        <v>-2918</v>
      </c>
      <c r="E567">
        <v>10001</v>
      </c>
    </row>
    <row r="568" spans="1:5" x14ac:dyDescent="0.25">
      <c r="A568" s="2">
        <v>44389</v>
      </c>
      <c r="B568" t="s">
        <v>2</v>
      </c>
      <c r="C568" t="s">
        <v>0</v>
      </c>
      <c r="D568">
        <v>-422</v>
      </c>
      <c r="E568">
        <v>10001</v>
      </c>
    </row>
    <row r="569" spans="1:5" x14ac:dyDescent="0.25">
      <c r="A569" s="2">
        <v>44390</v>
      </c>
      <c r="B569" t="s">
        <v>2</v>
      </c>
      <c r="C569" t="s">
        <v>1</v>
      </c>
      <c r="D569">
        <v>19669</v>
      </c>
      <c r="E569">
        <v>10001</v>
      </c>
    </row>
    <row r="570" spans="1:5" x14ac:dyDescent="0.25">
      <c r="A570" s="2">
        <v>44391</v>
      </c>
      <c r="B570" t="s">
        <v>2</v>
      </c>
      <c r="C570" t="s">
        <v>1</v>
      </c>
      <c r="D570">
        <v>28876</v>
      </c>
      <c r="E570">
        <v>10001</v>
      </c>
    </row>
    <row r="571" spans="1:5" x14ac:dyDescent="0.25">
      <c r="A571" s="2">
        <v>44392</v>
      </c>
      <c r="B571" t="s">
        <v>2</v>
      </c>
      <c r="C571" t="s">
        <v>1</v>
      </c>
      <c r="D571">
        <v>28161</v>
      </c>
      <c r="E571">
        <v>10001</v>
      </c>
    </row>
    <row r="572" spans="1:5" x14ac:dyDescent="0.25">
      <c r="A572" s="2">
        <v>44393</v>
      </c>
      <c r="B572" t="s">
        <v>2</v>
      </c>
      <c r="C572" t="s">
        <v>1</v>
      </c>
      <c r="D572">
        <v>44184</v>
      </c>
      <c r="E572">
        <v>10001</v>
      </c>
    </row>
    <row r="573" spans="1:5" x14ac:dyDescent="0.25">
      <c r="A573" s="2">
        <v>44394</v>
      </c>
      <c r="B573" t="s">
        <v>2</v>
      </c>
      <c r="C573" t="s">
        <v>0</v>
      </c>
      <c r="D573">
        <v>-49224</v>
      </c>
      <c r="E573">
        <v>10001</v>
      </c>
    </row>
    <row r="574" spans="1:5" x14ac:dyDescent="0.25">
      <c r="A574" s="2">
        <v>44395</v>
      </c>
      <c r="B574" t="s">
        <v>2</v>
      </c>
      <c r="C574" t="s">
        <v>0</v>
      </c>
      <c r="D574">
        <v>-35700</v>
      </c>
      <c r="E574">
        <v>10001</v>
      </c>
    </row>
    <row r="575" spans="1:5" x14ac:dyDescent="0.25">
      <c r="A575" s="2">
        <v>44396</v>
      </c>
      <c r="B575" t="s">
        <v>2</v>
      </c>
      <c r="C575" t="s">
        <v>0</v>
      </c>
      <c r="D575">
        <v>-3987</v>
      </c>
      <c r="E575">
        <v>10001</v>
      </c>
    </row>
    <row r="576" spans="1:5" x14ac:dyDescent="0.25">
      <c r="A576" s="2">
        <v>44397</v>
      </c>
      <c r="B576" t="s">
        <v>2</v>
      </c>
      <c r="C576" t="s">
        <v>1</v>
      </c>
      <c r="D576">
        <v>13934</v>
      </c>
      <c r="E576">
        <v>10001</v>
      </c>
    </row>
    <row r="577" spans="1:5" x14ac:dyDescent="0.25">
      <c r="A577" s="2">
        <v>44398</v>
      </c>
      <c r="B577" t="s">
        <v>2</v>
      </c>
      <c r="C577" t="s">
        <v>1</v>
      </c>
      <c r="D577">
        <v>47308</v>
      </c>
      <c r="E577">
        <v>10001</v>
      </c>
    </row>
    <row r="578" spans="1:5" x14ac:dyDescent="0.25">
      <c r="A578" s="2">
        <v>44399</v>
      </c>
      <c r="B578" t="s">
        <v>2</v>
      </c>
      <c r="C578" t="s">
        <v>1</v>
      </c>
      <c r="D578">
        <v>871</v>
      </c>
      <c r="E578">
        <v>10001</v>
      </c>
    </row>
    <row r="579" spans="1:5" x14ac:dyDescent="0.25">
      <c r="A579" s="2">
        <v>44400</v>
      </c>
      <c r="B579" t="s">
        <v>2</v>
      </c>
      <c r="C579" t="s">
        <v>1</v>
      </c>
      <c r="D579">
        <v>34430</v>
      </c>
      <c r="E579">
        <v>10001</v>
      </c>
    </row>
    <row r="580" spans="1:5" x14ac:dyDescent="0.25">
      <c r="A580" s="2">
        <v>44401</v>
      </c>
      <c r="B580" t="s">
        <v>2</v>
      </c>
      <c r="C580" t="s">
        <v>1</v>
      </c>
      <c r="D580">
        <v>46944</v>
      </c>
      <c r="E580">
        <v>10001</v>
      </c>
    </row>
    <row r="581" spans="1:5" x14ac:dyDescent="0.25">
      <c r="A581" s="2">
        <v>44402</v>
      </c>
      <c r="B581" t="s">
        <v>2</v>
      </c>
      <c r="C581" t="s">
        <v>1</v>
      </c>
      <c r="D581">
        <v>39015</v>
      </c>
      <c r="E581">
        <v>10001</v>
      </c>
    </row>
    <row r="582" spans="1:5" x14ac:dyDescent="0.25">
      <c r="A582" s="2">
        <v>44403</v>
      </c>
      <c r="B582" t="s">
        <v>2</v>
      </c>
      <c r="C582" t="s">
        <v>0</v>
      </c>
      <c r="D582">
        <v>-9352</v>
      </c>
      <c r="E582">
        <v>10001</v>
      </c>
    </row>
    <row r="583" spans="1:5" x14ac:dyDescent="0.25">
      <c r="A583" s="2">
        <v>44404</v>
      </c>
      <c r="B583" t="s">
        <v>2</v>
      </c>
      <c r="C583" t="s">
        <v>1</v>
      </c>
      <c r="D583">
        <v>42026</v>
      </c>
      <c r="E583">
        <v>10001</v>
      </c>
    </row>
    <row r="584" spans="1:5" x14ac:dyDescent="0.25">
      <c r="A584" s="2">
        <v>44405</v>
      </c>
      <c r="B584" t="s">
        <v>2</v>
      </c>
      <c r="C584" t="s">
        <v>0</v>
      </c>
      <c r="D584">
        <v>-2008</v>
      </c>
      <c r="E584">
        <v>10001</v>
      </c>
    </row>
    <row r="585" spans="1:5" x14ac:dyDescent="0.25">
      <c r="A585" s="2">
        <v>44406</v>
      </c>
      <c r="B585" t="s">
        <v>2</v>
      </c>
      <c r="C585" t="s">
        <v>1</v>
      </c>
      <c r="D585">
        <v>11797</v>
      </c>
      <c r="E585">
        <v>10001</v>
      </c>
    </row>
    <row r="586" spans="1:5" x14ac:dyDescent="0.25">
      <c r="A586" s="2">
        <v>44407</v>
      </c>
      <c r="B586" t="s">
        <v>2</v>
      </c>
      <c r="C586" t="s">
        <v>0</v>
      </c>
      <c r="D586">
        <v>-9922</v>
      </c>
      <c r="E586">
        <v>10001</v>
      </c>
    </row>
    <row r="587" spans="1:5" x14ac:dyDescent="0.25">
      <c r="A587" s="2">
        <v>44408</v>
      </c>
      <c r="B587" t="s">
        <v>2</v>
      </c>
      <c r="C587" t="s">
        <v>0</v>
      </c>
      <c r="D587">
        <v>-40249</v>
      </c>
      <c r="E587">
        <v>10001</v>
      </c>
    </row>
    <row r="588" spans="1:5" x14ac:dyDescent="0.25">
      <c r="A588" s="2">
        <v>44409</v>
      </c>
      <c r="B588" t="s">
        <v>2</v>
      </c>
      <c r="C588" t="s">
        <v>0</v>
      </c>
      <c r="D588">
        <v>-23876</v>
      </c>
      <c r="E588">
        <v>10001</v>
      </c>
    </row>
    <row r="589" spans="1:5" x14ac:dyDescent="0.25">
      <c r="A589" s="2">
        <v>44410</v>
      </c>
      <c r="B589" t="s">
        <v>2</v>
      </c>
      <c r="C589" t="s">
        <v>0</v>
      </c>
      <c r="D589">
        <v>-20763</v>
      </c>
      <c r="E589">
        <v>10001</v>
      </c>
    </row>
    <row r="590" spans="1:5" x14ac:dyDescent="0.25">
      <c r="A590" s="2">
        <v>44411</v>
      </c>
      <c r="B590" t="s">
        <v>2</v>
      </c>
      <c r="C590" t="s">
        <v>0</v>
      </c>
      <c r="D590">
        <v>-24634</v>
      </c>
      <c r="E590">
        <v>10001</v>
      </c>
    </row>
    <row r="591" spans="1:5" x14ac:dyDescent="0.25">
      <c r="A591" s="2">
        <v>44412</v>
      </c>
      <c r="B591" t="s">
        <v>2</v>
      </c>
      <c r="C591" t="s">
        <v>0</v>
      </c>
      <c r="D591">
        <v>-33098</v>
      </c>
      <c r="E591">
        <v>10001</v>
      </c>
    </row>
    <row r="592" spans="1:5" x14ac:dyDescent="0.25">
      <c r="A592" s="2">
        <v>44413</v>
      </c>
      <c r="B592" t="s">
        <v>2</v>
      </c>
      <c r="C592" t="s">
        <v>1</v>
      </c>
      <c r="D592">
        <v>7227</v>
      </c>
      <c r="E592">
        <v>10001</v>
      </c>
    </row>
    <row r="593" spans="1:5" x14ac:dyDescent="0.25">
      <c r="A593" s="2">
        <v>44414</v>
      </c>
      <c r="B593" t="s">
        <v>2</v>
      </c>
      <c r="C593" t="s">
        <v>0</v>
      </c>
      <c r="D593">
        <v>-952</v>
      </c>
      <c r="E593">
        <v>10001</v>
      </c>
    </row>
    <row r="594" spans="1:5" x14ac:dyDescent="0.25">
      <c r="A594" s="2">
        <v>44415</v>
      </c>
      <c r="B594" t="s">
        <v>2</v>
      </c>
      <c r="C594" t="s">
        <v>1</v>
      </c>
      <c r="D594">
        <v>32789</v>
      </c>
      <c r="E594">
        <v>10001</v>
      </c>
    </row>
    <row r="595" spans="1:5" x14ac:dyDescent="0.25">
      <c r="A595" s="2">
        <v>44416</v>
      </c>
      <c r="B595" t="s">
        <v>2</v>
      </c>
      <c r="C595" t="s">
        <v>0</v>
      </c>
      <c r="D595">
        <v>-832</v>
      </c>
      <c r="E595">
        <v>10001</v>
      </c>
    </row>
    <row r="596" spans="1:5" x14ac:dyDescent="0.25">
      <c r="A596" s="2">
        <v>44417</v>
      </c>
      <c r="B596" t="s">
        <v>2</v>
      </c>
      <c r="C596" t="s">
        <v>0</v>
      </c>
      <c r="D596">
        <v>-20363</v>
      </c>
      <c r="E596">
        <v>10001</v>
      </c>
    </row>
    <row r="597" spans="1:5" x14ac:dyDescent="0.25">
      <c r="A597" s="2">
        <v>44418</v>
      </c>
      <c r="B597" t="s">
        <v>2</v>
      </c>
      <c r="C597" t="s">
        <v>0</v>
      </c>
      <c r="D597">
        <v>-19850</v>
      </c>
      <c r="E597">
        <v>10001</v>
      </c>
    </row>
    <row r="598" spans="1:5" x14ac:dyDescent="0.25">
      <c r="A598" s="2">
        <v>44419</v>
      </c>
      <c r="B598" t="s">
        <v>2</v>
      </c>
      <c r="C598" t="s">
        <v>0</v>
      </c>
      <c r="D598">
        <v>-21664</v>
      </c>
      <c r="E598">
        <v>10001</v>
      </c>
    </row>
    <row r="599" spans="1:5" x14ac:dyDescent="0.25">
      <c r="A599" s="2">
        <v>44420</v>
      </c>
      <c r="B599" t="s">
        <v>2</v>
      </c>
      <c r="C599" t="s">
        <v>1</v>
      </c>
      <c r="D599">
        <v>27077</v>
      </c>
      <c r="E599">
        <v>10001</v>
      </c>
    </row>
    <row r="600" spans="1:5" x14ac:dyDescent="0.25">
      <c r="A600" s="2">
        <v>44421</v>
      </c>
      <c r="B600" t="s">
        <v>2</v>
      </c>
      <c r="C600" t="s">
        <v>1</v>
      </c>
      <c r="D600">
        <v>49555</v>
      </c>
      <c r="E600">
        <v>10001</v>
      </c>
    </row>
    <row r="601" spans="1:5" x14ac:dyDescent="0.25">
      <c r="A601" s="2">
        <v>44422</v>
      </c>
      <c r="B601" t="s">
        <v>2</v>
      </c>
      <c r="C601" t="s">
        <v>0</v>
      </c>
      <c r="D601">
        <v>-27394</v>
      </c>
      <c r="E601">
        <v>10001</v>
      </c>
    </row>
    <row r="602" spans="1:5" x14ac:dyDescent="0.25">
      <c r="A602" s="2">
        <v>44423</v>
      </c>
      <c r="B602" t="s">
        <v>2</v>
      </c>
      <c r="C602" t="s">
        <v>0</v>
      </c>
      <c r="D602">
        <v>-34175</v>
      </c>
      <c r="E602">
        <v>10001</v>
      </c>
    </row>
    <row r="603" spans="1:5" x14ac:dyDescent="0.25">
      <c r="A603" s="2">
        <v>44424</v>
      </c>
      <c r="B603" t="s">
        <v>2</v>
      </c>
      <c r="C603" t="s">
        <v>1</v>
      </c>
      <c r="D603">
        <v>47882</v>
      </c>
      <c r="E603">
        <v>10001</v>
      </c>
    </row>
    <row r="604" spans="1:5" x14ac:dyDescent="0.25">
      <c r="A604" s="2">
        <v>44425</v>
      </c>
      <c r="B604" t="s">
        <v>2</v>
      </c>
      <c r="C604" t="s">
        <v>0</v>
      </c>
      <c r="D604">
        <v>-2799</v>
      </c>
      <c r="E604">
        <v>10001</v>
      </c>
    </row>
    <row r="605" spans="1:5" x14ac:dyDescent="0.25">
      <c r="A605" s="2">
        <v>44426</v>
      </c>
      <c r="B605" t="s">
        <v>2</v>
      </c>
      <c r="C605" t="s">
        <v>1</v>
      </c>
      <c r="D605">
        <v>14778</v>
      </c>
      <c r="E605">
        <v>10001</v>
      </c>
    </row>
    <row r="606" spans="1:5" x14ac:dyDescent="0.25">
      <c r="A606" s="2">
        <v>44427</v>
      </c>
      <c r="B606" t="s">
        <v>2</v>
      </c>
      <c r="C606" t="s">
        <v>1</v>
      </c>
      <c r="D606">
        <v>105</v>
      </c>
      <c r="E606">
        <v>10001</v>
      </c>
    </row>
    <row r="607" spans="1:5" x14ac:dyDescent="0.25">
      <c r="A607" s="2">
        <v>44428</v>
      </c>
      <c r="B607" t="s">
        <v>2</v>
      </c>
      <c r="C607" t="s">
        <v>1</v>
      </c>
      <c r="D607">
        <v>41625</v>
      </c>
      <c r="E607">
        <v>10001</v>
      </c>
    </row>
    <row r="608" spans="1:5" x14ac:dyDescent="0.25">
      <c r="A608" s="2">
        <v>44429</v>
      </c>
      <c r="B608" t="s">
        <v>2</v>
      </c>
      <c r="C608" t="s">
        <v>1</v>
      </c>
      <c r="D608">
        <v>19519</v>
      </c>
      <c r="E608">
        <v>10001</v>
      </c>
    </row>
    <row r="609" spans="1:5" x14ac:dyDescent="0.25">
      <c r="A609" s="2">
        <v>44430</v>
      </c>
      <c r="B609" t="s">
        <v>2</v>
      </c>
      <c r="C609" t="s">
        <v>0</v>
      </c>
      <c r="D609">
        <v>-16583</v>
      </c>
      <c r="E609">
        <v>10001</v>
      </c>
    </row>
    <row r="610" spans="1:5" x14ac:dyDescent="0.25">
      <c r="A610" s="2">
        <v>44431</v>
      </c>
      <c r="B610" t="s">
        <v>2</v>
      </c>
      <c r="C610" t="s">
        <v>1</v>
      </c>
      <c r="D610">
        <v>15073</v>
      </c>
      <c r="E610">
        <v>10001</v>
      </c>
    </row>
    <row r="611" spans="1:5" x14ac:dyDescent="0.25">
      <c r="A611" s="2">
        <v>44432</v>
      </c>
      <c r="B611" t="s">
        <v>2</v>
      </c>
      <c r="C611" t="s">
        <v>1</v>
      </c>
      <c r="D611">
        <v>14689</v>
      </c>
      <c r="E611">
        <v>10001</v>
      </c>
    </row>
    <row r="612" spans="1:5" x14ac:dyDescent="0.25">
      <c r="A612" s="2">
        <v>44433</v>
      </c>
      <c r="B612" t="s">
        <v>2</v>
      </c>
      <c r="C612" t="s">
        <v>1</v>
      </c>
      <c r="D612">
        <v>24255</v>
      </c>
      <c r="E612">
        <v>10001</v>
      </c>
    </row>
    <row r="613" spans="1:5" x14ac:dyDescent="0.25">
      <c r="A613" s="2">
        <v>44434</v>
      </c>
      <c r="B613" t="s">
        <v>2</v>
      </c>
      <c r="C613" t="s">
        <v>1</v>
      </c>
      <c r="D613">
        <v>14088</v>
      </c>
      <c r="E613">
        <v>10001</v>
      </c>
    </row>
    <row r="614" spans="1:5" x14ac:dyDescent="0.25">
      <c r="A614" s="2">
        <v>44435</v>
      </c>
      <c r="B614" t="s">
        <v>2</v>
      </c>
      <c r="C614" t="s">
        <v>0</v>
      </c>
      <c r="D614">
        <v>-19516</v>
      </c>
      <c r="E614">
        <v>10001</v>
      </c>
    </row>
    <row r="615" spans="1:5" x14ac:dyDescent="0.25">
      <c r="A615" s="2">
        <v>44436</v>
      </c>
      <c r="B615" t="s">
        <v>2</v>
      </c>
      <c r="C615" t="s">
        <v>0</v>
      </c>
      <c r="D615">
        <v>-20003</v>
      </c>
      <c r="E615">
        <v>10001</v>
      </c>
    </row>
    <row r="616" spans="1:5" x14ac:dyDescent="0.25">
      <c r="A616" s="2">
        <v>44437</v>
      </c>
      <c r="B616" t="s">
        <v>2</v>
      </c>
      <c r="C616" t="s">
        <v>0</v>
      </c>
      <c r="D616">
        <v>-8228</v>
      </c>
      <c r="E616">
        <v>10001</v>
      </c>
    </row>
    <row r="617" spans="1:5" x14ac:dyDescent="0.25">
      <c r="A617" s="2">
        <v>44438</v>
      </c>
      <c r="B617" t="s">
        <v>2</v>
      </c>
      <c r="C617" t="s">
        <v>0</v>
      </c>
      <c r="D617">
        <v>-37707</v>
      </c>
      <c r="E617">
        <v>10001</v>
      </c>
    </row>
    <row r="618" spans="1:5" x14ac:dyDescent="0.25">
      <c r="A618" s="2">
        <v>44439</v>
      </c>
      <c r="B618" t="s">
        <v>2</v>
      </c>
      <c r="C618" t="s">
        <v>0</v>
      </c>
      <c r="D618">
        <v>-28123</v>
      </c>
      <c r="E618">
        <v>10001</v>
      </c>
    </row>
    <row r="619" spans="1:5" x14ac:dyDescent="0.25">
      <c r="A619" s="2">
        <v>44440</v>
      </c>
      <c r="B619" t="s">
        <v>2</v>
      </c>
      <c r="C619" t="s">
        <v>0</v>
      </c>
      <c r="D619">
        <v>-18872</v>
      </c>
      <c r="E619">
        <v>10001</v>
      </c>
    </row>
    <row r="620" spans="1:5" x14ac:dyDescent="0.25">
      <c r="A620" s="2">
        <v>44441</v>
      </c>
      <c r="B620" t="s">
        <v>2</v>
      </c>
      <c r="C620" t="s">
        <v>1</v>
      </c>
      <c r="D620">
        <v>31438</v>
      </c>
      <c r="E620">
        <v>10001</v>
      </c>
    </row>
    <row r="621" spans="1:5" x14ac:dyDescent="0.25">
      <c r="A621" s="2">
        <v>44442</v>
      </c>
      <c r="B621" t="s">
        <v>2</v>
      </c>
      <c r="C621" t="s">
        <v>0</v>
      </c>
      <c r="D621">
        <v>-36615</v>
      </c>
      <c r="E621">
        <v>10001</v>
      </c>
    </row>
    <row r="622" spans="1:5" x14ac:dyDescent="0.25">
      <c r="A622" s="2">
        <v>44443</v>
      </c>
      <c r="B622" t="s">
        <v>2</v>
      </c>
      <c r="C622" t="s">
        <v>0</v>
      </c>
      <c r="D622">
        <v>-8617</v>
      </c>
      <c r="E622">
        <v>10001</v>
      </c>
    </row>
    <row r="623" spans="1:5" x14ac:dyDescent="0.25">
      <c r="A623" s="2">
        <v>44444</v>
      </c>
      <c r="B623" t="s">
        <v>2</v>
      </c>
      <c r="C623" t="s">
        <v>1</v>
      </c>
      <c r="D623">
        <v>26148</v>
      </c>
      <c r="E623">
        <v>10001</v>
      </c>
    </row>
    <row r="624" spans="1:5" x14ac:dyDescent="0.25">
      <c r="A624" s="2">
        <v>44445</v>
      </c>
      <c r="B624" t="s">
        <v>2</v>
      </c>
      <c r="C624" t="s">
        <v>0</v>
      </c>
      <c r="D624">
        <v>-27334</v>
      </c>
      <c r="E624">
        <v>10001</v>
      </c>
    </row>
    <row r="625" spans="1:5" x14ac:dyDescent="0.25">
      <c r="A625" s="2">
        <v>44446</v>
      </c>
      <c r="B625" t="s">
        <v>2</v>
      </c>
      <c r="C625" t="s">
        <v>1</v>
      </c>
      <c r="D625">
        <v>12963</v>
      </c>
      <c r="E625">
        <v>10001</v>
      </c>
    </row>
    <row r="626" spans="1:5" x14ac:dyDescent="0.25">
      <c r="A626" s="2">
        <v>44447</v>
      </c>
      <c r="B626" t="s">
        <v>2</v>
      </c>
      <c r="C626" t="s">
        <v>0</v>
      </c>
      <c r="D626">
        <v>-23214</v>
      </c>
      <c r="E626">
        <v>10001</v>
      </c>
    </row>
    <row r="627" spans="1:5" x14ac:dyDescent="0.25">
      <c r="A627" s="2">
        <v>44448</v>
      </c>
      <c r="B627" t="s">
        <v>2</v>
      </c>
      <c r="C627" t="s">
        <v>0</v>
      </c>
      <c r="D627">
        <v>-12074</v>
      </c>
      <c r="E627">
        <v>10001</v>
      </c>
    </row>
    <row r="628" spans="1:5" x14ac:dyDescent="0.25">
      <c r="A628" s="2">
        <v>44449</v>
      </c>
      <c r="B628" t="s">
        <v>2</v>
      </c>
      <c r="C628" t="s">
        <v>1</v>
      </c>
      <c r="D628">
        <v>14986</v>
      </c>
      <c r="E628">
        <v>10001</v>
      </c>
    </row>
    <row r="629" spans="1:5" x14ac:dyDescent="0.25">
      <c r="A629" s="2">
        <v>44450</v>
      </c>
      <c r="B629" t="s">
        <v>2</v>
      </c>
      <c r="C629" t="s">
        <v>0</v>
      </c>
      <c r="D629">
        <v>-5816</v>
      </c>
      <c r="E629">
        <v>10001</v>
      </c>
    </row>
    <row r="630" spans="1:5" x14ac:dyDescent="0.25">
      <c r="A630" s="2">
        <v>44451</v>
      </c>
      <c r="B630" t="s">
        <v>2</v>
      </c>
      <c r="C630" t="s">
        <v>1</v>
      </c>
      <c r="D630">
        <v>40741</v>
      </c>
      <c r="E630">
        <v>10001</v>
      </c>
    </row>
    <row r="631" spans="1:5" x14ac:dyDescent="0.25">
      <c r="A631" s="2">
        <v>44452</v>
      </c>
      <c r="B631" t="s">
        <v>2</v>
      </c>
      <c r="C631" t="s">
        <v>1</v>
      </c>
      <c r="D631">
        <v>450</v>
      </c>
      <c r="E631">
        <v>10001</v>
      </c>
    </row>
    <row r="632" spans="1:5" x14ac:dyDescent="0.25">
      <c r="A632" s="2">
        <v>44453</v>
      </c>
      <c r="B632" t="s">
        <v>2</v>
      </c>
      <c r="C632" t="s">
        <v>0</v>
      </c>
      <c r="D632">
        <v>-33155</v>
      </c>
      <c r="E632">
        <v>10001</v>
      </c>
    </row>
    <row r="633" spans="1:5" x14ac:dyDescent="0.25">
      <c r="A633" s="2">
        <v>44454</v>
      </c>
      <c r="B633" t="s">
        <v>2</v>
      </c>
      <c r="C633" t="s">
        <v>0</v>
      </c>
      <c r="D633">
        <v>-16377</v>
      </c>
      <c r="E633">
        <v>10001</v>
      </c>
    </row>
    <row r="634" spans="1:5" x14ac:dyDescent="0.25">
      <c r="A634" s="2">
        <v>44455</v>
      </c>
      <c r="B634" t="s">
        <v>2</v>
      </c>
      <c r="C634" t="s">
        <v>0</v>
      </c>
      <c r="D634">
        <v>-39597</v>
      </c>
      <c r="E634">
        <v>10001</v>
      </c>
    </row>
    <row r="635" spans="1:5" x14ac:dyDescent="0.25">
      <c r="A635" s="2">
        <v>44456</v>
      </c>
      <c r="B635" t="s">
        <v>2</v>
      </c>
      <c r="C635" t="s">
        <v>0</v>
      </c>
      <c r="D635">
        <v>-38995</v>
      </c>
      <c r="E635">
        <v>10001</v>
      </c>
    </row>
    <row r="636" spans="1:5" x14ac:dyDescent="0.25">
      <c r="A636" s="2">
        <v>44457</v>
      </c>
      <c r="B636" t="s">
        <v>2</v>
      </c>
      <c r="C636" t="s">
        <v>1</v>
      </c>
      <c r="D636">
        <v>32254</v>
      </c>
      <c r="E636">
        <v>10001</v>
      </c>
    </row>
    <row r="637" spans="1:5" x14ac:dyDescent="0.25">
      <c r="A637" s="2">
        <v>44458</v>
      </c>
      <c r="B637" t="s">
        <v>2</v>
      </c>
      <c r="C637" t="s">
        <v>0</v>
      </c>
      <c r="D637">
        <v>-39003</v>
      </c>
      <c r="E637">
        <v>10001</v>
      </c>
    </row>
    <row r="638" spans="1:5" x14ac:dyDescent="0.25">
      <c r="A638" s="2">
        <v>44459</v>
      </c>
      <c r="B638" t="s">
        <v>2</v>
      </c>
      <c r="C638" t="s">
        <v>0</v>
      </c>
      <c r="D638">
        <v>-32519</v>
      </c>
      <c r="E638">
        <v>10001</v>
      </c>
    </row>
    <row r="639" spans="1:5" x14ac:dyDescent="0.25">
      <c r="A639" s="2">
        <v>44460</v>
      </c>
      <c r="B639" t="s">
        <v>2</v>
      </c>
      <c r="C639" t="s">
        <v>1</v>
      </c>
      <c r="D639">
        <v>47839</v>
      </c>
      <c r="E639">
        <v>10001</v>
      </c>
    </row>
    <row r="640" spans="1:5" x14ac:dyDescent="0.25">
      <c r="A640" s="2">
        <v>44461</v>
      </c>
      <c r="B640" t="s">
        <v>2</v>
      </c>
      <c r="C640" t="s">
        <v>0</v>
      </c>
      <c r="D640">
        <v>-38979</v>
      </c>
      <c r="E640">
        <v>10001</v>
      </c>
    </row>
    <row r="641" spans="1:5" x14ac:dyDescent="0.25">
      <c r="A641" s="2">
        <v>44462</v>
      </c>
      <c r="B641" t="s">
        <v>2</v>
      </c>
      <c r="C641" t="s">
        <v>1</v>
      </c>
      <c r="D641">
        <v>10920</v>
      </c>
      <c r="E641">
        <v>10001</v>
      </c>
    </row>
    <row r="642" spans="1:5" x14ac:dyDescent="0.25">
      <c r="A642" s="2">
        <v>44463</v>
      </c>
      <c r="B642" t="s">
        <v>2</v>
      </c>
      <c r="C642" t="s">
        <v>1</v>
      </c>
      <c r="D642">
        <v>12202</v>
      </c>
      <c r="E642">
        <v>10001</v>
      </c>
    </row>
    <row r="643" spans="1:5" x14ac:dyDescent="0.25">
      <c r="A643" s="2">
        <v>44464</v>
      </c>
      <c r="B643" t="s">
        <v>2</v>
      </c>
      <c r="C643" t="s">
        <v>0</v>
      </c>
      <c r="D643">
        <v>-9581</v>
      </c>
      <c r="E643">
        <v>10001</v>
      </c>
    </row>
    <row r="644" spans="1:5" x14ac:dyDescent="0.25">
      <c r="A644" s="2">
        <v>44465</v>
      </c>
      <c r="B644" t="s">
        <v>2</v>
      </c>
      <c r="C644" t="s">
        <v>1</v>
      </c>
      <c r="D644">
        <v>22760</v>
      </c>
      <c r="E644">
        <v>10001</v>
      </c>
    </row>
    <row r="645" spans="1:5" x14ac:dyDescent="0.25">
      <c r="A645" s="2">
        <v>44466</v>
      </c>
      <c r="B645" t="s">
        <v>2</v>
      </c>
      <c r="C645" t="s">
        <v>1</v>
      </c>
      <c r="D645">
        <v>8106</v>
      </c>
      <c r="E645">
        <v>10001</v>
      </c>
    </row>
    <row r="646" spans="1:5" x14ac:dyDescent="0.25">
      <c r="A646" s="2">
        <v>44467</v>
      </c>
      <c r="B646" t="s">
        <v>2</v>
      </c>
      <c r="C646" t="s">
        <v>1</v>
      </c>
      <c r="D646">
        <v>49551</v>
      </c>
      <c r="E646">
        <v>10001</v>
      </c>
    </row>
    <row r="647" spans="1:5" x14ac:dyDescent="0.25">
      <c r="A647" s="2">
        <v>44468</v>
      </c>
      <c r="B647" t="s">
        <v>2</v>
      </c>
      <c r="C647" t="s">
        <v>1</v>
      </c>
      <c r="D647">
        <v>36575</v>
      </c>
      <c r="E647">
        <v>10001</v>
      </c>
    </row>
    <row r="648" spans="1:5" x14ac:dyDescent="0.25">
      <c r="A648" s="2">
        <v>44469</v>
      </c>
      <c r="B648" t="s">
        <v>2</v>
      </c>
      <c r="C648" t="s">
        <v>1</v>
      </c>
      <c r="D648">
        <v>20930</v>
      </c>
      <c r="E648">
        <v>10001</v>
      </c>
    </row>
    <row r="649" spans="1:5" x14ac:dyDescent="0.25">
      <c r="A649" s="2">
        <v>44470</v>
      </c>
      <c r="B649" t="s">
        <v>2</v>
      </c>
      <c r="C649" t="s">
        <v>0</v>
      </c>
      <c r="D649">
        <v>-6779</v>
      </c>
      <c r="E649">
        <v>10001</v>
      </c>
    </row>
    <row r="650" spans="1:5" x14ac:dyDescent="0.25">
      <c r="A650" s="2">
        <v>44471</v>
      </c>
      <c r="B650" t="s">
        <v>2</v>
      </c>
      <c r="C650" t="s">
        <v>1</v>
      </c>
      <c r="D650">
        <v>46762</v>
      </c>
      <c r="E650">
        <v>10001</v>
      </c>
    </row>
    <row r="651" spans="1:5" x14ac:dyDescent="0.25">
      <c r="A651" s="2">
        <v>44472</v>
      </c>
      <c r="B651" t="s">
        <v>2</v>
      </c>
      <c r="C651" t="s">
        <v>1</v>
      </c>
      <c r="D651">
        <v>43989</v>
      </c>
      <c r="E651">
        <v>10001</v>
      </c>
    </row>
    <row r="652" spans="1:5" x14ac:dyDescent="0.25">
      <c r="A652" s="2">
        <v>44473</v>
      </c>
      <c r="B652" t="s">
        <v>2</v>
      </c>
      <c r="C652" t="s">
        <v>1</v>
      </c>
      <c r="D652">
        <v>47773</v>
      </c>
      <c r="E652">
        <v>10001</v>
      </c>
    </row>
    <row r="653" spans="1:5" x14ac:dyDescent="0.25">
      <c r="A653" s="2">
        <v>44474</v>
      </c>
      <c r="B653" t="s">
        <v>2</v>
      </c>
      <c r="C653" t="s">
        <v>0</v>
      </c>
      <c r="D653">
        <v>-37250</v>
      </c>
      <c r="E653">
        <v>10001</v>
      </c>
    </row>
    <row r="654" spans="1:5" x14ac:dyDescent="0.25">
      <c r="A654" s="2">
        <v>44475</v>
      </c>
      <c r="B654" t="s">
        <v>2</v>
      </c>
      <c r="C654" t="s">
        <v>0</v>
      </c>
      <c r="D654">
        <v>-16969</v>
      </c>
      <c r="E654">
        <v>10001</v>
      </c>
    </row>
    <row r="655" spans="1:5" x14ac:dyDescent="0.25">
      <c r="A655" s="2">
        <v>44476</v>
      </c>
      <c r="B655" t="s">
        <v>2</v>
      </c>
      <c r="C655" t="s">
        <v>1</v>
      </c>
      <c r="D655">
        <v>1363</v>
      </c>
      <c r="E655">
        <v>10001</v>
      </c>
    </row>
    <row r="656" spans="1:5" x14ac:dyDescent="0.25">
      <c r="A656" s="2">
        <v>44477</v>
      </c>
      <c r="B656" t="s">
        <v>2</v>
      </c>
      <c r="C656" t="s">
        <v>1</v>
      </c>
      <c r="D656">
        <v>25587</v>
      </c>
      <c r="E656">
        <v>10001</v>
      </c>
    </row>
    <row r="657" spans="1:5" x14ac:dyDescent="0.25">
      <c r="A657" s="2">
        <v>44478</v>
      </c>
      <c r="B657" t="s">
        <v>2</v>
      </c>
      <c r="C657" t="s">
        <v>0</v>
      </c>
      <c r="D657">
        <v>-24198</v>
      </c>
      <c r="E657">
        <v>10001</v>
      </c>
    </row>
    <row r="658" spans="1:5" x14ac:dyDescent="0.25">
      <c r="A658" s="2">
        <v>44479</v>
      </c>
      <c r="B658" t="s">
        <v>2</v>
      </c>
      <c r="C658" t="s">
        <v>0</v>
      </c>
      <c r="D658">
        <v>-9412</v>
      </c>
      <c r="E658">
        <v>10001</v>
      </c>
    </row>
    <row r="659" spans="1:5" x14ac:dyDescent="0.25">
      <c r="A659" s="2">
        <v>44480</v>
      </c>
      <c r="B659" t="s">
        <v>2</v>
      </c>
      <c r="C659" t="s">
        <v>1</v>
      </c>
      <c r="D659">
        <v>39288</v>
      </c>
      <c r="E659">
        <v>10001</v>
      </c>
    </row>
    <row r="660" spans="1:5" x14ac:dyDescent="0.25">
      <c r="A660" s="2">
        <v>44481</v>
      </c>
      <c r="B660" t="s">
        <v>2</v>
      </c>
      <c r="C660" t="s">
        <v>1</v>
      </c>
      <c r="D660">
        <v>15793</v>
      </c>
      <c r="E660">
        <v>10001</v>
      </c>
    </row>
    <row r="661" spans="1:5" x14ac:dyDescent="0.25">
      <c r="A661" s="2">
        <v>44482</v>
      </c>
      <c r="B661" t="s">
        <v>2</v>
      </c>
      <c r="C661" t="s">
        <v>0</v>
      </c>
      <c r="D661">
        <v>-35604</v>
      </c>
      <c r="E661">
        <v>10001</v>
      </c>
    </row>
    <row r="662" spans="1:5" x14ac:dyDescent="0.25">
      <c r="A662" s="2">
        <v>44483</v>
      </c>
      <c r="B662" t="s">
        <v>2</v>
      </c>
      <c r="C662" t="s">
        <v>0</v>
      </c>
      <c r="D662">
        <v>-42107</v>
      </c>
      <c r="E662">
        <v>10001</v>
      </c>
    </row>
    <row r="663" spans="1:5" x14ac:dyDescent="0.25">
      <c r="A663" s="2">
        <v>44484</v>
      </c>
      <c r="B663" t="s">
        <v>2</v>
      </c>
      <c r="C663" t="s">
        <v>1</v>
      </c>
      <c r="D663">
        <v>41762</v>
      </c>
      <c r="E663">
        <v>10001</v>
      </c>
    </row>
    <row r="664" spans="1:5" x14ac:dyDescent="0.25">
      <c r="A664" s="2">
        <v>44485</v>
      </c>
      <c r="B664" t="s">
        <v>2</v>
      </c>
      <c r="C664" t="s">
        <v>0</v>
      </c>
      <c r="D664">
        <v>-5447</v>
      </c>
      <c r="E664">
        <v>10001</v>
      </c>
    </row>
    <row r="665" spans="1:5" x14ac:dyDescent="0.25">
      <c r="A665" s="2">
        <v>44486</v>
      </c>
      <c r="B665" t="s">
        <v>2</v>
      </c>
      <c r="C665" t="s">
        <v>0</v>
      </c>
      <c r="D665">
        <v>-47244</v>
      </c>
      <c r="E665">
        <v>10001</v>
      </c>
    </row>
    <row r="666" spans="1:5" x14ac:dyDescent="0.25">
      <c r="A666" s="2">
        <v>44487</v>
      </c>
      <c r="B666" t="s">
        <v>2</v>
      </c>
      <c r="C666" t="s">
        <v>1</v>
      </c>
      <c r="D666">
        <v>23875</v>
      </c>
      <c r="E666">
        <v>10001</v>
      </c>
    </row>
    <row r="667" spans="1:5" x14ac:dyDescent="0.25">
      <c r="A667" s="2">
        <v>44488</v>
      </c>
      <c r="B667" t="s">
        <v>2</v>
      </c>
      <c r="C667" t="s">
        <v>0</v>
      </c>
      <c r="D667">
        <v>-871</v>
      </c>
      <c r="E667">
        <v>10001</v>
      </c>
    </row>
    <row r="668" spans="1:5" x14ac:dyDescent="0.25">
      <c r="A668" s="2">
        <v>44489</v>
      </c>
      <c r="B668" t="s">
        <v>2</v>
      </c>
      <c r="C668" t="s">
        <v>1</v>
      </c>
      <c r="D668">
        <v>34397</v>
      </c>
      <c r="E668">
        <v>10001</v>
      </c>
    </row>
    <row r="669" spans="1:5" x14ac:dyDescent="0.25">
      <c r="A669" s="2">
        <v>44490</v>
      </c>
      <c r="B669" t="s">
        <v>2</v>
      </c>
      <c r="C669" t="s">
        <v>1</v>
      </c>
      <c r="D669">
        <v>15636</v>
      </c>
      <c r="E669">
        <v>10001</v>
      </c>
    </row>
    <row r="670" spans="1:5" x14ac:dyDescent="0.25">
      <c r="A670" s="2">
        <v>44491</v>
      </c>
      <c r="B670" t="s">
        <v>2</v>
      </c>
      <c r="C670" t="s">
        <v>1</v>
      </c>
      <c r="D670">
        <v>23938</v>
      </c>
      <c r="E670">
        <v>10001</v>
      </c>
    </row>
    <row r="671" spans="1:5" x14ac:dyDescent="0.25">
      <c r="A671" s="2">
        <v>44492</v>
      </c>
      <c r="B671" t="s">
        <v>2</v>
      </c>
      <c r="C671" t="s">
        <v>1</v>
      </c>
      <c r="D671">
        <v>11976</v>
      </c>
      <c r="E671">
        <v>10001</v>
      </c>
    </row>
    <row r="672" spans="1:5" x14ac:dyDescent="0.25">
      <c r="A672" s="2">
        <v>44493</v>
      </c>
      <c r="B672" t="s">
        <v>2</v>
      </c>
      <c r="C672" t="s">
        <v>0</v>
      </c>
      <c r="D672">
        <v>-400</v>
      </c>
      <c r="E672">
        <v>10001</v>
      </c>
    </row>
    <row r="673" spans="1:5" x14ac:dyDescent="0.25">
      <c r="A673" s="2">
        <v>44494</v>
      </c>
      <c r="B673" t="s">
        <v>2</v>
      </c>
      <c r="C673" t="s">
        <v>1</v>
      </c>
      <c r="D673">
        <v>41175</v>
      </c>
      <c r="E673">
        <v>10001</v>
      </c>
    </row>
    <row r="674" spans="1:5" x14ac:dyDescent="0.25">
      <c r="A674" s="2">
        <v>44495</v>
      </c>
      <c r="B674" t="s">
        <v>2</v>
      </c>
      <c r="C674" t="s">
        <v>0</v>
      </c>
      <c r="D674">
        <v>-36058</v>
      </c>
      <c r="E674">
        <v>10001</v>
      </c>
    </row>
    <row r="675" spans="1:5" x14ac:dyDescent="0.25">
      <c r="A675" s="2">
        <v>44496</v>
      </c>
      <c r="B675" t="s">
        <v>2</v>
      </c>
      <c r="C675" t="s">
        <v>0</v>
      </c>
      <c r="D675">
        <v>-31402</v>
      </c>
      <c r="E675">
        <v>10001</v>
      </c>
    </row>
    <row r="676" spans="1:5" x14ac:dyDescent="0.25">
      <c r="A676" s="2">
        <v>44497</v>
      </c>
      <c r="B676" t="s">
        <v>2</v>
      </c>
      <c r="C676" t="s">
        <v>0</v>
      </c>
      <c r="D676">
        <v>-8000</v>
      </c>
      <c r="E676">
        <v>10001</v>
      </c>
    </row>
    <row r="677" spans="1:5" x14ac:dyDescent="0.25">
      <c r="A677" s="2">
        <v>44498</v>
      </c>
      <c r="B677" t="s">
        <v>2</v>
      </c>
      <c r="C677" t="s">
        <v>0</v>
      </c>
      <c r="D677">
        <v>-30652</v>
      </c>
      <c r="E677">
        <v>10001</v>
      </c>
    </row>
    <row r="678" spans="1:5" x14ac:dyDescent="0.25">
      <c r="A678" s="2">
        <v>44499</v>
      </c>
      <c r="B678" t="s">
        <v>2</v>
      </c>
      <c r="C678" t="s">
        <v>1</v>
      </c>
      <c r="D678">
        <v>2706</v>
      </c>
      <c r="E678">
        <v>10001</v>
      </c>
    </row>
    <row r="679" spans="1:5" x14ac:dyDescent="0.25">
      <c r="A679" s="2">
        <v>44500</v>
      </c>
      <c r="B679" t="s">
        <v>2</v>
      </c>
      <c r="C679" t="s">
        <v>0</v>
      </c>
      <c r="D679">
        <v>-43589</v>
      </c>
      <c r="E679">
        <v>10001</v>
      </c>
    </row>
    <row r="680" spans="1:5" x14ac:dyDescent="0.25">
      <c r="A680" s="2">
        <v>44501</v>
      </c>
      <c r="B680" t="s">
        <v>2</v>
      </c>
      <c r="C680" t="s">
        <v>1</v>
      </c>
      <c r="D680">
        <v>5600</v>
      </c>
      <c r="E680">
        <v>10001</v>
      </c>
    </row>
    <row r="681" spans="1:5" x14ac:dyDescent="0.25">
      <c r="A681" s="2">
        <v>44502</v>
      </c>
      <c r="B681" t="s">
        <v>2</v>
      </c>
      <c r="C681" t="s">
        <v>1</v>
      </c>
      <c r="D681">
        <v>12913</v>
      </c>
      <c r="E681">
        <v>10001</v>
      </c>
    </row>
    <row r="682" spans="1:5" x14ac:dyDescent="0.25">
      <c r="A682" s="2">
        <v>44503</v>
      </c>
      <c r="B682" t="s">
        <v>2</v>
      </c>
      <c r="C682" t="s">
        <v>0</v>
      </c>
      <c r="D682">
        <v>-10694</v>
      </c>
      <c r="E682">
        <v>10001</v>
      </c>
    </row>
    <row r="683" spans="1:5" x14ac:dyDescent="0.25">
      <c r="A683" s="2">
        <v>44504</v>
      </c>
      <c r="B683" t="s">
        <v>2</v>
      </c>
      <c r="C683" t="s">
        <v>1</v>
      </c>
      <c r="D683">
        <v>27028</v>
      </c>
      <c r="E683">
        <v>10001</v>
      </c>
    </row>
    <row r="684" spans="1:5" x14ac:dyDescent="0.25">
      <c r="A684" s="2">
        <v>44505</v>
      </c>
      <c r="B684" t="s">
        <v>2</v>
      </c>
      <c r="C684" t="s">
        <v>1</v>
      </c>
      <c r="D684">
        <v>7208</v>
      </c>
      <c r="E684">
        <v>10001</v>
      </c>
    </row>
    <row r="685" spans="1:5" x14ac:dyDescent="0.25">
      <c r="A685" s="2">
        <v>44506</v>
      </c>
      <c r="B685" t="s">
        <v>2</v>
      </c>
      <c r="C685" t="s">
        <v>0</v>
      </c>
      <c r="D685">
        <v>-21479</v>
      </c>
      <c r="E685">
        <v>10001</v>
      </c>
    </row>
    <row r="686" spans="1:5" x14ac:dyDescent="0.25">
      <c r="A686" s="2">
        <v>44507</v>
      </c>
      <c r="B686" t="s">
        <v>2</v>
      </c>
      <c r="C686" t="s">
        <v>1</v>
      </c>
      <c r="D686">
        <v>38114</v>
      </c>
      <c r="E686">
        <v>10001</v>
      </c>
    </row>
    <row r="687" spans="1:5" x14ac:dyDescent="0.25">
      <c r="A687" s="2">
        <v>44508</v>
      </c>
      <c r="B687" t="s">
        <v>2</v>
      </c>
      <c r="C687" t="s">
        <v>1</v>
      </c>
      <c r="D687">
        <v>14861</v>
      </c>
      <c r="E687">
        <v>10001</v>
      </c>
    </row>
    <row r="688" spans="1:5" x14ac:dyDescent="0.25">
      <c r="A688" s="2">
        <v>44509</v>
      </c>
      <c r="B688" t="s">
        <v>2</v>
      </c>
      <c r="C688" t="s">
        <v>0</v>
      </c>
      <c r="D688">
        <v>-12761</v>
      </c>
      <c r="E688">
        <v>10001</v>
      </c>
    </row>
    <row r="689" spans="1:5" x14ac:dyDescent="0.25">
      <c r="A689" s="2">
        <v>44510</v>
      </c>
      <c r="B689" t="s">
        <v>2</v>
      </c>
      <c r="C689" t="s">
        <v>0</v>
      </c>
      <c r="D689">
        <v>-3675</v>
      </c>
      <c r="E689">
        <v>10001</v>
      </c>
    </row>
    <row r="690" spans="1:5" x14ac:dyDescent="0.25">
      <c r="A690" s="2">
        <v>44511</v>
      </c>
      <c r="B690" t="s">
        <v>2</v>
      </c>
      <c r="C690" t="s">
        <v>1</v>
      </c>
      <c r="D690">
        <v>49194</v>
      </c>
      <c r="E690">
        <v>10001</v>
      </c>
    </row>
    <row r="691" spans="1:5" x14ac:dyDescent="0.25">
      <c r="A691" s="2">
        <v>44512</v>
      </c>
      <c r="B691" t="s">
        <v>2</v>
      </c>
      <c r="C691" t="s">
        <v>1</v>
      </c>
      <c r="D691">
        <v>26172</v>
      </c>
      <c r="E691">
        <v>10001</v>
      </c>
    </row>
    <row r="692" spans="1:5" x14ac:dyDescent="0.25">
      <c r="A692" s="2">
        <v>44513</v>
      </c>
      <c r="B692" t="s">
        <v>2</v>
      </c>
      <c r="C692" t="s">
        <v>1</v>
      </c>
      <c r="D692">
        <v>20858</v>
      </c>
      <c r="E692">
        <v>10001</v>
      </c>
    </row>
    <row r="693" spans="1:5" x14ac:dyDescent="0.25">
      <c r="A693" s="2">
        <v>44514</v>
      </c>
      <c r="B693" t="s">
        <v>2</v>
      </c>
      <c r="C693" t="s">
        <v>1</v>
      </c>
      <c r="D693">
        <v>34386</v>
      </c>
      <c r="E693">
        <v>10001</v>
      </c>
    </row>
    <row r="694" spans="1:5" x14ac:dyDescent="0.25">
      <c r="A694" s="2">
        <v>44515</v>
      </c>
      <c r="B694" t="s">
        <v>2</v>
      </c>
      <c r="C694" t="s">
        <v>0</v>
      </c>
      <c r="D694">
        <v>-3082</v>
      </c>
      <c r="E694">
        <v>10001</v>
      </c>
    </row>
    <row r="695" spans="1:5" x14ac:dyDescent="0.25">
      <c r="A695" s="2">
        <v>44516</v>
      </c>
      <c r="B695" t="s">
        <v>2</v>
      </c>
      <c r="C695" t="s">
        <v>0</v>
      </c>
      <c r="D695">
        <v>-30507</v>
      </c>
      <c r="E695">
        <v>10001</v>
      </c>
    </row>
    <row r="696" spans="1:5" x14ac:dyDescent="0.25">
      <c r="A696" s="2">
        <v>44517</v>
      </c>
      <c r="B696" t="s">
        <v>2</v>
      </c>
      <c r="C696" t="s">
        <v>0</v>
      </c>
      <c r="D696">
        <v>-36703</v>
      </c>
      <c r="E696">
        <v>10001</v>
      </c>
    </row>
    <row r="697" spans="1:5" x14ac:dyDescent="0.25">
      <c r="A697" s="2">
        <v>44518</v>
      </c>
      <c r="B697" t="s">
        <v>2</v>
      </c>
      <c r="C697" t="s">
        <v>1</v>
      </c>
      <c r="D697">
        <v>38578</v>
      </c>
      <c r="E697">
        <v>10001</v>
      </c>
    </row>
    <row r="698" spans="1:5" x14ac:dyDescent="0.25">
      <c r="A698" s="2">
        <v>44519</v>
      </c>
      <c r="B698" t="s">
        <v>2</v>
      </c>
      <c r="C698" t="s">
        <v>0</v>
      </c>
      <c r="D698">
        <v>-2148</v>
      </c>
      <c r="E698">
        <v>10001</v>
      </c>
    </row>
    <row r="699" spans="1:5" x14ac:dyDescent="0.25">
      <c r="A699" s="2">
        <v>44520</v>
      </c>
      <c r="B699" t="s">
        <v>2</v>
      </c>
      <c r="C699" t="s">
        <v>0</v>
      </c>
      <c r="D699">
        <v>-10101</v>
      </c>
      <c r="E699">
        <v>10001</v>
      </c>
    </row>
    <row r="700" spans="1:5" x14ac:dyDescent="0.25">
      <c r="A700" s="2">
        <v>44521</v>
      </c>
      <c r="B700" t="s">
        <v>2</v>
      </c>
      <c r="C700" t="s">
        <v>1</v>
      </c>
      <c r="D700">
        <v>10928</v>
      </c>
      <c r="E700">
        <v>10001</v>
      </c>
    </row>
    <row r="701" spans="1:5" x14ac:dyDescent="0.25">
      <c r="A701" s="2">
        <v>44522</v>
      </c>
      <c r="B701" t="s">
        <v>2</v>
      </c>
      <c r="C701" t="s">
        <v>1</v>
      </c>
      <c r="D701">
        <v>4947</v>
      </c>
      <c r="E701">
        <v>10001</v>
      </c>
    </row>
    <row r="702" spans="1:5" x14ac:dyDescent="0.25">
      <c r="A702" s="2">
        <v>44523</v>
      </c>
      <c r="B702" t="s">
        <v>2</v>
      </c>
      <c r="C702" t="s">
        <v>0</v>
      </c>
      <c r="D702">
        <v>-49217</v>
      </c>
      <c r="E702">
        <v>10001</v>
      </c>
    </row>
    <row r="703" spans="1:5" x14ac:dyDescent="0.25">
      <c r="A703" s="2">
        <v>44524</v>
      </c>
      <c r="B703" t="s">
        <v>2</v>
      </c>
      <c r="C703" t="s">
        <v>0</v>
      </c>
      <c r="D703">
        <v>-18818</v>
      </c>
      <c r="E703">
        <v>10001</v>
      </c>
    </row>
    <row r="704" spans="1:5" x14ac:dyDescent="0.25">
      <c r="A704" s="2">
        <v>44525</v>
      </c>
      <c r="B704" t="s">
        <v>2</v>
      </c>
      <c r="C704" t="s">
        <v>0</v>
      </c>
      <c r="D704">
        <v>-20276</v>
      </c>
      <c r="E704">
        <v>10001</v>
      </c>
    </row>
    <row r="705" spans="1:5" x14ac:dyDescent="0.25">
      <c r="A705" s="2">
        <v>44526</v>
      </c>
      <c r="B705" t="s">
        <v>2</v>
      </c>
      <c r="C705" t="s">
        <v>1</v>
      </c>
      <c r="D705">
        <v>30443</v>
      </c>
      <c r="E705">
        <v>10001</v>
      </c>
    </row>
    <row r="706" spans="1:5" x14ac:dyDescent="0.25">
      <c r="A706" s="2">
        <v>44527</v>
      </c>
      <c r="B706" t="s">
        <v>2</v>
      </c>
      <c r="C706" t="s">
        <v>0</v>
      </c>
      <c r="D706">
        <v>-46822</v>
      </c>
      <c r="E706">
        <v>10001</v>
      </c>
    </row>
    <row r="707" spans="1:5" x14ac:dyDescent="0.25">
      <c r="A707" s="2">
        <v>44528</v>
      </c>
      <c r="B707" t="s">
        <v>2</v>
      </c>
      <c r="C707" t="s">
        <v>1</v>
      </c>
      <c r="D707">
        <v>13325</v>
      </c>
      <c r="E707">
        <v>10001</v>
      </c>
    </row>
    <row r="708" spans="1:5" x14ac:dyDescent="0.25">
      <c r="A708" s="2">
        <v>44529</v>
      </c>
      <c r="B708" t="s">
        <v>2</v>
      </c>
      <c r="C708" t="s">
        <v>1</v>
      </c>
      <c r="D708">
        <v>12607</v>
      </c>
      <c r="E708">
        <v>10001</v>
      </c>
    </row>
    <row r="709" spans="1:5" x14ac:dyDescent="0.25">
      <c r="A709" s="2">
        <v>44197</v>
      </c>
      <c r="B709" t="s">
        <v>2</v>
      </c>
      <c r="C709" t="s">
        <v>0</v>
      </c>
      <c r="D709">
        <v>-28919</v>
      </c>
      <c r="E709">
        <v>10001</v>
      </c>
    </row>
    <row r="710" spans="1:5" x14ac:dyDescent="0.25">
      <c r="A710" s="2">
        <v>44198</v>
      </c>
      <c r="B710" t="s">
        <v>2</v>
      </c>
      <c r="C710" t="s">
        <v>1</v>
      </c>
      <c r="D710">
        <v>8440</v>
      </c>
      <c r="E710">
        <v>10001</v>
      </c>
    </row>
    <row r="711" spans="1:5" x14ac:dyDescent="0.25">
      <c r="A711" s="2">
        <v>44199</v>
      </c>
      <c r="B711" t="s">
        <v>2</v>
      </c>
      <c r="C711" t="s">
        <v>1</v>
      </c>
      <c r="D711">
        <v>1962</v>
      </c>
      <c r="E711">
        <v>10001</v>
      </c>
    </row>
    <row r="712" spans="1:5" x14ac:dyDescent="0.25">
      <c r="A712" s="2">
        <v>44200</v>
      </c>
      <c r="B712" t="s">
        <v>2</v>
      </c>
      <c r="C712" t="s">
        <v>1</v>
      </c>
      <c r="D712">
        <v>48092</v>
      </c>
      <c r="E712">
        <v>10001</v>
      </c>
    </row>
    <row r="713" spans="1:5" x14ac:dyDescent="0.25">
      <c r="A713" s="2">
        <v>44201</v>
      </c>
      <c r="B713" t="s">
        <v>2</v>
      </c>
      <c r="C713" t="s">
        <v>0</v>
      </c>
      <c r="D713">
        <v>-20728</v>
      </c>
      <c r="E713">
        <v>10001</v>
      </c>
    </row>
    <row r="714" spans="1:5" x14ac:dyDescent="0.25">
      <c r="A714" s="2">
        <v>44202</v>
      </c>
      <c r="B714" t="s">
        <v>2</v>
      </c>
      <c r="C714" t="s">
        <v>1</v>
      </c>
      <c r="D714">
        <v>44269</v>
      </c>
      <c r="E714">
        <v>10001</v>
      </c>
    </row>
    <row r="715" spans="1:5" x14ac:dyDescent="0.25">
      <c r="A715" s="2">
        <v>44203</v>
      </c>
      <c r="B715" t="s">
        <v>2</v>
      </c>
      <c r="C715" t="s">
        <v>1</v>
      </c>
      <c r="D715">
        <v>22963</v>
      </c>
      <c r="E715">
        <v>10001</v>
      </c>
    </row>
    <row r="716" spans="1:5" x14ac:dyDescent="0.25">
      <c r="A716" s="2">
        <v>44204</v>
      </c>
      <c r="B716" t="s">
        <v>2</v>
      </c>
      <c r="C716" t="s">
        <v>1</v>
      </c>
      <c r="D716">
        <v>7490</v>
      </c>
      <c r="E716">
        <v>10001</v>
      </c>
    </row>
    <row r="717" spans="1:5" x14ac:dyDescent="0.25">
      <c r="A717" s="2">
        <v>44205</v>
      </c>
      <c r="B717" t="s">
        <v>2</v>
      </c>
      <c r="C717" t="s">
        <v>0</v>
      </c>
      <c r="D717">
        <v>-3189</v>
      </c>
      <c r="E717">
        <v>10001</v>
      </c>
    </row>
    <row r="718" spans="1:5" x14ac:dyDescent="0.25">
      <c r="A718" s="2">
        <v>44206</v>
      </c>
      <c r="B718" t="s">
        <v>2</v>
      </c>
      <c r="C718" t="s">
        <v>1</v>
      </c>
      <c r="D718">
        <v>31103</v>
      </c>
      <c r="E718">
        <v>10001</v>
      </c>
    </row>
    <row r="719" spans="1:5" x14ac:dyDescent="0.25">
      <c r="A719" s="2">
        <v>44207</v>
      </c>
      <c r="B719" t="s">
        <v>2</v>
      </c>
      <c r="C719" t="s">
        <v>0</v>
      </c>
      <c r="D719">
        <v>-29602</v>
      </c>
      <c r="E719">
        <v>10001</v>
      </c>
    </row>
    <row r="720" spans="1:5" x14ac:dyDescent="0.25">
      <c r="A720" s="2">
        <v>44208</v>
      </c>
      <c r="B720" t="s">
        <v>2</v>
      </c>
      <c r="C720" t="s">
        <v>0</v>
      </c>
      <c r="D720">
        <v>-44884</v>
      </c>
      <c r="E720">
        <v>10001</v>
      </c>
    </row>
    <row r="721" spans="1:5" x14ac:dyDescent="0.25">
      <c r="A721" s="2">
        <v>44209</v>
      </c>
      <c r="B721" t="s">
        <v>2</v>
      </c>
      <c r="C721" t="s">
        <v>0</v>
      </c>
      <c r="D721">
        <v>-38401</v>
      </c>
      <c r="E721">
        <v>10001</v>
      </c>
    </row>
    <row r="722" spans="1:5" x14ac:dyDescent="0.25">
      <c r="A722" s="2">
        <v>44210</v>
      </c>
      <c r="B722" t="s">
        <v>2</v>
      </c>
      <c r="C722" t="s">
        <v>1</v>
      </c>
      <c r="D722">
        <v>34895</v>
      </c>
      <c r="E722">
        <v>10001</v>
      </c>
    </row>
    <row r="723" spans="1:5" x14ac:dyDescent="0.25">
      <c r="A723" s="2">
        <v>44211</v>
      </c>
      <c r="B723" t="s">
        <v>2</v>
      </c>
      <c r="C723" t="s">
        <v>0</v>
      </c>
      <c r="D723">
        <v>-13594</v>
      </c>
      <c r="E723">
        <v>10001</v>
      </c>
    </row>
    <row r="724" spans="1:5" x14ac:dyDescent="0.25">
      <c r="A724" s="2">
        <v>44212</v>
      </c>
      <c r="B724" t="s">
        <v>2</v>
      </c>
      <c r="C724" t="s">
        <v>0</v>
      </c>
      <c r="D724">
        <v>-7581</v>
      </c>
      <c r="E724">
        <v>10001</v>
      </c>
    </row>
    <row r="725" spans="1:5" x14ac:dyDescent="0.25">
      <c r="A725" s="2">
        <v>44213</v>
      </c>
      <c r="B725" t="s">
        <v>2</v>
      </c>
      <c r="C725" t="s">
        <v>1</v>
      </c>
      <c r="D725">
        <v>40136</v>
      </c>
      <c r="E725">
        <v>10001</v>
      </c>
    </row>
    <row r="726" spans="1:5" x14ac:dyDescent="0.25">
      <c r="A726" s="2">
        <v>44214</v>
      </c>
      <c r="B726" t="s">
        <v>2</v>
      </c>
      <c r="C726" t="s">
        <v>0</v>
      </c>
      <c r="D726">
        <v>-9652</v>
      </c>
      <c r="E726">
        <v>10001</v>
      </c>
    </row>
    <row r="727" spans="1:5" x14ac:dyDescent="0.25">
      <c r="A727" s="2">
        <v>44215</v>
      </c>
      <c r="B727" t="s">
        <v>2</v>
      </c>
      <c r="C727" t="s">
        <v>1</v>
      </c>
      <c r="D727">
        <v>9158</v>
      </c>
      <c r="E727">
        <v>10001</v>
      </c>
    </row>
    <row r="728" spans="1:5" x14ac:dyDescent="0.25">
      <c r="A728" s="2">
        <v>44216</v>
      </c>
      <c r="B728" t="s">
        <v>2</v>
      </c>
      <c r="C728" t="s">
        <v>1</v>
      </c>
      <c r="D728">
        <v>48776</v>
      </c>
      <c r="E728">
        <v>10001</v>
      </c>
    </row>
    <row r="729" spans="1:5" x14ac:dyDescent="0.25">
      <c r="A729" s="2">
        <v>44217</v>
      </c>
      <c r="B729" t="s">
        <v>2</v>
      </c>
      <c r="C729" t="s">
        <v>1</v>
      </c>
      <c r="D729">
        <v>2785</v>
      </c>
      <c r="E729">
        <v>10001</v>
      </c>
    </row>
    <row r="730" spans="1:5" x14ac:dyDescent="0.25">
      <c r="A730" s="2">
        <v>44218</v>
      </c>
      <c r="B730" t="s">
        <v>2</v>
      </c>
      <c r="C730" t="s">
        <v>1</v>
      </c>
      <c r="D730">
        <v>16683</v>
      </c>
      <c r="E730">
        <v>10001</v>
      </c>
    </row>
    <row r="731" spans="1:5" x14ac:dyDescent="0.25">
      <c r="A731" s="2">
        <v>44219</v>
      </c>
      <c r="B731" t="s">
        <v>2</v>
      </c>
      <c r="C731" t="s">
        <v>0</v>
      </c>
      <c r="D731">
        <v>-10007</v>
      </c>
      <c r="E731">
        <v>10001</v>
      </c>
    </row>
    <row r="732" spans="1:5" x14ac:dyDescent="0.25">
      <c r="A732" s="2">
        <v>44220</v>
      </c>
      <c r="B732" t="s">
        <v>2</v>
      </c>
      <c r="C732" t="s">
        <v>1</v>
      </c>
      <c r="D732">
        <v>5999</v>
      </c>
      <c r="E732">
        <v>10001</v>
      </c>
    </row>
    <row r="733" spans="1:5" x14ac:dyDescent="0.25">
      <c r="A733" s="2">
        <v>44221</v>
      </c>
      <c r="B733" t="s">
        <v>2</v>
      </c>
      <c r="C733" t="s">
        <v>0</v>
      </c>
      <c r="D733">
        <v>-36903</v>
      </c>
      <c r="E733">
        <v>10001</v>
      </c>
    </row>
    <row r="734" spans="1:5" x14ac:dyDescent="0.25">
      <c r="A734" s="2">
        <v>44222</v>
      </c>
      <c r="B734" t="s">
        <v>2</v>
      </c>
      <c r="C734" t="s">
        <v>0</v>
      </c>
      <c r="D734">
        <v>-22990</v>
      </c>
      <c r="E734">
        <v>10001</v>
      </c>
    </row>
    <row r="735" spans="1:5" x14ac:dyDescent="0.25">
      <c r="A735" s="2">
        <v>44223</v>
      </c>
      <c r="B735" t="s">
        <v>2</v>
      </c>
      <c r="C735" t="s">
        <v>1</v>
      </c>
      <c r="D735">
        <v>49355</v>
      </c>
      <c r="E735">
        <v>10001</v>
      </c>
    </row>
    <row r="736" spans="1:5" x14ac:dyDescent="0.25">
      <c r="A736" s="2">
        <v>44224</v>
      </c>
      <c r="B736" t="s">
        <v>2</v>
      </c>
      <c r="C736" t="s">
        <v>1</v>
      </c>
      <c r="D736">
        <v>37562</v>
      </c>
      <c r="E736">
        <v>10001</v>
      </c>
    </row>
    <row r="737" spans="1:5" x14ac:dyDescent="0.25">
      <c r="A737" s="2">
        <v>44225</v>
      </c>
      <c r="B737" t="s">
        <v>2</v>
      </c>
      <c r="C737" t="s">
        <v>1</v>
      </c>
      <c r="D737">
        <v>24725</v>
      </c>
      <c r="E737">
        <v>10001</v>
      </c>
    </row>
    <row r="738" spans="1:5" x14ac:dyDescent="0.25">
      <c r="A738" s="2">
        <v>44226</v>
      </c>
      <c r="B738" t="s">
        <v>2</v>
      </c>
      <c r="C738" t="s">
        <v>1</v>
      </c>
      <c r="D738">
        <v>9924</v>
      </c>
      <c r="E738">
        <v>10001</v>
      </c>
    </row>
    <row r="739" spans="1:5" x14ac:dyDescent="0.25">
      <c r="A739" s="2">
        <v>44227</v>
      </c>
      <c r="B739" t="s">
        <v>2</v>
      </c>
      <c r="C739" t="s">
        <v>1</v>
      </c>
      <c r="D739">
        <v>17977</v>
      </c>
      <c r="E739">
        <v>10001</v>
      </c>
    </row>
    <row r="740" spans="1:5" x14ac:dyDescent="0.25">
      <c r="A740" s="2">
        <v>44228</v>
      </c>
      <c r="B740" t="s">
        <v>2</v>
      </c>
      <c r="C740" t="s">
        <v>1</v>
      </c>
      <c r="D740">
        <v>16542</v>
      </c>
      <c r="E740">
        <v>10001</v>
      </c>
    </row>
    <row r="741" spans="1:5" x14ac:dyDescent="0.25">
      <c r="A741" s="2">
        <v>44229</v>
      </c>
      <c r="B741" t="s">
        <v>2</v>
      </c>
      <c r="C741" t="s">
        <v>1</v>
      </c>
      <c r="D741">
        <v>24386</v>
      </c>
      <c r="E741">
        <v>10001</v>
      </c>
    </row>
    <row r="742" spans="1:5" x14ac:dyDescent="0.25">
      <c r="A742" s="2">
        <v>44230</v>
      </c>
      <c r="B742" t="s">
        <v>2</v>
      </c>
      <c r="C742" t="s">
        <v>0</v>
      </c>
      <c r="D742">
        <v>-32166</v>
      </c>
      <c r="E742">
        <v>10001</v>
      </c>
    </row>
    <row r="743" spans="1:5" x14ac:dyDescent="0.25">
      <c r="A743" s="2">
        <v>44231</v>
      </c>
      <c r="B743" t="s">
        <v>2</v>
      </c>
      <c r="C743" t="s">
        <v>1</v>
      </c>
      <c r="D743">
        <v>19944</v>
      </c>
      <c r="E743">
        <v>10001</v>
      </c>
    </row>
    <row r="744" spans="1:5" x14ac:dyDescent="0.25">
      <c r="A744" s="2">
        <v>44232</v>
      </c>
      <c r="B744" t="s">
        <v>2</v>
      </c>
      <c r="C744" t="s">
        <v>1</v>
      </c>
      <c r="D744">
        <v>17616</v>
      </c>
      <c r="E744">
        <v>10001</v>
      </c>
    </row>
    <row r="745" spans="1:5" x14ac:dyDescent="0.25">
      <c r="A745" s="2">
        <v>44233</v>
      </c>
      <c r="B745" t="s">
        <v>2</v>
      </c>
      <c r="C745" t="s">
        <v>1</v>
      </c>
      <c r="D745">
        <v>10090</v>
      </c>
      <c r="E745">
        <v>10001</v>
      </c>
    </row>
    <row r="746" spans="1:5" x14ac:dyDescent="0.25">
      <c r="A746" s="2">
        <v>44234</v>
      </c>
      <c r="B746" t="s">
        <v>2</v>
      </c>
      <c r="C746" t="s">
        <v>0</v>
      </c>
      <c r="D746">
        <v>-23437</v>
      </c>
      <c r="E746">
        <v>10001</v>
      </c>
    </row>
    <row r="747" spans="1:5" x14ac:dyDescent="0.25">
      <c r="A747" s="2">
        <v>44235</v>
      </c>
      <c r="B747" t="s">
        <v>2</v>
      </c>
      <c r="C747" t="s">
        <v>0</v>
      </c>
      <c r="D747">
        <v>-33359</v>
      </c>
      <c r="E747">
        <v>10001</v>
      </c>
    </row>
    <row r="748" spans="1:5" x14ac:dyDescent="0.25">
      <c r="A748" s="2">
        <v>44236</v>
      </c>
      <c r="B748" t="s">
        <v>2</v>
      </c>
      <c r="C748" t="s">
        <v>1</v>
      </c>
      <c r="D748">
        <v>48998</v>
      </c>
      <c r="E748">
        <v>10001</v>
      </c>
    </row>
    <row r="749" spans="1:5" x14ac:dyDescent="0.25">
      <c r="A749" s="2">
        <v>44237</v>
      </c>
      <c r="B749" t="s">
        <v>2</v>
      </c>
      <c r="C749" t="s">
        <v>0</v>
      </c>
      <c r="D749">
        <v>-49881</v>
      </c>
      <c r="E749">
        <v>10001</v>
      </c>
    </row>
    <row r="750" spans="1:5" x14ac:dyDescent="0.25">
      <c r="A750" s="2">
        <v>44238</v>
      </c>
      <c r="B750" t="s">
        <v>2</v>
      </c>
      <c r="C750" t="s">
        <v>0</v>
      </c>
      <c r="D750">
        <v>-42831</v>
      </c>
      <c r="E750">
        <v>10001</v>
      </c>
    </row>
    <row r="751" spans="1:5" x14ac:dyDescent="0.25">
      <c r="A751" s="2">
        <v>44239</v>
      </c>
      <c r="B751" t="s">
        <v>2</v>
      </c>
      <c r="C751" t="s">
        <v>0</v>
      </c>
      <c r="D751">
        <v>-32896</v>
      </c>
      <c r="E751">
        <v>10001</v>
      </c>
    </row>
    <row r="752" spans="1:5" x14ac:dyDescent="0.25">
      <c r="A752" s="2">
        <v>44240</v>
      </c>
      <c r="B752" t="s">
        <v>2</v>
      </c>
      <c r="C752" t="s">
        <v>1</v>
      </c>
      <c r="D752">
        <v>45030</v>
      </c>
      <c r="E752">
        <v>10001</v>
      </c>
    </row>
    <row r="753" spans="1:5" x14ac:dyDescent="0.25">
      <c r="A753" s="2">
        <v>44241</v>
      </c>
      <c r="B753" t="s">
        <v>2</v>
      </c>
      <c r="C753" t="s">
        <v>0</v>
      </c>
      <c r="D753">
        <v>-9042</v>
      </c>
      <c r="E753">
        <v>10001</v>
      </c>
    </row>
    <row r="754" spans="1:5" x14ac:dyDescent="0.25">
      <c r="A754" s="2">
        <v>44242</v>
      </c>
      <c r="B754" t="s">
        <v>2</v>
      </c>
      <c r="C754" t="s">
        <v>0</v>
      </c>
      <c r="D754">
        <v>-18291</v>
      </c>
      <c r="E754">
        <v>10001</v>
      </c>
    </row>
    <row r="755" spans="1:5" x14ac:dyDescent="0.25">
      <c r="A755" s="2">
        <v>44243</v>
      </c>
      <c r="B755" t="s">
        <v>2</v>
      </c>
      <c r="C755" t="s">
        <v>1</v>
      </c>
      <c r="D755">
        <v>39793</v>
      </c>
      <c r="E755">
        <v>10001</v>
      </c>
    </row>
    <row r="756" spans="1:5" x14ac:dyDescent="0.25">
      <c r="A756" s="2">
        <v>44244</v>
      </c>
      <c r="B756" t="s">
        <v>2</v>
      </c>
      <c r="C756" t="s">
        <v>1</v>
      </c>
      <c r="D756">
        <v>25515</v>
      </c>
      <c r="E756">
        <v>10001</v>
      </c>
    </row>
    <row r="757" spans="1:5" x14ac:dyDescent="0.25">
      <c r="A757" s="2">
        <v>44245</v>
      </c>
      <c r="B757" t="s">
        <v>2</v>
      </c>
      <c r="C757" t="s">
        <v>0</v>
      </c>
      <c r="D757">
        <v>-13108</v>
      </c>
      <c r="E757">
        <v>10001</v>
      </c>
    </row>
    <row r="758" spans="1:5" x14ac:dyDescent="0.25">
      <c r="A758" s="2">
        <v>44246</v>
      </c>
      <c r="B758" t="s">
        <v>2</v>
      </c>
      <c r="C758" t="s">
        <v>1</v>
      </c>
      <c r="D758">
        <v>18581</v>
      </c>
      <c r="E758">
        <v>10001</v>
      </c>
    </row>
    <row r="759" spans="1:5" x14ac:dyDescent="0.25">
      <c r="A759" s="2">
        <v>44247</v>
      </c>
      <c r="B759" t="s">
        <v>2</v>
      </c>
      <c r="C759" t="s">
        <v>0</v>
      </c>
      <c r="D759">
        <v>-22940</v>
      </c>
      <c r="E759">
        <v>10001</v>
      </c>
    </row>
    <row r="760" spans="1:5" x14ac:dyDescent="0.25">
      <c r="A760" s="2">
        <v>44248</v>
      </c>
      <c r="B760" t="s">
        <v>2</v>
      </c>
      <c r="C760" t="s">
        <v>1</v>
      </c>
      <c r="D760">
        <v>27764</v>
      </c>
      <c r="E760">
        <v>10001</v>
      </c>
    </row>
    <row r="761" spans="1:5" x14ac:dyDescent="0.25">
      <c r="A761" s="2">
        <v>44249</v>
      </c>
      <c r="B761" t="s">
        <v>2</v>
      </c>
      <c r="C761" t="s">
        <v>0</v>
      </c>
      <c r="D761">
        <v>-36319</v>
      </c>
      <c r="E761">
        <v>10001</v>
      </c>
    </row>
    <row r="762" spans="1:5" x14ac:dyDescent="0.25">
      <c r="A762" s="2">
        <v>44250</v>
      </c>
      <c r="B762" t="s">
        <v>2</v>
      </c>
      <c r="C762" t="s">
        <v>1</v>
      </c>
      <c r="D762">
        <v>21753</v>
      </c>
      <c r="E762">
        <v>10001</v>
      </c>
    </row>
    <row r="763" spans="1:5" x14ac:dyDescent="0.25">
      <c r="A763" s="2">
        <v>44251</v>
      </c>
      <c r="B763" t="s">
        <v>2</v>
      </c>
      <c r="C763" t="s">
        <v>0</v>
      </c>
      <c r="D763">
        <v>-18044</v>
      </c>
      <c r="E763">
        <v>10001</v>
      </c>
    </row>
    <row r="764" spans="1:5" x14ac:dyDescent="0.25">
      <c r="A764" s="2">
        <v>44252</v>
      </c>
      <c r="B764" t="s">
        <v>2</v>
      </c>
      <c r="C764" t="s">
        <v>1</v>
      </c>
      <c r="D764">
        <v>16719</v>
      </c>
      <c r="E764">
        <v>10001</v>
      </c>
    </row>
    <row r="765" spans="1:5" x14ac:dyDescent="0.25">
      <c r="A765" s="2">
        <v>44253</v>
      </c>
      <c r="B765" t="s">
        <v>2</v>
      </c>
      <c r="C765" t="s">
        <v>0</v>
      </c>
      <c r="D765">
        <v>-27514</v>
      </c>
      <c r="E765">
        <v>10001</v>
      </c>
    </row>
    <row r="766" spans="1:5" x14ac:dyDescent="0.25">
      <c r="A766" s="2">
        <v>44254</v>
      </c>
      <c r="B766" t="s">
        <v>2</v>
      </c>
      <c r="C766" t="s">
        <v>1</v>
      </c>
      <c r="D766">
        <v>4874</v>
      </c>
      <c r="E766">
        <v>10001</v>
      </c>
    </row>
    <row r="767" spans="1:5" x14ac:dyDescent="0.25">
      <c r="A767" s="2">
        <v>44255</v>
      </c>
      <c r="B767" t="s">
        <v>2</v>
      </c>
      <c r="C767" t="s">
        <v>0</v>
      </c>
      <c r="D767">
        <v>-34275</v>
      </c>
      <c r="E767">
        <v>10001</v>
      </c>
    </row>
    <row r="768" spans="1:5" x14ac:dyDescent="0.25">
      <c r="A768" s="2">
        <v>44256</v>
      </c>
      <c r="B768" t="s">
        <v>2</v>
      </c>
      <c r="C768" t="s">
        <v>1</v>
      </c>
      <c r="D768">
        <v>43234</v>
      </c>
      <c r="E768">
        <v>10001</v>
      </c>
    </row>
    <row r="769" spans="1:5" x14ac:dyDescent="0.25">
      <c r="A769" s="2">
        <v>44257</v>
      </c>
      <c r="B769" t="s">
        <v>2</v>
      </c>
      <c r="C769" t="s">
        <v>0</v>
      </c>
      <c r="D769">
        <v>-46490</v>
      </c>
      <c r="E769">
        <v>10001</v>
      </c>
    </row>
    <row r="770" spans="1:5" x14ac:dyDescent="0.25">
      <c r="A770" s="2">
        <v>44258</v>
      </c>
      <c r="B770" t="s">
        <v>2</v>
      </c>
      <c r="C770" t="s">
        <v>1</v>
      </c>
      <c r="D770">
        <v>46947</v>
      </c>
      <c r="E770">
        <v>10001</v>
      </c>
    </row>
    <row r="771" spans="1:5" x14ac:dyDescent="0.25">
      <c r="A771" s="2">
        <v>44259</v>
      </c>
      <c r="B771" t="s">
        <v>2</v>
      </c>
      <c r="C771" t="s">
        <v>1</v>
      </c>
      <c r="D771">
        <v>20247</v>
      </c>
      <c r="E771">
        <v>10001</v>
      </c>
    </row>
    <row r="772" spans="1:5" x14ac:dyDescent="0.25">
      <c r="A772" s="2">
        <v>44260</v>
      </c>
      <c r="B772" t="s">
        <v>2</v>
      </c>
      <c r="C772" t="s">
        <v>0</v>
      </c>
      <c r="D772">
        <v>-21275</v>
      </c>
      <c r="E772">
        <v>10001</v>
      </c>
    </row>
    <row r="773" spans="1:5" x14ac:dyDescent="0.25">
      <c r="A773" s="2">
        <v>44261</v>
      </c>
      <c r="B773" t="s">
        <v>2</v>
      </c>
      <c r="C773" t="s">
        <v>1</v>
      </c>
      <c r="D773">
        <v>49305</v>
      </c>
      <c r="E773">
        <v>10001</v>
      </c>
    </row>
    <row r="774" spans="1:5" x14ac:dyDescent="0.25">
      <c r="A774" s="2">
        <v>44262</v>
      </c>
      <c r="B774" t="s">
        <v>2</v>
      </c>
      <c r="C774" t="s">
        <v>1</v>
      </c>
      <c r="D774">
        <v>5630</v>
      </c>
      <c r="E774">
        <v>10001</v>
      </c>
    </row>
    <row r="775" spans="1:5" x14ac:dyDescent="0.25">
      <c r="A775" s="2">
        <v>44263</v>
      </c>
      <c r="B775" t="s">
        <v>2</v>
      </c>
      <c r="C775" t="s">
        <v>0</v>
      </c>
      <c r="D775">
        <v>-33131</v>
      </c>
      <c r="E775">
        <v>10001</v>
      </c>
    </row>
    <row r="776" spans="1:5" x14ac:dyDescent="0.25">
      <c r="A776" s="2">
        <v>44264</v>
      </c>
      <c r="B776" t="s">
        <v>2</v>
      </c>
      <c r="C776" t="s">
        <v>0</v>
      </c>
      <c r="D776">
        <v>-16418</v>
      </c>
      <c r="E776">
        <v>10001</v>
      </c>
    </row>
    <row r="777" spans="1:5" x14ac:dyDescent="0.25">
      <c r="A777" s="2">
        <v>44265</v>
      </c>
      <c r="B777" t="s">
        <v>2</v>
      </c>
      <c r="C777" t="s">
        <v>0</v>
      </c>
      <c r="D777">
        <v>-31885</v>
      </c>
      <c r="E777">
        <v>10001</v>
      </c>
    </row>
    <row r="778" spans="1:5" x14ac:dyDescent="0.25">
      <c r="A778" s="2">
        <v>44266</v>
      </c>
      <c r="B778" t="s">
        <v>2</v>
      </c>
      <c r="C778" t="s">
        <v>0</v>
      </c>
      <c r="D778">
        <v>-1536</v>
      </c>
      <c r="E778">
        <v>10001</v>
      </c>
    </row>
    <row r="779" spans="1:5" x14ac:dyDescent="0.25">
      <c r="A779" s="2">
        <v>44267</v>
      </c>
      <c r="B779" t="s">
        <v>2</v>
      </c>
      <c r="C779" t="s">
        <v>0</v>
      </c>
      <c r="D779">
        <v>-11969</v>
      </c>
      <c r="E779">
        <v>10001</v>
      </c>
    </row>
    <row r="780" spans="1:5" x14ac:dyDescent="0.25">
      <c r="A780" s="2">
        <v>44268</v>
      </c>
      <c r="B780" t="s">
        <v>2</v>
      </c>
      <c r="C780" t="s">
        <v>0</v>
      </c>
      <c r="D780">
        <v>-13088</v>
      </c>
      <c r="E780">
        <v>10001</v>
      </c>
    </row>
    <row r="781" spans="1:5" x14ac:dyDescent="0.25">
      <c r="A781" s="2">
        <v>44269</v>
      </c>
      <c r="B781" t="s">
        <v>2</v>
      </c>
      <c r="C781" t="s">
        <v>1</v>
      </c>
      <c r="D781">
        <v>43861</v>
      </c>
      <c r="E781">
        <v>10001</v>
      </c>
    </row>
    <row r="782" spans="1:5" x14ac:dyDescent="0.25">
      <c r="A782" s="2">
        <v>44270</v>
      </c>
      <c r="B782" t="s">
        <v>2</v>
      </c>
      <c r="C782" t="s">
        <v>1</v>
      </c>
      <c r="D782">
        <v>24262</v>
      </c>
      <c r="E782">
        <v>10001</v>
      </c>
    </row>
    <row r="783" spans="1:5" x14ac:dyDescent="0.25">
      <c r="A783" s="2">
        <v>44271</v>
      </c>
      <c r="B783" t="s">
        <v>2</v>
      </c>
      <c r="C783" t="s">
        <v>1</v>
      </c>
      <c r="D783">
        <v>28863</v>
      </c>
      <c r="E783">
        <v>10001</v>
      </c>
    </row>
    <row r="784" spans="1:5" x14ac:dyDescent="0.25">
      <c r="A784" s="2">
        <v>44272</v>
      </c>
      <c r="B784" t="s">
        <v>2</v>
      </c>
      <c r="C784" t="s">
        <v>1</v>
      </c>
      <c r="D784">
        <v>41827</v>
      </c>
      <c r="E784">
        <v>10001</v>
      </c>
    </row>
    <row r="785" spans="1:5" x14ac:dyDescent="0.25">
      <c r="A785" s="2">
        <v>44273</v>
      </c>
      <c r="B785" t="s">
        <v>2</v>
      </c>
      <c r="C785" t="s">
        <v>0</v>
      </c>
      <c r="D785">
        <v>-13266</v>
      </c>
      <c r="E785">
        <v>10001</v>
      </c>
    </row>
    <row r="786" spans="1:5" x14ac:dyDescent="0.25">
      <c r="A786" s="2">
        <v>44274</v>
      </c>
      <c r="B786" t="s">
        <v>2</v>
      </c>
      <c r="C786" t="s">
        <v>0</v>
      </c>
      <c r="D786">
        <v>-19119</v>
      </c>
      <c r="E786">
        <v>10001</v>
      </c>
    </row>
    <row r="787" spans="1:5" x14ac:dyDescent="0.25">
      <c r="A787" s="2">
        <v>44275</v>
      </c>
      <c r="B787" t="s">
        <v>2</v>
      </c>
      <c r="C787" t="s">
        <v>0</v>
      </c>
      <c r="D787">
        <v>-33747</v>
      </c>
      <c r="E787">
        <v>10001</v>
      </c>
    </row>
    <row r="788" spans="1:5" x14ac:dyDescent="0.25">
      <c r="A788" s="2">
        <v>44276</v>
      </c>
      <c r="B788" t="s">
        <v>2</v>
      </c>
      <c r="C788" t="s">
        <v>0</v>
      </c>
      <c r="D788">
        <v>-8690</v>
      </c>
      <c r="E788">
        <v>10001</v>
      </c>
    </row>
    <row r="789" spans="1:5" x14ac:dyDescent="0.25">
      <c r="A789" s="2">
        <v>44277</v>
      </c>
      <c r="B789" t="s">
        <v>2</v>
      </c>
      <c r="C789" t="s">
        <v>1</v>
      </c>
      <c r="D789">
        <v>11557</v>
      </c>
      <c r="E789">
        <v>10001</v>
      </c>
    </row>
    <row r="790" spans="1:5" x14ac:dyDescent="0.25">
      <c r="A790" s="2">
        <v>44278</v>
      </c>
      <c r="B790" t="s">
        <v>2</v>
      </c>
      <c r="C790" t="s">
        <v>1</v>
      </c>
      <c r="D790">
        <v>1</v>
      </c>
      <c r="E790">
        <v>10001</v>
      </c>
    </row>
    <row r="791" spans="1:5" x14ac:dyDescent="0.25">
      <c r="A791" s="2">
        <v>44279</v>
      </c>
      <c r="B791" t="s">
        <v>2</v>
      </c>
      <c r="C791" t="s">
        <v>0</v>
      </c>
      <c r="D791">
        <v>-35349</v>
      </c>
      <c r="E791">
        <v>10001</v>
      </c>
    </row>
    <row r="792" spans="1:5" x14ac:dyDescent="0.25">
      <c r="A792" s="2">
        <v>44280</v>
      </c>
      <c r="B792" t="s">
        <v>2</v>
      </c>
      <c r="C792" t="s">
        <v>1</v>
      </c>
      <c r="D792">
        <v>11207</v>
      </c>
      <c r="E792">
        <v>10001</v>
      </c>
    </row>
    <row r="793" spans="1:5" x14ac:dyDescent="0.25">
      <c r="A793" s="2">
        <v>44281</v>
      </c>
      <c r="B793" t="s">
        <v>2</v>
      </c>
      <c r="C793" t="s">
        <v>0</v>
      </c>
      <c r="D793">
        <v>-47513</v>
      </c>
      <c r="E793">
        <v>10001</v>
      </c>
    </row>
    <row r="794" spans="1:5" x14ac:dyDescent="0.25">
      <c r="A794" s="2">
        <v>44282</v>
      </c>
      <c r="B794" t="s">
        <v>2</v>
      </c>
      <c r="C794" t="s">
        <v>1</v>
      </c>
      <c r="D794">
        <v>24794</v>
      </c>
      <c r="E794">
        <v>10001</v>
      </c>
    </row>
    <row r="795" spans="1:5" x14ac:dyDescent="0.25">
      <c r="A795" s="2">
        <v>44283</v>
      </c>
      <c r="B795" t="s">
        <v>2</v>
      </c>
      <c r="C795" t="s">
        <v>0</v>
      </c>
      <c r="D795">
        <v>-26630</v>
      </c>
      <c r="E795">
        <v>10001</v>
      </c>
    </row>
    <row r="796" spans="1:5" x14ac:dyDescent="0.25">
      <c r="A796" s="2">
        <v>44284</v>
      </c>
      <c r="B796" t="s">
        <v>2</v>
      </c>
      <c r="C796" t="s">
        <v>1</v>
      </c>
      <c r="D796">
        <v>41453</v>
      </c>
      <c r="E796">
        <v>10001</v>
      </c>
    </row>
    <row r="797" spans="1:5" x14ac:dyDescent="0.25">
      <c r="A797" s="2">
        <v>44285</v>
      </c>
      <c r="B797" t="s">
        <v>2</v>
      </c>
      <c r="C797" t="s">
        <v>0</v>
      </c>
      <c r="D797">
        <v>-40355</v>
      </c>
      <c r="E797">
        <v>10001</v>
      </c>
    </row>
    <row r="798" spans="1:5" x14ac:dyDescent="0.25">
      <c r="A798" s="2">
        <v>44286</v>
      </c>
      <c r="B798" t="s">
        <v>2</v>
      </c>
      <c r="C798" t="s">
        <v>0</v>
      </c>
      <c r="D798">
        <v>-43763</v>
      </c>
      <c r="E798">
        <v>10001</v>
      </c>
    </row>
    <row r="799" spans="1:5" x14ac:dyDescent="0.25">
      <c r="A799" s="2">
        <v>44287</v>
      </c>
      <c r="B799" t="s">
        <v>2</v>
      </c>
      <c r="C799" t="s">
        <v>0</v>
      </c>
      <c r="D799">
        <v>-11158</v>
      </c>
      <c r="E799">
        <v>10001</v>
      </c>
    </row>
    <row r="800" spans="1:5" x14ac:dyDescent="0.25">
      <c r="A800" s="2">
        <v>44288</v>
      </c>
      <c r="B800" t="s">
        <v>2</v>
      </c>
      <c r="C800" t="s">
        <v>0</v>
      </c>
      <c r="D800">
        <v>-30822</v>
      </c>
      <c r="E800">
        <v>10001</v>
      </c>
    </row>
    <row r="801" spans="1:5" x14ac:dyDescent="0.25">
      <c r="A801" s="2">
        <v>44289</v>
      </c>
      <c r="B801" t="s">
        <v>2</v>
      </c>
      <c r="C801" t="s">
        <v>0</v>
      </c>
      <c r="D801">
        <v>-8020</v>
      </c>
      <c r="E801">
        <v>10001</v>
      </c>
    </row>
    <row r="802" spans="1:5" x14ac:dyDescent="0.25">
      <c r="A802" s="2">
        <v>44290</v>
      </c>
      <c r="B802" t="s">
        <v>2</v>
      </c>
      <c r="C802" t="s">
        <v>0</v>
      </c>
      <c r="D802">
        <v>-17362</v>
      </c>
      <c r="E802">
        <v>10001</v>
      </c>
    </row>
    <row r="803" spans="1:5" x14ac:dyDescent="0.25">
      <c r="A803" s="2">
        <v>44291</v>
      </c>
      <c r="B803" t="s">
        <v>2</v>
      </c>
      <c r="C803" t="s">
        <v>0</v>
      </c>
      <c r="D803">
        <v>-36588</v>
      </c>
      <c r="E803">
        <v>10001</v>
      </c>
    </row>
    <row r="804" spans="1:5" x14ac:dyDescent="0.25">
      <c r="A804" s="2">
        <v>44292</v>
      </c>
      <c r="B804" t="s">
        <v>2</v>
      </c>
      <c r="C804" t="s">
        <v>0</v>
      </c>
      <c r="D804">
        <v>-28662</v>
      </c>
      <c r="E804">
        <v>10001</v>
      </c>
    </row>
    <row r="805" spans="1:5" x14ac:dyDescent="0.25">
      <c r="A805" s="2">
        <v>44293</v>
      </c>
      <c r="B805" t="s">
        <v>2</v>
      </c>
      <c r="C805" t="s">
        <v>0</v>
      </c>
      <c r="D805">
        <v>-13760</v>
      </c>
      <c r="E805">
        <v>10001</v>
      </c>
    </row>
    <row r="806" spans="1:5" x14ac:dyDescent="0.25">
      <c r="A806" s="2">
        <v>44294</v>
      </c>
      <c r="B806" t="s">
        <v>2</v>
      </c>
      <c r="C806" t="s">
        <v>0</v>
      </c>
      <c r="D806">
        <v>-44443</v>
      </c>
      <c r="E806">
        <v>10001</v>
      </c>
    </row>
    <row r="807" spans="1:5" x14ac:dyDescent="0.25">
      <c r="A807" s="2">
        <v>44295</v>
      </c>
      <c r="B807" t="s">
        <v>2</v>
      </c>
      <c r="C807" t="s">
        <v>1</v>
      </c>
      <c r="D807">
        <v>7958</v>
      </c>
      <c r="E807">
        <v>10001</v>
      </c>
    </row>
    <row r="808" spans="1:5" x14ac:dyDescent="0.25">
      <c r="A808" s="2">
        <v>44296</v>
      </c>
      <c r="B808" t="s">
        <v>2</v>
      </c>
      <c r="C808" t="s">
        <v>1</v>
      </c>
      <c r="D808">
        <v>20160</v>
      </c>
      <c r="E808">
        <v>10001</v>
      </c>
    </row>
    <row r="809" spans="1:5" x14ac:dyDescent="0.25">
      <c r="A809" s="2">
        <v>44297</v>
      </c>
      <c r="B809" t="s">
        <v>2</v>
      </c>
      <c r="C809" t="s">
        <v>1</v>
      </c>
      <c r="D809">
        <v>46751</v>
      </c>
      <c r="E809">
        <v>10001</v>
      </c>
    </row>
    <row r="810" spans="1:5" x14ac:dyDescent="0.25">
      <c r="A810" s="2">
        <v>44298</v>
      </c>
      <c r="B810" t="s">
        <v>2</v>
      </c>
      <c r="C810" t="s">
        <v>0</v>
      </c>
      <c r="D810">
        <v>-8756</v>
      </c>
      <c r="E810">
        <v>10001</v>
      </c>
    </row>
    <row r="811" spans="1:5" x14ac:dyDescent="0.25">
      <c r="A811" s="2">
        <v>44299</v>
      </c>
      <c r="B811" t="s">
        <v>2</v>
      </c>
      <c r="C811" t="s">
        <v>0</v>
      </c>
      <c r="D811">
        <v>-33486</v>
      </c>
      <c r="E811">
        <v>10001</v>
      </c>
    </row>
    <row r="812" spans="1:5" x14ac:dyDescent="0.25">
      <c r="A812" s="2">
        <v>44300</v>
      </c>
      <c r="B812" t="s">
        <v>2</v>
      </c>
      <c r="C812" t="s">
        <v>1</v>
      </c>
      <c r="D812">
        <v>31867</v>
      </c>
      <c r="E812">
        <v>10001</v>
      </c>
    </row>
    <row r="813" spans="1:5" x14ac:dyDescent="0.25">
      <c r="A813" s="2">
        <v>44301</v>
      </c>
      <c r="B813" t="s">
        <v>2</v>
      </c>
      <c r="C813" t="s">
        <v>1</v>
      </c>
      <c r="D813">
        <v>15705</v>
      </c>
      <c r="E813">
        <v>10001</v>
      </c>
    </row>
    <row r="814" spans="1:5" x14ac:dyDescent="0.25">
      <c r="A814" s="2">
        <v>44302</v>
      </c>
      <c r="B814" t="s">
        <v>2</v>
      </c>
      <c r="C814" t="s">
        <v>0</v>
      </c>
      <c r="D814">
        <v>-39342</v>
      </c>
      <c r="E814">
        <v>10001</v>
      </c>
    </row>
    <row r="815" spans="1:5" x14ac:dyDescent="0.25">
      <c r="A815" s="2">
        <v>44303</v>
      </c>
      <c r="B815" t="s">
        <v>2</v>
      </c>
      <c r="C815" t="s">
        <v>0</v>
      </c>
      <c r="D815">
        <v>-35867</v>
      </c>
      <c r="E815">
        <v>10001</v>
      </c>
    </row>
    <row r="816" spans="1:5" x14ac:dyDescent="0.25">
      <c r="A816" s="2">
        <v>44304</v>
      </c>
      <c r="B816" t="s">
        <v>2</v>
      </c>
      <c r="C816" t="s">
        <v>0</v>
      </c>
      <c r="D816">
        <v>-36515</v>
      </c>
      <c r="E816">
        <v>10001</v>
      </c>
    </row>
    <row r="817" spans="1:5" x14ac:dyDescent="0.25">
      <c r="A817" s="2">
        <v>44305</v>
      </c>
      <c r="B817" t="s">
        <v>2</v>
      </c>
      <c r="C817" t="s">
        <v>1</v>
      </c>
      <c r="D817">
        <v>4656</v>
      </c>
      <c r="E817">
        <v>10001</v>
      </c>
    </row>
    <row r="818" spans="1:5" x14ac:dyDescent="0.25">
      <c r="A818" s="2">
        <v>44306</v>
      </c>
      <c r="B818" t="s">
        <v>2</v>
      </c>
      <c r="C818" t="s">
        <v>0</v>
      </c>
      <c r="D818">
        <v>-32449</v>
      </c>
      <c r="E818">
        <v>10001</v>
      </c>
    </row>
    <row r="819" spans="1:5" x14ac:dyDescent="0.25">
      <c r="A819" s="2">
        <v>44307</v>
      </c>
      <c r="B819" t="s">
        <v>2</v>
      </c>
      <c r="C819" t="s">
        <v>0</v>
      </c>
      <c r="D819">
        <v>-28460</v>
      </c>
      <c r="E819">
        <v>10001</v>
      </c>
    </row>
    <row r="820" spans="1:5" x14ac:dyDescent="0.25">
      <c r="A820" s="2">
        <v>44308</v>
      </c>
      <c r="B820" t="s">
        <v>2</v>
      </c>
      <c r="C820" t="s">
        <v>1</v>
      </c>
      <c r="D820">
        <v>42521</v>
      </c>
      <c r="E820">
        <v>10001</v>
      </c>
    </row>
    <row r="821" spans="1:5" x14ac:dyDescent="0.25">
      <c r="A821" s="2">
        <v>44309</v>
      </c>
      <c r="B821" t="s">
        <v>2</v>
      </c>
      <c r="C821" t="s">
        <v>0</v>
      </c>
      <c r="D821">
        <v>-48103</v>
      </c>
      <c r="E821">
        <v>10001</v>
      </c>
    </row>
    <row r="822" spans="1:5" x14ac:dyDescent="0.25">
      <c r="A822" s="2">
        <v>44310</v>
      </c>
      <c r="B822" t="s">
        <v>2</v>
      </c>
      <c r="C822" t="s">
        <v>0</v>
      </c>
      <c r="D822">
        <v>-20313</v>
      </c>
      <c r="E822">
        <v>10001</v>
      </c>
    </row>
    <row r="823" spans="1:5" x14ac:dyDescent="0.25">
      <c r="A823" s="2">
        <v>44311</v>
      </c>
      <c r="B823" t="s">
        <v>2</v>
      </c>
      <c r="C823" t="s">
        <v>1</v>
      </c>
      <c r="D823">
        <v>39180</v>
      </c>
      <c r="E823">
        <v>10001</v>
      </c>
    </row>
    <row r="824" spans="1:5" x14ac:dyDescent="0.25">
      <c r="A824" s="2">
        <v>44312</v>
      </c>
      <c r="B824" t="s">
        <v>2</v>
      </c>
      <c r="C824" t="s">
        <v>1</v>
      </c>
      <c r="D824">
        <v>47954</v>
      </c>
      <c r="E824">
        <v>10001</v>
      </c>
    </row>
    <row r="825" spans="1:5" x14ac:dyDescent="0.25">
      <c r="A825" s="2">
        <v>44313</v>
      </c>
      <c r="B825" t="s">
        <v>2</v>
      </c>
      <c r="C825" t="s">
        <v>0</v>
      </c>
      <c r="D825">
        <v>-12571</v>
      </c>
      <c r="E825">
        <v>10001</v>
      </c>
    </row>
    <row r="826" spans="1:5" x14ac:dyDescent="0.25">
      <c r="A826" s="2">
        <v>44314</v>
      </c>
      <c r="B826" t="s">
        <v>2</v>
      </c>
      <c r="C826" t="s">
        <v>1</v>
      </c>
      <c r="D826">
        <v>363</v>
      </c>
      <c r="E826">
        <v>10001</v>
      </c>
    </row>
    <row r="827" spans="1:5" x14ac:dyDescent="0.25">
      <c r="A827" s="2">
        <v>44315</v>
      </c>
      <c r="B827" t="s">
        <v>2</v>
      </c>
      <c r="C827" t="s">
        <v>0</v>
      </c>
      <c r="D827">
        <v>-41882</v>
      </c>
      <c r="E827">
        <v>10001</v>
      </c>
    </row>
    <row r="828" spans="1:5" x14ac:dyDescent="0.25">
      <c r="A828" s="2">
        <v>44316</v>
      </c>
      <c r="B828" t="s">
        <v>2</v>
      </c>
      <c r="C828" t="s">
        <v>0</v>
      </c>
      <c r="D828">
        <v>-46251</v>
      </c>
      <c r="E828">
        <v>10001</v>
      </c>
    </row>
    <row r="829" spans="1:5" x14ac:dyDescent="0.25">
      <c r="A829" s="2">
        <v>44317</v>
      </c>
      <c r="B829" t="s">
        <v>2</v>
      </c>
      <c r="C829" t="s">
        <v>0</v>
      </c>
      <c r="D829">
        <v>-23944</v>
      </c>
      <c r="E829">
        <v>10001</v>
      </c>
    </row>
    <row r="830" spans="1:5" x14ac:dyDescent="0.25">
      <c r="A830" s="2">
        <v>44318</v>
      </c>
      <c r="B830" t="s">
        <v>2</v>
      </c>
      <c r="C830" t="s">
        <v>1</v>
      </c>
      <c r="D830">
        <v>25020</v>
      </c>
      <c r="E830">
        <v>10001</v>
      </c>
    </row>
    <row r="831" spans="1:5" x14ac:dyDescent="0.25">
      <c r="A831" s="2">
        <v>44319</v>
      </c>
      <c r="B831" t="s">
        <v>2</v>
      </c>
      <c r="C831" t="s">
        <v>1</v>
      </c>
      <c r="D831">
        <v>17066</v>
      </c>
      <c r="E831">
        <v>10001</v>
      </c>
    </row>
    <row r="832" spans="1:5" x14ac:dyDescent="0.25">
      <c r="A832" s="2">
        <v>44320</v>
      </c>
      <c r="B832" t="s">
        <v>2</v>
      </c>
      <c r="C832" t="s">
        <v>1</v>
      </c>
      <c r="D832">
        <v>24420</v>
      </c>
      <c r="E832">
        <v>10001</v>
      </c>
    </row>
    <row r="833" spans="1:5" x14ac:dyDescent="0.25">
      <c r="A833" s="2">
        <v>44321</v>
      </c>
      <c r="B833" t="s">
        <v>2</v>
      </c>
      <c r="C833" t="s">
        <v>0</v>
      </c>
      <c r="D833">
        <v>-27091</v>
      </c>
      <c r="E833">
        <v>10001</v>
      </c>
    </row>
    <row r="834" spans="1:5" x14ac:dyDescent="0.25">
      <c r="A834" s="2">
        <v>44322</v>
      </c>
      <c r="B834" t="s">
        <v>2</v>
      </c>
      <c r="C834" t="s">
        <v>1</v>
      </c>
      <c r="D834">
        <v>8110</v>
      </c>
      <c r="E834">
        <v>10001</v>
      </c>
    </row>
    <row r="835" spans="1:5" x14ac:dyDescent="0.25">
      <c r="A835" s="2">
        <v>44323</v>
      </c>
      <c r="B835" t="s">
        <v>2</v>
      </c>
      <c r="C835" t="s">
        <v>1</v>
      </c>
      <c r="D835">
        <v>35381</v>
      </c>
      <c r="E835">
        <v>10001</v>
      </c>
    </row>
    <row r="836" spans="1:5" x14ac:dyDescent="0.25">
      <c r="A836" s="2">
        <v>44324</v>
      </c>
      <c r="B836" t="s">
        <v>2</v>
      </c>
      <c r="C836" t="s">
        <v>0</v>
      </c>
      <c r="D836">
        <v>-44835</v>
      </c>
      <c r="E836">
        <v>10001</v>
      </c>
    </row>
    <row r="837" spans="1:5" x14ac:dyDescent="0.25">
      <c r="A837" s="2">
        <v>44325</v>
      </c>
      <c r="B837" t="s">
        <v>2</v>
      </c>
      <c r="C837" t="s">
        <v>0</v>
      </c>
      <c r="D837">
        <v>-33790</v>
      </c>
      <c r="E837">
        <v>10001</v>
      </c>
    </row>
    <row r="838" spans="1:5" x14ac:dyDescent="0.25">
      <c r="A838" s="2">
        <v>44326</v>
      </c>
      <c r="B838" t="s">
        <v>2</v>
      </c>
      <c r="C838" t="s">
        <v>0</v>
      </c>
      <c r="D838">
        <v>-34247</v>
      </c>
      <c r="E838">
        <v>10001</v>
      </c>
    </row>
    <row r="839" spans="1:5" x14ac:dyDescent="0.25">
      <c r="A839" s="2">
        <v>44327</v>
      </c>
      <c r="B839" t="s">
        <v>2</v>
      </c>
      <c r="C839" t="s">
        <v>0</v>
      </c>
      <c r="D839">
        <v>-18136</v>
      </c>
      <c r="E839">
        <v>10001</v>
      </c>
    </row>
    <row r="840" spans="1:5" x14ac:dyDescent="0.25">
      <c r="A840" s="2">
        <v>44328</v>
      </c>
      <c r="B840" t="s">
        <v>2</v>
      </c>
      <c r="C840" t="s">
        <v>1</v>
      </c>
      <c r="D840">
        <v>14775</v>
      </c>
      <c r="E840">
        <v>10001</v>
      </c>
    </row>
    <row r="841" spans="1:5" x14ac:dyDescent="0.25">
      <c r="A841" s="2">
        <v>44329</v>
      </c>
      <c r="B841" t="s">
        <v>2</v>
      </c>
      <c r="C841" t="s">
        <v>1</v>
      </c>
      <c r="D841">
        <v>22906</v>
      </c>
      <c r="E841">
        <v>10001</v>
      </c>
    </row>
    <row r="842" spans="1:5" x14ac:dyDescent="0.25">
      <c r="A842" s="2">
        <v>44330</v>
      </c>
      <c r="B842" t="s">
        <v>2</v>
      </c>
      <c r="C842" t="s">
        <v>0</v>
      </c>
      <c r="D842">
        <v>-43744</v>
      </c>
      <c r="E842">
        <v>10001</v>
      </c>
    </row>
    <row r="843" spans="1:5" x14ac:dyDescent="0.25">
      <c r="A843" s="2">
        <v>44331</v>
      </c>
      <c r="B843" t="s">
        <v>2</v>
      </c>
      <c r="C843" t="s">
        <v>0</v>
      </c>
      <c r="D843">
        <v>-49602</v>
      </c>
      <c r="E843">
        <v>10001</v>
      </c>
    </row>
    <row r="844" spans="1:5" x14ac:dyDescent="0.25">
      <c r="A844" s="2">
        <v>44332</v>
      </c>
      <c r="B844" t="s">
        <v>2</v>
      </c>
      <c r="C844" t="s">
        <v>0</v>
      </c>
      <c r="D844">
        <v>-4996</v>
      </c>
      <c r="E844">
        <v>10001</v>
      </c>
    </row>
    <row r="845" spans="1:5" x14ac:dyDescent="0.25">
      <c r="A845" s="2">
        <v>44333</v>
      </c>
      <c r="B845" t="s">
        <v>2</v>
      </c>
      <c r="C845" t="s">
        <v>1</v>
      </c>
      <c r="D845">
        <v>8828</v>
      </c>
      <c r="E845">
        <v>10001</v>
      </c>
    </row>
    <row r="846" spans="1:5" x14ac:dyDescent="0.25">
      <c r="A846" s="2">
        <v>44334</v>
      </c>
      <c r="B846" t="s">
        <v>2</v>
      </c>
      <c r="C846" t="s">
        <v>0</v>
      </c>
      <c r="D846">
        <v>-22357</v>
      </c>
      <c r="E846">
        <v>10001</v>
      </c>
    </row>
    <row r="847" spans="1:5" x14ac:dyDescent="0.25">
      <c r="A847" s="2">
        <v>44335</v>
      </c>
      <c r="B847" t="s">
        <v>2</v>
      </c>
      <c r="C847" t="s">
        <v>0</v>
      </c>
      <c r="D847">
        <v>-48534</v>
      </c>
      <c r="E847">
        <v>10001</v>
      </c>
    </row>
    <row r="848" spans="1:5" x14ac:dyDescent="0.25">
      <c r="A848" s="2">
        <v>44336</v>
      </c>
      <c r="B848" t="s">
        <v>2</v>
      </c>
      <c r="C848" t="s">
        <v>0</v>
      </c>
      <c r="D848">
        <v>-5439</v>
      </c>
      <c r="E848">
        <v>10001</v>
      </c>
    </row>
    <row r="849" spans="1:5" x14ac:dyDescent="0.25">
      <c r="A849" s="2">
        <v>44337</v>
      </c>
      <c r="B849" t="s">
        <v>2</v>
      </c>
      <c r="C849" t="s">
        <v>1</v>
      </c>
      <c r="D849">
        <v>24084</v>
      </c>
      <c r="E849">
        <v>10001</v>
      </c>
    </row>
    <row r="850" spans="1:5" x14ac:dyDescent="0.25">
      <c r="A850" s="2">
        <v>44338</v>
      </c>
      <c r="B850" t="s">
        <v>2</v>
      </c>
      <c r="C850" t="s">
        <v>0</v>
      </c>
      <c r="D850">
        <v>-897</v>
      </c>
      <c r="E850">
        <v>10001</v>
      </c>
    </row>
    <row r="851" spans="1:5" x14ac:dyDescent="0.25">
      <c r="A851" s="2">
        <v>44339</v>
      </c>
      <c r="B851" t="s">
        <v>2</v>
      </c>
      <c r="C851" t="s">
        <v>1</v>
      </c>
      <c r="D851">
        <v>20198</v>
      </c>
      <c r="E851">
        <v>10001</v>
      </c>
    </row>
    <row r="852" spans="1:5" x14ac:dyDescent="0.25">
      <c r="A852" s="2">
        <v>44340</v>
      </c>
      <c r="B852" t="s">
        <v>2</v>
      </c>
      <c r="C852" t="s">
        <v>1</v>
      </c>
      <c r="D852">
        <v>7244</v>
      </c>
      <c r="E852">
        <v>10001</v>
      </c>
    </row>
    <row r="853" spans="1:5" x14ac:dyDescent="0.25">
      <c r="A853" s="2">
        <v>44341</v>
      </c>
      <c r="B853" t="s">
        <v>2</v>
      </c>
      <c r="C853" t="s">
        <v>0</v>
      </c>
      <c r="D853">
        <v>-378</v>
      </c>
      <c r="E853">
        <v>10001</v>
      </c>
    </row>
    <row r="854" spans="1:5" x14ac:dyDescent="0.25">
      <c r="A854" s="2">
        <v>44342</v>
      </c>
      <c r="B854" t="s">
        <v>2</v>
      </c>
      <c r="C854" t="s">
        <v>1</v>
      </c>
      <c r="D854">
        <v>23307</v>
      </c>
      <c r="E854">
        <v>10001</v>
      </c>
    </row>
    <row r="855" spans="1:5" x14ac:dyDescent="0.25">
      <c r="A855" s="2">
        <v>44343</v>
      </c>
      <c r="B855" t="s">
        <v>2</v>
      </c>
      <c r="C855" t="s">
        <v>0</v>
      </c>
      <c r="D855">
        <v>-43786</v>
      </c>
      <c r="E855">
        <v>10001</v>
      </c>
    </row>
    <row r="856" spans="1:5" x14ac:dyDescent="0.25">
      <c r="A856" s="2">
        <v>44344</v>
      </c>
      <c r="B856" t="s">
        <v>2</v>
      </c>
      <c r="C856" t="s">
        <v>1</v>
      </c>
      <c r="D856">
        <v>46198</v>
      </c>
      <c r="E856">
        <v>10001</v>
      </c>
    </row>
    <row r="857" spans="1:5" x14ac:dyDescent="0.25">
      <c r="A857" s="2">
        <v>44345</v>
      </c>
      <c r="B857" t="s">
        <v>2</v>
      </c>
      <c r="C857" t="s">
        <v>1</v>
      </c>
      <c r="D857">
        <v>35137</v>
      </c>
      <c r="E857">
        <v>10001</v>
      </c>
    </row>
    <row r="858" spans="1:5" x14ac:dyDescent="0.25">
      <c r="A858" s="2">
        <v>44346</v>
      </c>
      <c r="B858" t="s">
        <v>2</v>
      </c>
      <c r="C858" t="s">
        <v>1</v>
      </c>
      <c r="D858">
        <v>39310</v>
      </c>
      <c r="E858">
        <v>10001</v>
      </c>
    </row>
    <row r="859" spans="1:5" x14ac:dyDescent="0.25">
      <c r="A859" s="2">
        <v>44347</v>
      </c>
      <c r="B859" t="s">
        <v>2</v>
      </c>
      <c r="C859" t="s">
        <v>0</v>
      </c>
      <c r="D859">
        <v>-48478</v>
      </c>
      <c r="E859">
        <v>10001</v>
      </c>
    </row>
    <row r="860" spans="1:5" x14ac:dyDescent="0.25">
      <c r="A860" s="2">
        <v>44348</v>
      </c>
      <c r="B860" t="s">
        <v>2</v>
      </c>
      <c r="C860" t="s">
        <v>0</v>
      </c>
      <c r="D860">
        <v>-7629</v>
      </c>
      <c r="E860">
        <v>10001</v>
      </c>
    </row>
    <row r="861" spans="1:5" x14ac:dyDescent="0.25">
      <c r="A861" s="2">
        <v>44349</v>
      </c>
      <c r="B861" t="s">
        <v>2</v>
      </c>
      <c r="C861" t="s">
        <v>1</v>
      </c>
      <c r="D861">
        <v>43975</v>
      </c>
      <c r="E861">
        <v>10001</v>
      </c>
    </row>
    <row r="862" spans="1:5" x14ac:dyDescent="0.25">
      <c r="A862" s="2">
        <v>44350</v>
      </c>
      <c r="B862" t="s">
        <v>2</v>
      </c>
      <c r="C862" t="s">
        <v>0</v>
      </c>
      <c r="D862">
        <v>-23112</v>
      </c>
      <c r="E862">
        <v>10001</v>
      </c>
    </row>
    <row r="863" spans="1:5" x14ac:dyDescent="0.25">
      <c r="A863" s="2">
        <v>44351</v>
      </c>
      <c r="B863" t="s">
        <v>2</v>
      </c>
      <c r="C863" t="s">
        <v>0</v>
      </c>
      <c r="D863">
        <v>-40608</v>
      </c>
      <c r="E863">
        <v>10001</v>
      </c>
    </row>
    <row r="864" spans="1:5" x14ac:dyDescent="0.25">
      <c r="A864" s="2">
        <v>44352</v>
      </c>
      <c r="B864" t="s">
        <v>2</v>
      </c>
      <c r="C864" t="s">
        <v>1</v>
      </c>
      <c r="D864">
        <v>18138</v>
      </c>
      <c r="E864">
        <v>10001</v>
      </c>
    </row>
    <row r="865" spans="1:5" x14ac:dyDescent="0.25">
      <c r="A865" s="2">
        <v>44353</v>
      </c>
      <c r="B865" t="s">
        <v>2</v>
      </c>
      <c r="C865" t="s">
        <v>1</v>
      </c>
      <c r="D865">
        <v>17986</v>
      </c>
      <c r="E865">
        <v>10001</v>
      </c>
    </row>
    <row r="866" spans="1:5" x14ac:dyDescent="0.25">
      <c r="A866" s="2">
        <v>44354</v>
      </c>
      <c r="B866" t="s">
        <v>2</v>
      </c>
      <c r="C866" t="s">
        <v>1</v>
      </c>
      <c r="D866">
        <v>49254</v>
      </c>
      <c r="E866">
        <v>10001</v>
      </c>
    </row>
    <row r="867" spans="1:5" x14ac:dyDescent="0.25">
      <c r="A867" s="2">
        <v>44355</v>
      </c>
      <c r="B867" t="s">
        <v>2</v>
      </c>
      <c r="C867" t="s">
        <v>0</v>
      </c>
      <c r="D867">
        <v>-154</v>
      </c>
      <c r="E867">
        <v>10001</v>
      </c>
    </row>
    <row r="868" spans="1:5" x14ac:dyDescent="0.25">
      <c r="A868" s="2">
        <v>44356</v>
      </c>
      <c r="B868" t="s">
        <v>2</v>
      </c>
      <c r="C868" t="s">
        <v>0</v>
      </c>
      <c r="D868">
        <v>-13905</v>
      </c>
      <c r="E868">
        <v>10001</v>
      </c>
    </row>
    <row r="869" spans="1:5" x14ac:dyDescent="0.25">
      <c r="A869" s="2">
        <v>44357</v>
      </c>
      <c r="B869" t="s">
        <v>2</v>
      </c>
      <c r="C869" t="s">
        <v>0</v>
      </c>
      <c r="D869">
        <v>-12677</v>
      </c>
      <c r="E869">
        <v>10001</v>
      </c>
    </row>
    <row r="870" spans="1:5" x14ac:dyDescent="0.25">
      <c r="A870" s="2">
        <v>44358</v>
      </c>
      <c r="B870" t="s">
        <v>2</v>
      </c>
      <c r="C870" t="s">
        <v>0</v>
      </c>
      <c r="D870">
        <v>-26609</v>
      </c>
      <c r="E870">
        <v>10001</v>
      </c>
    </row>
    <row r="871" spans="1:5" x14ac:dyDescent="0.25">
      <c r="A871" s="2">
        <v>44359</v>
      </c>
      <c r="B871" t="s">
        <v>2</v>
      </c>
      <c r="C871" t="s">
        <v>0</v>
      </c>
      <c r="D871">
        <v>-6356</v>
      </c>
      <c r="E871">
        <v>10001</v>
      </c>
    </row>
    <row r="872" spans="1:5" x14ac:dyDescent="0.25">
      <c r="A872" s="2">
        <v>44360</v>
      </c>
      <c r="B872" t="s">
        <v>2</v>
      </c>
      <c r="C872" t="s">
        <v>1</v>
      </c>
      <c r="D872">
        <v>16570</v>
      </c>
      <c r="E872">
        <v>10001</v>
      </c>
    </row>
    <row r="873" spans="1:5" x14ac:dyDescent="0.25">
      <c r="A873" s="2">
        <v>44361</v>
      </c>
      <c r="B873" t="s">
        <v>2</v>
      </c>
      <c r="C873" t="s">
        <v>1</v>
      </c>
      <c r="D873">
        <v>32171</v>
      </c>
      <c r="E873">
        <v>10001</v>
      </c>
    </row>
    <row r="874" spans="1:5" x14ac:dyDescent="0.25">
      <c r="A874" s="2">
        <v>44362</v>
      </c>
      <c r="B874" t="s">
        <v>2</v>
      </c>
      <c r="C874" t="s">
        <v>1</v>
      </c>
      <c r="D874">
        <v>4824</v>
      </c>
      <c r="E874">
        <v>10001</v>
      </c>
    </row>
    <row r="875" spans="1:5" x14ac:dyDescent="0.25">
      <c r="A875" s="2">
        <v>44363</v>
      </c>
      <c r="B875" t="s">
        <v>2</v>
      </c>
      <c r="C875" t="s">
        <v>1</v>
      </c>
      <c r="D875">
        <v>2944</v>
      </c>
      <c r="E875">
        <v>10001</v>
      </c>
    </row>
    <row r="876" spans="1:5" x14ac:dyDescent="0.25">
      <c r="A876" s="2">
        <v>44364</v>
      </c>
      <c r="B876" t="s">
        <v>2</v>
      </c>
      <c r="C876" t="s">
        <v>1</v>
      </c>
      <c r="D876">
        <v>44683</v>
      </c>
      <c r="E876">
        <v>10001</v>
      </c>
    </row>
    <row r="877" spans="1:5" x14ac:dyDescent="0.25">
      <c r="A877" s="2">
        <v>44365</v>
      </c>
      <c r="B877" t="s">
        <v>2</v>
      </c>
      <c r="C877" t="s">
        <v>0</v>
      </c>
      <c r="D877">
        <v>-21003</v>
      </c>
      <c r="E877">
        <v>10001</v>
      </c>
    </row>
    <row r="878" spans="1:5" x14ac:dyDescent="0.25">
      <c r="A878" s="2">
        <v>44366</v>
      </c>
      <c r="B878" t="s">
        <v>2</v>
      </c>
      <c r="C878" t="s">
        <v>0</v>
      </c>
      <c r="D878">
        <v>-42565</v>
      </c>
      <c r="E878">
        <v>10001</v>
      </c>
    </row>
    <row r="879" spans="1:5" x14ac:dyDescent="0.25">
      <c r="A879" s="2">
        <v>44367</v>
      </c>
      <c r="B879" t="s">
        <v>2</v>
      </c>
      <c r="C879" t="s">
        <v>0</v>
      </c>
      <c r="D879">
        <v>-31733</v>
      </c>
      <c r="E879">
        <v>10001</v>
      </c>
    </row>
    <row r="880" spans="1:5" x14ac:dyDescent="0.25">
      <c r="A880" s="2">
        <v>44368</v>
      </c>
      <c r="B880" t="s">
        <v>2</v>
      </c>
      <c r="C880" t="s">
        <v>0</v>
      </c>
      <c r="D880">
        <v>-49873</v>
      </c>
      <c r="E880">
        <v>10001</v>
      </c>
    </row>
    <row r="881" spans="1:5" x14ac:dyDescent="0.25">
      <c r="A881" s="2">
        <v>44369</v>
      </c>
      <c r="B881" t="s">
        <v>2</v>
      </c>
      <c r="C881" t="s">
        <v>0</v>
      </c>
      <c r="D881">
        <v>-8829</v>
      </c>
      <c r="E881">
        <v>10001</v>
      </c>
    </row>
    <row r="882" spans="1:5" x14ac:dyDescent="0.25">
      <c r="A882" s="2">
        <v>44370</v>
      </c>
      <c r="B882" t="s">
        <v>2</v>
      </c>
      <c r="C882" t="s">
        <v>0</v>
      </c>
      <c r="D882">
        <v>-40287</v>
      </c>
      <c r="E882">
        <v>10001</v>
      </c>
    </row>
    <row r="883" spans="1:5" x14ac:dyDescent="0.25">
      <c r="A883" s="2">
        <v>44371</v>
      </c>
      <c r="B883" t="s">
        <v>2</v>
      </c>
      <c r="C883" t="s">
        <v>1</v>
      </c>
      <c r="D883">
        <v>11136</v>
      </c>
      <c r="E883">
        <v>10001</v>
      </c>
    </row>
    <row r="884" spans="1:5" x14ac:dyDescent="0.25">
      <c r="A884" s="2">
        <v>44372</v>
      </c>
      <c r="B884" t="s">
        <v>2</v>
      </c>
      <c r="C884" t="s">
        <v>1</v>
      </c>
      <c r="D884">
        <v>22135</v>
      </c>
      <c r="E884">
        <v>10001</v>
      </c>
    </row>
    <row r="885" spans="1:5" x14ac:dyDescent="0.25">
      <c r="A885" s="2">
        <v>44373</v>
      </c>
      <c r="B885" t="s">
        <v>2</v>
      </c>
      <c r="C885" t="s">
        <v>1</v>
      </c>
      <c r="D885">
        <v>3949</v>
      </c>
      <c r="E885">
        <v>10001</v>
      </c>
    </row>
    <row r="886" spans="1:5" x14ac:dyDescent="0.25">
      <c r="A886" s="2">
        <v>44374</v>
      </c>
      <c r="B886" t="s">
        <v>2</v>
      </c>
      <c r="C886" t="s">
        <v>1</v>
      </c>
      <c r="D886">
        <v>14529</v>
      </c>
      <c r="E886">
        <v>10001</v>
      </c>
    </row>
    <row r="887" spans="1:5" x14ac:dyDescent="0.25">
      <c r="A887" s="2">
        <v>44375</v>
      </c>
      <c r="B887" t="s">
        <v>2</v>
      </c>
      <c r="C887" t="s">
        <v>1</v>
      </c>
      <c r="D887">
        <v>1579</v>
      </c>
      <c r="E887">
        <v>10001</v>
      </c>
    </row>
    <row r="888" spans="1:5" x14ac:dyDescent="0.25">
      <c r="A888" s="2">
        <v>44376</v>
      </c>
      <c r="B888" t="s">
        <v>2</v>
      </c>
      <c r="C888" t="s">
        <v>0</v>
      </c>
      <c r="D888">
        <v>-4580</v>
      </c>
      <c r="E888">
        <v>10001</v>
      </c>
    </row>
    <row r="889" spans="1:5" x14ac:dyDescent="0.25">
      <c r="A889" s="2">
        <v>44377</v>
      </c>
      <c r="B889" t="s">
        <v>2</v>
      </c>
      <c r="C889" t="s">
        <v>0</v>
      </c>
      <c r="D889">
        <v>-31518</v>
      </c>
      <c r="E889">
        <v>10001</v>
      </c>
    </row>
    <row r="890" spans="1:5" x14ac:dyDescent="0.25">
      <c r="A890" s="2">
        <v>44378</v>
      </c>
      <c r="B890" t="s">
        <v>2</v>
      </c>
      <c r="C890" t="s">
        <v>1</v>
      </c>
      <c r="D890">
        <v>35154</v>
      </c>
      <c r="E890">
        <v>10001</v>
      </c>
    </row>
    <row r="891" spans="1:5" x14ac:dyDescent="0.25">
      <c r="A891" s="2">
        <v>44379</v>
      </c>
      <c r="B891" t="s">
        <v>2</v>
      </c>
      <c r="C891" t="s">
        <v>0</v>
      </c>
      <c r="D891">
        <v>-34755</v>
      </c>
      <c r="E891">
        <v>10001</v>
      </c>
    </row>
    <row r="892" spans="1:5" x14ac:dyDescent="0.25">
      <c r="A892" s="2">
        <v>44380</v>
      </c>
      <c r="B892" t="s">
        <v>2</v>
      </c>
      <c r="C892" t="s">
        <v>1</v>
      </c>
      <c r="D892">
        <v>28945</v>
      </c>
      <c r="E892">
        <v>10001</v>
      </c>
    </row>
    <row r="893" spans="1:5" x14ac:dyDescent="0.25">
      <c r="A893" s="2">
        <v>44381</v>
      </c>
      <c r="B893" t="s">
        <v>2</v>
      </c>
      <c r="C893" t="s">
        <v>0</v>
      </c>
      <c r="D893">
        <v>-39509</v>
      </c>
      <c r="E893">
        <v>10001</v>
      </c>
    </row>
    <row r="894" spans="1:5" x14ac:dyDescent="0.25">
      <c r="A894" s="2">
        <v>44382</v>
      </c>
      <c r="B894" t="s">
        <v>2</v>
      </c>
      <c r="C894" t="s">
        <v>1</v>
      </c>
      <c r="D894">
        <v>10083</v>
      </c>
      <c r="E894">
        <v>10001</v>
      </c>
    </row>
    <row r="895" spans="1:5" x14ac:dyDescent="0.25">
      <c r="A895" s="2">
        <v>44383</v>
      </c>
      <c r="B895" t="s">
        <v>2</v>
      </c>
      <c r="C895" t="s">
        <v>0</v>
      </c>
      <c r="D895">
        <v>-26968</v>
      </c>
      <c r="E895">
        <v>10001</v>
      </c>
    </row>
    <row r="896" spans="1:5" x14ac:dyDescent="0.25">
      <c r="A896" s="2">
        <v>44384</v>
      </c>
      <c r="B896" t="s">
        <v>2</v>
      </c>
      <c r="C896" t="s">
        <v>1</v>
      </c>
      <c r="D896">
        <v>42884</v>
      </c>
      <c r="E896">
        <v>10001</v>
      </c>
    </row>
    <row r="897" spans="1:5" x14ac:dyDescent="0.25">
      <c r="A897" s="2">
        <v>44385</v>
      </c>
      <c r="B897" t="s">
        <v>2</v>
      </c>
      <c r="C897" t="s">
        <v>1</v>
      </c>
      <c r="D897">
        <v>910</v>
      </c>
      <c r="E897">
        <v>10001</v>
      </c>
    </row>
    <row r="898" spans="1:5" x14ac:dyDescent="0.25">
      <c r="A898" s="2">
        <v>44386</v>
      </c>
      <c r="B898" t="s">
        <v>2</v>
      </c>
      <c r="C898" t="s">
        <v>0</v>
      </c>
      <c r="D898">
        <v>-6009</v>
      </c>
      <c r="E898">
        <v>10001</v>
      </c>
    </row>
    <row r="899" spans="1:5" x14ac:dyDescent="0.25">
      <c r="A899" s="2">
        <v>44387</v>
      </c>
      <c r="B899" t="s">
        <v>2</v>
      </c>
      <c r="C899" t="s">
        <v>1</v>
      </c>
      <c r="D899">
        <v>45506</v>
      </c>
      <c r="E899">
        <v>10001</v>
      </c>
    </row>
    <row r="900" spans="1:5" x14ac:dyDescent="0.25">
      <c r="A900" s="2">
        <v>44388</v>
      </c>
      <c r="B900" t="s">
        <v>2</v>
      </c>
      <c r="C900" t="s">
        <v>1</v>
      </c>
      <c r="D900">
        <v>31547</v>
      </c>
      <c r="E900">
        <v>10001</v>
      </c>
    </row>
    <row r="901" spans="1:5" x14ac:dyDescent="0.25">
      <c r="A901" s="2">
        <v>44389</v>
      </c>
      <c r="B901" t="s">
        <v>2</v>
      </c>
      <c r="C901" t="s">
        <v>0</v>
      </c>
      <c r="D901">
        <v>-17911</v>
      </c>
      <c r="E901">
        <v>10001</v>
      </c>
    </row>
    <row r="902" spans="1:5" x14ac:dyDescent="0.25">
      <c r="A902" s="2">
        <v>44390</v>
      </c>
      <c r="B902" t="s">
        <v>2</v>
      </c>
      <c r="C902" t="s">
        <v>1</v>
      </c>
      <c r="D902">
        <v>41135</v>
      </c>
      <c r="E902">
        <v>10001</v>
      </c>
    </row>
    <row r="903" spans="1:5" x14ac:dyDescent="0.25">
      <c r="A903" s="2">
        <v>44391</v>
      </c>
      <c r="B903" t="s">
        <v>2</v>
      </c>
      <c r="C903" t="s">
        <v>1</v>
      </c>
      <c r="D903">
        <v>39978</v>
      </c>
      <c r="E903">
        <v>10001</v>
      </c>
    </row>
    <row r="904" spans="1:5" x14ac:dyDescent="0.25">
      <c r="A904" s="2">
        <v>44392</v>
      </c>
      <c r="B904" t="s">
        <v>2</v>
      </c>
      <c r="C904" t="s">
        <v>1</v>
      </c>
      <c r="D904">
        <v>36873</v>
      </c>
      <c r="E904">
        <v>10001</v>
      </c>
    </row>
    <row r="905" spans="1:5" x14ac:dyDescent="0.25">
      <c r="A905" s="2">
        <v>44393</v>
      </c>
      <c r="B905" t="s">
        <v>2</v>
      </c>
      <c r="C905" t="s">
        <v>0</v>
      </c>
      <c r="D905">
        <v>-38001</v>
      </c>
      <c r="E905">
        <v>10001</v>
      </c>
    </row>
    <row r="906" spans="1:5" x14ac:dyDescent="0.25">
      <c r="A906" s="2">
        <v>44394</v>
      </c>
      <c r="B906" t="s">
        <v>2</v>
      </c>
      <c r="C906" t="s">
        <v>0</v>
      </c>
      <c r="D906">
        <v>-37441</v>
      </c>
      <c r="E906">
        <v>10001</v>
      </c>
    </row>
    <row r="907" spans="1:5" x14ac:dyDescent="0.25">
      <c r="A907" s="2">
        <v>44395</v>
      </c>
      <c r="B907" t="s">
        <v>2</v>
      </c>
      <c r="C907" t="s">
        <v>0</v>
      </c>
      <c r="D907">
        <v>-48940</v>
      </c>
      <c r="E907">
        <v>10001</v>
      </c>
    </row>
    <row r="908" spans="1:5" x14ac:dyDescent="0.25">
      <c r="A908" s="2">
        <v>44396</v>
      </c>
      <c r="B908" t="s">
        <v>2</v>
      </c>
      <c r="C908" t="s">
        <v>0</v>
      </c>
      <c r="D908">
        <v>-48482</v>
      </c>
      <c r="E908">
        <v>10001</v>
      </c>
    </row>
    <row r="909" spans="1:5" x14ac:dyDescent="0.25">
      <c r="A909" s="2">
        <v>44397</v>
      </c>
      <c r="B909" t="s">
        <v>2</v>
      </c>
      <c r="C909" t="s">
        <v>1</v>
      </c>
      <c r="D909">
        <v>25736</v>
      </c>
      <c r="E909">
        <v>10001</v>
      </c>
    </row>
    <row r="910" spans="1:5" x14ac:dyDescent="0.25">
      <c r="A910" s="2">
        <v>44398</v>
      </c>
      <c r="B910" t="s">
        <v>2</v>
      </c>
      <c r="C910" t="s">
        <v>1</v>
      </c>
      <c r="D910">
        <v>35937</v>
      </c>
      <c r="E910">
        <v>10001</v>
      </c>
    </row>
    <row r="911" spans="1:5" x14ac:dyDescent="0.25">
      <c r="A911" s="2">
        <v>44399</v>
      </c>
      <c r="B911" t="s">
        <v>2</v>
      </c>
      <c r="C911" t="s">
        <v>0</v>
      </c>
      <c r="D911">
        <v>-28050</v>
      </c>
      <c r="E911">
        <v>10001</v>
      </c>
    </row>
    <row r="912" spans="1:5" x14ac:dyDescent="0.25">
      <c r="A912" s="2">
        <v>44400</v>
      </c>
      <c r="B912" t="s">
        <v>2</v>
      </c>
      <c r="C912" t="s">
        <v>0</v>
      </c>
      <c r="D912">
        <v>-37487</v>
      </c>
      <c r="E912">
        <v>10001</v>
      </c>
    </row>
    <row r="913" spans="1:5" x14ac:dyDescent="0.25">
      <c r="A913" s="2">
        <v>44401</v>
      </c>
      <c r="B913" t="s">
        <v>2</v>
      </c>
      <c r="C913" t="s">
        <v>0</v>
      </c>
      <c r="D913">
        <v>-7439</v>
      </c>
      <c r="E913">
        <v>10001</v>
      </c>
    </row>
    <row r="914" spans="1:5" x14ac:dyDescent="0.25">
      <c r="A914" s="2">
        <v>44402</v>
      </c>
      <c r="B914" t="s">
        <v>2</v>
      </c>
      <c r="C914" t="s">
        <v>1</v>
      </c>
      <c r="D914">
        <v>38974</v>
      </c>
      <c r="E914">
        <v>10001</v>
      </c>
    </row>
    <row r="915" spans="1:5" x14ac:dyDescent="0.25">
      <c r="A915" s="2">
        <v>44403</v>
      </c>
      <c r="B915" t="s">
        <v>2</v>
      </c>
      <c r="C915" t="s">
        <v>1</v>
      </c>
      <c r="D915">
        <v>6986</v>
      </c>
      <c r="E915">
        <v>10001</v>
      </c>
    </row>
    <row r="916" spans="1:5" x14ac:dyDescent="0.25">
      <c r="A916" s="2">
        <v>44404</v>
      </c>
      <c r="B916" t="s">
        <v>2</v>
      </c>
      <c r="C916" t="s">
        <v>0</v>
      </c>
      <c r="D916">
        <v>-40812</v>
      </c>
      <c r="E916">
        <v>10001</v>
      </c>
    </row>
    <row r="917" spans="1:5" x14ac:dyDescent="0.25">
      <c r="A917" s="2">
        <v>44405</v>
      </c>
      <c r="B917" t="s">
        <v>2</v>
      </c>
      <c r="C917" t="s">
        <v>0</v>
      </c>
      <c r="D917">
        <v>-16888</v>
      </c>
      <c r="E917">
        <v>10001</v>
      </c>
    </row>
    <row r="918" spans="1:5" x14ac:dyDescent="0.25">
      <c r="A918" s="2">
        <v>44406</v>
      </c>
      <c r="B918" t="s">
        <v>2</v>
      </c>
      <c r="C918" t="s">
        <v>1</v>
      </c>
      <c r="D918">
        <v>45282</v>
      </c>
      <c r="E918">
        <v>10001</v>
      </c>
    </row>
    <row r="919" spans="1:5" x14ac:dyDescent="0.25">
      <c r="A919" s="2">
        <v>44407</v>
      </c>
      <c r="B919" t="s">
        <v>2</v>
      </c>
      <c r="C919" t="s">
        <v>0</v>
      </c>
      <c r="D919">
        <v>-16956</v>
      </c>
      <c r="E919">
        <v>10001</v>
      </c>
    </row>
    <row r="920" spans="1:5" x14ac:dyDescent="0.25">
      <c r="A920" s="2">
        <v>44408</v>
      </c>
      <c r="B920" t="s">
        <v>2</v>
      </c>
      <c r="C920" t="s">
        <v>1</v>
      </c>
      <c r="D920">
        <v>29098</v>
      </c>
      <c r="E920">
        <v>10001</v>
      </c>
    </row>
    <row r="921" spans="1:5" x14ac:dyDescent="0.25">
      <c r="A921" s="2">
        <v>44409</v>
      </c>
      <c r="B921" t="s">
        <v>2</v>
      </c>
      <c r="C921" t="s">
        <v>0</v>
      </c>
      <c r="D921">
        <v>-10373</v>
      </c>
      <c r="E921">
        <v>10001</v>
      </c>
    </row>
    <row r="922" spans="1:5" x14ac:dyDescent="0.25">
      <c r="A922" s="2">
        <v>44410</v>
      </c>
      <c r="B922" t="s">
        <v>2</v>
      </c>
      <c r="C922" t="s">
        <v>0</v>
      </c>
      <c r="D922">
        <v>-3828</v>
      </c>
      <c r="E922">
        <v>10001</v>
      </c>
    </row>
    <row r="923" spans="1:5" x14ac:dyDescent="0.25">
      <c r="A923" s="2">
        <v>44411</v>
      </c>
      <c r="B923" t="s">
        <v>2</v>
      </c>
      <c r="C923" t="s">
        <v>0</v>
      </c>
      <c r="D923">
        <v>-12585</v>
      </c>
      <c r="E923">
        <v>10001</v>
      </c>
    </row>
    <row r="924" spans="1:5" x14ac:dyDescent="0.25">
      <c r="A924" s="2">
        <v>44412</v>
      </c>
      <c r="B924" t="s">
        <v>2</v>
      </c>
      <c r="C924" t="s">
        <v>0</v>
      </c>
      <c r="D924">
        <v>-30519</v>
      </c>
      <c r="E924">
        <v>10001</v>
      </c>
    </row>
    <row r="925" spans="1:5" x14ac:dyDescent="0.25">
      <c r="A925" s="2">
        <v>44413</v>
      </c>
      <c r="B925" t="s">
        <v>2</v>
      </c>
      <c r="C925" t="s">
        <v>0</v>
      </c>
      <c r="D925">
        <v>-47504</v>
      </c>
      <c r="E925">
        <v>10001</v>
      </c>
    </row>
    <row r="926" spans="1:5" x14ac:dyDescent="0.25">
      <c r="A926" s="2">
        <v>44414</v>
      </c>
      <c r="B926" t="s">
        <v>2</v>
      </c>
      <c r="C926" t="s">
        <v>1</v>
      </c>
      <c r="D926">
        <v>38255</v>
      </c>
      <c r="E926">
        <v>10001</v>
      </c>
    </row>
    <row r="927" spans="1:5" x14ac:dyDescent="0.25">
      <c r="A927" s="2">
        <v>44415</v>
      </c>
      <c r="B927" t="s">
        <v>2</v>
      </c>
      <c r="C927" t="s">
        <v>0</v>
      </c>
      <c r="D927">
        <v>-25135</v>
      </c>
      <c r="E927">
        <v>10001</v>
      </c>
    </row>
    <row r="928" spans="1:5" x14ac:dyDescent="0.25">
      <c r="A928" s="2">
        <v>44416</v>
      </c>
      <c r="B928" t="s">
        <v>2</v>
      </c>
      <c r="C928" t="s">
        <v>0</v>
      </c>
      <c r="D928">
        <v>-23865</v>
      </c>
      <c r="E928">
        <v>10001</v>
      </c>
    </row>
    <row r="929" spans="1:5" x14ac:dyDescent="0.25">
      <c r="A929" s="2">
        <v>44417</v>
      </c>
      <c r="B929" t="s">
        <v>2</v>
      </c>
      <c r="C929" t="s">
        <v>0</v>
      </c>
      <c r="D929">
        <v>-42752</v>
      </c>
      <c r="E929">
        <v>10001</v>
      </c>
    </row>
    <row r="930" spans="1:5" x14ac:dyDescent="0.25">
      <c r="A930" s="2">
        <v>44418</v>
      </c>
      <c r="B930" t="s">
        <v>2</v>
      </c>
      <c r="C930" t="s">
        <v>1</v>
      </c>
      <c r="D930">
        <v>28223</v>
      </c>
      <c r="E930">
        <v>10001</v>
      </c>
    </row>
    <row r="931" spans="1:5" x14ac:dyDescent="0.25">
      <c r="A931" s="2">
        <v>44419</v>
      </c>
      <c r="B931" t="s">
        <v>2</v>
      </c>
      <c r="C931" t="s">
        <v>0</v>
      </c>
      <c r="D931">
        <v>-19797</v>
      </c>
      <c r="E931">
        <v>10001</v>
      </c>
    </row>
    <row r="932" spans="1:5" x14ac:dyDescent="0.25">
      <c r="A932" s="2">
        <v>44420</v>
      </c>
      <c r="B932" t="s">
        <v>2</v>
      </c>
      <c r="C932" t="s">
        <v>0</v>
      </c>
      <c r="D932">
        <v>-21669</v>
      </c>
      <c r="E932">
        <v>10001</v>
      </c>
    </row>
    <row r="933" spans="1:5" x14ac:dyDescent="0.25">
      <c r="A933" s="2">
        <v>44421</v>
      </c>
      <c r="B933" t="s">
        <v>2</v>
      </c>
      <c r="C933" t="s">
        <v>1</v>
      </c>
      <c r="D933">
        <v>15223</v>
      </c>
      <c r="E933">
        <v>10001</v>
      </c>
    </row>
    <row r="934" spans="1:5" x14ac:dyDescent="0.25">
      <c r="A934" s="2">
        <v>44422</v>
      </c>
      <c r="B934" t="s">
        <v>2</v>
      </c>
      <c r="C934" t="s">
        <v>1</v>
      </c>
      <c r="D934">
        <v>2009</v>
      </c>
      <c r="E934">
        <v>10001</v>
      </c>
    </row>
    <row r="935" spans="1:5" x14ac:dyDescent="0.25">
      <c r="A935" s="2">
        <v>44423</v>
      </c>
      <c r="B935" t="s">
        <v>2</v>
      </c>
      <c r="C935" t="s">
        <v>0</v>
      </c>
      <c r="D935">
        <v>-46144</v>
      </c>
      <c r="E935">
        <v>10001</v>
      </c>
    </row>
    <row r="936" spans="1:5" x14ac:dyDescent="0.25">
      <c r="A936" s="2">
        <v>44424</v>
      </c>
      <c r="B936" t="s">
        <v>2</v>
      </c>
      <c r="C936" t="s">
        <v>1</v>
      </c>
      <c r="D936">
        <v>5685</v>
      </c>
      <c r="E936">
        <v>10001</v>
      </c>
    </row>
    <row r="937" spans="1:5" x14ac:dyDescent="0.25">
      <c r="A937" s="2">
        <v>44425</v>
      </c>
      <c r="B937" t="s">
        <v>2</v>
      </c>
      <c r="C937" t="s">
        <v>0</v>
      </c>
      <c r="D937">
        <v>-15397</v>
      </c>
      <c r="E937">
        <v>10001</v>
      </c>
    </row>
    <row r="938" spans="1:5" x14ac:dyDescent="0.25">
      <c r="A938" s="2">
        <v>44426</v>
      </c>
      <c r="B938" t="s">
        <v>2</v>
      </c>
      <c r="C938" t="s">
        <v>1</v>
      </c>
      <c r="D938">
        <v>26589</v>
      </c>
      <c r="E938">
        <v>10001</v>
      </c>
    </row>
    <row r="939" spans="1:5" x14ac:dyDescent="0.25">
      <c r="A939" s="2">
        <v>44427</v>
      </c>
      <c r="B939" t="s">
        <v>2</v>
      </c>
      <c r="C939" t="s">
        <v>0</v>
      </c>
      <c r="D939">
        <v>-13995</v>
      </c>
      <c r="E939">
        <v>10001</v>
      </c>
    </row>
    <row r="940" spans="1:5" x14ac:dyDescent="0.25">
      <c r="A940" s="2">
        <v>44428</v>
      </c>
      <c r="B940" t="s">
        <v>2</v>
      </c>
      <c r="C940" t="s">
        <v>1</v>
      </c>
      <c r="D940">
        <v>16982</v>
      </c>
      <c r="E940">
        <v>10001</v>
      </c>
    </row>
    <row r="941" spans="1:5" x14ac:dyDescent="0.25">
      <c r="A941" s="2">
        <v>44429</v>
      </c>
      <c r="B941" t="s">
        <v>2</v>
      </c>
      <c r="C941" t="s">
        <v>0</v>
      </c>
      <c r="D941">
        <v>-22083</v>
      </c>
      <c r="E941">
        <v>10001</v>
      </c>
    </row>
    <row r="942" spans="1:5" x14ac:dyDescent="0.25">
      <c r="A942" s="2">
        <v>44430</v>
      </c>
      <c r="B942" t="s">
        <v>2</v>
      </c>
      <c r="C942" t="s">
        <v>0</v>
      </c>
      <c r="D942">
        <v>-27548</v>
      </c>
      <c r="E942">
        <v>10001</v>
      </c>
    </row>
    <row r="943" spans="1:5" x14ac:dyDescent="0.25">
      <c r="A943" s="2">
        <v>44431</v>
      </c>
      <c r="B943" t="s">
        <v>2</v>
      </c>
      <c r="C943" t="s">
        <v>1</v>
      </c>
      <c r="D943">
        <v>35916</v>
      </c>
      <c r="E943">
        <v>10001</v>
      </c>
    </row>
    <row r="944" spans="1:5" x14ac:dyDescent="0.25">
      <c r="A944" s="2">
        <v>44432</v>
      </c>
      <c r="B944" t="s">
        <v>2</v>
      </c>
      <c r="C944" t="s">
        <v>1</v>
      </c>
      <c r="D944">
        <v>38559</v>
      </c>
      <c r="E944">
        <v>10001</v>
      </c>
    </row>
    <row r="945" spans="1:5" x14ac:dyDescent="0.25">
      <c r="A945" s="2">
        <v>44433</v>
      </c>
      <c r="B945" t="s">
        <v>2</v>
      </c>
      <c r="C945" t="s">
        <v>0</v>
      </c>
      <c r="D945">
        <v>-33544</v>
      </c>
      <c r="E945">
        <v>10001</v>
      </c>
    </row>
    <row r="946" spans="1:5" x14ac:dyDescent="0.25">
      <c r="A946" s="2">
        <v>44434</v>
      </c>
      <c r="B946" t="s">
        <v>2</v>
      </c>
      <c r="C946" t="s">
        <v>0</v>
      </c>
      <c r="D946">
        <v>-36721</v>
      </c>
      <c r="E946">
        <v>10001</v>
      </c>
    </row>
    <row r="947" spans="1:5" x14ac:dyDescent="0.25">
      <c r="A947" s="2">
        <v>44435</v>
      </c>
      <c r="B947" t="s">
        <v>2</v>
      </c>
      <c r="C947" t="s">
        <v>1</v>
      </c>
      <c r="D947">
        <v>16606</v>
      </c>
      <c r="E947">
        <v>10001</v>
      </c>
    </row>
    <row r="948" spans="1:5" x14ac:dyDescent="0.25">
      <c r="A948" s="2">
        <v>44436</v>
      </c>
      <c r="B948" t="s">
        <v>2</v>
      </c>
      <c r="C948" t="s">
        <v>0</v>
      </c>
      <c r="D948">
        <v>-16481</v>
      </c>
      <c r="E948">
        <v>10001</v>
      </c>
    </row>
    <row r="949" spans="1:5" x14ac:dyDescent="0.25">
      <c r="A949" s="2">
        <v>44437</v>
      </c>
      <c r="B949" t="s">
        <v>2</v>
      </c>
      <c r="C949" t="s">
        <v>1</v>
      </c>
      <c r="D949">
        <v>20436</v>
      </c>
      <c r="E949">
        <v>10001</v>
      </c>
    </row>
    <row r="950" spans="1:5" x14ac:dyDescent="0.25">
      <c r="A950" s="2">
        <v>44438</v>
      </c>
      <c r="B950" t="s">
        <v>2</v>
      </c>
      <c r="C950" t="s">
        <v>0</v>
      </c>
      <c r="D950">
        <v>-26783</v>
      </c>
      <c r="E950">
        <v>10001</v>
      </c>
    </row>
    <row r="951" spans="1:5" x14ac:dyDescent="0.25">
      <c r="A951" s="2">
        <v>44439</v>
      </c>
      <c r="B951" t="s">
        <v>2</v>
      </c>
      <c r="C951" t="s">
        <v>1</v>
      </c>
      <c r="D951">
        <v>20127</v>
      </c>
      <c r="E951">
        <v>10001</v>
      </c>
    </row>
    <row r="952" spans="1:5" x14ac:dyDescent="0.25">
      <c r="A952" s="2">
        <v>44440</v>
      </c>
      <c r="B952" t="s">
        <v>2</v>
      </c>
      <c r="C952" t="s">
        <v>0</v>
      </c>
      <c r="D952">
        <v>-8436</v>
      </c>
      <c r="E952">
        <v>10001</v>
      </c>
    </row>
    <row r="953" spans="1:5" x14ac:dyDescent="0.25">
      <c r="A953" s="2">
        <v>44441</v>
      </c>
      <c r="B953" t="s">
        <v>2</v>
      </c>
      <c r="C953" t="s">
        <v>0</v>
      </c>
      <c r="D953">
        <v>-7627</v>
      </c>
      <c r="E953">
        <v>10001</v>
      </c>
    </row>
    <row r="954" spans="1:5" x14ac:dyDescent="0.25">
      <c r="A954" s="2">
        <v>44442</v>
      </c>
      <c r="B954" t="s">
        <v>2</v>
      </c>
      <c r="C954" t="s">
        <v>0</v>
      </c>
      <c r="D954">
        <v>-21200</v>
      </c>
      <c r="E954">
        <v>10001</v>
      </c>
    </row>
    <row r="955" spans="1:5" x14ac:dyDescent="0.25">
      <c r="A955" s="2">
        <v>44443</v>
      </c>
      <c r="B955" t="s">
        <v>2</v>
      </c>
      <c r="C955" t="s">
        <v>0</v>
      </c>
      <c r="D955">
        <v>-17008</v>
      </c>
      <c r="E955">
        <v>10001</v>
      </c>
    </row>
    <row r="956" spans="1:5" x14ac:dyDescent="0.25">
      <c r="A956" s="2">
        <v>44444</v>
      </c>
      <c r="B956" t="s">
        <v>2</v>
      </c>
      <c r="C956" t="s">
        <v>1</v>
      </c>
      <c r="D956">
        <v>22887</v>
      </c>
      <c r="E956">
        <v>10001</v>
      </c>
    </row>
    <row r="957" spans="1:5" x14ac:dyDescent="0.25">
      <c r="A957" s="2">
        <v>44445</v>
      </c>
      <c r="B957" t="s">
        <v>2</v>
      </c>
      <c r="C957" t="s">
        <v>0</v>
      </c>
      <c r="D957">
        <v>-48415</v>
      </c>
      <c r="E957">
        <v>10001</v>
      </c>
    </row>
    <row r="958" spans="1:5" x14ac:dyDescent="0.25">
      <c r="A958" s="2">
        <v>44446</v>
      </c>
      <c r="B958" t="s">
        <v>2</v>
      </c>
      <c r="C958" t="s">
        <v>0</v>
      </c>
      <c r="D958">
        <v>-2274</v>
      </c>
      <c r="E958">
        <v>10001</v>
      </c>
    </row>
    <row r="959" spans="1:5" x14ac:dyDescent="0.25">
      <c r="A959" s="2">
        <v>44447</v>
      </c>
      <c r="B959" t="s">
        <v>2</v>
      </c>
      <c r="C959" t="s">
        <v>0</v>
      </c>
      <c r="D959">
        <v>-11329</v>
      </c>
      <c r="E959">
        <v>10001</v>
      </c>
    </row>
    <row r="960" spans="1:5" x14ac:dyDescent="0.25">
      <c r="A960" s="2">
        <v>44448</v>
      </c>
      <c r="B960" t="s">
        <v>2</v>
      </c>
      <c r="C960" t="s">
        <v>1</v>
      </c>
      <c r="D960">
        <v>45932</v>
      </c>
      <c r="E960">
        <v>10001</v>
      </c>
    </row>
    <row r="961" spans="1:5" x14ac:dyDescent="0.25">
      <c r="A961" s="2">
        <v>44449</v>
      </c>
      <c r="B961" t="s">
        <v>2</v>
      </c>
      <c r="C961" t="s">
        <v>1</v>
      </c>
      <c r="D961">
        <v>10189</v>
      </c>
      <c r="E961">
        <v>10001</v>
      </c>
    </row>
    <row r="962" spans="1:5" x14ac:dyDescent="0.25">
      <c r="A962" s="2">
        <v>44450</v>
      </c>
      <c r="B962" t="s">
        <v>2</v>
      </c>
      <c r="C962" t="s">
        <v>0</v>
      </c>
      <c r="D962">
        <v>-27360</v>
      </c>
      <c r="E962">
        <v>10001</v>
      </c>
    </row>
    <row r="963" spans="1:5" x14ac:dyDescent="0.25">
      <c r="A963" s="2">
        <v>44451</v>
      </c>
      <c r="B963" t="s">
        <v>2</v>
      </c>
      <c r="C963" t="s">
        <v>0</v>
      </c>
      <c r="D963">
        <v>-7344</v>
      </c>
      <c r="E963">
        <v>10001</v>
      </c>
    </row>
    <row r="964" spans="1:5" x14ac:dyDescent="0.25">
      <c r="A964" s="2">
        <v>44452</v>
      </c>
      <c r="B964" t="s">
        <v>2</v>
      </c>
      <c r="C964" t="s">
        <v>1</v>
      </c>
      <c r="D964">
        <v>41230</v>
      </c>
      <c r="E964">
        <v>10001</v>
      </c>
    </row>
    <row r="965" spans="1:5" x14ac:dyDescent="0.25">
      <c r="A965" s="2">
        <v>44453</v>
      </c>
      <c r="B965" t="s">
        <v>2</v>
      </c>
      <c r="C965" t="s">
        <v>1</v>
      </c>
      <c r="D965">
        <v>19486</v>
      </c>
      <c r="E965">
        <v>10001</v>
      </c>
    </row>
    <row r="966" spans="1:5" x14ac:dyDescent="0.25">
      <c r="A966" s="2">
        <v>44454</v>
      </c>
      <c r="B966" t="s">
        <v>2</v>
      </c>
      <c r="C966" t="s">
        <v>1</v>
      </c>
      <c r="D966">
        <v>36311</v>
      </c>
      <c r="E966">
        <v>10001</v>
      </c>
    </row>
    <row r="967" spans="1:5" x14ac:dyDescent="0.25">
      <c r="A967" s="2">
        <v>44455</v>
      </c>
      <c r="B967" t="s">
        <v>2</v>
      </c>
      <c r="C967" t="s">
        <v>1</v>
      </c>
      <c r="D967">
        <v>14279</v>
      </c>
      <c r="E967">
        <v>10001</v>
      </c>
    </row>
    <row r="968" spans="1:5" x14ac:dyDescent="0.25">
      <c r="A968" s="2">
        <v>44456</v>
      </c>
      <c r="B968" t="s">
        <v>2</v>
      </c>
      <c r="C968" t="s">
        <v>1</v>
      </c>
      <c r="D968">
        <v>8085</v>
      </c>
      <c r="E968">
        <v>10001</v>
      </c>
    </row>
    <row r="969" spans="1:5" x14ac:dyDescent="0.25">
      <c r="A969" s="2">
        <v>44457</v>
      </c>
      <c r="B969" t="s">
        <v>2</v>
      </c>
      <c r="C969" t="s">
        <v>0</v>
      </c>
      <c r="D969">
        <v>-29437</v>
      </c>
      <c r="E969">
        <v>10001</v>
      </c>
    </row>
    <row r="970" spans="1:5" x14ac:dyDescent="0.25">
      <c r="A970" s="2">
        <v>44458</v>
      </c>
      <c r="B970" t="s">
        <v>2</v>
      </c>
      <c r="C970" t="s">
        <v>1</v>
      </c>
      <c r="D970">
        <v>25014</v>
      </c>
      <c r="E970">
        <v>10001</v>
      </c>
    </row>
    <row r="971" spans="1:5" x14ac:dyDescent="0.25">
      <c r="A971" s="2">
        <v>44459</v>
      </c>
      <c r="B971" t="s">
        <v>2</v>
      </c>
      <c r="C971" t="s">
        <v>0</v>
      </c>
      <c r="D971">
        <v>-32494</v>
      </c>
      <c r="E971">
        <v>10001</v>
      </c>
    </row>
    <row r="972" spans="1:5" x14ac:dyDescent="0.25">
      <c r="A972" s="2">
        <v>44460</v>
      </c>
      <c r="B972" t="s">
        <v>2</v>
      </c>
      <c r="C972" t="s">
        <v>0</v>
      </c>
      <c r="D972">
        <v>-16292</v>
      </c>
      <c r="E972">
        <v>10001</v>
      </c>
    </row>
    <row r="973" spans="1:5" x14ac:dyDescent="0.25">
      <c r="A973" s="2">
        <v>44461</v>
      </c>
      <c r="B973" t="s">
        <v>2</v>
      </c>
      <c r="C973" t="s">
        <v>1</v>
      </c>
      <c r="D973">
        <v>8737</v>
      </c>
      <c r="E973">
        <v>10001</v>
      </c>
    </row>
    <row r="974" spans="1:5" x14ac:dyDescent="0.25">
      <c r="A974" s="2">
        <v>44462</v>
      </c>
      <c r="B974" t="s">
        <v>2</v>
      </c>
      <c r="C974" t="s">
        <v>0</v>
      </c>
      <c r="D974">
        <v>-27827</v>
      </c>
      <c r="E974">
        <v>10001</v>
      </c>
    </row>
    <row r="975" spans="1:5" x14ac:dyDescent="0.25">
      <c r="A975" s="2">
        <v>44463</v>
      </c>
      <c r="B975" t="s">
        <v>2</v>
      </c>
      <c r="C975" t="s">
        <v>1</v>
      </c>
      <c r="D975">
        <v>27064</v>
      </c>
      <c r="E975">
        <v>10001</v>
      </c>
    </row>
    <row r="976" spans="1:5" x14ac:dyDescent="0.25">
      <c r="A976" s="2">
        <v>44464</v>
      </c>
      <c r="B976" t="s">
        <v>2</v>
      </c>
      <c r="C976" t="s">
        <v>1</v>
      </c>
      <c r="D976">
        <v>39023</v>
      </c>
      <c r="E976">
        <v>10001</v>
      </c>
    </row>
    <row r="977" spans="1:5" x14ac:dyDescent="0.25">
      <c r="A977" s="2">
        <v>44465</v>
      </c>
      <c r="B977" t="s">
        <v>2</v>
      </c>
      <c r="C977" t="s">
        <v>1</v>
      </c>
      <c r="D977">
        <v>36627</v>
      </c>
      <c r="E977">
        <v>10001</v>
      </c>
    </row>
    <row r="978" spans="1:5" x14ac:dyDescent="0.25">
      <c r="A978" s="2">
        <v>44466</v>
      </c>
      <c r="B978" t="s">
        <v>2</v>
      </c>
      <c r="C978" t="s">
        <v>1</v>
      </c>
      <c r="D978">
        <v>37368</v>
      </c>
      <c r="E978">
        <v>10001</v>
      </c>
    </row>
    <row r="979" spans="1:5" x14ac:dyDescent="0.25">
      <c r="A979" s="2">
        <v>44467</v>
      </c>
      <c r="B979" t="s">
        <v>2</v>
      </c>
      <c r="C979" t="s">
        <v>1</v>
      </c>
      <c r="D979">
        <v>42507</v>
      </c>
      <c r="E979">
        <v>10001</v>
      </c>
    </row>
    <row r="980" spans="1:5" x14ac:dyDescent="0.25">
      <c r="A980" s="2">
        <v>44468</v>
      </c>
      <c r="B980" t="s">
        <v>2</v>
      </c>
      <c r="C980" t="s">
        <v>1</v>
      </c>
      <c r="D980">
        <v>42066</v>
      </c>
      <c r="E980">
        <v>10001</v>
      </c>
    </row>
    <row r="981" spans="1:5" x14ac:dyDescent="0.25">
      <c r="A981" s="2">
        <v>44469</v>
      </c>
      <c r="B981" t="s">
        <v>2</v>
      </c>
      <c r="C981" t="s">
        <v>1</v>
      </c>
      <c r="D981">
        <v>49294</v>
      </c>
      <c r="E981">
        <v>10001</v>
      </c>
    </row>
    <row r="982" spans="1:5" x14ac:dyDescent="0.25">
      <c r="A982" s="2">
        <v>44470</v>
      </c>
      <c r="B982" t="s">
        <v>2</v>
      </c>
      <c r="C982" t="s">
        <v>1</v>
      </c>
      <c r="D982">
        <v>18793</v>
      </c>
      <c r="E982">
        <v>10001</v>
      </c>
    </row>
    <row r="983" spans="1:5" x14ac:dyDescent="0.25">
      <c r="A983" s="2">
        <v>44471</v>
      </c>
      <c r="B983" t="s">
        <v>2</v>
      </c>
      <c r="C983" t="s">
        <v>0</v>
      </c>
      <c r="D983">
        <v>-2749</v>
      </c>
      <c r="E983">
        <v>10001</v>
      </c>
    </row>
    <row r="984" spans="1:5" x14ac:dyDescent="0.25">
      <c r="A984" s="2">
        <v>44472</v>
      </c>
      <c r="B984" t="s">
        <v>2</v>
      </c>
      <c r="C984" t="s">
        <v>0</v>
      </c>
      <c r="D984">
        <v>-36189</v>
      </c>
      <c r="E984">
        <v>10001</v>
      </c>
    </row>
    <row r="985" spans="1:5" x14ac:dyDescent="0.25">
      <c r="A985" s="2">
        <v>44473</v>
      </c>
      <c r="B985" t="s">
        <v>2</v>
      </c>
      <c r="C985" t="s">
        <v>1</v>
      </c>
      <c r="D985">
        <v>28335</v>
      </c>
      <c r="E985">
        <v>10001</v>
      </c>
    </row>
    <row r="986" spans="1:5" x14ac:dyDescent="0.25">
      <c r="A986" s="2">
        <v>44474</v>
      </c>
      <c r="B986" t="s">
        <v>2</v>
      </c>
      <c r="C986" t="s">
        <v>1</v>
      </c>
      <c r="D986">
        <v>15997</v>
      </c>
      <c r="E986">
        <v>10001</v>
      </c>
    </row>
    <row r="987" spans="1:5" x14ac:dyDescent="0.25">
      <c r="A987" s="2">
        <v>44475</v>
      </c>
      <c r="B987" t="s">
        <v>2</v>
      </c>
      <c r="C987" t="s">
        <v>1</v>
      </c>
      <c r="D987">
        <v>7935</v>
      </c>
      <c r="E987">
        <v>10001</v>
      </c>
    </row>
    <row r="988" spans="1:5" x14ac:dyDescent="0.25">
      <c r="A988" s="2">
        <v>44476</v>
      </c>
      <c r="B988" t="s">
        <v>2</v>
      </c>
      <c r="C988" t="s">
        <v>0</v>
      </c>
      <c r="D988">
        <v>-49950</v>
      </c>
      <c r="E988">
        <v>10001</v>
      </c>
    </row>
    <row r="989" spans="1:5" x14ac:dyDescent="0.25">
      <c r="A989" s="2">
        <v>44477</v>
      </c>
      <c r="B989" t="s">
        <v>2</v>
      </c>
      <c r="C989" t="s">
        <v>1</v>
      </c>
      <c r="D989">
        <v>12013</v>
      </c>
      <c r="E989">
        <v>10001</v>
      </c>
    </row>
    <row r="990" spans="1:5" x14ac:dyDescent="0.25">
      <c r="A990" s="2">
        <v>44478</v>
      </c>
      <c r="B990" t="s">
        <v>2</v>
      </c>
      <c r="C990" t="s">
        <v>1</v>
      </c>
      <c r="D990">
        <v>38839</v>
      </c>
      <c r="E990">
        <v>10001</v>
      </c>
    </row>
    <row r="991" spans="1:5" x14ac:dyDescent="0.25">
      <c r="A991" s="2">
        <v>44479</v>
      </c>
      <c r="B991" t="s">
        <v>2</v>
      </c>
      <c r="C991" t="s">
        <v>1</v>
      </c>
      <c r="D991">
        <v>46626</v>
      </c>
      <c r="E991">
        <v>10001</v>
      </c>
    </row>
    <row r="992" spans="1:5" x14ac:dyDescent="0.25">
      <c r="A992" s="2">
        <v>44480</v>
      </c>
      <c r="B992" t="s">
        <v>2</v>
      </c>
      <c r="C992" t="s">
        <v>0</v>
      </c>
      <c r="D992">
        <v>-694</v>
      </c>
      <c r="E992">
        <v>10001</v>
      </c>
    </row>
    <row r="993" spans="1:5" x14ac:dyDescent="0.25">
      <c r="A993" s="2">
        <v>44481</v>
      </c>
      <c r="B993" t="s">
        <v>2</v>
      </c>
      <c r="C993" t="s">
        <v>1</v>
      </c>
      <c r="D993">
        <v>41422</v>
      </c>
      <c r="E993">
        <v>10001</v>
      </c>
    </row>
    <row r="994" spans="1:5" x14ac:dyDescent="0.25">
      <c r="A994" s="2">
        <v>44482</v>
      </c>
      <c r="B994" t="s">
        <v>2</v>
      </c>
      <c r="C994" t="s">
        <v>0</v>
      </c>
      <c r="D994">
        <v>-24202</v>
      </c>
      <c r="E994">
        <v>10001</v>
      </c>
    </row>
    <row r="995" spans="1:5" x14ac:dyDescent="0.25">
      <c r="A995" s="2">
        <v>44483</v>
      </c>
      <c r="B995" t="s">
        <v>2</v>
      </c>
      <c r="C995" t="s">
        <v>1</v>
      </c>
      <c r="D995">
        <v>42422</v>
      </c>
      <c r="E995">
        <v>10001</v>
      </c>
    </row>
    <row r="996" spans="1:5" x14ac:dyDescent="0.25">
      <c r="A996" s="2">
        <v>44484</v>
      </c>
      <c r="B996" t="s">
        <v>2</v>
      </c>
      <c r="C996" t="s">
        <v>1</v>
      </c>
      <c r="D996">
        <v>8788</v>
      </c>
      <c r="E996">
        <v>10001</v>
      </c>
    </row>
    <row r="997" spans="1:5" x14ac:dyDescent="0.25">
      <c r="A997" s="2">
        <v>44485</v>
      </c>
      <c r="B997" t="s">
        <v>2</v>
      </c>
      <c r="C997" t="s">
        <v>1</v>
      </c>
      <c r="D997">
        <v>32022</v>
      </c>
      <c r="E997">
        <v>10001</v>
      </c>
    </row>
    <row r="998" spans="1:5" x14ac:dyDescent="0.25">
      <c r="A998" s="2">
        <v>44486</v>
      </c>
      <c r="B998" t="s">
        <v>2</v>
      </c>
      <c r="C998" t="s">
        <v>0</v>
      </c>
      <c r="D998">
        <v>-43253</v>
      </c>
      <c r="E998">
        <v>10001</v>
      </c>
    </row>
    <row r="999" spans="1:5" x14ac:dyDescent="0.25">
      <c r="A999" s="2">
        <v>44487</v>
      </c>
      <c r="B999" t="s">
        <v>2</v>
      </c>
      <c r="C999" t="s">
        <v>0</v>
      </c>
      <c r="D999">
        <v>-31097</v>
      </c>
      <c r="E999">
        <v>10001</v>
      </c>
    </row>
    <row r="1000" spans="1:5" x14ac:dyDescent="0.25">
      <c r="A1000" s="2">
        <v>44488</v>
      </c>
      <c r="B1000" t="s">
        <v>2</v>
      </c>
      <c r="C1000" t="s">
        <v>0</v>
      </c>
      <c r="D1000">
        <v>-21576</v>
      </c>
      <c r="E1000">
        <v>10001</v>
      </c>
    </row>
    <row r="1001" spans="1:5" x14ac:dyDescent="0.25">
      <c r="A1001" s="2">
        <v>44489</v>
      </c>
      <c r="B1001" t="s">
        <v>2</v>
      </c>
      <c r="C1001" t="s">
        <v>1</v>
      </c>
      <c r="D1001">
        <v>39017</v>
      </c>
      <c r="E1001">
        <v>10001</v>
      </c>
    </row>
    <row r="1002" spans="1:5" x14ac:dyDescent="0.25">
      <c r="A1002" s="2">
        <v>44490</v>
      </c>
      <c r="B1002" t="s">
        <v>2</v>
      </c>
      <c r="C1002" t="s">
        <v>0</v>
      </c>
      <c r="D1002">
        <v>-37911</v>
      </c>
      <c r="E1002">
        <v>10001</v>
      </c>
    </row>
    <row r="1003" spans="1:5" x14ac:dyDescent="0.25">
      <c r="A1003" s="2">
        <v>44491</v>
      </c>
      <c r="B1003" t="s">
        <v>2</v>
      </c>
      <c r="C1003" t="s">
        <v>1</v>
      </c>
      <c r="D1003">
        <v>29863</v>
      </c>
      <c r="E1003">
        <v>10001</v>
      </c>
    </row>
    <row r="1004" spans="1:5" x14ac:dyDescent="0.25">
      <c r="A1004" s="2">
        <v>44492</v>
      </c>
      <c r="B1004" t="s">
        <v>2</v>
      </c>
      <c r="C1004" t="s">
        <v>1</v>
      </c>
      <c r="D1004">
        <v>14302</v>
      </c>
      <c r="E1004">
        <v>10001</v>
      </c>
    </row>
    <row r="1005" spans="1:5" x14ac:dyDescent="0.25">
      <c r="A1005" s="2">
        <v>44493</v>
      </c>
      <c r="B1005" t="s">
        <v>2</v>
      </c>
      <c r="C1005" t="s">
        <v>0</v>
      </c>
      <c r="D1005">
        <v>-43858</v>
      </c>
      <c r="E1005">
        <v>10001</v>
      </c>
    </row>
    <row r="1006" spans="1:5" x14ac:dyDescent="0.25">
      <c r="A1006" s="2">
        <v>44494</v>
      </c>
      <c r="B1006" t="s">
        <v>2</v>
      </c>
      <c r="C1006" t="s">
        <v>1</v>
      </c>
      <c r="D1006">
        <v>21723</v>
      </c>
      <c r="E1006">
        <v>10001</v>
      </c>
    </row>
    <row r="1007" spans="1:5" x14ac:dyDescent="0.25">
      <c r="A1007" s="2">
        <v>44495</v>
      </c>
      <c r="B1007" t="s">
        <v>2</v>
      </c>
      <c r="C1007" t="s">
        <v>1</v>
      </c>
      <c r="D1007">
        <v>4489</v>
      </c>
      <c r="E1007">
        <v>10001</v>
      </c>
    </row>
    <row r="1008" spans="1:5" x14ac:dyDescent="0.25">
      <c r="A1008" s="2">
        <v>44496</v>
      </c>
      <c r="B1008" t="s">
        <v>2</v>
      </c>
      <c r="C1008" t="s">
        <v>1</v>
      </c>
      <c r="D1008">
        <v>28978</v>
      </c>
      <c r="E1008">
        <v>10001</v>
      </c>
    </row>
    <row r="1009" spans="1:5" x14ac:dyDescent="0.25">
      <c r="A1009" s="2">
        <v>44497</v>
      </c>
      <c r="B1009" t="s">
        <v>2</v>
      </c>
      <c r="C1009" t="s">
        <v>0</v>
      </c>
      <c r="D1009">
        <v>-3349</v>
      </c>
      <c r="E1009">
        <v>10001</v>
      </c>
    </row>
    <row r="1010" spans="1:5" x14ac:dyDescent="0.25">
      <c r="A1010" s="2">
        <v>44498</v>
      </c>
      <c r="B1010" t="s">
        <v>2</v>
      </c>
      <c r="C1010" t="s">
        <v>1</v>
      </c>
      <c r="D1010">
        <v>22249</v>
      </c>
      <c r="E1010">
        <v>10001</v>
      </c>
    </row>
    <row r="1011" spans="1:5" x14ac:dyDescent="0.25">
      <c r="A1011" s="2">
        <v>44499</v>
      </c>
      <c r="B1011" t="s">
        <v>2</v>
      </c>
      <c r="C1011" t="s">
        <v>1</v>
      </c>
      <c r="D1011">
        <v>42427</v>
      </c>
      <c r="E1011">
        <v>10001</v>
      </c>
    </row>
    <row r="1012" spans="1:5" x14ac:dyDescent="0.25">
      <c r="A1012" s="2">
        <v>44500</v>
      </c>
      <c r="B1012" t="s">
        <v>2</v>
      </c>
      <c r="C1012" t="s">
        <v>1</v>
      </c>
      <c r="D1012">
        <v>1969</v>
      </c>
      <c r="E1012">
        <v>10001</v>
      </c>
    </row>
    <row r="1013" spans="1:5" x14ac:dyDescent="0.25">
      <c r="A1013" s="2">
        <v>44501</v>
      </c>
      <c r="B1013" t="s">
        <v>2</v>
      </c>
      <c r="C1013" t="s">
        <v>1</v>
      </c>
      <c r="D1013">
        <v>46359</v>
      </c>
      <c r="E1013">
        <v>10001</v>
      </c>
    </row>
    <row r="1014" spans="1:5" x14ac:dyDescent="0.25">
      <c r="A1014" s="2">
        <v>44502</v>
      </c>
      <c r="B1014" t="s">
        <v>2</v>
      </c>
      <c r="C1014" t="s">
        <v>1</v>
      </c>
      <c r="D1014">
        <v>29459</v>
      </c>
      <c r="E1014">
        <v>10001</v>
      </c>
    </row>
    <row r="1015" spans="1:5" x14ac:dyDescent="0.25">
      <c r="A1015" s="2">
        <v>44503</v>
      </c>
      <c r="B1015" t="s">
        <v>2</v>
      </c>
      <c r="C1015" t="s">
        <v>0</v>
      </c>
      <c r="D1015">
        <v>-10285</v>
      </c>
      <c r="E1015">
        <v>10001</v>
      </c>
    </row>
    <row r="1016" spans="1:5" x14ac:dyDescent="0.25">
      <c r="A1016" s="2">
        <v>44504</v>
      </c>
      <c r="B1016" t="s">
        <v>2</v>
      </c>
      <c r="C1016" t="s">
        <v>0</v>
      </c>
      <c r="D1016">
        <v>-5260</v>
      </c>
      <c r="E1016">
        <v>10001</v>
      </c>
    </row>
    <row r="1017" spans="1:5" x14ac:dyDescent="0.25">
      <c r="A1017" s="2">
        <v>44505</v>
      </c>
      <c r="B1017" t="s">
        <v>2</v>
      </c>
      <c r="C1017" t="s">
        <v>1</v>
      </c>
      <c r="D1017">
        <v>36701</v>
      </c>
      <c r="E1017">
        <v>10001</v>
      </c>
    </row>
    <row r="1018" spans="1:5" x14ac:dyDescent="0.25">
      <c r="A1018" s="2">
        <v>44506</v>
      </c>
      <c r="B1018" t="s">
        <v>2</v>
      </c>
      <c r="C1018" t="s">
        <v>1</v>
      </c>
      <c r="D1018">
        <v>36614</v>
      </c>
      <c r="E1018">
        <v>10001</v>
      </c>
    </row>
    <row r="1019" spans="1:5" x14ac:dyDescent="0.25">
      <c r="A1019" s="2">
        <v>44507</v>
      </c>
      <c r="B1019" t="s">
        <v>2</v>
      </c>
      <c r="C1019" t="s">
        <v>1</v>
      </c>
      <c r="D1019">
        <v>5174</v>
      </c>
      <c r="E1019">
        <v>10001</v>
      </c>
    </row>
    <row r="1020" spans="1:5" x14ac:dyDescent="0.25">
      <c r="A1020" s="2">
        <v>44508</v>
      </c>
      <c r="B1020" t="s">
        <v>2</v>
      </c>
      <c r="C1020" t="s">
        <v>0</v>
      </c>
      <c r="D1020">
        <v>-34237</v>
      </c>
      <c r="E1020">
        <v>10001</v>
      </c>
    </row>
    <row r="1021" spans="1:5" x14ac:dyDescent="0.25">
      <c r="A1021" s="2">
        <v>44509</v>
      </c>
      <c r="B1021" t="s">
        <v>2</v>
      </c>
      <c r="C1021" t="s">
        <v>0</v>
      </c>
      <c r="D1021">
        <v>-26314</v>
      </c>
      <c r="E1021">
        <v>10001</v>
      </c>
    </row>
    <row r="1022" spans="1:5" x14ac:dyDescent="0.25">
      <c r="A1022" s="2">
        <v>44510</v>
      </c>
      <c r="B1022" t="s">
        <v>2</v>
      </c>
      <c r="C1022" t="s">
        <v>0</v>
      </c>
      <c r="D1022">
        <v>-45404</v>
      </c>
      <c r="E1022">
        <v>10001</v>
      </c>
    </row>
    <row r="1023" spans="1:5" x14ac:dyDescent="0.25">
      <c r="A1023" s="2">
        <v>44511</v>
      </c>
      <c r="B1023" t="s">
        <v>2</v>
      </c>
      <c r="C1023" t="s">
        <v>1</v>
      </c>
      <c r="D1023">
        <v>15382</v>
      </c>
      <c r="E1023">
        <v>10001</v>
      </c>
    </row>
    <row r="1024" spans="1:5" x14ac:dyDescent="0.25">
      <c r="A1024" s="2">
        <v>44512</v>
      </c>
      <c r="B1024" t="s">
        <v>2</v>
      </c>
      <c r="C1024" t="s">
        <v>1</v>
      </c>
      <c r="D1024">
        <v>7632</v>
      </c>
      <c r="E1024">
        <v>10001</v>
      </c>
    </row>
    <row r="1025" spans="1:5" x14ac:dyDescent="0.25">
      <c r="A1025" s="2">
        <v>44513</v>
      </c>
      <c r="B1025" t="s">
        <v>2</v>
      </c>
      <c r="C1025" t="s">
        <v>1</v>
      </c>
      <c r="D1025">
        <v>24189</v>
      </c>
      <c r="E1025">
        <v>10001</v>
      </c>
    </row>
    <row r="1026" spans="1:5" x14ac:dyDescent="0.25">
      <c r="A1026" s="2">
        <v>44514</v>
      </c>
      <c r="B1026" t="s">
        <v>2</v>
      </c>
      <c r="C1026" t="s">
        <v>0</v>
      </c>
      <c r="D1026">
        <v>-22013</v>
      </c>
      <c r="E1026">
        <v>10001</v>
      </c>
    </row>
    <row r="1027" spans="1:5" x14ac:dyDescent="0.25">
      <c r="A1027" s="2">
        <v>44515</v>
      </c>
      <c r="B1027" t="s">
        <v>2</v>
      </c>
      <c r="C1027" t="s">
        <v>1</v>
      </c>
      <c r="D1027">
        <v>26840</v>
      </c>
      <c r="E1027">
        <v>10001</v>
      </c>
    </row>
    <row r="1028" spans="1:5" x14ac:dyDescent="0.25">
      <c r="A1028" s="2">
        <v>44516</v>
      </c>
      <c r="B1028" t="s">
        <v>2</v>
      </c>
      <c r="C1028" t="s">
        <v>0</v>
      </c>
      <c r="D1028">
        <v>-36810</v>
      </c>
      <c r="E1028">
        <v>10001</v>
      </c>
    </row>
    <row r="1029" spans="1:5" x14ac:dyDescent="0.25">
      <c r="A1029" s="2">
        <v>44517</v>
      </c>
      <c r="B1029" t="s">
        <v>2</v>
      </c>
      <c r="C1029" t="s">
        <v>0</v>
      </c>
      <c r="D1029">
        <v>-43183</v>
      </c>
      <c r="E1029">
        <v>10001</v>
      </c>
    </row>
    <row r="1030" spans="1:5" x14ac:dyDescent="0.25">
      <c r="A1030" s="2">
        <v>44518</v>
      </c>
      <c r="B1030" t="s">
        <v>2</v>
      </c>
      <c r="C1030" t="s">
        <v>0</v>
      </c>
      <c r="D1030">
        <v>-45088</v>
      </c>
      <c r="E1030">
        <v>10001</v>
      </c>
    </row>
    <row r="1031" spans="1:5" x14ac:dyDescent="0.25">
      <c r="A1031" s="2">
        <v>44519</v>
      </c>
      <c r="B1031" t="s">
        <v>2</v>
      </c>
      <c r="C1031" t="s">
        <v>1</v>
      </c>
      <c r="D1031">
        <v>23761</v>
      </c>
      <c r="E1031">
        <v>10001</v>
      </c>
    </row>
    <row r="1032" spans="1:5" x14ac:dyDescent="0.25">
      <c r="A1032" s="2">
        <v>44520</v>
      </c>
      <c r="B1032" t="s">
        <v>2</v>
      </c>
      <c r="C1032" t="s">
        <v>0</v>
      </c>
      <c r="D1032">
        <v>-38385</v>
      </c>
      <c r="E1032">
        <v>10001</v>
      </c>
    </row>
    <row r="1033" spans="1:5" x14ac:dyDescent="0.25">
      <c r="A1033" s="2">
        <v>44521</v>
      </c>
      <c r="B1033" t="s">
        <v>2</v>
      </c>
      <c r="C1033" t="s">
        <v>1</v>
      </c>
      <c r="D1033">
        <v>42738</v>
      </c>
      <c r="E1033">
        <v>10001</v>
      </c>
    </row>
    <row r="1034" spans="1:5" x14ac:dyDescent="0.25">
      <c r="A1034" s="2">
        <v>44522</v>
      </c>
      <c r="B1034" t="s">
        <v>2</v>
      </c>
      <c r="C1034" t="s">
        <v>1</v>
      </c>
      <c r="D1034">
        <v>48246</v>
      </c>
      <c r="E1034">
        <v>10001</v>
      </c>
    </row>
    <row r="1035" spans="1:5" x14ac:dyDescent="0.25">
      <c r="A1035" s="2">
        <v>44523</v>
      </c>
      <c r="B1035" t="s">
        <v>2</v>
      </c>
      <c r="C1035" t="s">
        <v>1</v>
      </c>
      <c r="D1035">
        <v>36199</v>
      </c>
      <c r="E1035">
        <v>10001</v>
      </c>
    </row>
    <row r="1036" spans="1:5" x14ac:dyDescent="0.25">
      <c r="A1036" s="2">
        <v>44524</v>
      </c>
      <c r="B1036" t="s">
        <v>2</v>
      </c>
      <c r="C1036" t="s">
        <v>0</v>
      </c>
      <c r="D1036">
        <v>-19555</v>
      </c>
      <c r="E1036">
        <v>10001</v>
      </c>
    </row>
    <row r="1037" spans="1:5" x14ac:dyDescent="0.25">
      <c r="A1037" s="2">
        <v>44525</v>
      </c>
      <c r="B1037" t="s">
        <v>2</v>
      </c>
      <c r="C1037" t="s">
        <v>1</v>
      </c>
      <c r="D1037">
        <v>45518</v>
      </c>
      <c r="E1037">
        <v>10001</v>
      </c>
    </row>
    <row r="1038" spans="1:5" x14ac:dyDescent="0.25">
      <c r="A1038" s="2">
        <v>44526</v>
      </c>
      <c r="B1038" t="s">
        <v>2</v>
      </c>
      <c r="C1038" t="s">
        <v>0</v>
      </c>
      <c r="D1038">
        <v>-28550</v>
      </c>
      <c r="E1038">
        <v>10001</v>
      </c>
    </row>
    <row r="1039" spans="1:5" x14ac:dyDescent="0.25">
      <c r="A1039" s="2">
        <v>44527</v>
      </c>
      <c r="B1039" t="s">
        <v>2</v>
      </c>
      <c r="C1039" t="s">
        <v>0</v>
      </c>
      <c r="D1039">
        <v>-17999</v>
      </c>
      <c r="E1039">
        <v>10001</v>
      </c>
    </row>
    <row r="1040" spans="1:5" x14ac:dyDescent="0.25">
      <c r="A1040" s="2">
        <v>44528</v>
      </c>
      <c r="B1040" t="s">
        <v>2</v>
      </c>
      <c r="C1040" t="s">
        <v>1</v>
      </c>
      <c r="D1040">
        <v>9242</v>
      </c>
      <c r="E1040">
        <v>10001</v>
      </c>
    </row>
    <row r="1041" spans="1:5" x14ac:dyDescent="0.25">
      <c r="A1041" s="2">
        <v>44529</v>
      </c>
      <c r="B1041" t="s">
        <v>2</v>
      </c>
      <c r="C1041" t="s">
        <v>1</v>
      </c>
      <c r="D1041">
        <v>344</v>
      </c>
      <c r="E1041">
        <v>10001</v>
      </c>
    </row>
    <row r="1042" spans="1:5" x14ac:dyDescent="0.25">
      <c r="A1042" s="2">
        <v>44530</v>
      </c>
      <c r="B1042" t="s">
        <v>2</v>
      </c>
      <c r="C1042" t="s">
        <v>1</v>
      </c>
      <c r="D1042">
        <v>678</v>
      </c>
      <c r="E1042">
        <v>10001</v>
      </c>
    </row>
    <row r="1043" spans="1:5" x14ac:dyDescent="0.25">
      <c r="A1043" s="2">
        <v>44531</v>
      </c>
      <c r="B1043" t="s">
        <v>2</v>
      </c>
      <c r="C1043" t="s">
        <v>0</v>
      </c>
      <c r="D1043">
        <v>-19973</v>
      </c>
      <c r="E1043">
        <v>10001</v>
      </c>
    </row>
    <row r="1044" spans="1:5" x14ac:dyDescent="0.25">
      <c r="A1044" s="2">
        <v>44532</v>
      </c>
      <c r="B1044" t="s">
        <v>2</v>
      </c>
      <c r="C1044" t="s">
        <v>1</v>
      </c>
      <c r="D1044">
        <v>669</v>
      </c>
      <c r="E1044">
        <v>10001</v>
      </c>
    </row>
    <row r="1045" spans="1:5" x14ac:dyDescent="0.25">
      <c r="A1045" s="2">
        <v>44533</v>
      </c>
      <c r="B1045" t="s">
        <v>2</v>
      </c>
      <c r="C1045" t="s">
        <v>0</v>
      </c>
      <c r="D1045">
        <v>-30496</v>
      </c>
      <c r="E1045">
        <v>10001</v>
      </c>
    </row>
    <row r="1046" spans="1:5" x14ac:dyDescent="0.25">
      <c r="A1046" s="2">
        <v>44534</v>
      </c>
      <c r="B1046" t="s">
        <v>2</v>
      </c>
      <c r="C1046" t="s">
        <v>1</v>
      </c>
      <c r="D1046">
        <v>21389</v>
      </c>
      <c r="E1046">
        <v>10001</v>
      </c>
    </row>
    <row r="1047" spans="1:5" x14ac:dyDescent="0.25">
      <c r="A1047" s="2">
        <v>44535</v>
      </c>
      <c r="B1047" t="s">
        <v>2</v>
      </c>
      <c r="C1047" t="s">
        <v>1</v>
      </c>
      <c r="D1047">
        <v>21301</v>
      </c>
      <c r="E1047">
        <v>10001</v>
      </c>
    </row>
    <row r="1048" spans="1:5" x14ac:dyDescent="0.25">
      <c r="A1048" s="2">
        <v>44536</v>
      </c>
      <c r="B1048" t="s">
        <v>2</v>
      </c>
      <c r="C1048" t="s">
        <v>0</v>
      </c>
      <c r="D1048">
        <v>-10567</v>
      </c>
      <c r="E1048">
        <v>10001</v>
      </c>
    </row>
    <row r="1049" spans="1:5" x14ac:dyDescent="0.25">
      <c r="A1049" s="2">
        <v>44537</v>
      </c>
      <c r="B1049" t="s">
        <v>2</v>
      </c>
      <c r="C1049" t="s">
        <v>1</v>
      </c>
      <c r="D1049">
        <v>6124</v>
      </c>
      <c r="E1049">
        <v>10001</v>
      </c>
    </row>
    <row r="1050" spans="1:5" x14ac:dyDescent="0.25">
      <c r="A1050" s="2">
        <v>44538</v>
      </c>
      <c r="B1050" t="s">
        <v>2</v>
      </c>
      <c r="C1050" t="s">
        <v>0</v>
      </c>
      <c r="D1050">
        <v>-42574</v>
      </c>
      <c r="E1050">
        <v>10001</v>
      </c>
    </row>
    <row r="1051" spans="1:5" x14ac:dyDescent="0.25">
      <c r="A1051" s="2">
        <v>44539</v>
      </c>
      <c r="B1051" t="s">
        <v>2</v>
      </c>
      <c r="C1051" t="s">
        <v>1</v>
      </c>
      <c r="D1051">
        <v>3531</v>
      </c>
      <c r="E1051">
        <v>10001</v>
      </c>
    </row>
    <row r="1052" spans="1:5" x14ac:dyDescent="0.25">
      <c r="A1052" s="2">
        <v>44540</v>
      </c>
      <c r="B1052" t="s">
        <v>2</v>
      </c>
      <c r="C1052" t="s">
        <v>1</v>
      </c>
      <c r="D1052">
        <v>37659</v>
      </c>
      <c r="E1052">
        <v>10001</v>
      </c>
    </row>
    <row r="1053" spans="1:5" x14ac:dyDescent="0.25">
      <c r="A1053" s="2">
        <v>44541</v>
      </c>
      <c r="B1053" t="s">
        <v>2</v>
      </c>
      <c r="C1053" t="s">
        <v>1</v>
      </c>
      <c r="D1053">
        <v>17967</v>
      </c>
      <c r="E1053">
        <v>10001</v>
      </c>
    </row>
    <row r="1054" spans="1:5" x14ac:dyDescent="0.25">
      <c r="A1054" s="2">
        <v>44542</v>
      </c>
      <c r="B1054" t="s">
        <v>2</v>
      </c>
      <c r="C1054" t="s">
        <v>1</v>
      </c>
      <c r="D1054">
        <v>35998</v>
      </c>
      <c r="E1054">
        <v>10001</v>
      </c>
    </row>
    <row r="1055" spans="1:5" x14ac:dyDescent="0.25">
      <c r="A1055" s="2">
        <v>44543</v>
      </c>
      <c r="B1055" t="s">
        <v>2</v>
      </c>
      <c r="C1055" t="s">
        <v>0</v>
      </c>
      <c r="D1055">
        <v>-6070</v>
      </c>
      <c r="E1055">
        <v>10001</v>
      </c>
    </row>
    <row r="1056" spans="1:5" x14ac:dyDescent="0.25">
      <c r="A1056" s="2">
        <v>44544</v>
      </c>
      <c r="B1056" t="s">
        <v>2</v>
      </c>
      <c r="C1056" t="s">
        <v>0</v>
      </c>
      <c r="D1056">
        <v>-23718</v>
      </c>
      <c r="E1056">
        <v>10001</v>
      </c>
    </row>
    <row r="1057" spans="1:5" x14ac:dyDescent="0.25">
      <c r="A1057" s="2">
        <v>44545</v>
      </c>
      <c r="B1057" t="s">
        <v>2</v>
      </c>
      <c r="C1057" t="s">
        <v>1</v>
      </c>
      <c r="D1057">
        <v>24821</v>
      </c>
      <c r="E1057">
        <v>10001</v>
      </c>
    </row>
    <row r="1058" spans="1:5" x14ac:dyDescent="0.25">
      <c r="A1058" s="2">
        <v>44546</v>
      </c>
      <c r="B1058" t="s">
        <v>2</v>
      </c>
      <c r="C1058" t="s">
        <v>1</v>
      </c>
      <c r="D1058">
        <v>1353</v>
      </c>
      <c r="E1058">
        <v>10001</v>
      </c>
    </row>
    <row r="1059" spans="1:5" x14ac:dyDescent="0.25">
      <c r="A1059" s="2">
        <v>44547</v>
      </c>
      <c r="B1059" t="s">
        <v>2</v>
      </c>
      <c r="C1059" t="s">
        <v>0</v>
      </c>
      <c r="D1059">
        <v>-26989</v>
      </c>
      <c r="E1059">
        <v>10001</v>
      </c>
    </row>
    <row r="1060" spans="1:5" x14ac:dyDescent="0.25">
      <c r="A1060" s="2">
        <v>44548</v>
      </c>
      <c r="B1060" t="s">
        <v>2</v>
      </c>
      <c r="C1060" t="s">
        <v>1</v>
      </c>
      <c r="D1060">
        <v>8099</v>
      </c>
      <c r="E1060">
        <v>10001</v>
      </c>
    </row>
    <row r="1061" spans="1:5" x14ac:dyDescent="0.25">
      <c r="A1061" s="2">
        <v>44227</v>
      </c>
      <c r="B1061" t="s">
        <v>2</v>
      </c>
      <c r="C1061" t="s">
        <v>1</v>
      </c>
      <c r="D1061">
        <v>2788</v>
      </c>
      <c r="E1061">
        <v>10001</v>
      </c>
    </row>
    <row r="1062" spans="1:5" x14ac:dyDescent="0.25">
      <c r="A1062" s="2">
        <v>44228</v>
      </c>
      <c r="B1062" t="s">
        <v>2</v>
      </c>
      <c r="C1062" t="s">
        <v>0</v>
      </c>
      <c r="D1062">
        <v>-14271</v>
      </c>
      <c r="E1062">
        <v>10001</v>
      </c>
    </row>
    <row r="1063" spans="1:5" x14ac:dyDescent="0.25">
      <c r="A1063" s="2">
        <v>44229</v>
      </c>
      <c r="B1063" t="s">
        <v>2</v>
      </c>
      <c r="C1063" t="s">
        <v>1</v>
      </c>
      <c r="D1063">
        <v>48008</v>
      </c>
      <c r="E1063">
        <v>10001</v>
      </c>
    </row>
    <row r="1064" spans="1:5" x14ac:dyDescent="0.25">
      <c r="A1064" s="2">
        <v>44230</v>
      </c>
      <c r="B1064" t="s">
        <v>2</v>
      </c>
      <c r="C1064" t="s">
        <v>0</v>
      </c>
      <c r="D1064">
        <v>-33585</v>
      </c>
      <c r="E1064">
        <v>10001</v>
      </c>
    </row>
    <row r="1065" spans="1:5" x14ac:dyDescent="0.25">
      <c r="A1065" s="2">
        <v>44231</v>
      </c>
      <c r="B1065" t="s">
        <v>2</v>
      </c>
      <c r="C1065" t="s">
        <v>0</v>
      </c>
      <c r="D1065">
        <v>-33376</v>
      </c>
      <c r="E1065">
        <v>10001</v>
      </c>
    </row>
    <row r="1066" spans="1:5" x14ac:dyDescent="0.25">
      <c r="A1066" s="2">
        <v>44232</v>
      </c>
      <c r="B1066" t="s">
        <v>2</v>
      </c>
      <c r="C1066" t="s">
        <v>1</v>
      </c>
      <c r="D1066">
        <v>10604</v>
      </c>
      <c r="E1066">
        <v>10001</v>
      </c>
    </row>
    <row r="1067" spans="1:5" x14ac:dyDescent="0.25">
      <c r="A1067" s="2">
        <v>44233</v>
      </c>
      <c r="B1067" t="s">
        <v>2</v>
      </c>
      <c r="C1067" t="s">
        <v>1</v>
      </c>
      <c r="D1067">
        <v>717</v>
      </c>
      <c r="E1067">
        <v>10001</v>
      </c>
    </row>
    <row r="1068" spans="1:5" x14ac:dyDescent="0.25">
      <c r="A1068" s="2">
        <v>44234</v>
      </c>
      <c r="B1068" t="s">
        <v>2</v>
      </c>
      <c r="C1068" t="s">
        <v>1</v>
      </c>
      <c r="D1068">
        <v>14628</v>
      </c>
      <c r="E1068">
        <v>10001</v>
      </c>
    </row>
    <row r="1069" spans="1:5" x14ac:dyDescent="0.25">
      <c r="A1069" s="2">
        <v>44235</v>
      </c>
      <c r="B1069" t="s">
        <v>2</v>
      </c>
      <c r="C1069" t="s">
        <v>0</v>
      </c>
      <c r="D1069">
        <v>-16623</v>
      </c>
      <c r="E1069">
        <v>10001</v>
      </c>
    </row>
    <row r="1070" spans="1:5" x14ac:dyDescent="0.25">
      <c r="A1070" s="2">
        <v>44236</v>
      </c>
      <c r="B1070" t="s">
        <v>2</v>
      </c>
      <c r="C1070" t="s">
        <v>0</v>
      </c>
      <c r="D1070">
        <v>-37192</v>
      </c>
      <c r="E1070">
        <v>10001</v>
      </c>
    </row>
    <row r="1071" spans="1:5" x14ac:dyDescent="0.25">
      <c r="A1071" s="2">
        <v>44237</v>
      </c>
      <c r="B1071" t="s">
        <v>2</v>
      </c>
      <c r="C1071" t="s">
        <v>1</v>
      </c>
      <c r="D1071">
        <v>13042</v>
      </c>
      <c r="E1071">
        <v>10001</v>
      </c>
    </row>
    <row r="1072" spans="1:5" x14ac:dyDescent="0.25">
      <c r="A1072" s="2">
        <v>44238</v>
      </c>
      <c r="B1072" t="s">
        <v>2</v>
      </c>
      <c r="C1072" t="s">
        <v>1</v>
      </c>
      <c r="D1072">
        <v>3757</v>
      </c>
      <c r="E1072">
        <v>10001</v>
      </c>
    </row>
    <row r="1073" spans="1:5" x14ac:dyDescent="0.25">
      <c r="A1073" s="2">
        <v>44239</v>
      </c>
      <c r="B1073" t="s">
        <v>2</v>
      </c>
      <c r="C1073" t="s">
        <v>1</v>
      </c>
      <c r="D1073">
        <v>4120</v>
      </c>
      <c r="E1073">
        <v>10001</v>
      </c>
    </row>
    <row r="1074" spans="1:5" x14ac:dyDescent="0.25">
      <c r="A1074" s="2">
        <v>44240</v>
      </c>
      <c r="B1074" t="s">
        <v>2</v>
      </c>
      <c r="C1074" t="s">
        <v>1</v>
      </c>
      <c r="D1074">
        <v>39764</v>
      </c>
      <c r="E1074">
        <v>10001</v>
      </c>
    </row>
    <row r="1075" spans="1:5" x14ac:dyDescent="0.25">
      <c r="A1075" s="2">
        <v>44241</v>
      </c>
      <c r="B1075" t="s">
        <v>2</v>
      </c>
      <c r="C1075" t="s">
        <v>1</v>
      </c>
      <c r="D1075">
        <v>18382</v>
      </c>
      <c r="E1075">
        <v>10001</v>
      </c>
    </row>
    <row r="1076" spans="1:5" x14ac:dyDescent="0.25">
      <c r="A1076" s="2">
        <v>44242</v>
      </c>
      <c r="B1076" t="s">
        <v>2</v>
      </c>
      <c r="C1076" t="s">
        <v>1</v>
      </c>
      <c r="D1076">
        <v>4945</v>
      </c>
      <c r="E1076">
        <v>10001</v>
      </c>
    </row>
    <row r="1077" spans="1:5" x14ac:dyDescent="0.25">
      <c r="A1077" s="2">
        <v>44243</v>
      </c>
      <c r="B1077" t="s">
        <v>2</v>
      </c>
      <c r="C1077" t="s">
        <v>1</v>
      </c>
      <c r="D1077">
        <v>40608</v>
      </c>
      <c r="E1077">
        <v>10001</v>
      </c>
    </row>
    <row r="1078" spans="1:5" x14ac:dyDescent="0.25">
      <c r="A1078" s="2">
        <v>44244</v>
      </c>
      <c r="B1078" t="s">
        <v>2</v>
      </c>
      <c r="C1078" t="s">
        <v>1</v>
      </c>
      <c r="D1078">
        <v>33660</v>
      </c>
      <c r="E1078">
        <v>10001</v>
      </c>
    </row>
    <row r="1079" spans="1:5" x14ac:dyDescent="0.25">
      <c r="A1079" s="2">
        <v>44245</v>
      </c>
      <c r="B1079" t="s">
        <v>2</v>
      </c>
      <c r="C1079" t="s">
        <v>1</v>
      </c>
      <c r="D1079">
        <v>20815</v>
      </c>
      <c r="E1079">
        <v>10001</v>
      </c>
    </row>
    <row r="1080" spans="1:5" x14ac:dyDescent="0.25">
      <c r="A1080" s="2">
        <v>44246</v>
      </c>
      <c r="B1080" t="s">
        <v>2</v>
      </c>
      <c r="C1080" t="s">
        <v>0</v>
      </c>
      <c r="D1080">
        <v>-9593</v>
      </c>
      <c r="E1080">
        <v>10001</v>
      </c>
    </row>
    <row r="1081" spans="1:5" x14ac:dyDescent="0.25">
      <c r="A1081" s="2">
        <v>44247</v>
      </c>
      <c r="B1081" t="s">
        <v>2</v>
      </c>
      <c r="C1081" t="s">
        <v>0</v>
      </c>
      <c r="D1081">
        <v>-4030</v>
      </c>
      <c r="E1081">
        <v>10001</v>
      </c>
    </row>
    <row r="1082" spans="1:5" x14ac:dyDescent="0.25">
      <c r="A1082" s="2">
        <v>44248</v>
      </c>
      <c r="B1082" t="s">
        <v>2</v>
      </c>
      <c r="C1082" t="s">
        <v>1</v>
      </c>
      <c r="D1082">
        <v>14245</v>
      </c>
      <c r="E1082">
        <v>10001</v>
      </c>
    </row>
    <row r="1083" spans="1:5" x14ac:dyDescent="0.25">
      <c r="A1083" s="2">
        <v>44249</v>
      </c>
      <c r="B1083" t="s">
        <v>2</v>
      </c>
      <c r="C1083" t="s">
        <v>0</v>
      </c>
      <c r="D1083">
        <v>-3904</v>
      </c>
      <c r="E1083">
        <v>10001</v>
      </c>
    </row>
    <row r="1084" spans="1:5" x14ac:dyDescent="0.25">
      <c r="A1084" s="2">
        <v>44250</v>
      </c>
      <c r="B1084" t="s">
        <v>2</v>
      </c>
      <c r="C1084" t="s">
        <v>0</v>
      </c>
      <c r="D1084">
        <v>-12618</v>
      </c>
      <c r="E1084">
        <v>10001</v>
      </c>
    </row>
    <row r="1085" spans="1:5" x14ac:dyDescent="0.25">
      <c r="A1085" s="2">
        <v>44251</v>
      </c>
      <c r="B1085" t="s">
        <v>2</v>
      </c>
      <c r="C1085" t="s">
        <v>1</v>
      </c>
      <c r="D1085">
        <v>32201</v>
      </c>
      <c r="E1085">
        <v>10001</v>
      </c>
    </row>
    <row r="1086" spans="1:5" x14ac:dyDescent="0.25">
      <c r="A1086" s="2">
        <v>44252</v>
      </c>
      <c r="B1086" t="s">
        <v>2</v>
      </c>
      <c r="C1086" t="s">
        <v>1</v>
      </c>
      <c r="D1086">
        <v>47534</v>
      </c>
      <c r="E1086">
        <v>10001</v>
      </c>
    </row>
    <row r="1087" spans="1:5" x14ac:dyDescent="0.25">
      <c r="A1087" s="2">
        <v>44253</v>
      </c>
      <c r="B1087" t="s">
        <v>2</v>
      </c>
      <c r="C1087" t="s">
        <v>0</v>
      </c>
      <c r="D1087">
        <v>-37267</v>
      </c>
      <c r="E1087">
        <v>10001</v>
      </c>
    </row>
    <row r="1088" spans="1:5" x14ac:dyDescent="0.25">
      <c r="A1088" s="2">
        <v>44254</v>
      </c>
      <c r="B1088" t="s">
        <v>2</v>
      </c>
      <c r="C1088" t="s">
        <v>1</v>
      </c>
      <c r="D1088">
        <v>49513</v>
      </c>
      <c r="E1088">
        <v>10001</v>
      </c>
    </row>
    <row r="1089" spans="1:5" x14ac:dyDescent="0.25">
      <c r="A1089" s="2">
        <v>44255</v>
      </c>
      <c r="B1089" t="s">
        <v>2</v>
      </c>
      <c r="C1089" t="s">
        <v>0</v>
      </c>
      <c r="D1089">
        <v>-37345</v>
      </c>
      <c r="E1089">
        <v>10001</v>
      </c>
    </row>
    <row r="1090" spans="1:5" x14ac:dyDescent="0.25">
      <c r="A1090" s="2">
        <v>44256</v>
      </c>
      <c r="B1090" t="s">
        <v>2</v>
      </c>
      <c r="C1090" t="s">
        <v>1</v>
      </c>
      <c r="D1090">
        <v>48415</v>
      </c>
      <c r="E1090">
        <v>10001</v>
      </c>
    </row>
    <row r="1091" spans="1:5" x14ac:dyDescent="0.25">
      <c r="A1091" s="2">
        <v>44257</v>
      </c>
      <c r="B1091" t="s">
        <v>2</v>
      </c>
      <c r="C1091" t="s">
        <v>1</v>
      </c>
      <c r="D1091">
        <v>37629</v>
      </c>
      <c r="E1091">
        <v>10001</v>
      </c>
    </row>
    <row r="1092" spans="1:5" x14ac:dyDescent="0.25">
      <c r="A1092" s="2">
        <v>44258</v>
      </c>
      <c r="B1092" t="s">
        <v>2</v>
      </c>
      <c r="C1092" t="s">
        <v>0</v>
      </c>
      <c r="D1092">
        <v>-8662</v>
      </c>
      <c r="E1092">
        <v>10001</v>
      </c>
    </row>
    <row r="1093" spans="1:5" x14ac:dyDescent="0.25">
      <c r="A1093" s="2">
        <v>44259</v>
      </c>
      <c r="B1093" t="s">
        <v>2</v>
      </c>
      <c r="C1093" t="s">
        <v>0</v>
      </c>
      <c r="D1093">
        <v>-37824</v>
      </c>
      <c r="E1093">
        <v>10001</v>
      </c>
    </row>
    <row r="1094" spans="1:5" x14ac:dyDescent="0.25">
      <c r="A1094" s="2">
        <v>44260</v>
      </c>
      <c r="B1094" t="s">
        <v>2</v>
      </c>
      <c r="C1094" t="s">
        <v>0</v>
      </c>
      <c r="D1094">
        <v>-25371</v>
      </c>
      <c r="E1094">
        <v>10001</v>
      </c>
    </row>
    <row r="1095" spans="1:5" x14ac:dyDescent="0.25">
      <c r="A1095" s="2">
        <v>44261</v>
      </c>
      <c r="B1095" t="s">
        <v>2</v>
      </c>
      <c r="C1095" t="s">
        <v>1</v>
      </c>
      <c r="D1095">
        <v>45054</v>
      </c>
      <c r="E1095">
        <v>10001</v>
      </c>
    </row>
    <row r="1096" spans="1:5" x14ac:dyDescent="0.25">
      <c r="A1096" s="2">
        <v>44262</v>
      </c>
      <c r="B1096" t="s">
        <v>2</v>
      </c>
      <c r="C1096" t="s">
        <v>0</v>
      </c>
      <c r="D1096">
        <v>-34911</v>
      </c>
      <c r="E1096">
        <v>10001</v>
      </c>
    </row>
    <row r="1097" spans="1:5" x14ac:dyDescent="0.25">
      <c r="A1097" s="2">
        <v>44263</v>
      </c>
      <c r="B1097" t="s">
        <v>2</v>
      </c>
      <c r="C1097" t="s">
        <v>0</v>
      </c>
      <c r="D1097">
        <v>-25349</v>
      </c>
      <c r="E1097">
        <v>10001</v>
      </c>
    </row>
    <row r="1098" spans="1:5" x14ac:dyDescent="0.25">
      <c r="A1098" s="2">
        <v>44264</v>
      </c>
      <c r="B1098" t="s">
        <v>2</v>
      </c>
      <c r="C1098" t="s">
        <v>0</v>
      </c>
      <c r="D1098">
        <v>-19883</v>
      </c>
      <c r="E1098">
        <v>10001</v>
      </c>
    </row>
    <row r="1099" spans="1:5" x14ac:dyDescent="0.25">
      <c r="A1099" s="2">
        <v>44265</v>
      </c>
      <c r="B1099" t="s">
        <v>2</v>
      </c>
      <c r="C1099" t="s">
        <v>0</v>
      </c>
      <c r="D1099">
        <v>-25608</v>
      </c>
      <c r="E1099">
        <v>10001</v>
      </c>
    </row>
    <row r="1100" spans="1:5" x14ac:dyDescent="0.25">
      <c r="A1100" s="2">
        <v>44266</v>
      </c>
      <c r="B1100" t="s">
        <v>2</v>
      </c>
      <c r="C1100" t="s">
        <v>1</v>
      </c>
      <c r="D1100">
        <v>48218</v>
      </c>
      <c r="E1100">
        <v>10001</v>
      </c>
    </row>
    <row r="1101" spans="1:5" x14ac:dyDescent="0.25">
      <c r="A1101" s="2">
        <v>44267</v>
      </c>
      <c r="B1101" t="s">
        <v>2</v>
      </c>
      <c r="C1101" t="s">
        <v>0</v>
      </c>
      <c r="D1101">
        <v>-25189</v>
      </c>
      <c r="E1101">
        <v>10001</v>
      </c>
    </row>
    <row r="1102" spans="1:5" x14ac:dyDescent="0.25">
      <c r="A1102" s="2">
        <v>44268</v>
      </c>
      <c r="B1102" t="s">
        <v>2</v>
      </c>
      <c r="C1102" t="s">
        <v>1</v>
      </c>
      <c r="D1102">
        <v>9236</v>
      </c>
      <c r="E1102">
        <v>10001</v>
      </c>
    </row>
    <row r="1103" spans="1:5" x14ac:dyDescent="0.25">
      <c r="A1103" s="2">
        <v>44269</v>
      </c>
      <c r="B1103" t="s">
        <v>2</v>
      </c>
      <c r="C1103" t="s">
        <v>1</v>
      </c>
      <c r="D1103">
        <v>46691</v>
      </c>
      <c r="E1103">
        <v>10001</v>
      </c>
    </row>
    <row r="1104" spans="1:5" x14ac:dyDescent="0.25">
      <c r="A1104" s="2">
        <v>44270</v>
      </c>
      <c r="B1104" t="s">
        <v>2</v>
      </c>
      <c r="C1104" t="s">
        <v>1</v>
      </c>
      <c r="D1104">
        <v>22009</v>
      </c>
      <c r="E1104">
        <v>10001</v>
      </c>
    </row>
    <row r="1105" spans="1:5" x14ac:dyDescent="0.25">
      <c r="A1105" s="2">
        <v>44271</v>
      </c>
      <c r="B1105" t="s">
        <v>2</v>
      </c>
      <c r="C1105" t="s">
        <v>1</v>
      </c>
      <c r="D1105">
        <v>23010</v>
      </c>
      <c r="E1105">
        <v>10001</v>
      </c>
    </row>
    <row r="1106" spans="1:5" x14ac:dyDescent="0.25">
      <c r="A1106" s="2">
        <v>44272</v>
      </c>
      <c r="B1106" t="s">
        <v>2</v>
      </c>
      <c r="C1106" t="s">
        <v>0</v>
      </c>
      <c r="D1106">
        <v>-22166</v>
      </c>
      <c r="E1106">
        <v>10001</v>
      </c>
    </row>
    <row r="1107" spans="1:5" x14ac:dyDescent="0.25">
      <c r="A1107" s="2">
        <v>44273</v>
      </c>
      <c r="B1107" t="s">
        <v>2</v>
      </c>
      <c r="C1107" t="s">
        <v>0</v>
      </c>
      <c r="D1107">
        <v>-15985</v>
      </c>
      <c r="E1107">
        <v>10001</v>
      </c>
    </row>
    <row r="1108" spans="1:5" x14ac:dyDescent="0.25">
      <c r="A1108" s="2">
        <v>44274</v>
      </c>
      <c r="B1108" t="s">
        <v>2</v>
      </c>
      <c r="C1108" t="s">
        <v>0</v>
      </c>
      <c r="D1108">
        <v>-28871</v>
      </c>
      <c r="E1108">
        <v>10001</v>
      </c>
    </row>
    <row r="1109" spans="1:5" x14ac:dyDescent="0.25">
      <c r="A1109" s="2">
        <v>44275</v>
      </c>
      <c r="B1109" t="s">
        <v>2</v>
      </c>
      <c r="C1109" t="s">
        <v>1</v>
      </c>
      <c r="D1109">
        <v>47489</v>
      </c>
      <c r="E1109">
        <v>10001</v>
      </c>
    </row>
    <row r="1110" spans="1:5" x14ac:dyDescent="0.25">
      <c r="A1110" s="2">
        <v>44276</v>
      </c>
      <c r="B1110" t="s">
        <v>2</v>
      </c>
      <c r="C1110" t="s">
        <v>0</v>
      </c>
      <c r="D1110">
        <v>-33001</v>
      </c>
      <c r="E1110">
        <v>10001</v>
      </c>
    </row>
    <row r="1111" spans="1:5" x14ac:dyDescent="0.25">
      <c r="A1111" s="2">
        <v>44277</v>
      </c>
      <c r="B1111" t="s">
        <v>2</v>
      </c>
      <c r="C1111" t="s">
        <v>1</v>
      </c>
      <c r="D1111">
        <v>31147</v>
      </c>
      <c r="E1111">
        <v>10001</v>
      </c>
    </row>
    <row r="1112" spans="1:5" x14ac:dyDescent="0.25">
      <c r="A1112" s="2">
        <v>44278</v>
      </c>
      <c r="B1112" t="s">
        <v>2</v>
      </c>
      <c r="C1112" t="s">
        <v>0</v>
      </c>
      <c r="D1112">
        <v>-12844</v>
      </c>
      <c r="E1112">
        <v>10001</v>
      </c>
    </row>
    <row r="1113" spans="1:5" x14ac:dyDescent="0.25">
      <c r="A1113" s="2">
        <v>44279</v>
      </c>
      <c r="B1113" t="s">
        <v>2</v>
      </c>
      <c r="C1113" t="s">
        <v>0</v>
      </c>
      <c r="D1113">
        <v>-38831</v>
      </c>
      <c r="E1113">
        <v>10001</v>
      </c>
    </row>
    <row r="1114" spans="1:5" x14ac:dyDescent="0.25">
      <c r="A1114" s="2">
        <v>44280</v>
      </c>
      <c r="B1114" t="s">
        <v>2</v>
      </c>
      <c r="C1114" t="s">
        <v>1</v>
      </c>
      <c r="D1114">
        <v>24500</v>
      </c>
      <c r="E1114">
        <v>10001</v>
      </c>
    </row>
    <row r="1115" spans="1:5" x14ac:dyDescent="0.25">
      <c r="A1115" s="2">
        <v>44281</v>
      </c>
      <c r="B1115" t="s">
        <v>2</v>
      </c>
      <c r="C1115" t="s">
        <v>0</v>
      </c>
      <c r="D1115">
        <v>-49758</v>
      </c>
      <c r="E1115">
        <v>10001</v>
      </c>
    </row>
    <row r="1116" spans="1:5" x14ac:dyDescent="0.25">
      <c r="A1116" s="2">
        <v>44282</v>
      </c>
      <c r="B1116" t="s">
        <v>2</v>
      </c>
      <c r="C1116" t="s">
        <v>1</v>
      </c>
      <c r="D1116">
        <v>8519</v>
      </c>
      <c r="E1116">
        <v>10001</v>
      </c>
    </row>
    <row r="1117" spans="1:5" x14ac:dyDescent="0.25">
      <c r="A1117" s="2">
        <v>44283</v>
      </c>
      <c r="B1117" t="s">
        <v>2</v>
      </c>
      <c r="C1117" t="s">
        <v>0</v>
      </c>
      <c r="D1117">
        <v>-13592</v>
      </c>
      <c r="E1117">
        <v>10001</v>
      </c>
    </row>
    <row r="1118" spans="1:5" x14ac:dyDescent="0.25">
      <c r="A1118" s="2">
        <v>44284</v>
      </c>
      <c r="B1118" t="s">
        <v>2</v>
      </c>
      <c r="C1118" t="s">
        <v>1</v>
      </c>
      <c r="D1118">
        <v>12626</v>
      </c>
      <c r="E1118">
        <v>10001</v>
      </c>
    </row>
    <row r="1119" spans="1:5" x14ac:dyDescent="0.25">
      <c r="A1119" s="2">
        <v>44285</v>
      </c>
      <c r="B1119" t="s">
        <v>2</v>
      </c>
      <c r="C1119" t="s">
        <v>1</v>
      </c>
      <c r="D1119">
        <v>32477</v>
      </c>
      <c r="E1119">
        <v>10001</v>
      </c>
    </row>
    <row r="1120" spans="1:5" x14ac:dyDescent="0.25">
      <c r="A1120" s="2">
        <v>44286</v>
      </c>
      <c r="B1120" t="s">
        <v>2</v>
      </c>
      <c r="C1120" t="s">
        <v>1</v>
      </c>
      <c r="D1120">
        <v>7624</v>
      </c>
      <c r="E1120">
        <v>10001</v>
      </c>
    </row>
    <row r="1121" spans="1:5" x14ac:dyDescent="0.25">
      <c r="A1121" s="2">
        <v>44287</v>
      </c>
      <c r="B1121" t="s">
        <v>2</v>
      </c>
      <c r="C1121" t="s">
        <v>0</v>
      </c>
      <c r="D1121">
        <v>-10234</v>
      </c>
      <c r="E1121">
        <v>10001</v>
      </c>
    </row>
    <row r="1122" spans="1:5" x14ac:dyDescent="0.25">
      <c r="A1122" s="2">
        <v>44288</v>
      </c>
      <c r="B1122" t="s">
        <v>2</v>
      </c>
      <c r="C1122" t="s">
        <v>0</v>
      </c>
      <c r="D1122">
        <v>-48510</v>
      </c>
      <c r="E1122">
        <v>10001</v>
      </c>
    </row>
    <row r="1123" spans="1:5" x14ac:dyDescent="0.25">
      <c r="A1123" s="2">
        <v>44289</v>
      </c>
      <c r="B1123" t="s">
        <v>2</v>
      </c>
      <c r="C1123" t="s">
        <v>0</v>
      </c>
      <c r="D1123">
        <v>-13126</v>
      </c>
      <c r="E1123">
        <v>10001</v>
      </c>
    </row>
    <row r="1124" spans="1:5" x14ac:dyDescent="0.25">
      <c r="A1124" s="2">
        <v>44290</v>
      </c>
      <c r="B1124" t="s">
        <v>2</v>
      </c>
      <c r="C1124" t="s">
        <v>1</v>
      </c>
      <c r="D1124">
        <v>35303</v>
      </c>
      <c r="E1124">
        <v>10001</v>
      </c>
    </row>
    <row r="1125" spans="1:5" x14ac:dyDescent="0.25">
      <c r="A1125" s="2">
        <v>44291</v>
      </c>
      <c r="B1125" t="s">
        <v>2</v>
      </c>
      <c r="C1125" t="s">
        <v>0</v>
      </c>
      <c r="D1125">
        <v>-40372</v>
      </c>
      <c r="E1125">
        <v>10001</v>
      </c>
    </row>
    <row r="1126" spans="1:5" x14ac:dyDescent="0.25">
      <c r="A1126" s="2">
        <v>44292</v>
      </c>
      <c r="B1126" t="s">
        <v>2</v>
      </c>
      <c r="C1126" t="s">
        <v>1</v>
      </c>
      <c r="D1126">
        <v>2364</v>
      </c>
      <c r="E1126">
        <v>10001</v>
      </c>
    </row>
    <row r="1127" spans="1:5" x14ac:dyDescent="0.25">
      <c r="A1127" s="2">
        <v>44293</v>
      </c>
      <c r="B1127" t="s">
        <v>2</v>
      </c>
      <c r="C1127" t="s">
        <v>1</v>
      </c>
      <c r="D1127">
        <v>47113</v>
      </c>
      <c r="E1127">
        <v>10001</v>
      </c>
    </row>
    <row r="1128" spans="1:5" x14ac:dyDescent="0.25">
      <c r="A1128" s="2">
        <v>44294</v>
      </c>
      <c r="B1128" t="s">
        <v>2</v>
      </c>
      <c r="C1128" t="s">
        <v>0</v>
      </c>
      <c r="D1128">
        <v>-30891</v>
      </c>
      <c r="E1128">
        <v>10001</v>
      </c>
    </row>
    <row r="1129" spans="1:5" x14ac:dyDescent="0.25">
      <c r="A1129" s="2">
        <v>44295</v>
      </c>
      <c r="B1129" t="s">
        <v>2</v>
      </c>
      <c r="C1129" t="s">
        <v>1</v>
      </c>
      <c r="D1129">
        <v>43366</v>
      </c>
      <c r="E1129">
        <v>10001</v>
      </c>
    </row>
    <row r="1130" spans="1:5" x14ac:dyDescent="0.25">
      <c r="A1130" s="2">
        <v>44296</v>
      </c>
      <c r="B1130" t="s">
        <v>2</v>
      </c>
      <c r="C1130" t="s">
        <v>1</v>
      </c>
      <c r="D1130">
        <v>13454</v>
      </c>
      <c r="E1130">
        <v>10001</v>
      </c>
    </row>
    <row r="1131" spans="1:5" x14ac:dyDescent="0.25">
      <c r="A1131" s="2">
        <v>44297</v>
      </c>
      <c r="B1131" t="s">
        <v>2</v>
      </c>
      <c r="C1131" t="s">
        <v>1</v>
      </c>
      <c r="D1131">
        <v>10590</v>
      </c>
      <c r="E1131">
        <v>10001</v>
      </c>
    </row>
    <row r="1132" spans="1:5" x14ac:dyDescent="0.25">
      <c r="A1132" s="2">
        <v>44298</v>
      </c>
      <c r="B1132" t="s">
        <v>2</v>
      </c>
      <c r="C1132" t="s">
        <v>1</v>
      </c>
      <c r="D1132">
        <v>28143</v>
      </c>
      <c r="E1132">
        <v>10001</v>
      </c>
    </row>
    <row r="1133" spans="1:5" x14ac:dyDescent="0.25">
      <c r="A1133" s="2">
        <v>44299</v>
      </c>
      <c r="B1133" t="s">
        <v>2</v>
      </c>
      <c r="C1133" t="s">
        <v>1</v>
      </c>
      <c r="D1133">
        <v>20171</v>
      </c>
      <c r="E1133">
        <v>10001</v>
      </c>
    </row>
    <row r="1134" spans="1:5" x14ac:dyDescent="0.25">
      <c r="A1134" s="2">
        <v>44300</v>
      </c>
      <c r="B1134" t="s">
        <v>2</v>
      </c>
      <c r="C1134" t="s">
        <v>1</v>
      </c>
      <c r="D1134">
        <v>17544</v>
      </c>
      <c r="E1134">
        <v>10001</v>
      </c>
    </row>
    <row r="1135" spans="1:5" x14ac:dyDescent="0.25">
      <c r="A1135" s="2">
        <v>44301</v>
      </c>
      <c r="B1135" t="s">
        <v>2</v>
      </c>
      <c r="C1135" t="s">
        <v>1</v>
      </c>
      <c r="D1135">
        <v>19670</v>
      </c>
      <c r="E1135">
        <v>10001</v>
      </c>
    </row>
    <row r="1136" spans="1:5" x14ac:dyDescent="0.25">
      <c r="A1136" s="2">
        <v>44302</v>
      </c>
      <c r="B1136" t="s">
        <v>2</v>
      </c>
      <c r="C1136" t="s">
        <v>0</v>
      </c>
      <c r="D1136">
        <v>-18341</v>
      </c>
      <c r="E1136">
        <v>10001</v>
      </c>
    </row>
    <row r="1137" spans="1:5" x14ac:dyDescent="0.25">
      <c r="A1137" s="2">
        <v>44303</v>
      </c>
      <c r="B1137" t="s">
        <v>2</v>
      </c>
      <c r="C1137" t="s">
        <v>1</v>
      </c>
      <c r="D1137">
        <v>75</v>
      </c>
      <c r="E1137">
        <v>10001</v>
      </c>
    </row>
    <row r="1138" spans="1:5" x14ac:dyDescent="0.25">
      <c r="A1138" s="2">
        <v>44304</v>
      </c>
      <c r="B1138" t="s">
        <v>2</v>
      </c>
      <c r="C1138" t="s">
        <v>0</v>
      </c>
      <c r="D1138">
        <v>-34954</v>
      </c>
      <c r="E1138">
        <v>10001</v>
      </c>
    </row>
    <row r="1139" spans="1:5" x14ac:dyDescent="0.25">
      <c r="A1139" s="2">
        <v>44305</v>
      </c>
      <c r="B1139" t="s">
        <v>2</v>
      </c>
      <c r="C1139" t="s">
        <v>1</v>
      </c>
      <c r="D1139">
        <v>37872</v>
      </c>
      <c r="E1139">
        <v>10001</v>
      </c>
    </row>
    <row r="1140" spans="1:5" x14ac:dyDescent="0.25">
      <c r="A1140" s="2">
        <v>44306</v>
      </c>
      <c r="B1140" t="s">
        <v>2</v>
      </c>
      <c r="C1140" t="s">
        <v>1</v>
      </c>
      <c r="D1140">
        <v>26639</v>
      </c>
      <c r="E1140">
        <v>10001</v>
      </c>
    </row>
    <row r="1141" spans="1:5" x14ac:dyDescent="0.25">
      <c r="A1141" s="2">
        <v>44307</v>
      </c>
      <c r="B1141" t="s">
        <v>2</v>
      </c>
      <c r="C1141" t="s">
        <v>0</v>
      </c>
      <c r="D1141">
        <v>-15420</v>
      </c>
      <c r="E1141">
        <v>10001</v>
      </c>
    </row>
    <row r="1142" spans="1:5" x14ac:dyDescent="0.25">
      <c r="A1142" s="2">
        <v>44308</v>
      </c>
      <c r="B1142" t="s">
        <v>2</v>
      </c>
      <c r="C1142" t="s">
        <v>0</v>
      </c>
      <c r="D1142">
        <v>-3139</v>
      </c>
      <c r="E1142">
        <v>10001</v>
      </c>
    </row>
    <row r="1143" spans="1:5" x14ac:dyDescent="0.25">
      <c r="A1143" s="2">
        <v>44309</v>
      </c>
      <c r="B1143" t="s">
        <v>2</v>
      </c>
      <c r="C1143" t="s">
        <v>1</v>
      </c>
      <c r="D1143">
        <v>17047</v>
      </c>
      <c r="E1143">
        <v>10001</v>
      </c>
    </row>
    <row r="1144" spans="1:5" x14ac:dyDescent="0.25">
      <c r="A1144" s="2">
        <v>44310</v>
      </c>
      <c r="B1144" t="s">
        <v>2</v>
      </c>
      <c r="C1144" t="s">
        <v>1</v>
      </c>
      <c r="D1144">
        <v>4707</v>
      </c>
      <c r="E1144">
        <v>10001</v>
      </c>
    </row>
    <row r="1145" spans="1:5" x14ac:dyDescent="0.25">
      <c r="A1145" s="2">
        <v>44311</v>
      </c>
      <c r="B1145" t="s">
        <v>2</v>
      </c>
      <c r="C1145" t="s">
        <v>0</v>
      </c>
      <c r="D1145">
        <v>-11799</v>
      </c>
      <c r="E1145">
        <v>10001</v>
      </c>
    </row>
    <row r="1146" spans="1:5" x14ac:dyDescent="0.25">
      <c r="A1146" s="2">
        <v>44312</v>
      </c>
      <c r="B1146" t="s">
        <v>2</v>
      </c>
      <c r="C1146" t="s">
        <v>1</v>
      </c>
      <c r="D1146">
        <v>20459</v>
      </c>
      <c r="E1146">
        <v>10001</v>
      </c>
    </row>
    <row r="1147" spans="1:5" x14ac:dyDescent="0.25">
      <c r="A1147" s="2">
        <v>44313</v>
      </c>
      <c r="B1147" t="s">
        <v>2</v>
      </c>
      <c r="C1147" t="s">
        <v>0</v>
      </c>
      <c r="D1147">
        <v>-18808</v>
      </c>
      <c r="E1147">
        <v>10001</v>
      </c>
    </row>
    <row r="1148" spans="1:5" x14ac:dyDescent="0.25">
      <c r="A1148" s="2">
        <v>44314</v>
      </c>
      <c r="B1148" t="s">
        <v>2</v>
      </c>
      <c r="C1148" t="s">
        <v>0</v>
      </c>
      <c r="D1148">
        <v>-44041</v>
      </c>
      <c r="E1148">
        <v>10001</v>
      </c>
    </row>
    <row r="1149" spans="1:5" x14ac:dyDescent="0.25">
      <c r="A1149" s="2">
        <v>44315</v>
      </c>
      <c r="B1149" t="s">
        <v>2</v>
      </c>
      <c r="C1149" t="s">
        <v>1</v>
      </c>
      <c r="D1149">
        <v>38407</v>
      </c>
      <c r="E1149">
        <v>10001</v>
      </c>
    </row>
    <row r="1150" spans="1:5" x14ac:dyDescent="0.25">
      <c r="A1150" s="2">
        <v>44316</v>
      </c>
      <c r="B1150" t="s">
        <v>2</v>
      </c>
      <c r="C1150" t="s">
        <v>0</v>
      </c>
      <c r="D1150">
        <v>-14589</v>
      </c>
      <c r="E1150">
        <v>10001</v>
      </c>
    </row>
    <row r="1151" spans="1:5" x14ac:dyDescent="0.25">
      <c r="A1151" s="2">
        <v>44317</v>
      </c>
      <c r="B1151" t="s">
        <v>2</v>
      </c>
      <c r="C1151" t="s">
        <v>0</v>
      </c>
      <c r="D1151">
        <v>-22323</v>
      </c>
      <c r="E1151">
        <v>10001</v>
      </c>
    </row>
    <row r="1152" spans="1:5" x14ac:dyDescent="0.25">
      <c r="A1152" s="2">
        <v>44318</v>
      </c>
      <c r="B1152" t="s">
        <v>2</v>
      </c>
      <c r="C1152" t="s">
        <v>0</v>
      </c>
      <c r="D1152">
        <v>-3030</v>
      </c>
      <c r="E1152">
        <v>10001</v>
      </c>
    </row>
    <row r="1153" spans="1:5" x14ac:dyDescent="0.25">
      <c r="A1153" s="2">
        <v>44319</v>
      </c>
      <c r="B1153" t="s">
        <v>2</v>
      </c>
      <c r="C1153" t="s">
        <v>0</v>
      </c>
      <c r="D1153">
        <v>-22415</v>
      </c>
      <c r="E1153">
        <v>10001</v>
      </c>
    </row>
    <row r="1154" spans="1:5" x14ac:dyDescent="0.25">
      <c r="A1154" s="2">
        <v>44320</v>
      </c>
      <c r="B1154" t="s">
        <v>2</v>
      </c>
      <c r="C1154" t="s">
        <v>0</v>
      </c>
      <c r="D1154">
        <v>-32044</v>
      </c>
      <c r="E1154">
        <v>10001</v>
      </c>
    </row>
    <row r="1155" spans="1:5" x14ac:dyDescent="0.25">
      <c r="A1155" s="2">
        <v>44321</v>
      </c>
      <c r="B1155" t="s">
        <v>2</v>
      </c>
      <c r="C1155" t="s">
        <v>1</v>
      </c>
      <c r="D1155">
        <v>33871</v>
      </c>
      <c r="E1155">
        <v>10001</v>
      </c>
    </row>
    <row r="1156" spans="1:5" x14ac:dyDescent="0.25">
      <c r="A1156" s="2">
        <v>44322</v>
      </c>
      <c r="B1156" t="s">
        <v>2</v>
      </c>
      <c r="C1156" t="s">
        <v>0</v>
      </c>
      <c r="D1156">
        <v>-38203</v>
      </c>
      <c r="E1156">
        <v>10001</v>
      </c>
    </row>
    <row r="1157" spans="1:5" x14ac:dyDescent="0.25">
      <c r="A1157" s="2">
        <v>44323</v>
      </c>
      <c r="B1157" t="s">
        <v>2</v>
      </c>
      <c r="C1157" t="s">
        <v>0</v>
      </c>
      <c r="D1157">
        <v>-41154</v>
      </c>
      <c r="E1157">
        <v>10001</v>
      </c>
    </row>
    <row r="1158" spans="1:5" x14ac:dyDescent="0.25">
      <c r="A1158" s="2">
        <v>44324</v>
      </c>
      <c r="B1158" t="s">
        <v>2</v>
      </c>
      <c r="C1158" t="s">
        <v>0</v>
      </c>
      <c r="D1158">
        <v>-32390</v>
      </c>
      <c r="E1158">
        <v>10001</v>
      </c>
    </row>
    <row r="1159" spans="1:5" x14ac:dyDescent="0.25">
      <c r="A1159" s="2">
        <v>44325</v>
      </c>
      <c r="B1159" t="s">
        <v>2</v>
      </c>
      <c r="C1159" t="s">
        <v>0</v>
      </c>
      <c r="D1159">
        <v>-14283</v>
      </c>
      <c r="E1159">
        <v>10001</v>
      </c>
    </row>
    <row r="1160" spans="1:5" x14ac:dyDescent="0.25">
      <c r="A1160" s="2">
        <v>44326</v>
      </c>
      <c r="B1160" t="s">
        <v>2</v>
      </c>
      <c r="C1160" t="s">
        <v>0</v>
      </c>
      <c r="D1160">
        <v>-48636</v>
      </c>
      <c r="E1160">
        <v>10001</v>
      </c>
    </row>
    <row r="1161" spans="1:5" x14ac:dyDescent="0.25">
      <c r="A1161" s="2">
        <v>44300</v>
      </c>
      <c r="B1161" t="s">
        <v>2</v>
      </c>
      <c r="C1161" t="s">
        <v>1</v>
      </c>
      <c r="D1161">
        <v>31165</v>
      </c>
      <c r="E1161">
        <v>10001</v>
      </c>
    </row>
    <row r="1162" spans="1:5" x14ac:dyDescent="0.25">
      <c r="A1162" s="2">
        <v>44301</v>
      </c>
      <c r="B1162" t="s">
        <v>2</v>
      </c>
      <c r="C1162" t="s">
        <v>0</v>
      </c>
      <c r="D1162">
        <v>-871</v>
      </c>
      <c r="E1162">
        <v>10001</v>
      </c>
    </row>
    <row r="1163" spans="1:5" x14ac:dyDescent="0.25">
      <c r="A1163" s="2">
        <v>44302</v>
      </c>
      <c r="B1163" t="s">
        <v>2</v>
      </c>
      <c r="C1163" t="s">
        <v>0</v>
      </c>
      <c r="D1163">
        <v>-45853</v>
      </c>
      <c r="E1163">
        <v>10001</v>
      </c>
    </row>
    <row r="1164" spans="1:5" x14ac:dyDescent="0.25">
      <c r="A1164" s="2">
        <v>44303</v>
      </c>
      <c r="B1164" t="s">
        <v>2</v>
      </c>
      <c r="C1164" t="s">
        <v>0</v>
      </c>
      <c r="D1164">
        <v>-13752</v>
      </c>
      <c r="E1164">
        <v>10001</v>
      </c>
    </row>
    <row r="1165" spans="1:5" x14ac:dyDescent="0.25">
      <c r="A1165" s="2">
        <v>44304</v>
      </c>
      <c r="B1165" t="s">
        <v>2</v>
      </c>
      <c r="C1165" t="s">
        <v>0</v>
      </c>
      <c r="D1165">
        <v>-32227</v>
      </c>
      <c r="E1165">
        <v>10001</v>
      </c>
    </row>
    <row r="1166" spans="1:5" x14ac:dyDescent="0.25">
      <c r="A1166" s="2">
        <v>44305</v>
      </c>
      <c r="B1166" t="s">
        <v>2</v>
      </c>
      <c r="C1166" t="s">
        <v>0</v>
      </c>
      <c r="D1166">
        <v>-40114</v>
      </c>
      <c r="E1166">
        <v>10001</v>
      </c>
    </row>
    <row r="1167" spans="1:5" x14ac:dyDescent="0.25">
      <c r="A1167" s="2">
        <v>44306</v>
      </c>
      <c r="B1167" t="s">
        <v>2</v>
      </c>
      <c r="C1167" t="s">
        <v>1</v>
      </c>
      <c r="D1167">
        <v>2084</v>
      </c>
      <c r="E1167">
        <v>10001</v>
      </c>
    </row>
    <row r="1168" spans="1:5" x14ac:dyDescent="0.25">
      <c r="A1168" s="2">
        <v>44307</v>
      </c>
      <c r="B1168" t="s">
        <v>2</v>
      </c>
      <c r="C1168" t="s">
        <v>0</v>
      </c>
      <c r="D1168">
        <v>-10064</v>
      </c>
      <c r="E1168">
        <v>10001</v>
      </c>
    </row>
    <row r="1169" spans="1:5" x14ac:dyDescent="0.25">
      <c r="A1169" s="2">
        <v>44308</v>
      </c>
      <c r="B1169" t="s">
        <v>2</v>
      </c>
      <c r="C1169" t="s">
        <v>0</v>
      </c>
      <c r="D1169">
        <v>-49547</v>
      </c>
      <c r="E1169">
        <v>10001</v>
      </c>
    </row>
    <row r="1170" spans="1:5" x14ac:dyDescent="0.25">
      <c r="A1170" s="2">
        <v>44309</v>
      </c>
      <c r="B1170" t="s">
        <v>2</v>
      </c>
      <c r="C1170" t="s">
        <v>0</v>
      </c>
      <c r="D1170">
        <v>-9193</v>
      </c>
      <c r="E1170">
        <v>10001</v>
      </c>
    </row>
    <row r="1171" spans="1:5" x14ac:dyDescent="0.25">
      <c r="A1171" s="2">
        <v>44310</v>
      </c>
      <c r="B1171" t="s">
        <v>2</v>
      </c>
      <c r="C1171" t="s">
        <v>0</v>
      </c>
      <c r="D1171">
        <v>-18365</v>
      </c>
      <c r="E1171">
        <v>10001</v>
      </c>
    </row>
    <row r="1172" spans="1:5" x14ac:dyDescent="0.25">
      <c r="A1172" s="2">
        <v>44311</v>
      </c>
      <c r="B1172" t="s">
        <v>2</v>
      </c>
      <c r="C1172" t="s">
        <v>1</v>
      </c>
      <c r="D1172">
        <v>31219</v>
      </c>
      <c r="E1172">
        <v>10001</v>
      </c>
    </row>
    <row r="1173" spans="1:5" x14ac:dyDescent="0.25">
      <c r="A1173" s="2">
        <v>44312</v>
      </c>
      <c r="B1173" t="s">
        <v>2</v>
      </c>
      <c r="C1173" t="s">
        <v>1</v>
      </c>
      <c r="D1173">
        <v>6134</v>
      </c>
      <c r="E1173">
        <v>10001</v>
      </c>
    </row>
    <row r="1174" spans="1:5" x14ac:dyDescent="0.25">
      <c r="A1174" s="2">
        <v>44313</v>
      </c>
      <c r="B1174" t="s">
        <v>2</v>
      </c>
      <c r="C1174" t="s">
        <v>0</v>
      </c>
      <c r="D1174">
        <v>-32915</v>
      </c>
      <c r="E1174">
        <v>10001</v>
      </c>
    </row>
    <row r="1175" spans="1:5" x14ac:dyDescent="0.25">
      <c r="A1175" s="2">
        <v>44314</v>
      </c>
      <c r="B1175" t="s">
        <v>2</v>
      </c>
      <c r="C1175" t="s">
        <v>0</v>
      </c>
      <c r="D1175">
        <v>-48118</v>
      </c>
      <c r="E1175">
        <v>10001</v>
      </c>
    </row>
    <row r="1176" spans="1:5" x14ac:dyDescent="0.25">
      <c r="A1176" s="2">
        <v>44315</v>
      </c>
      <c r="B1176" t="s">
        <v>2</v>
      </c>
      <c r="C1176" t="s">
        <v>1</v>
      </c>
      <c r="D1176">
        <v>18678</v>
      </c>
      <c r="E1176">
        <v>10001</v>
      </c>
    </row>
    <row r="1177" spans="1:5" x14ac:dyDescent="0.25">
      <c r="A1177" s="2">
        <v>44316</v>
      </c>
      <c r="B1177" t="s">
        <v>2</v>
      </c>
      <c r="C1177" t="s">
        <v>0</v>
      </c>
      <c r="D1177">
        <v>-18314</v>
      </c>
      <c r="E1177">
        <v>10001</v>
      </c>
    </row>
    <row r="1178" spans="1:5" x14ac:dyDescent="0.25">
      <c r="A1178" s="2">
        <v>44317</v>
      </c>
      <c r="B1178" t="s">
        <v>2</v>
      </c>
      <c r="C1178" t="s">
        <v>0</v>
      </c>
      <c r="D1178">
        <v>-43558</v>
      </c>
      <c r="E1178">
        <v>10001</v>
      </c>
    </row>
    <row r="1179" spans="1:5" x14ac:dyDescent="0.25">
      <c r="A1179" s="2">
        <v>44318</v>
      </c>
      <c r="B1179" t="s">
        <v>2</v>
      </c>
      <c r="C1179" t="s">
        <v>0</v>
      </c>
      <c r="D1179">
        <v>-29729</v>
      </c>
      <c r="E1179">
        <v>10001</v>
      </c>
    </row>
    <row r="1180" spans="1:5" x14ac:dyDescent="0.25">
      <c r="A1180" s="2">
        <v>44319</v>
      </c>
      <c r="B1180" t="s">
        <v>2</v>
      </c>
      <c r="C1180" t="s">
        <v>1</v>
      </c>
      <c r="D1180">
        <v>25916</v>
      </c>
      <c r="E1180">
        <v>10001</v>
      </c>
    </row>
    <row r="1181" spans="1:5" x14ac:dyDescent="0.25">
      <c r="A1181" s="2">
        <v>44320</v>
      </c>
      <c r="B1181" t="s">
        <v>2</v>
      </c>
      <c r="C1181" t="s">
        <v>1</v>
      </c>
      <c r="D1181">
        <v>24909</v>
      </c>
      <c r="E1181">
        <v>10001</v>
      </c>
    </row>
    <row r="1182" spans="1:5" x14ac:dyDescent="0.25">
      <c r="A1182" s="2">
        <v>44321</v>
      </c>
      <c r="B1182" t="s">
        <v>2</v>
      </c>
      <c r="C1182" t="s">
        <v>1</v>
      </c>
      <c r="D1182">
        <v>18201</v>
      </c>
      <c r="E1182">
        <v>10001</v>
      </c>
    </row>
    <row r="1183" spans="1:5" x14ac:dyDescent="0.25">
      <c r="A1183" s="2">
        <v>44322</v>
      </c>
      <c r="B1183" t="s">
        <v>2</v>
      </c>
      <c r="C1183" t="s">
        <v>0</v>
      </c>
      <c r="D1183">
        <v>-32889</v>
      </c>
      <c r="E1183">
        <v>10001</v>
      </c>
    </row>
    <row r="1184" spans="1:5" x14ac:dyDescent="0.25">
      <c r="A1184" s="2">
        <v>44323</v>
      </c>
      <c r="B1184" t="s">
        <v>2</v>
      </c>
      <c r="C1184" t="s">
        <v>0</v>
      </c>
      <c r="D1184">
        <v>-10203</v>
      </c>
      <c r="E1184">
        <v>10001</v>
      </c>
    </row>
    <row r="1185" spans="1:5" x14ac:dyDescent="0.25">
      <c r="A1185" s="2">
        <v>44324</v>
      </c>
      <c r="B1185" t="s">
        <v>2</v>
      </c>
      <c r="C1185" t="s">
        <v>1</v>
      </c>
      <c r="D1185">
        <v>30057</v>
      </c>
      <c r="E1185">
        <v>10001</v>
      </c>
    </row>
    <row r="1186" spans="1:5" x14ac:dyDescent="0.25">
      <c r="A1186" s="2">
        <v>44415</v>
      </c>
      <c r="B1186" t="s">
        <v>2</v>
      </c>
      <c r="C1186" t="s">
        <v>0</v>
      </c>
      <c r="D1186">
        <v>-48514</v>
      </c>
      <c r="E1186">
        <v>10001</v>
      </c>
    </row>
    <row r="1187" spans="1:5" x14ac:dyDescent="0.25">
      <c r="A1187" s="2">
        <v>44416</v>
      </c>
      <c r="B1187" t="s">
        <v>2</v>
      </c>
      <c r="C1187" t="s">
        <v>1</v>
      </c>
      <c r="D1187">
        <v>16793</v>
      </c>
      <c r="E1187">
        <v>10001</v>
      </c>
    </row>
    <row r="1188" spans="1:5" x14ac:dyDescent="0.25">
      <c r="A1188" s="2">
        <v>44422</v>
      </c>
      <c r="B1188" t="s">
        <v>2</v>
      </c>
      <c r="C1188" t="s">
        <v>0</v>
      </c>
      <c r="D1188">
        <v>-27118</v>
      </c>
      <c r="E1188">
        <v>10001</v>
      </c>
    </row>
    <row r="1189" spans="1:5" x14ac:dyDescent="0.25">
      <c r="A1189" s="2">
        <v>44423</v>
      </c>
      <c r="B1189" t="s">
        <v>2</v>
      </c>
      <c r="C1189" t="s">
        <v>0</v>
      </c>
      <c r="D1189">
        <v>-9641</v>
      </c>
      <c r="E1189">
        <v>10001</v>
      </c>
    </row>
    <row r="1190" spans="1:5" x14ac:dyDescent="0.25">
      <c r="A1190" s="2">
        <v>44424</v>
      </c>
      <c r="B1190" t="s">
        <v>2</v>
      </c>
      <c r="C1190" t="s">
        <v>1</v>
      </c>
      <c r="D1190">
        <v>27479</v>
      </c>
      <c r="E1190">
        <v>10001</v>
      </c>
    </row>
    <row r="1191" spans="1:5" x14ac:dyDescent="0.25">
      <c r="A1191" s="2">
        <v>44425</v>
      </c>
      <c r="B1191" t="s">
        <v>2</v>
      </c>
      <c r="C1191" t="s">
        <v>0</v>
      </c>
      <c r="D1191">
        <v>-37201</v>
      </c>
      <c r="E1191">
        <v>10001</v>
      </c>
    </row>
    <row r="1192" spans="1:5" x14ac:dyDescent="0.25">
      <c r="A1192" s="2">
        <v>44418</v>
      </c>
      <c r="B1192" t="s">
        <v>2</v>
      </c>
      <c r="C1192" t="s">
        <v>1</v>
      </c>
      <c r="D1192">
        <v>12983</v>
      </c>
      <c r="E1192">
        <v>10001</v>
      </c>
    </row>
    <row r="1193" spans="1:5" x14ac:dyDescent="0.25">
      <c r="A1193" s="2">
        <v>44422</v>
      </c>
      <c r="B1193" t="s">
        <v>2</v>
      </c>
      <c r="C1193" t="s">
        <v>1</v>
      </c>
      <c r="D1193">
        <v>49963</v>
      </c>
      <c r="E1193">
        <v>10001</v>
      </c>
    </row>
    <row r="1194" spans="1:5" x14ac:dyDescent="0.25">
      <c r="A1194" s="2">
        <v>44423</v>
      </c>
      <c r="B1194" t="s">
        <v>2</v>
      </c>
      <c r="C1194" t="s">
        <v>1</v>
      </c>
      <c r="D1194">
        <v>46011</v>
      </c>
      <c r="E1194">
        <v>10001</v>
      </c>
    </row>
    <row r="1195" spans="1:5" x14ac:dyDescent="0.25">
      <c r="A1195" s="2">
        <v>44424</v>
      </c>
      <c r="B1195" t="s">
        <v>2</v>
      </c>
      <c r="C1195" t="s">
        <v>0</v>
      </c>
      <c r="D1195">
        <v>-8262</v>
      </c>
      <c r="E1195">
        <v>10001</v>
      </c>
    </row>
    <row r="1196" spans="1:5" x14ac:dyDescent="0.25">
      <c r="A1196" s="2">
        <v>44425</v>
      </c>
      <c r="B1196" t="s">
        <v>2</v>
      </c>
      <c r="C1196" t="s">
        <v>1</v>
      </c>
      <c r="D1196">
        <v>49025</v>
      </c>
      <c r="E1196">
        <v>10001</v>
      </c>
    </row>
    <row r="1197" spans="1:5" x14ac:dyDescent="0.25">
      <c r="A1197" s="2">
        <v>44418</v>
      </c>
      <c r="B1197" t="s">
        <v>2</v>
      </c>
      <c r="C1197" t="s">
        <v>1</v>
      </c>
      <c r="D1197">
        <v>6772</v>
      </c>
      <c r="E1197">
        <v>10001</v>
      </c>
    </row>
    <row r="1198" spans="1:5" x14ac:dyDescent="0.25">
      <c r="A1198" s="2">
        <v>44419</v>
      </c>
      <c r="B1198" t="s">
        <v>2</v>
      </c>
      <c r="C1198" t="s">
        <v>1</v>
      </c>
      <c r="D1198">
        <v>27445</v>
      </c>
      <c r="E1198">
        <v>10001</v>
      </c>
    </row>
    <row r="1199" spans="1:5" x14ac:dyDescent="0.25">
      <c r="A1199" s="2">
        <v>44420</v>
      </c>
      <c r="B1199" t="s">
        <v>2</v>
      </c>
      <c r="C1199" t="s">
        <v>1</v>
      </c>
      <c r="D1199">
        <v>41624</v>
      </c>
      <c r="E1199">
        <v>10001</v>
      </c>
    </row>
    <row r="1200" spans="1:5" x14ac:dyDescent="0.25">
      <c r="A1200" s="2">
        <v>44421</v>
      </c>
      <c r="B1200" t="s">
        <v>2</v>
      </c>
      <c r="C1200" t="s">
        <v>0</v>
      </c>
      <c r="D1200">
        <v>-44721</v>
      </c>
      <c r="E1200">
        <v>10001</v>
      </c>
    </row>
    <row r="1201" spans="1:5" x14ac:dyDescent="0.25">
      <c r="A1201" s="2">
        <v>44421</v>
      </c>
      <c r="B1201" t="s">
        <v>2</v>
      </c>
      <c r="C1201" t="s">
        <v>0</v>
      </c>
      <c r="D1201">
        <v>-4576</v>
      </c>
      <c r="E1201">
        <v>10001</v>
      </c>
    </row>
    <row r="1202" spans="1:5" x14ac:dyDescent="0.25">
      <c r="A1202" s="2">
        <v>44197</v>
      </c>
      <c r="B1202" t="s">
        <v>3</v>
      </c>
      <c r="C1202" s="1" t="s">
        <v>0</v>
      </c>
      <c r="D1202" s="1">
        <v>-13048</v>
      </c>
      <c r="E1202">
        <v>10002</v>
      </c>
    </row>
    <row r="1203" spans="1:5" x14ac:dyDescent="0.25">
      <c r="A1203" s="2">
        <v>44198</v>
      </c>
      <c r="B1203" t="s">
        <v>3</v>
      </c>
      <c r="C1203" s="1" t="s">
        <v>1</v>
      </c>
      <c r="D1203">
        <v>1944</v>
      </c>
      <c r="E1203">
        <v>10002</v>
      </c>
    </row>
    <row r="1204" spans="1:5" x14ac:dyDescent="0.25">
      <c r="A1204" s="2">
        <v>44199</v>
      </c>
      <c r="B1204" t="s">
        <v>3</v>
      </c>
      <c r="C1204" s="1" t="s">
        <v>1</v>
      </c>
      <c r="D1204">
        <v>20646</v>
      </c>
      <c r="E1204">
        <v>10002</v>
      </c>
    </row>
    <row r="1205" spans="1:5" x14ac:dyDescent="0.25">
      <c r="A1205" s="2">
        <v>44200</v>
      </c>
      <c r="B1205" t="s">
        <v>3</v>
      </c>
      <c r="C1205" s="1" t="s">
        <v>0</v>
      </c>
      <c r="D1205">
        <v>-9974</v>
      </c>
      <c r="E1205">
        <v>10002</v>
      </c>
    </row>
    <row r="1206" spans="1:5" x14ac:dyDescent="0.25">
      <c r="A1206" s="2">
        <v>44201</v>
      </c>
      <c r="B1206" t="s">
        <v>3</v>
      </c>
      <c r="C1206" s="1" t="s">
        <v>0</v>
      </c>
      <c r="D1206">
        <v>-17031</v>
      </c>
      <c r="E1206">
        <v>10002</v>
      </c>
    </row>
    <row r="1207" spans="1:5" x14ac:dyDescent="0.25">
      <c r="A1207" s="2">
        <v>44202</v>
      </c>
      <c r="B1207" t="s">
        <v>3</v>
      </c>
      <c r="C1207" s="1" t="s">
        <v>0</v>
      </c>
      <c r="D1207">
        <v>-5127</v>
      </c>
      <c r="E1207">
        <v>10002</v>
      </c>
    </row>
    <row r="1208" spans="1:5" x14ac:dyDescent="0.25">
      <c r="A1208" s="2">
        <v>44203</v>
      </c>
      <c r="B1208" t="s">
        <v>3</v>
      </c>
      <c r="C1208" s="1" t="s">
        <v>0</v>
      </c>
      <c r="D1208">
        <v>-16611</v>
      </c>
      <c r="E1208">
        <v>10002</v>
      </c>
    </row>
    <row r="1209" spans="1:5" x14ac:dyDescent="0.25">
      <c r="A1209" s="2">
        <v>44204</v>
      </c>
      <c r="B1209" t="s">
        <v>3</v>
      </c>
      <c r="C1209" s="1" t="s">
        <v>1</v>
      </c>
      <c r="D1209">
        <v>1684</v>
      </c>
      <c r="E1209">
        <v>10002</v>
      </c>
    </row>
    <row r="1210" spans="1:5" x14ac:dyDescent="0.25">
      <c r="A1210" s="2">
        <v>44205</v>
      </c>
      <c r="B1210" t="s">
        <v>3</v>
      </c>
      <c r="C1210" s="1" t="s">
        <v>0</v>
      </c>
      <c r="D1210">
        <v>-23784</v>
      </c>
      <c r="E1210">
        <v>10002</v>
      </c>
    </row>
    <row r="1211" spans="1:5" x14ac:dyDescent="0.25">
      <c r="A1211" s="2">
        <v>44206</v>
      </c>
      <c r="B1211" t="s">
        <v>3</v>
      </c>
      <c r="C1211" s="1" t="s">
        <v>1</v>
      </c>
      <c r="D1211">
        <v>10550</v>
      </c>
      <c r="E1211">
        <v>10002</v>
      </c>
    </row>
    <row r="1212" spans="1:5" x14ac:dyDescent="0.25">
      <c r="A1212" s="2">
        <v>44207</v>
      </c>
      <c r="B1212" t="s">
        <v>3</v>
      </c>
      <c r="C1212" s="1" t="s">
        <v>0</v>
      </c>
      <c r="D1212">
        <v>-20992</v>
      </c>
      <c r="E1212">
        <v>10002</v>
      </c>
    </row>
    <row r="1213" spans="1:5" x14ac:dyDescent="0.25">
      <c r="A1213" s="2">
        <v>44208</v>
      </c>
      <c r="B1213" t="s">
        <v>3</v>
      </c>
      <c r="C1213" s="1" t="s">
        <v>0</v>
      </c>
      <c r="D1213">
        <v>-10139</v>
      </c>
      <c r="E1213">
        <v>10002</v>
      </c>
    </row>
    <row r="1214" spans="1:5" x14ac:dyDescent="0.25">
      <c r="A1214" s="2">
        <v>44209</v>
      </c>
      <c r="B1214" t="s">
        <v>3</v>
      </c>
      <c r="C1214" s="1" t="s">
        <v>1</v>
      </c>
      <c r="D1214">
        <v>8717</v>
      </c>
      <c r="E1214">
        <v>10002</v>
      </c>
    </row>
    <row r="1215" spans="1:5" x14ac:dyDescent="0.25">
      <c r="A1215" s="2">
        <v>44210</v>
      </c>
      <c r="B1215" t="s">
        <v>3</v>
      </c>
      <c r="C1215" s="1" t="s">
        <v>0</v>
      </c>
      <c r="D1215">
        <v>-12559</v>
      </c>
      <c r="E1215">
        <v>10002</v>
      </c>
    </row>
    <row r="1216" spans="1:5" x14ac:dyDescent="0.25">
      <c r="A1216" s="2">
        <v>44211</v>
      </c>
      <c r="B1216" t="s">
        <v>3</v>
      </c>
      <c r="C1216" s="1" t="s">
        <v>0</v>
      </c>
      <c r="D1216">
        <v>-18881</v>
      </c>
      <c r="E1216">
        <v>10002</v>
      </c>
    </row>
    <row r="1217" spans="1:5" x14ac:dyDescent="0.25">
      <c r="A1217" s="2">
        <v>44212</v>
      </c>
      <c r="B1217" t="s">
        <v>3</v>
      </c>
      <c r="C1217" s="1" t="s">
        <v>0</v>
      </c>
      <c r="D1217">
        <v>-598</v>
      </c>
      <c r="E1217">
        <v>10002</v>
      </c>
    </row>
    <row r="1218" spans="1:5" x14ac:dyDescent="0.25">
      <c r="A1218" s="2">
        <v>44213</v>
      </c>
      <c r="B1218" t="s">
        <v>3</v>
      </c>
      <c r="C1218" s="1" t="s">
        <v>0</v>
      </c>
      <c r="D1218">
        <v>-8190</v>
      </c>
      <c r="E1218">
        <v>10002</v>
      </c>
    </row>
    <row r="1219" spans="1:5" x14ac:dyDescent="0.25">
      <c r="A1219" s="2">
        <v>44214</v>
      </c>
      <c r="B1219" t="s">
        <v>3</v>
      </c>
      <c r="C1219" s="1" t="s">
        <v>1</v>
      </c>
      <c r="D1219">
        <v>5946</v>
      </c>
      <c r="E1219">
        <v>10002</v>
      </c>
    </row>
    <row r="1220" spans="1:5" x14ac:dyDescent="0.25">
      <c r="A1220" s="2">
        <v>44215</v>
      </c>
      <c r="B1220" t="s">
        <v>3</v>
      </c>
      <c r="C1220" s="1" t="s">
        <v>1</v>
      </c>
      <c r="D1220">
        <v>17536</v>
      </c>
      <c r="E1220">
        <v>10002</v>
      </c>
    </row>
    <row r="1221" spans="1:5" x14ac:dyDescent="0.25">
      <c r="A1221" s="2">
        <v>44216</v>
      </c>
      <c r="B1221" t="s">
        <v>3</v>
      </c>
      <c r="C1221" s="1" t="s">
        <v>1</v>
      </c>
      <c r="D1221">
        <v>6924</v>
      </c>
      <c r="E1221">
        <v>10002</v>
      </c>
    </row>
    <row r="1222" spans="1:5" x14ac:dyDescent="0.25">
      <c r="A1222" s="2">
        <v>44217</v>
      </c>
      <c r="B1222" t="s">
        <v>3</v>
      </c>
      <c r="C1222" s="1" t="s">
        <v>0</v>
      </c>
      <c r="D1222">
        <v>-17950</v>
      </c>
      <c r="E1222">
        <v>10002</v>
      </c>
    </row>
    <row r="1223" spans="1:5" x14ac:dyDescent="0.25">
      <c r="A1223" s="2">
        <v>44218</v>
      </c>
      <c r="B1223" t="s">
        <v>3</v>
      </c>
      <c r="C1223" s="1" t="s">
        <v>1</v>
      </c>
      <c r="D1223">
        <v>24812</v>
      </c>
      <c r="E1223">
        <v>10002</v>
      </c>
    </row>
    <row r="1224" spans="1:5" x14ac:dyDescent="0.25">
      <c r="A1224" s="2">
        <v>44219</v>
      </c>
      <c r="B1224" t="s">
        <v>3</v>
      </c>
      <c r="C1224" s="1" t="s">
        <v>1</v>
      </c>
      <c r="D1224">
        <v>20410</v>
      </c>
      <c r="E1224">
        <v>10002</v>
      </c>
    </row>
    <row r="1225" spans="1:5" x14ac:dyDescent="0.25">
      <c r="A1225" s="2">
        <v>44220</v>
      </c>
      <c r="B1225" t="s">
        <v>3</v>
      </c>
      <c r="C1225" s="1" t="s">
        <v>1</v>
      </c>
      <c r="D1225">
        <v>12398</v>
      </c>
      <c r="E1225">
        <v>10002</v>
      </c>
    </row>
    <row r="1226" spans="1:5" x14ac:dyDescent="0.25">
      <c r="A1226" s="2">
        <v>44221</v>
      </c>
      <c r="B1226" t="s">
        <v>3</v>
      </c>
      <c r="C1226" s="1" t="s">
        <v>0</v>
      </c>
      <c r="D1226">
        <v>-19473</v>
      </c>
      <c r="E1226">
        <v>10002</v>
      </c>
    </row>
    <row r="1227" spans="1:5" x14ac:dyDescent="0.25">
      <c r="A1227" s="2">
        <v>44222</v>
      </c>
      <c r="B1227" t="s">
        <v>3</v>
      </c>
      <c r="C1227" s="1" t="s">
        <v>0</v>
      </c>
      <c r="D1227">
        <v>-8316</v>
      </c>
      <c r="E1227">
        <v>10002</v>
      </c>
    </row>
    <row r="1228" spans="1:5" x14ac:dyDescent="0.25">
      <c r="A1228" s="2">
        <v>44223</v>
      </c>
      <c r="B1228" t="s">
        <v>3</v>
      </c>
      <c r="C1228" s="1" t="s">
        <v>0</v>
      </c>
      <c r="D1228">
        <v>-22060</v>
      </c>
      <c r="E1228">
        <v>10002</v>
      </c>
    </row>
    <row r="1229" spans="1:5" x14ac:dyDescent="0.25">
      <c r="A1229" s="2">
        <v>44224</v>
      </c>
      <c r="B1229" t="s">
        <v>3</v>
      </c>
      <c r="C1229" s="1" t="s">
        <v>1</v>
      </c>
      <c r="D1229">
        <v>8723</v>
      </c>
      <c r="E1229">
        <v>10002</v>
      </c>
    </row>
    <row r="1230" spans="1:5" x14ac:dyDescent="0.25">
      <c r="A1230" s="2">
        <v>44225</v>
      </c>
      <c r="B1230" t="s">
        <v>3</v>
      </c>
      <c r="C1230" s="1" t="s">
        <v>0</v>
      </c>
      <c r="D1230">
        <v>-7687</v>
      </c>
      <c r="E1230">
        <v>10002</v>
      </c>
    </row>
    <row r="1231" spans="1:5" x14ac:dyDescent="0.25">
      <c r="A1231" s="2">
        <v>44226</v>
      </c>
      <c r="B1231" t="s">
        <v>3</v>
      </c>
      <c r="C1231" s="1" t="s">
        <v>1</v>
      </c>
      <c r="D1231">
        <v>24690</v>
      </c>
      <c r="E1231">
        <v>10002</v>
      </c>
    </row>
    <row r="1232" spans="1:5" x14ac:dyDescent="0.25">
      <c r="A1232" s="2">
        <v>44227</v>
      </c>
      <c r="B1232" t="s">
        <v>3</v>
      </c>
      <c r="C1232" s="1" t="s">
        <v>0</v>
      </c>
      <c r="D1232">
        <v>-15948</v>
      </c>
      <c r="E1232">
        <v>10002</v>
      </c>
    </row>
    <row r="1233" spans="1:5" x14ac:dyDescent="0.25">
      <c r="A1233" s="2">
        <v>44228</v>
      </c>
      <c r="B1233" t="s">
        <v>3</v>
      </c>
      <c r="C1233" s="1" t="s">
        <v>0</v>
      </c>
      <c r="D1233">
        <v>-18333</v>
      </c>
      <c r="E1233">
        <v>10002</v>
      </c>
    </row>
    <row r="1234" spans="1:5" x14ac:dyDescent="0.25">
      <c r="A1234" s="2">
        <v>44229</v>
      </c>
      <c r="B1234" t="s">
        <v>3</v>
      </c>
      <c r="C1234" s="1" t="s">
        <v>0</v>
      </c>
      <c r="D1234">
        <v>-5137</v>
      </c>
      <c r="E1234">
        <v>10002</v>
      </c>
    </row>
    <row r="1235" spans="1:5" x14ac:dyDescent="0.25">
      <c r="A1235" s="2">
        <v>44230</v>
      </c>
      <c r="B1235" t="s">
        <v>3</v>
      </c>
      <c r="C1235" s="1" t="s">
        <v>0</v>
      </c>
      <c r="D1235">
        <v>-17124</v>
      </c>
      <c r="E1235">
        <v>10002</v>
      </c>
    </row>
    <row r="1236" spans="1:5" x14ac:dyDescent="0.25">
      <c r="A1236" s="2">
        <v>44231</v>
      </c>
      <c r="B1236" t="s">
        <v>3</v>
      </c>
      <c r="C1236" s="1" t="s">
        <v>1</v>
      </c>
      <c r="D1236">
        <v>17110</v>
      </c>
      <c r="E1236">
        <v>10002</v>
      </c>
    </row>
    <row r="1237" spans="1:5" x14ac:dyDescent="0.25">
      <c r="A1237" s="2">
        <v>44232</v>
      </c>
      <c r="B1237" t="s">
        <v>3</v>
      </c>
      <c r="C1237" s="1" t="s">
        <v>1</v>
      </c>
      <c r="D1237">
        <v>12010</v>
      </c>
      <c r="E1237">
        <v>10002</v>
      </c>
    </row>
    <row r="1238" spans="1:5" x14ac:dyDescent="0.25">
      <c r="A1238" s="2">
        <v>44233</v>
      </c>
      <c r="B1238" t="s">
        <v>3</v>
      </c>
      <c r="C1238" s="1" t="s">
        <v>0</v>
      </c>
      <c r="D1238">
        <v>-7701</v>
      </c>
      <c r="E1238">
        <v>10002</v>
      </c>
    </row>
    <row r="1239" spans="1:5" x14ac:dyDescent="0.25">
      <c r="A1239" s="2">
        <v>44234</v>
      </c>
      <c r="B1239" t="s">
        <v>3</v>
      </c>
      <c r="C1239" s="1" t="s">
        <v>0</v>
      </c>
      <c r="D1239">
        <v>-16339</v>
      </c>
      <c r="E1239">
        <v>10002</v>
      </c>
    </row>
    <row r="1240" spans="1:5" x14ac:dyDescent="0.25">
      <c r="A1240" s="2">
        <v>44235</v>
      </c>
      <c r="B1240" t="s">
        <v>3</v>
      </c>
      <c r="C1240" s="1" t="s">
        <v>0</v>
      </c>
      <c r="D1240">
        <v>-24831</v>
      </c>
      <c r="E1240">
        <v>10002</v>
      </c>
    </row>
    <row r="1241" spans="1:5" x14ac:dyDescent="0.25">
      <c r="A1241" s="2">
        <v>44236</v>
      </c>
      <c r="B1241" t="s">
        <v>3</v>
      </c>
      <c r="C1241" s="1" t="s">
        <v>0</v>
      </c>
      <c r="D1241">
        <v>-19153</v>
      </c>
      <c r="E1241">
        <v>10002</v>
      </c>
    </row>
    <row r="1242" spans="1:5" x14ac:dyDescent="0.25">
      <c r="A1242" s="2">
        <v>44237</v>
      </c>
      <c r="B1242" t="s">
        <v>3</v>
      </c>
      <c r="C1242" s="1" t="s">
        <v>1</v>
      </c>
      <c r="D1242">
        <v>16050</v>
      </c>
      <c r="E1242">
        <v>10002</v>
      </c>
    </row>
    <row r="1243" spans="1:5" x14ac:dyDescent="0.25">
      <c r="A1243" s="2">
        <v>44238</v>
      </c>
      <c r="B1243" t="s">
        <v>3</v>
      </c>
      <c r="C1243" s="1" t="s">
        <v>1</v>
      </c>
      <c r="D1243">
        <v>10546</v>
      </c>
      <c r="E1243">
        <v>10002</v>
      </c>
    </row>
    <row r="1244" spans="1:5" x14ac:dyDescent="0.25">
      <c r="A1244" s="2">
        <v>44239</v>
      </c>
      <c r="B1244" t="s">
        <v>3</v>
      </c>
      <c r="C1244" s="1" t="s">
        <v>1</v>
      </c>
      <c r="D1244">
        <v>6097</v>
      </c>
      <c r="E1244">
        <v>10002</v>
      </c>
    </row>
    <row r="1245" spans="1:5" x14ac:dyDescent="0.25">
      <c r="A1245" s="2">
        <v>44240</v>
      </c>
      <c r="B1245" t="s">
        <v>3</v>
      </c>
      <c r="C1245" s="1" t="s">
        <v>0</v>
      </c>
      <c r="D1245">
        <v>-21712</v>
      </c>
      <c r="E1245">
        <v>10002</v>
      </c>
    </row>
    <row r="1246" spans="1:5" x14ac:dyDescent="0.25">
      <c r="A1246" s="2">
        <v>44241</v>
      </c>
      <c r="B1246" t="s">
        <v>3</v>
      </c>
      <c r="C1246" s="1" t="s">
        <v>0</v>
      </c>
      <c r="D1246">
        <v>-24323</v>
      </c>
      <c r="E1246">
        <v>10002</v>
      </c>
    </row>
    <row r="1247" spans="1:5" x14ac:dyDescent="0.25">
      <c r="A1247" s="2">
        <v>44242</v>
      </c>
      <c r="B1247" t="s">
        <v>3</v>
      </c>
      <c r="C1247" s="1" t="s">
        <v>1</v>
      </c>
      <c r="D1247">
        <v>21693</v>
      </c>
      <c r="E1247">
        <v>10002</v>
      </c>
    </row>
    <row r="1248" spans="1:5" x14ac:dyDescent="0.25">
      <c r="A1248" s="2">
        <v>44243</v>
      </c>
      <c r="B1248" t="s">
        <v>3</v>
      </c>
      <c r="C1248" s="1" t="s">
        <v>0</v>
      </c>
      <c r="D1248">
        <v>-3295</v>
      </c>
      <c r="E1248">
        <v>10002</v>
      </c>
    </row>
    <row r="1249" spans="1:5" x14ac:dyDescent="0.25">
      <c r="A1249" s="2">
        <v>44244</v>
      </c>
      <c r="B1249" t="s">
        <v>3</v>
      </c>
      <c r="C1249" s="1" t="s">
        <v>1</v>
      </c>
      <c r="D1249">
        <v>13298</v>
      </c>
      <c r="E1249">
        <v>10002</v>
      </c>
    </row>
    <row r="1250" spans="1:5" x14ac:dyDescent="0.25">
      <c r="A1250" s="2">
        <v>44245</v>
      </c>
      <c r="B1250" t="s">
        <v>3</v>
      </c>
      <c r="C1250" s="1" t="s">
        <v>1</v>
      </c>
      <c r="D1250">
        <v>1216</v>
      </c>
      <c r="E1250">
        <v>10002</v>
      </c>
    </row>
    <row r="1251" spans="1:5" x14ac:dyDescent="0.25">
      <c r="A1251" s="2">
        <v>44246</v>
      </c>
      <c r="B1251" t="s">
        <v>3</v>
      </c>
      <c r="C1251" s="1" t="s">
        <v>0</v>
      </c>
      <c r="D1251">
        <v>-21937</v>
      </c>
      <c r="E1251">
        <v>10002</v>
      </c>
    </row>
    <row r="1252" spans="1:5" x14ac:dyDescent="0.25">
      <c r="A1252" s="2">
        <v>44247</v>
      </c>
      <c r="B1252" t="s">
        <v>3</v>
      </c>
      <c r="C1252" s="1" t="s">
        <v>1</v>
      </c>
      <c r="D1252">
        <v>7365</v>
      </c>
      <c r="E1252">
        <v>10002</v>
      </c>
    </row>
    <row r="1253" spans="1:5" x14ac:dyDescent="0.25">
      <c r="A1253" s="2">
        <v>44248</v>
      </c>
      <c r="B1253" t="s">
        <v>3</v>
      </c>
      <c r="C1253" s="1" t="s">
        <v>0</v>
      </c>
      <c r="D1253">
        <v>-13220</v>
      </c>
      <c r="E1253">
        <v>10002</v>
      </c>
    </row>
    <row r="1254" spans="1:5" x14ac:dyDescent="0.25">
      <c r="A1254" s="2">
        <v>44249</v>
      </c>
      <c r="B1254" t="s">
        <v>3</v>
      </c>
      <c r="C1254" s="1" t="s">
        <v>1</v>
      </c>
      <c r="D1254">
        <v>4397</v>
      </c>
      <c r="E1254">
        <v>10002</v>
      </c>
    </row>
    <row r="1255" spans="1:5" x14ac:dyDescent="0.25">
      <c r="A1255" s="2">
        <v>44250</v>
      </c>
      <c r="B1255" t="s">
        <v>3</v>
      </c>
      <c r="C1255" s="1" t="s">
        <v>0</v>
      </c>
      <c r="D1255">
        <v>-22687</v>
      </c>
      <c r="E1255">
        <v>10002</v>
      </c>
    </row>
    <row r="1256" spans="1:5" x14ac:dyDescent="0.25">
      <c r="A1256" s="2">
        <v>44251</v>
      </c>
      <c r="B1256" t="s">
        <v>3</v>
      </c>
      <c r="C1256" s="1" t="s">
        <v>1</v>
      </c>
      <c r="D1256">
        <v>9457</v>
      </c>
      <c r="E1256">
        <v>10002</v>
      </c>
    </row>
    <row r="1257" spans="1:5" x14ac:dyDescent="0.25">
      <c r="A1257" s="2">
        <v>44252</v>
      </c>
      <c r="B1257" t="s">
        <v>3</v>
      </c>
      <c r="C1257" s="1" t="s">
        <v>0</v>
      </c>
      <c r="D1257">
        <v>-24408</v>
      </c>
      <c r="E1257">
        <v>10002</v>
      </c>
    </row>
    <row r="1258" spans="1:5" x14ac:dyDescent="0.25">
      <c r="A1258" s="2">
        <v>44253</v>
      </c>
      <c r="B1258" t="s">
        <v>3</v>
      </c>
      <c r="C1258" s="1" t="s">
        <v>1</v>
      </c>
      <c r="D1258">
        <v>18746</v>
      </c>
      <c r="E1258">
        <v>10002</v>
      </c>
    </row>
    <row r="1259" spans="1:5" x14ac:dyDescent="0.25">
      <c r="A1259" s="2">
        <v>44254</v>
      </c>
      <c r="B1259" t="s">
        <v>3</v>
      </c>
      <c r="C1259" s="1" t="s">
        <v>0</v>
      </c>
      <c r="D1259">
        <v>-4431</v>
      </c>
      <c r="E1259">
        <v>10002</v>
      </c>
    </row>
    <row r="1260" spans="1:5" x14ac:dyDescent="0.25">
      <c r="A1260" s="2">
        <v>44255</v>
      </c>
      <c r="B1260" t="s">
        <v>3</v>
      </c>
      <c r="C1260" s="1" t="s">
        <v>1</v>
      </c>
      <c r="D1260">
        <v>14020</v>
      </c>
      <c r="E1260">
        <v>10002</v>
      </c>
    </row>
    <row r="1261" spans="1:5" x14ac:dyDescent="0.25">
      <c r="A1261" s="2">
        <v>44256</v>
      </c>
      <c r="B1261" t="s">
        <v>3</v>
      </c>
      <c r="C1261" s="1" t="s">
        <v>1</v>
      </c>
      <c r="D1261">
        <v>16017</v>
      </c>
      <c r="E1261">
        <v>10002</v>
      </c>
    </row>
    <row r="1262" spans="1:5" x14ac:dyDescent="0.25">
      <c r="A1262" s="2">
        <v>44257</v>
      </c>
      <c r="B1262" t="s">
        <v>3</v>
      </c>
      <c r="C1262" s="1" t="s">
        <v>1</v>
      </c>
      <c r="D1262">
        <v>4365</v>
      </c>
      <c r="E1262">
        <v>10002</v>
      </c>
    </row>
    <row r="1263" spans="1:5" x14ac:dyDescent="0.25">
      <c r="A1263" s="2">
        <v>44258</v>
      </c>
      <c r="B1263" t="s">
        <v>3</v>
      </c>
      <c r="C1263" s="1" t="s">
        <v>1</v>
      </c>
      <c r="D1263">
        <v>11539</v>
      </c>
      <c r="E1263">
        <v>10002</v>
      </c>
    </row>
    <row r="1264" spans="1:5" x14ac:dyDescent="0.25">
      <c r="A1264" s="2">
        <v>44259</v>
      </c>
      <c r="B1264" t="s">
        <v>3</v>
      </c>
      <c r="C1264" s="1" t="s">
        <v>1</v>
      </c>
      <c r="D1264">
        <v>1782</v>
      </c>
      <c r="E1264">
        <v>10002</v>
      </c>
    </row>
    <row r="1265" spans="1:5" x14ac:dyDescent="0.25">
      <c r="A1265" s="2">
        <v>44260</v>
      </c>
      <c r="B1265" t="s">
        <v>3</v>
      </c>
      <c r="C1265" s="1" t="s">
        <v>0</v>
      </c>
      <c r="D1265">
        <v>-3667</v>
      </c>
      <c r="E1265">
        <v>10002</v>
      </c>
    </row>
    <row r="1266" spans="1:5" x14ac:dyDescent="0.25">
      <c r="A1266" s="2">
        <v>44261</v>
      </c>
      <c r="B1266" t="s">
        <v>3</v>
      </c>
      <c r="C1266" s="1" t="s">
        <v>0</v>
      </c>
      <c r="D1266">
        <v>-21195</v>
      </c>
      <c r="E1266">
        <v>10002</v>
      </c>
    </row>
    <row r="1267" spans="1:5" x14ac:dyDescent="0.25">
      <c r="A1267" s="2">
        <v>44262</v>
      </c>
      <c r="B1267" t="s">
        <v>3</v>
      </c>
      <c r="C1267" s="1" t="s">
        <v>0</v>
      </c>
      <c r="D1267">
        <v>-11056</v>
      </c>
      <c r="E1267">
        <v>10002</v>
      </c>
    </row>
    <row r="1268" spans="1:5" x14ac:dyDescent="0.25">
      <c r="A1268" s="2">
        <v>44263</v>
      </c>
      <c r="B1268" t="s">
        <v>3</v>
      </c>
      <c r="C1268" s="1" t="s">
        <v>1</v>
      </c>
      <c r="D1268">
        <v>3589</v>
      </c>
      <c r="E1268">
        <v>10002</v>
      </c>
    </row>
    <row r="1269" spans="1:5" x14ac:dyDescent="0.25">
      <c r="A1269" s="2">
        <v>44264</v>
      </c>
      <c r="B1269" t="s">
        <v>3</v>
      </c>
      <c r="C1269" s="1" t="s">
        <v>1</v>
      </c>
      <c r="D1269">
        <v>9193</v>
      </c>
      <c r="E1269">
        <v>10002</v>
      </c>
    </row>
    <row r="1270" spans="1:5" x14ac:dyDescent="0.25">
      <c r="A1270" s="2">
        <v>44265</v>
      </c>
      <c r="B1270" t="s">
        <v>3</v>
      </c>
      <c r="C1270" s="1" t="s">
        <v>1</v>
      </c>
      <c r="D1270">
        <v>1712</v>
      </c>
      <c r="E1270">
        <v>10002</v>
      </c>
    </row>
    <row r="1271" spans="1:5" x14ac:dyDescent="0.25">
      <c r="A1271" s="2">
        <v>44266</v>
      </c>
      <c r="B1271" t="s">
        <v>3</v>
      </c>
      <c r="C1271" s="1" t="s">
        <v>1</v>
      </c>
      <c r="D1271">
        <v>6182</v>
      </c>
      <c r="E1271">
        <v>10002</v>
      </c>
    </row>
    <row r="1272" spans="1:5" x14ac:dyDescent="0.25">
      <c r="A1272" s="2">
        <v>44267</v>
      </c>
      <c r="B1272" t="s">
        <v>3</v>
      </c>
      <c r="C1272" s="1" t="s">
        <v>1</v>
      </c>
      <c r="D1272">
        <v>5473</v>
      </c>
      <c r="E1272">
        <v>10002</v>
      </c>
    </row>
    <row r="1273" spans="1:5" x14ac:dyDescent="0.25">
      <c r="A1273" s="2">
        <v>44268</v>
      </c>
      <c r="B1273" t="s">
        <v>3</v>
      </c>
      <c r="C1273" s="1" t="s">
        <v>1</v>
      </c>
      <c r="D1273">
        <v>5285</v>
      </c>
      <c r="E1273">
        <v>10002</v>
      </c>
    </row>
    <row r="1274" spans="1:5" x14ac:dyDescent="0.25">
      <c r="A1274" s="2">
        <v>44269</v>
      </c>
      <c r="B1274" t="s">
        <v>3</v>
      </c>
      <c r="C1274" s="1" t="s">
        <v>0</v>
      </c>
      <c r="D1274">
        <v>-7273</v>
      </c>
      <c r="E1274">
        <v>10002</v>
      </c>
    </row>
    <row r="1275" spans="1:5" x14ac:dyDescent="0.25">
      <c r="A1275" s="2">
        <v>44270</v>
      </c>
      <c r="B1275" t="s">
        <v>3</v>
      </c>
      <c r="C1275" s="1" t="s">
        <v>0</v>
      </c>
      <c r="D1275">
        <v>-21043</v>
      </c>
      <c r="E1275">
        <v>10002</v>
      </c>
    </row>
    <row r="1276" spans="1:5" x14ac:dyDescent="0.25">
      <c r="A1276" s="2">
        <v>44271</v>
      </c>
      <c r="B1276" t="s">
        <v>3</v>
      </c>
      <c r="C1276" s="1" t="s">
        <v>1</v>
      </c>
      <c r="D1276">
        <v>412</v>
      </c>
      <c r="E1276">
        <v>10002</v>
      </c>
    </row>
    <row r="1277" spans="1:5" x14ac:dyDescent="0.25">
      <c r="A1277" s="2">
        <v>44272</v>
      </c>
      <c r="B1277" t="s">
        <v>3</v>
      </c>
      <c r="C1277" s="1" t="s">
        <v>0</v>
      </c>
      <c r="D1277">
        <v>-21105</v>
      </c>
      <c r="E1277">
        <v>10002</v>
      </c>
    </row>
    <row r="1278" spans="1:5" x14ac:dyDescent="0.25">
      <c r="A1278" s="2">
        <v>44273</v>
      </c>
      <c r="B1278" t="s">
        <v>3</v>
      </c>
      <c r="C1278" s="1" t="s">
        <v>1</v>
      </c>
      <c r="D1278">
        <v>7144</v>
      </c>
      <c r="E1278">
        <v>10002</v>
      </c>
    </row>
    <row r="1279" spans="1:5" x14ac:dyDescent="0.25">
      <c r="A1279" s="2">
        <v>44274</v>
      </c>
      <c r="B1279" t="s">
        <v>3</v>
      </c>
      <c r="C1279" s="1" t="s">
        <v>1</v>
      </c>
      <c r="D1279">
        <v>6334</v>
      </c>
      <c r="E1279">
        <v>10002</v>
      </c>
    </row>
    <row r="1280" spans="1:5" x14ac:dyDescent="0.25">
      <c r="A1280" s="2">
        <v>44275</v>
      </c>
      <c r="B1280" t="s">
        <v>3</v>
      </c>
      <c r="C1280" s="1" t="s">
        <v>0</v>
      </c>
      <c r="D1280">
        <v>-359</v>
      </c>
      <c r="E1280">
        <v>10002</v>
      </c>
    </row>
    <row r="1281" spans="1:5" x14ac:dyDescent="0.25">
      <c r="A1281" s="2">
        <v>44276</v>
      </c>
      <c r="B1281" t="s">
        <v>3</v>
      </c>
      <c r="C1281" s="1" t="s">
        <v>1</v>
      </c>
      <c r="D1281">
        <v>6447</v>
      </c>
      <c r="E1281">
        <v>10002</v>
      </c>
    </row>
    <row r="1282" spans="1:5" x14ac:dyDescent="0.25">
      <c r="A1282" s="2">
        <v>44277</v>
      </c>
      <c r="B1282" t="s">
        <v>3</v>
      </c>
      <c r="C1282" s="1" t="s">
        <v>0</v>
      </c>
      <c r="D1282">
        <v>-13079</v>
      </c>
      <c r="E1282">
        <v>10002</v>
      </c>
    </row>
    <row r="1283" spans="1:5" x14ac:dyDescent="0.25">
      <c r="A1283" s="2">
        <v>44278</v>
      </c>
      <c r="B1283" t="s">
        <v>3</v>
      </c>
      <c r="C1283" s="1" t="s">
        <v>1</v>
      </c>
      <c r="D1283">
        <v>13605</v>
      </c>
      <c r="E1283">
        <v>10002</v>
      </c>
    </row>
    <row r="1284" spans="1:5" x14ac:dyDescent="0.25">
      <c r="A1284" s="2">
        <v>44279</v>
      </c>
      <c r="B1284" t="s">
        <v>3</v>
      </c>
      <c r="C1284" s="1" t="s">
        <v>1</v>
      </c>
      <c r="D1284">
        <v>21427</v>
      </c>
      <c r="E1284">
        <v>10002</v>
      </c>
    </row>
    <row r="1285" spans="1:5" x14ac:dyDescent="0.25">
      <c r="A1285" s="2">
        <v>44280</v>
      </c>
      <c r="B1285" t="s">
        <v>3</v>
      </c>
      <c r="C1285" s="1" t="s">
        <v>0</v>
      </c>
      <c r="D1285">
        <v>-725</v>
      </c>
      <c r="E1285">
        <v>10002</v>
      </c>
    </row>
    <row r="1286" spans="1:5" x14ac:dyDescent="0.25">
      <c r="A1286" s="2">
        <v>44281</v>
      </c>
      <c r="B1286" t="s">
        <v>3</v>
      </c>
      <c r="C1286" s="1" t="s">
        <v>0</v>
      </c>
      <c r="D1286">
        <v>-22628</v>
      </c>
      <c r="E1286">
        <v>10002</v>
      </c>
    </row>
    <row r="1287" spans="1:5" x14ac:dyDescent="0.25">
      <c r="A1287" s="2">
        <v>44282</v>
      </c>
      <c r="B1287" t="s">
        <v>3</v>
      </c>
      <c r="C1287" s="1" t="s">
        <v>1</v>
      </c>
      <c r="D1287">
        <v>16319</v>
      </c>
      <c r="E1287">
        <v>10002</v>
      </c>
    </row>
    <row r="1288" spans="1:5" x14ac:dyDescent="0.25">
      <c r="A1288" s="2">
        <v>44283</v>
      </c>
      <c r="B1288" t="s">
        <v>3</v>
      </c>
      <c r="C1288" s="1" t="s">
        <v>1</v>
      </c>
      <c r="D1288">
        <v>767</v>
      </c>
      <c r="E1288">
        <v>10002</v>
      </c>
    </row>
    <row r="1289" spans="1:5" x14ac:dyDescent="0.25">
      <c r="A1289" s="2">
        <v>44284</v>
      </c>
      <c r="B1289" t="s">
        <v>3</v>
      </c>
      <c r="C1289" s="1" t="s">
        <v>0</v>
      </c>
      <c r="D1289">
        <v>-652</v>
      </c>
      <c r="E1289">
        <v>10002</v>
      </c>
    </row>
    <row r="1290" spans="1:5" x14ac:dyDescent="0.25">
      <c r="A1290" s="2">
        <v>44285</v>
      </c>
      <c r="B1290" t="s">
        <v>3</v>
      </c>
      <c r="C1290" s="1" t="s">
        <v>0</v>
      </c>
      <c r="D1290">
        <v>-632</v>
      </c>
      <c r="E1290">
        <v>10002</v>
      </c>
    </row>
    <row r="1291" spans="1:5" x14ac:dyDescent="0.25">
      <c r="A1291" s="2">
        <v>44286</v>
      </c>
      <c r="B1291" t="s">
        <v>3</v>
      </c>
      <c r="C1291" s="1" t="s">
        <v>0</v>
      </c>
      <c r="D1291">
        <v>-13845</v>
      </c>
      <c r="E1291">
        <v>10002</v>
      </c>
    </row>
    <row r="1292" spans="1:5" x14ac:dyDescent="0.25">
      <c r="A1292" s="2">
        <v>44287</v>
      </c>
      <c r="B1292" t="s">
        <v>3</v>
      </c>
      <c r="C1292" s="1" t="s">
        <v>0</v>
      </c>
      <c r="D1292">
        <v>-751</v>
      </c>
      <c r="E1292">
        <v>10002</v>
      </c>
    </row>
    <row r="1293" spans="1:5" x14ac:dyDescent="0.25">
      <c r="A1293" s="2">
        <v>44288</v>
      </c>
      <c r="B1293" t="s">
        <v>3</v>
      </c>
      <c r="C1293" s="1" t="s">
        <v>0</v>
      </c>
      <c r="D1293">
        <v>-21436</v>
      </c>
      <c r="E1293">
        <v>10002</v>
      </c>
    </row>
    <row r="1294" spans="1:5" x14ac:dyDescent="0.25">
      <c r="A1294" s="2">
        <v>44289</v>
      </c>
      <c r="B1294" t="s">
        <v>3</v>
      </c>
      <c r="C1294" s="1" t="s">
        <v>1</v>
      </c>
      <c r="D1294">
        <v>17019</v>
      </c>
      <c r="E1294">
        <v>10002</v>
      </c>
    </row>
    <row r="1295" spans="1:5" x14ac:dyDescent="0.25">
      <c r="A1295" s="2">
        <v>44290</v>
      </c>
      <c r="B1295" t="s">
        <v>3</v>
      </c>
      <c r="C1295" s="1" t="s">
        <v>0</v>
      </c>
      <c r="D1295">
        <v>-19147</v>
      </c>
      <c r="E1295">
        <v>10002</v>
      </c>
    </row>
    <row r="1296" spans="1:5" x14ac:dyDescent="0.25">
      <c r="A1296" s="2">
        <v>44291</v>
      </c>
      <c r="B1296" t="s">
        <v>3</v>
      </c>
      <c r="C1296" s="1" t="s">
        <v>1</v>
      </c>
      <c r="D1296">
        <v>20489</v>
      </c>
      <c r="E1296">
        <v>10002</v>
      </c>
    </row>
    <row r="1297" spans="1:5" x14ac:dyDescent="0.25">
      <c r="A1297" s="2">
        <v>44292</v>
      </c>
      <c r="B1297" t="s">
        <v>3</v>
      </c>
      <c r="C1297" s="1" t="s">
        <v>0</v>
      </c>
      <c r="D1297">
        <v>-1918</v>
      </c>
      <c r="E1297">
        <v>10002</v>
      </c>
    </row>
    <row r="1298" spans="1:5" x14ac:dyDescent="0.25">
      <c r="A1298" s="2">
        <v>44293</v>
      </c>
      <c r="B1298" t="s">
        <v>3</v>
      </c>
      <c r="C1298" s="1" t="s">
        <v>0</v>
      </c>
      <c r="D1298">
        <v>-7835</v>
      </c>
      <c r="E1298">
        <v>10002</v>
      </c>
    </row>
    <row r="1299" spans="1:5" x14ac:dyDescent="0.25">
      <c r="A1299" s="2">
        <v>44294</v>
      </c>
      <c r="B1299" t="s">
        <v>3</v>
      </c>
      <c r="C1299" s="1" t="s">
        <v>0</v>
      </c>
      <c r="D1299">
        <v>-4061</v>
      </c>
      <c r="E1299">
        <v>10002</v>
      </c>
    </row>
    <row r="1300" spans="1:5" x14ac:dyDescent="0.25">
      <c r="A1300" s="2">
        <v>44295</v>
      </c>
      <c r="B1300" t="s">
        <v>3</v>
      </c>
      <c r="C1300" s="1" t="s">
        <v>0</v>
      </c>
      <c r="D1300">
        <v>-10025</v>
      </c>
      <c r="E1300">
        <v>10002</v>
      </c>
    </row>
    <row r="1301" spans="1:5" x14ac:dyDescent="0.25">
      <c r="A1301" s="2">
        <v>44296</v>
      </c>
      <c r="B1301" t="s">
        <v>3</v>
      </c>
      <c r="C1301" s="1" t="s">
        <v>0</v>
      </c>
      <c r="D1301">
        <v>-14644</v>
      </c>
      <c r="E1301">
        <v>10002</v>
      </c>
    </row>
    <row r="1302" spans="1:5" x14ac:dyDescent="0.25">
      <c r="A1302" s="2">
        <v>44297</v>
      </c>
      <c r="B1302" t="s">
        <v>3</v>
      </c>
      <c r="C1302" s="1" t="s">
        <v>1</v>
      </c>
      <c r="D1302">
        <v>9606</v>
      </c>
      <c r="E1302">
        <v>10002</v>
      </c>
    </row>
    <row r="1303" spans="1:5" x14ac:dyDescent="0.25">
      <c r="A1303" s="2">
        <v>44298</v>
      </c>
      <c r="B1303" t="s">
        <v>3</v>
      </c>
      <c r="C1303" s="1" t="s">
        <v>1</v>
      </c>
      <c r="D1303">
        <v>17589</v>
      </c>
      <c r="E1303">
        <v>10002</v>
      </c>
    </row>
    <row r="1304" spans="1:5" x14ac:dyDescent="0.25">
      <c r="A1304" s="2">
        <v>44299</v>
      </c>
      <c r="B1304" t="s">
        <v>3</v>
      </c>
      <c r="C1304" s="1" t="s">
        <v>1</v>
      </c>
      <c r="D1304">
        <v>3885</v>
      </c>
      <c r="E1304">
        <v>10002</v>
      </c>
    </row>
    <row r="1305" spans="1:5" x14ac:dyDescent="0.25">
      <c r="A1305" s="2">
        <v>44300</v>
      </c>
      <c r="B1305" t="s">
        <v>3</v>
      </c>
      <c r="C1305" s="1" t="s">
        <v>0</v>
      </c>
      <c r="D1305">
        <v>-22583</v>
      </c>
      <c r="E1305">
        <v>10002</v>
      </c>
    </row>
    <row r="1306" spans="1:5" x14ac:dyDescent="0.25">
      <c r="A1306" s="2">
        <v>44301</v>
      </c>
      <c r="B1306" t="s">
        <v>3</v>
      </c>
      <c r="C1306" s="1" t="s">
        <v>1</v>
      </c>
      <c r="D1306">
        <v>16347</v>
      </c>
      <c r="E1306">
        <v>10002</v>
      </c>
    </row>
    <row r="1307" spans="1:5" x14ac:dyDescent="0.25">
      <c r="A1307" s="2">
        <v>44302</v>
      </c>
      <c r="B1307" t="s">
        <v>3</v>
      </c>
      <c r="C1307" s="1" t="s">
        <v>1</v>
      </c>
      <c r="D1307">
        <v>12090</v>
      </c>
      <c r="E1307">
        <v>10002</v>
      </c>
    </row>
    <row r="1308" spans="1:5" x14ac:dyDescent="0.25">
      <c r="A1308" s="2">
        <v>44303</v>
      </c>
      <c r="B1308" t="s">
        <v>3</v>
      </c>
      <c r="C1308" s="1" t="s">
        <v>1</v>
      </c>
      <c r="D1308">
        <v>6189</v>
      </c>
      <c r="E1308">
        <v>10002</v>
      </c>
    </row>
    <row r="1309" spans="1:5" x14ac:dyDescent="0.25">
      <c r="A1309" s="2">
        <v>44304</v>
      </c>
      <c r="B1309" t="s">
        <v>3</v>
      </c>
      <c r="C1309" s="1" t="s">
        <v>1</v>
      </c>
      <c r="D1309">
        <v>17125</v>
      </c>
      <c r="E1309">
        <v>10002</v>
      </c>
    </row>
    <row r="1310" spans="1:5" x14ac:dyDescent="0.25">
      <c r="A1310" s="2">
        <v>44305</v>
      </c>
      <c r="B1310" t="s">
        <v>3</v>
      </c>
      <c r="C1310" s="1" t="s">
        <v>1</v>
      </c>
      <c r="D1310">
        <v>4688</v>
      </c>
      <c r="E1310">
        <v>10002</v>
      </c>
    </row>
    <row r="1311" spans="1:5" x14ac:dyDescent="0.25">
      <c r="A1311" s="2">
        <v>44306</v>
      </c>
      <c r="B1311" t="s">
        <v>3</v>
      </c>
      <c r="C1311" s="1" t="s">
        <v>1</v>
      </c>
      <c r="D1311">
        <v>7226</v>
      </c>
      <c r="E1311">
        <v>10002</v>
      </c>
    </row>
    <row r="1312" spans="1:5" x14ac:dyDescent="0.25">
      <c r="A1312" s="2">
        <v>44307</v>
      </c>
      <c r="B1312" t="s">
        <v>3</v>
      </c>
      <c r="C1312" s="1" t="s">
        <v>0</v>
      </c>
      <c r="D1312">
        <v>-11584</v>
      </c>
      <c r="E1312">
        <v>10002</v>
      </c>
    </row>
    <row r="1313" spans="1:5" x14ac:dyDescent="0.25">
      <c r="A1313" s="2">
        <v>44308</v>
      </c>
      <c r="B1313" t="s">
        <v>3</v>
      </c>
      <c r="C1313" s="1" t="s">
        <v>0</v>
      </c>
      <c r="D1313">
        <v>-11274</v>
      </c>
      <c r="E1313">
        <v>10002</v>
      </c>
    </row>
    <row r="1314" spans="1:5" x14ac:dyDescent="0.25">
      <c r="A1314" s="2">
        <v>44309</v>
      </c>
      <c r="B1314" t="s">
        <v>3</v>
      </c>
      <c r="C1314" s="1" t="s">
        <v>1</v>
      </c>
      <c r="D1314">
        <v>2554</v>
      </c>
      <c r="E1314">
        <v>10002</v>
      </c>
    </row>
    <row r="1315" spans="1:5" x14ac:dyDescent="0.25">
      <c r="A1315" s="2">
        <v>44310</v>
      </c>
      <c r="B1315" t="s">
        <v>3</v>
      </c>
      <c r="C1315" s="1" t="s">
        <v>1</v>
      </c>
      <c r="D1315">
        <v>12548</v>
      </c>
      <c r="E1315">
        <v>10002</v>
      </c>
    </row>
    <row r="1316" spans="1:5" x14ac:dyDescent="0.25">
      <c r="A1316" s="2">
        <v>44311</v>
      </c>
      <c r="B1316" t="s">
        <v>3</v>
      </c>
      <c r="C1316" s="1" t="s">
        <v>1</v>
      </c>
      <c r="D1316">
        <v>24616</v>
      </c>
      <c r="E1316">
        <v>10002</v>
      </c>
    </row>
    <row r="1317" spans="1:5" x14ac:dyDescent="0.25">
      <c r="A1317" s="2">
        <v>44312</v>
      </c>
      <c r="B1317" t="s">
        <v>3</v>
      </c>
      <c r="C1317" s="1" t="s">
        <v>1</v>
      </c>
      <c r="D1317">
        <v>13474</v>
      </c>
      <c r="E1317">
        <v>10002</v>
      </c>
    </row>
    <row r="1318" spans="1:5" x14ac:dyDescent="0.25">
      <c r="A1318" s="2">
        <v>44313</v>
      </c>
      <c r="B1318" t="s">
        <v>3</v>
      </c>
      <c r="C1318" s="1" t="s">
        <v>1</v>
      </c>
      <c r="D1318">
        <v>23023</v>
      </c>
      <c r="E1318">
        <v>10002</v>
      </c>
    </row>
    <row r="1319" spans="1:5" x14ac:dyDescent="0.25">
      <c r="A1319" s="2">
        <v>44314</v>
      </c>
      <c r="B1319" t="s">
        <v>3</v>
      </c>
      <c r="C1319" s="1" t="s">
        <v>1</v>
      </c>
      <c r="D1319">
        <v>18137</v>
      </c>
      <c r="E1319">
        <v>10002</v>
      </c>
    </row>
    <row r="1320" spans="1:5" x14ac:dyDescent="0.25">
      <c r="A1320" s="2">
        <v>44315</v>
      </c>
      <c r="B1320" t="s">
        <v>3</v>
      </c>
      <c r="C1320" s="1" t="s">
        <v>1</v>
      </c>
      <c r="D1320">
        <v>21356</v>
      </c>
      <c r="E1320">
        <v>10002</v>
      </c>
    </row>
    <row r="1321" spans="1:5" x14ac:dyDescent="0.25">
      <c r="A1321" s="2">
        <v>44316</v>
      </c>
      <c r="B1321" t="s">
        <v>3</v>
      </c>
      <c r="C1321" s="1" t="s">
        <v>0</v>
      </c>
      <c r="D1321">
        <v>-4732</v>
      </c>
      <c r="E1321">
        <v>10002</v>
      </c>
    </row>
    <row r="1322" spans="1:5" x14ac:dyDescent="0.25">
      <c r="A1322" s="2">
        <v>44317</v>
      </c>
      <c r="B1322" t="s">
        <v>3</v>
      </c>
      <c r="C1322" s="1" t="s">
        <v>1</v>
      </c>
      <c r="D1322">
        <v>20305</v>
      </c>
      <c r="E1322">
        <v>10002</v>
      </c>
    </row>
    <row r="1323" spans="1:5" x14ac:dyDescent="0.25">
      <c r="A1323" s="2">
        <v>44318</v>
      </c>
      <c r="B1323" t="s">
        <v>3</v>
      </c>
      <c r="C1323" s="1" t="s">
        <v>0</v>
      </c>
      <c r="D1323">
        <v>-10030</v>
      </c>
      <c r="E1323">
        <v>10002</v>
      </c>
    </row>
    <row r="1324" spans="1:5" x14ac:dyDescent="0.25">
      <c r="A1324" s="2">
        <v>44319</v>
      </c>
      <c r="B1324" t="s">
        <v>3</v>
      </c>
      <c r="C1324" s="1" t="s">
        <v>0</v>
      </c>
      <c r="D1324">
        <v>-13011</v>
      </c>
      <c r="E1324">
        <v>10002</v>
      </c>
    </row>
    <row r="1325" spans="1:5" x14ac:dyDescent="0.25">
      <c r="A1325" s="2">
        <v>44320</v>
      </c>
      <c r="B1325" t="s">
        <v>3</v>
      </c>
      <c r="C1325" s="1" t="s">
        <v>0</v>
      </c>
      <c r="D1325">
        <v>-10272</v>
      </c>
      <c r="E1325">
        <v>10002</v>
      </c>
    </row>
    <row r="1326" spans="1:5" x14ac:dyDescent="0.25">
      <c r="A1326" s="2">
        <v>44321</v>
      </c>
      <c r="B1326" t="s">
        <v>3</v>
      </c>
      <c r="C1326" s="1" t="s">
        <v>1</v>
      </c>
      <c r="D1326">
        <v>1826</v>
      </c>
      <c r="E1326">
        <v>10002</v>
      </c>
    </row>
    <row r="1327" spans="1:5" x14ac:dyDescent="0.25">
      <c r="A1327" s="2">
        <v>44322</v>
      </c>
      <c r="B1327" t="s">
        <v>3</v>
      </c>
      <c r="C1327" s="1" t="s">
        <v>0</v>
      </c>
      <c r="D1327">
        <v>-3293</v>
      </c>
      <c r="E1327">
        <v>10002</v>
      </c>
    </row>
    <row r="1328" spans="1:5" x14ac:dyDescent="0.25">
      <c r="A1328" s="2">
        <v>44323</v>
      </c>
      <c r="B1328" t="s">
        <v>3</v>
      </c>
      <c r="C1328" s="1" t="s">
        <v>0</v>
      </c>
      <c r="D1328">
        <v>-21573</v>
      </c>
      <c r="E1328">
        <v>10002</v>
      </c>
    </row>
    <row r="1329" spans="1:5" x14ac:dyDescent="0.25">
      <c r="A1329" s="2">
        <v>44324</v>
      </c>
      <c r="B1329" t="s">
        <v>3</v>
      </c>
      <c r="C1329" s="1" t="s">
        <v>0</v>
      </c>
      <c r="D1329">
        <v>-2946</v>
      </c>
      <c r="E1329">
        <v>10002</v>
      </c>
    </row>
    <row r="1330" spans="1:5" x14ac:dyDescent="0.25">
      <c r="A1330" s="2">
        <v>44325</v>
      </c>
      <c r="B1330" t="s">
        <v>3</v>
      </c>
      <c r="C1330" s="1" t="s">
        <v>0</v>
      </c>
      <c r="D1330">
        <v>-17185</v>
      </c>
      <c r="E1330">
        <v>10002</v>
      </c>
    </row>
    <row r="1331" spans="1:5" x14ac:dyDescent="0.25">
      <c r="A1331" s="2">
        <v>44326</v>
      </c>
      <c r="B1331" t="s">
        <v>3</v>
      </c>
      <c r="C1331" s="1" t="s">
        <v>1</v>
      </c>
      <c r="D1331">
        <v>9086</v>
      </c>
      <c r="E1331">
        <v>10002</v>
      </c>
    </row>
    <row r="1332" spans="1:5" x14ac:dyDescent="0.25">
      <c r="A1332" s="2">
        <v>44327</v>
      </c>
      <c r="B1332" t="s">
        <v>3</v>
      </c>
      <c r="C1332" s="1" t="s">
        <v>1</v>
      </c>
      <c r="D1332">
        <v>18607</v>
      </c>
      <c r="E1332">
        <v>10002</v>
      </c>
    </row>
    <row r="1333" spans="1:5" x14ac:dyDescent="0.25">
      <c r="A1333" s="2">
        <v>44328</v>
      </c>
      <c r="B1333" t="s">
        <v>3</v>
      </c>
      <c r="C1333" s="1" t="s">
        <v>1</v>
      </c>
      <c r="D1333">
        <v>23126</v>
      </c>
      <c r="E1333">
        <v>10002</v>
      </c>
    </row>
    <row r="1334" spans="1:5" x14ac:dyDescent="0.25">
      <c r="A1334" s="2">
        <v>44329</v>
      </c>
      <c r="B1334" t="s">
        <v>3</v>
      </c>
      <c r="C1334" s="1" t="s">
        <v>1</v>
      </c>
      <c r="D1334">
        <v>17877</v>
      </c>
      <c r="E1334">
        <v>10002</v>
      </c>
    </row>
    <row r="1335" spans="1:5" x14ac:dyDescent="0.25">
      <c r="A1335" s="2">
        <v>44330</v>
      </c>
      <c r="B1335" t="s">
        <v>3</v>
      </c>
      <c r="C1335" s="1" t="s">
        <v>1</v>
      </c>
      <c r="D1335">
        <v>8970</v>
      </c>
      <c r="E1335">
        <v>10002</v>
      </c>
    </row>
    <row r="1336" spans="1:5" x14ac:dyDescent="0.25">
      <c r="A1336" s="2">
        <v>44331</v>
      </c>
      <c r="B1336" t="s">
        <v>3</v>
      </c>
      <c r="C1336" s="1" t="s">
        <v>0</v>
      </c>
      <c r="D1336">
        <v>-23915</v>
      </c>
      <c r="E1336">
        <v>10002</v>
      </c>
    </row>
    <row r="1337" spans="1:5" x14ac:dyDescent="0.25">
      <c r="A1337" s="2">
        <v>44332</v>
      </c>
      <c r="B1337" t="s">
        <v>3</v>
      </c>
      <c r="C1337" s="1" t="s">
        <v>0</v>
      </c>
      <c r="D1337">
        <v>-10009</v>
      </c>
      <c r="E1337">
        <v>10002</v>
      </c>
    </row>
    <row r="1338" spans="1:5" x14ac:dyDescent="0.25">
      <c r="A1338" s="2">
        <v>44333</v>
      </c>
      <c r="B1338" t="s">
        <v>3</v>
      </c>
      <c r="C1338" s="1" t="s">
        <v>1</v>
      </c>
      <c r="D1338">
        <v>16400</v>
      </c>
      <c r="E1338">
        <v>10002</v>
      </c>
    </row>
    <row r="1339" spans="1:5" x14ac:dyDescent="0.25">
      <c r="A1339" s="2">
        <v>44334</v>
      </c>
      <c r="B1339" t="s">
        <v>3</v>
      </c>
      <c r="C1339" s="1" t="s">
        <v>0</v>
      </c>
      <c r="D1339">
        <v>-13238</v>
      </c>
      <c r="E1339">
        <v>10002</v>
      </c>
    </row>
    <row r="1340" spans="1:5" x14ac:dyDescent="0.25">
      <c r="A1340" s="2">
        <v>44335</v>
      </c>
      <c r="B1340" t="s">
        <v>3</v>
      </c>
      <c r="C1340" s="1" t="s">
        <v>0</v>
      </c>
      <c r="D1340">
        <v>-17472</v>
      </c>
      <c r="E1340">
        <v>10002</v>
      </c>
    </row>
    <row r="1341" spans="1:5" x14ac:dyDescent="0.25">
      <c r="A1341" s="2">
        <v>44336</v>
      </c>
      <c r="B1341" t="s">
        <v>3</v>
      </c>
      <c r="C1341" s="1" t="s">
        <v>0</v>
      </c>
      <c r="D1341">
        <v>-8427</v>
      </c>
      <c r="E1341">
        <v>10002</v>
      </c>
    </row>
    <row r="1342" spans="1:5" x14ac:dyDescent="0.25">
      <c r="A1342" s="2">
        <v>44337</v>
      </c>
      <c r="B1342" t="s">
        <v>3</v>
      </c>
      <c r="C1342" s="1" t="s">
        <v>0</v>
      </c>
      <c r="D1342">
        <v>-11490</v>
      </c>
      <c r="E1342">
        <v>10002</v>
      </c>
    </row>
    <row r="1343" spans="1:5" x14ac:dyDescent="0.25">
      <c r="A1343" s="2">
        <v>44338</v>
      </c>
      <c r="B1343" t="s">
        <v>3</v>
      </c>
      <c r="C1343" s="1" t="s">
        <v>0</v>
      </c>
      <c r="D1343">
        <v>-1373</v>
      </c>
      <c r="E1343">
        <v>10002</v>
      </c>
    </row>
    <row r="1344" spans="1:5" x14ac:dyDescent="0.25">
      <c r="A1344" s="2">
        <v>44339</v>
      </c>
      <c r="B1344" t="s">
        <v>3</v>
      </c>
      <c r="C1344" s="1" t="s">
        <v>1</v>
      </c>
      <c r="D1344">
        <v>5463</v>
      </c>
      <c r="E1344">
        <v>10002</v>
      </c>
    </row>
    <row r="1345" spans="1:5" x14ac:dyDescent="0.25">
      <c r="A1345" s="2">
        <v>44340</v>
      </c>
      <c r="B1345" t="s">
        <v>3</v>
      </c>
      <c r="C1345" s="1" t="s">
        <v>1</v>
      </c>
      <c r="D1345">
        <v>17686</v>
      </c>
      <c r="E1345">
        <v>10002</v>
      </c>
    </row>
    <row r="1346" spans="1:5" x14ac:dyDescent="0.25">
      <c r="A1346" s="2">
        <v>44341</v>
      </c>
      <c r="B1346" t="s">
        <v>3</v>
      </c>
      <c r="C1346" s="1" t="s">
        <v>1</v>
      </c>
      <c r="D1346">
        <v>13394</v>
      </c>
      <c r="E1346">
        <v>10002</v>
      </c>
    </row>
    <row r="1347" spans="1:5" x14ac:dyDescent="0.25">
      <c r="A1347" s="2">
        <v>44342</v>
      </c>
      <c r="B1347" t="s">
        <v>3</v>
      </c>
      <c r="C1347" s="1" t="s">
        <v>0</v>
      </c>
      <c r="D1347">
        <v>-21830</v>
      </c>
      <c r="E1347">
        <v>10002</v>
      </c>
    </row>
    <row r="1348" spans="1:5" x14ac:dyDescent="0.25">
      <c r="A1348" s="2">
        <v>44343</v>
      </c>
      <c r="B1348" t="s">
        <v>3</v>
      </c>
      <c r="C1348" s="1" t="s">
        <v>0</v>
      </c>
      <c r="D1348">
        <v>-15337</v>
      </c>
      <c r="E1348">
        <v>10002</v>
      </c>
    </row>
    <row r="1349" spans="1:5" x14ac:dyDescent="0.25">
      <c r="A1349" s="2">
        <v>44344</v>
      </c>
      <c r="B1349" t="s">
        <v>3</v>
      </c>
      <c r="C1349" s="1" t="s">
        <v>0</v>
      </c>
      <c r="D1349">
        <v>-17697</v>
      </c>
      <c r="E1349">
        <v>10002</v>
      </c>
    </row>
    <row r="1350" spans="1:5" x14ac:dyDescent="0.25">
      <c r="A1350" s="2">
        <v>44345</v>
      </c>
      <c r="B1350" t="s">
        <v>3</v>
      </c>
      <c r="C1350" s="1" t="s">
        <v>1</v>
      </c>
      <c r="D1350">
        <v>23492</v>
      </c>
      <c r="E1350">
        <v>10002</v>
      </c>
    </row>
    <row r="1351" spans="1:5" x14ac:dyDescent="0.25">
      <c r="A1351" s="2">
        <v>44346</v>
      </c>
      <c r="B1351" t="s">
        <v>3</v>
      </c>
      <c r="C1351" s="1" t="s">
        <v>0</v>
      </c>
      <c r="D1351">
        <v>-10533</v>
      </c>
      <c r="E1351">
        <v>10002</v>
      </c>
    </row>
    <row r="1352" spans="1:5" x14ac:dyDescent="0.25">
      <c r="A1352" s="2">
        <v>44347</v>
      </c>
      <c r="B1352" t="s">
        <v>3</v>
      </c>
      <c r="C1352" s="1" t="s">
        <v>0</v>
      </c>
      <c r="D1352">
        <v>-18898</v>
      </c>
      <c r="E1352">
        <v>10002</v>
      </c>
    </row>
    <row r="1353" spans="1:5" x14ac:dyDescent="0.25">
      <c r="A1353" s="2">
        <v>44348</v>
      </c>
      <c r="B1353" t="s">
        <v>3</v>
      </c>
      <c r="C1353" s="1" t="s">
        <v>1</v>
      </c>
      <c r="D1353">
        <v>3286</v>
      </c>
      <c r="E1353">
        <v>10002</v>
      </c>
    </row>
    <row r="1354" spans="1:5" x14ac:dyDescent="0.25">
      <c r="A1354" s="2">
        <v>44349</v>
      </c>
      <c r="B1354" t="s">
        <v>3</v>
      </c>
      <c r="C1354" s="1" t="s">
        <v>1</v>
      </c>
      <c r="D1354">
        <v>117</v>
      </c>
      <c r="E1354">
        <v>10002</v>
      </c>
    </row>
    <row r="1355" spans="1:5" x14ac:dyDescent="0.25">
      <c r="A1355" s="2">
        <v>44350</v>
      </c>
      <c r="B1355" t="s">
        <v>3</v>
      </c>
      <c r="C1355" s="1" t="s">
        <v>1</v>
      </c>
      <c r="D1355">
        <v>5640</v>
      </c>
      <c r="E1355">
        <v>10002</v>
      </c>
    </row>
    <row r="1356" spans="1:5" x14ac:dyDescent="0.25">
      <c r="A1356" s="2">
        <v>44351</v>
      </c>
      <c r="B1356" t="s">
        <v>3</v>
      </c>
      <c r="C1356" s="1" t="s">
        <v>1</v>
      </c>
      <c r="D1356">
        <v>6951</v>
      </c>
      <c r="E1356">
        <v>10002</v>
      </c>
    </row>
    <row r="1357" spans="1:5" x14ac:dyDescent="0.25">
      <c r="A1357" s="2">
        <v>44352</v>
      </c>
      <c r="B1357" t="s">
        <v>3</v>
      </c>
      <c r="C1357" s="1" t="s">
        <v>1</v>
      </c>
      <c r="D1357">
        <v>15009</v>
      </c>
      <c r="E1357">
        <v>10002</v>
      </c>
    </row>
    <row r="1358" spans="1:5" x14ac:dyDescent="0.25">
      <c r="A1358" s="2">
        <v>44353</v>
      </c>
      <c r="B1358" t="s">
        <v>3</v>
      </c>
      <c r="C1358" s="1" t="s">
        <v>1</v>
      </c>
      <c r="D1358">
        <v>13261</v>
      </c>
      <c r="E1358">
        <v>10002</v>
      </c>
    </row>
    <row r="1359" spans="1:5" x14ac:dyDescent="0.25">
      <c r="A1359" s="2">
        <v>44354</v>
      </c>
      <c r="B1359" t="s">
        <v>3</v>
      </c>
      <c r="C1359" s="1" t="s">
        <v>1</v>
      </c>
      <c r="D1359">
        <v>17704</v>
      </c>
      <c r="E1359">
        <v>10002</v>
      </c>
    </row>
    <row r="1360" spans="1:5" x14ac:dyDescent="0.25">
      <c r="A1360" s="2">
        <v>44355</v>
      </c>
      <c r="B1360" t="s">
        <v>3</v>
      </c>
      <c r="C1360" s="1" t="s">
        <v>0</v>
      </c>
      <c r="D1360">
        <v>-21498</v>
      </c>
      <c r="E1360">
        <v>10002</v>
      </c>
    </row>
    <row r="1361" spans="1:5" x14ac:dyDescent="0.25">
      <c r="A1361" s="2">
        <v>44356</v>
      </c>
      <c r="B1361" t="s">
        <v>3</v>
      </c>
      <c r="C1361" s="1" t="s">
        <v>1</v>
      </c>
      <c r="D1361">
        <v>24299</v>
      </c>
      <c r="E1361">
        <v>10002</v>
      </c>
    </row>
    <row r="1362" spans="1:5" x14ac:dyDescent="0.25">
      <c r="A1362" s="2">
        <v>44357</v>
      </c>
      <c r="B1362" t="s">
        <v>3</v>
      </c>
      <c r="C1362" s="1" t="s">
        <v>1</v>
      </c>
      <c r="D1362">
        <v>16396</v>
      </c>
      <c r="E1362">
        <v>10002</v>
      </c>
    </row>
    <row r="1363" spans="1:5" x14ac:dyDescent="0.25">
      <c r="A1363" s="2">
        <v>44358</v>
      </c>
      <c r="B1363" t="s">
        <v>3</v>
      </c>
      <c r="C1363" s="1" t="s">
        <v>0</v>
      </c>
      <c r="D1363">
        <v>-7741</v>
      </c>
      <c r="E1363">
        <v>10002</v>
      </c>
    </row>
    <row r="1364" spans="1:5" x14ac:dyDescent="0.25">
      <c r="A1364" s="2">
        <v>44359</v>
      </c>
      <c r="B1364" t="s">
        <v>3</v>
      </c>
      <c r="C1364" s="1" t="s">
        <v>1</v>
      </c>
      <c r="D1364">
        <v>10638</v>
      </c>
      <c r="E1364">
        <v>10002</v>
      </c>
    </row>
    <row r="1365" spans="1:5" x14ac:dyDescent="0.25">
      <c r="A1365" s="2">
        <v>44360</v>
      </c>
      <c r="B1365" t="s">
        <v>3</v>
      </c>
      <c r="C1365" s="1" t="s">
        <v>0</v>
      </c>
      <c r="D1365">
        <v>-7845</v>
      </c>
      <c r="E1365">
        <v>10002</v>
      </c>
    </row>
    <row r="1366" spans="1:5" x14ac:dyDescent="0.25">
      <c r="A1366" s="2">
        <v>44361</v>
      </c>
      <c r="B1366" t="s">
        <v>3</v>
      </c>
      <c r="C1366" s="1" t="s">
        <v>0</v>
      </c>
      <c r="D1366">
        <v>-581</v>
      </c>
      <c r="E1366">
        <v>10002</v>
      </c>
    </row>
    <row r="1367" spans="1:5" x14ac:dyDescent="0.25">
      <c r="A1367" s="2">
        <v>44362</v>
      </c>
      <c r="B1367" t="s">
        <v>3</v>
      </c>
      <c r="C1367" s="1" t="s">
        <v>1</v>
      </c>
      <c r="D1367">
        <v>7081</v>
      </c>
      <c r="E1367">
        <v>10002</v>
      </c>
    </row>
    <row r="1368" spans="1:5" x14ac:dyDescent="0.25">
      <c r="A1368" s="2">
        <v>44363</v>
      </c>
      <c r="B1368" t="s">
        <v>3</v>
      </c>
      <c r="C1368" s="1" t="s">
        <v>1</v>
      </c>
      <c r="D1368">
        <v>499</v>
      </c>
      <c r="E1368">
        <v>10002</v>
      </c>
    </row>
    <row r="1369" spans="1:5" x14ac:dyDescent="0.25">
      <c r="A1369" s="2">
        <v>44364</v>
      </c>
      <c r="B1369" t="s">
        <v>3</v>
      </c>
      <c r="C1369" s="1" t="s">
        <v>0</v>
      </c>
      <c r="D1369">
        <v>-24072</v>
      </c>
      <c r="E1369">
        <v>10002</v>
      </c>
    </row>
    <row r="1370" spans="1:5" x14ac:dyDescent="0.25">
      <c r="A1370" s="2">
        <v>44365</v>
      </c>
      <c r="B1370" t="s">
        <v>3</v>
      </c>
      <c r="C1370" s="1" t="s">
        <v>1</v>
      </c>
      <c r="D1370">
        <v>1765</v>
      </c>
      <c r="E1370">
        <v>10002</v>
      </c>
    </row>
    <row r="1371" spans="1:5" x14ac:dyDescent="0.25">
      <c r="A1371" s="2">
        <v>44366</v>
      </c>
      <c r="B1371" t="s">
        <v>3</v>
      </c>
      <c r="C1371" s="1" t="s">
        <v>0</v>
      </c>
      <c r="D1371">
        <v>-18890</v>
      </c>
      <c r="E1371">
        <v>10002</v>
      </c>
    </row>
    <row r="1372" spans="1:5" x14ac:dyDescent="0.25">
      <c r="A1372" s="2">
        <v>44367</v>
      </c>
      <c r="B1372" t="s">
        <v>3</v>
      </c>
      <c r="C1372" s="1" t="s">
        <v>0</v>
      </c>
      <c r="D1372">
        <v>-11232</v>
      </c>
      <c r="E1372">
        <v>10002</v>
      </c>
    </row>
    <row r="1373" spans="1:5" x14ac:dyDescent="0.25">
      <c r="A1373" s="2">
        <v>44368</v>
      </c>
      <c r="B1373" t="s">
        <v>3</v>
      </c>
      <c r="C1373" s="1" t="s">
        <v>0</v>
      </c>
      <c r="D1373">
        <v>-2321</v>
      </c>
      <c r="E1373">
        <v>10002</v>
      </c>
    </row>
    <row r="1374" spans="1:5" x14ac:dyDescent="0.25">
      <c r="A1374" s="2">
        <v>44369</v>
      </c>
      <c r="B1374" t="s">
        <v>3</v>
      </c>
      <c r="C1374" s="1" t="s">
        <v>1</v>
      </c>
      <c r="D1374">
        <v>6290</v>
      </c>
      <c r="E1374">
        <v>10002</v>
      </c>
    </row>
    <row r="1375" spans="1:5" x14ac:dyDescent="0.25">
      <c r="A1375" s="2">
        <v>44370</v>
      </c>
      <c r="B1375" t="s">
        <v>3</v>
      </c>
      <c r="C1375" s="1" t="s">
        <v>1</v>
      </c>
      <c r="D1375">
        <v>2232</v>
      </c>
      <c r="E1375">
        <v>10002</v>
      </c>
    </row>
    <row r="1376" spans="1:5" x14ac:dyDescent="0.25">
      <c r="A1376" s="2">
        <v>44371</v>
      </c>
      <c r="B1376" t="s">
        <v>3</v>
      </c>
      <c r="C1376" s="1" t="s">
        <v>0</v>
      </c>
      <c r="D1376">
        <v>-12649</v>
      </c>
      <c r="E1376">
        <v>10002</v>
      </c>
    </row>
    <row r="1377" spans="1:5" x14ac:dyDescent="0.25">
      <c r="A1377" s="2">
        <v>44372</v>
      </c>
      <c r="B1377" t="s">
        <v>3</v>
      </c>
      <c r="C1377" s="1" t="s">
        <v>0</v>
      </c>
      <c r="D1377">
        <v>-7263</v>
      </c>
      <c r="E1377">
        <v>10002</v>
      </c>
    </row>
    <row r="1378" spans="1:5" x14ac:dyDescent="0.25">
      <c r="A1378" s="2">
        <v>44373</v>
      </c>
      <c r="B1378" t="s">
        <v>3</v>
      </c>
      <c r="C1378" s="1" t="s">
        <v>1</v>
      </c>
      <c r="D1378">
        <v>1847</v>
      </c>
      <c r="E1378">
        <v>10002</v>
      </c>
    </row>
    <row r="1379" spans="1:5" x14ac:dyDescent="0.25">
      <c r="A1379" s="2">
        <v>44374</v>
      </c>
      <c r="B1379" t="s">
        <v>3</v>
      </c>
      <c r="C1379" s="1" t="s">
        <v>0</v>
      </c>
      <c r="D1379">
        <v>-5163</v>
      </c>
      <c r="E1379">
        <v>10002</v>
      </c>
    </row>
    <row r="1380" spans="1:5" x14ac:dyDescent="0.25">
      <c r="A1380" s="2">
        <v>44375</v>
      </c>
      <c r="B1380" t="s">
        <v>3</v>
      </c>
      <c r="C1380" s="1" t="s">
        <v>1</v>
      </c>
      <c r="D1380">
        <v>509</v>
      </c>
      <c r="E1380">
        <v>10002</v>
      </c>
    </row>
    <row r="1381" spans="1:5" x14ac:dyDescent="0.25">
      <c r="A1381" s="2">
        <v>44376</v>
      </c>
      <c r="B1381" t="s">
        <v>3</v>
      </c>
      <c r="C1381" s="1" t="s">
        <v>1</v>
      </c>
      <c r="D1381">
        <v>11354</v>
      </c>
      <c r="E1381">
        <v>10002</v>
      </c>
    </row>
    <row r="1382" spans="1:5" x14ac:dyDescent="0.25">
      <c r="A1382" s="2">
        <v>44377</v>
      </c>
      <c r="B1382" t="s">
        <v>3</v>
      </c>
      <c r="C1382" s="1" t="s">
        <v>0</v>
      </c>
      <c r="D1382">
        <v>-10221</v>
      </c>
      <c r="E1382">
        <v>10002</v>
      </c>
    </row>
    <row r="1383" spans="1:5" x14ac:dyDescent="0.25">
      <c r="A1383" s="2">
        <v>44378</v>
      </c>
      <c r="B1383" t="s">
        <v>3</v>
      </c>
      <c r="C1383" s="1" t="s">
        <v>1</v>
      </c>
      <c r="D1383">
        <v>13771</v>
      </c>
      <c r="E1383">
        <v>10002</v>
      </c>
    </row>
    <row r="1384" spans="1:5" x14ac:dyDescent="0.25">
      <c r="A1384" s="2">
        <v>44379</v>
      </c>
      <c r="B1384" t="s">
        <v>3</v>
      </c>
      <c r="C1384" s="1" t="s">
        <v>0</v>
      </c>
      <c r="D1384">
        <v>-24250</v>
      </c>
      <c r="E1384">
        <v>10002</v>
      </c>
    </row>
    <row r="1385" spans="1:5" x14ac:dyDescent="0.25">
      <c r="A1385" s="2">
        <v>44380</v>
      </c>
      <c r="B1385" t="s">
        <v>3</v>
      </c>
      <c r="C1385" s="1" t="s">
        <v>0</v>
      </c>
      <c r="D1385">
        <v>-3601</v>
      </c>
      <c r="E1385">
        <v>10002</v>
      </c>
    </row>
    <row r="1386" spans="1:5" x14ac:dyDescent="0.25">
      <c r="A1386" s="2">
        <v>44381</v>
      </c>
      <c r="B1386" t="s">
        <v>3</v>
      </c>
      <c r="C1386" s="1" t="s">
        <v>0</v>
      </c>
      <c r="D1386">
        <v>-18300</v>
      </c>
      <c r="E1386">
        <v>10002</v>
      </c>
    </row>
    <row r="1387" spans="1:5" x14ac:dyDescent="0.25">
      <c r="A1387" s="2">
        <v>44382</v>
      </c>
      <c r="B1387" t="s">
        <v>3</v>
      </c>
      <c r="C1387" s="1" t="s">
        <v>1</v>
      </c>
      <c r="D1387">
        <v>10881</v>
      </c>
      <c r="E1387">
        <v>10002</v>
      </c>
    </row>
    <row r="1388" spans="1:5" x14ac:dyDescent="0.25">
      <c r="A1388" s="2">
        <v>44383</v>
      </c>
      <c r="B1388" t="s">
        <v>3</v>
      </c>
      <c r="C1388" s="1" t="s">
        <v>1</v>
      </c>
      <c r="D1388">
        <v>20834</v>
      </c>
      <c r="E1388">
        <v>10002</v>
      </c>
    </row>
    <row r="1389" spans="1:5" x14ac:dyDescent="0.25">
      <c r="A1389" s="2">
        <v>44384</v>
      </c>
      <c r="B1389" t="s">
        <v>3</v>
      </c>
      <c r="C1389" s="1" t="s">
        <v>1</v>
      </c>
      <c r="D1389">
        <v>4425</v>
      </c>
      <c r="E1389">
        <v>10002</v>
      </c>
    </row>
    <row r="1390" spans="1:5" x14ac:dyDescent="0.25">
      <c r="A1390" s="2">
        <v>44385</v>
      </c>
      <c r="B1390" t="s">
        <v>3</v>
      </c>
      <c r="C1390" s="1" t="s">
        <v>0</v>
      </c>
      <c r="D1390">
        <v>-9523</v>
      </c>
      <c r="E1390">
        <v>10002</v>
      </c>
    </row>
    <row r="1391" spans="1:5" x14ac:dyDescent="0.25">
      <c r="A1391" s="2">
        <v>44386</v>
      </c>
      <c r="B1391" t="s">
        <v>3</v>
      </c>
      <c r="C1391" s="1" t="s">
        <v>0</v>
      </c>
      <c r="D1391">
        <v>-3568</v>
      </c>
      <c r="E1391">
        <v>10002</v>
      </c>
    </row>
    <row r="1392" spans="1:5" x14ac:dyDescent="0.25">
      <c r="A1392" s="2">
        <v>44387</v>
      </c>
      <c r="B1392" t="s">
        <v>3</v>
      </c>
      <c r="C1392" s="1" t="s">
        <v>0</v>
      </c>
      <c r="D1392">
        <v>-16213</v>
      </c>
      <c r="E1392">
        <v>10002</v>
      </c>
    </row>
    <row r="1393" spans="1:5" x14ac:dyDescent="0.25">
      <c r="A1393" s="2">
        <v>44388</v>
      </c>
      <c r="B1393" t="s">
        <v>3</v>
      </c>
      <c r="C1393" s="1" t="s">
        <v>1</v>
      </c>
      <c r="D1393">
        <v>1512</v>
      </c>
      <c r="E1393">
        <v>10002</v>
      </c>
    </row>
    <row r="1394" spans="1:5" x14ac:dyDescent="0.25">
      <c r="A1394" s="2">
        <v>44389</v>
      </c>
      <c r="B1394" t="s">
        <v>3</v>
      </c>
      <c r="C1394" s="1" t="s">
        <v>1</v>
      </c>
      <c r="D1394">
        <v>19851</v>
      </c>
      <c r="E1394">
        <v>10002</v>
      </c>
    </row>
    <row r="1395" spans="1:5" x14ac:dyDescent="0.25">
      <c r="A1395" s="2">
        <v>44390</v>
      </c>
      <c r="B1395" t="s">
        <v>3</v>
      </c>
      <c r="C1395" s="1" t="s">
        <v>1</v>
      </c>
      <c r="D1395">
        <v>7476</v>
      </c>
      <c r="E1395">
        <v>10002</v>
      </c>
    </row>
    <row r="1396" spans="1:5" x14ac:dyDescent="0.25">
      <c r="A1396" s="2">
        <v>44391</v>
      </c>
      <c r="B1396" t="s">
        <v>3</v>
      </c>
      <c r="C1396" s="1" t="s">
        <v>0</v>
      </c>
      <c r="D1396">
        <v>-14979</v>
      </c>
      <c r="E1396">
        <v>10002</v>
      </c>
    </row>
    <row r="1397" spans="1:5" x14ac:dyDescent="0.25">
      <c r="A1397" s="2">
        <v>44392</v>
      </c>
      <c r="B1397" t="s">
        <v>3</v>
      </c>
      <c r="C1397" s="1" t="s">
        <v>1</v>
      </c>
      <c r="D1397">
        <v>4822</v>
      </c>
      <c r="E1397">
        <v>10002</v>
      </c>
    </row>
    <row r="1398" spans="1:5" x14ac:dyDescent="0.25">
      <c r="A1398" s="2">
        <v>44393</v>
      </c>
      <c r="B1398" t="s">
        <v>3</v>
      </c>
      <c r="C1398" s="1" t="s">
        <v>0</v>
      </c>
      <c r="D1398">
        <v>-11768</v>
      </c>
      <c r="E1398">
        <v>10002</v>
      </c>
    </row>
    <row r="1399" spans="1:5" x14ac:dyDescent="0.25">
      <c r="A1399" s="2">
        <v>44394</v>
      </c>
      <c r="B1399" t="s">
        <v>3</v>
      </c>
      <c r="C1399" s="1" t="s">
        <v>1</v>
      </c>
      <c r="D1399">
        <v>19426</v>
      </c>
      <c r="E1399">
        <v>10002</v>
      </c>
    </row>
    <row r="1400" spans="1:5" x14ac:dyDescent="0.25">
      <c r="A1400" s="2">
        <v>44395</v>
      </c>
      <c r="B1400" t="s">
        <v>3</v>
      </c>
      <c r="C1400" s="1" t="s">
        <v>1</v>
      </c>
      <c r="D1400">
        <v>2402</v>
      </c>
      <c r="E1400">
        <v>10002</v>
      </c>
    </row>
    <row r="1401" spans="1:5" x14ac:dyDescent="0.25">
      <c r="A1401" s="2">
        <v>44396</v>
      </c>
      <c r="B1401" t="s">
        <v>3</v>
      </c>
      <c r="C1401" s="1" t="s">
        <v>1</v>
      </c>
      <c r="D1401">
        <v>14963</v>
      </c>
      <c r="E1401">
        <v>10002</v>
      </c>
    </row>
    <row r="1402" spans="1:5" x14ac:dyDescent="0.25">
      <c r="A1402" s="2">
        <v>44397</v>
      </c>
      <c r="B1402" t="s">
        <v>3</v>
      </c>
      <c r="C1402" s="1" t="s">
        <v>0</v>
      </c>
      <c r="D1402">
        <v>-24513</v>
      </c>
      <c r="E1402">
        <v>10002</v>
      </c>
    </row>
    <row r="1403" spans="1:5" x14ac:dyDescent="0.25">
      <c r="A1403" s="2">
        <v>44398</v>
      </c>
      <c r="B1403" t="s">
        <v>3</v>
      </c>
      <c r="C1403" s="1" t="s">
        <v>1</v>
      </c>
      <c r="D1403">
        <v>17797</v>
      </c>
      <c r="E1403">
        <v>10002</v>
      </c>
    </row>
    <row r="1404" spans="1:5" x14ac:dyDescent="0.25">
      <c r="A1404" s="2">
        <v>44399</v>
      </c>
      <c r="B1404" t="s">
        <v>3</v>
      </c>
      <c r="C1404" s="1" t="s">
        <v>1</v>
      </c>
      <c r="D1404">
        <v>1745</v>
      </c>
      <c r="E1404">
        <v>10002</v>
      </c>
    </row>
    <row r="1405" spans="1:5" x14ac:dyDescent="0.25">
      <c r="A1405" s="2">
        <v>44400</v>
      </c>
      <c r="B1405" t="s">
        <v>3</v>
      </c>
      <c r="C1405" s="1" t="s">
        <v>0</v>
      </c>
      <c r="D1405">
        <v>-16423</v>
      </c>
      <c r="E1405">
        <v>10002</v>
      </c>
    </row>
    <row r="1406" spans="1:5" x14ac:dyDescent="0.25">
      <c r="A1406" s="2">
        <v>44401</v>
      </c>
      <c r="B1406" t="s">
        <v>3</v>
      </c>
      <c r="C1406" s="1" t="s">
        <v>0</v>
      </c>
      <c r="D1406">
        <v>-12520</v>
      </c>
      <c r="E1406">
        <v>10002</v>
      </c>
    </row>
    <row r="1407" spans="1:5" x14ac:dyDescent="0.25">
      <c r="A1407" s="2">
        <v>44402</v>
      </c>
      <c r="B1407" t="s">
        <v>3</v>
      </c>
      <c r="C1407" s="1" t="s">
        <v>0</v>
      </c>
      <c r="D1407">
        <v>-18652</v>
      </c>
      <c r="E1407">
        <v>10002</v>
      </c>
    </row>
    <row r="1408" spans="1:5" x14ac:dyDescent="0.25">
      <c r="A1408" s="2">
        <v>44403</v>
      </c>
      <c r="B1408" t="s">
        <v>3</v>
      </c>
      <c r="C1408" s="1" t="s">
        <v>1</v>
      </c>
      <c r="D1408">
        <v>3414</v>
      </c>
      <c r="E1408">
        <v>10002</v>
      </c>
    </row>
    <row r="1409" spans="1:5" x14ac:dyDescent="0.25">
      <c r="A1409" s="2">
        <v>44404</v>
      </c>
      <c r="B1409" t="s">
        <v>3</v>
      </c>
      <c r="C1409" s="1" t="s">
        <v>0</v>
      </c>
      <c r="D1409">
        <v>-5483</v>
      </c>
      <c r="E1409">
        <v>10002</v>
      </c>
    </row>
    <row r="1410" spans="1:5" x14ac:dyDescent="0.25">
      <c r="A1410" s="2">
        <v>44405</v>
      </c>
      <c r="B1410" t="s">
        <v>3</v>
      </c>
      <c r="C1410" s="1" t="s">
        <v>1</v>
      </c>
      <c r="D1410">
        <v>5689</v>
      </c>
      <c r="E1410">
        <v>10002</v>
      </c>
    </row>
    <row r="1411" spans="1:5" x14ac:dyDescent="0.25">
      <c r="A1411" s="2">
        <v>44406</v>
      </c>
      <c r="B1411" t="s">
        <v>3</v>
      </c>
      <c r="C1411" s="1" t="s">
        <v>1</v>
      </c>
      <c r="D1411">
        <v>7907</v>
      </c>
      <c r="E1411">
        <v>10002</v>
      </c>
    </row>
    <row r="1412" spans="1:5" x14ac:dyDescent="0.25">
      <c r="A1412" s="2">
        <v>44407</v>
      </c>
      <c r="B1412" t="s">
        <v>3</v>
      </c>
      <c r="C1412" s="1" t="s">
        <v>0</v>
      </c>
      <c r="D1412">
        <v>-3453</v>
      </c>
      <c r="E1412">
        <v>10002</v>
      </c>
    </row>
    <row r="1413" spans="1:5" x14ac:dyDescent="0.25">
      <c r="A1413" s="2">
        <v>44408</v>
      </c>
      <c r="B1413" t="s">
        <v>3</v>
      </c>
      <c r="C1413" s="1" t="s">
        <v>0</v>
      </c>
      <c r="D1413">
        <v>-2699</v>
      </c>
      <c r="E1413">
        <v>10002</v>
      </c>
    </row>
    <row r="1414" spans="1:5" x14ac:dyDescent="0.25">
      <c r="A1414" s="2">
        <v>44409</v>
      </c>
      <c r="B1414" t="s">
        <v>3</v>
      </c>
      <c r="C1414" s="1" t="s">
        <v>1</v>
      </c>
      <c r="D1414">
        <v>24610</v>
      </c>
      <c r="E1414">
        <v>10002</v>
      </c>
    </row>
    <row r="1415" spans="1:5" x14ac:dyDescent="0.25">
      <c r="A1415" s="2">
        <v>44410</v>
      </c>
      <c r="B1415" t="s">
        <v>3</v>
      </c>
      <c r="C1415" s="1" t="s">
        <v>1</v>
      </c>
      <c r="D1415">
        <v>22176</v>
      </c>
      <c r="E1415">
        <v>10002</v>
      </c>
    </row>
    <row r="1416" spans="1:5" x14ac:dyDescent="0.25">
      <c r="A1416" s="2">
        <v>44411</v>
      </c>
      <c r="B1416" t="s">
        <v>3</v>
      </c>
      <c r="C1416" s="1" t="s">
        <v>1</v>
      </c>
      <c r="D1416">
        <v>18552</v>
      </c>
      <c r="E1416">
        <v>10002</v>
      </c>
    </row>
    <row r="1417" spans="1:5" x14ac:dyDescent="0.25">
      <c r="A1417" s="2">
        <v>44412</v>
      </c>
      <c r="B1417" t="s">
        <v>3</v>
      </c>
      <c r="C1417" s="1" t="s">
        <v>0</v>
      </c>
      <c r="D1417">
        <v>-10696</v>
      </c>
      <c r="E1417">
        <v>10002</v>
      </c>
    </row>
    <row r="1418" spans="1:5" x14ac:dyDescent="0.25">
      <c r="A1418" s="2">
        <v>44413</v>
      </c>
      <c r="B1418" t="s">
        <v>3</v>
      </c>
      <c r="C1418" s="1" t="s">
        <v>1</v>
      </c>
      <c r="D1418">
        <v>2528</v>
      </c>
      <c r="E1418">
        <v>10002</v>
      </c>
    </row>
    <row r="1419" spans="1:5" x14ac:dyDescent="0.25">
      <c r="A1419" s="2">
        <v>44414</v>
      </c>
      <c r="B1419" t="s">
        <v>3</v>
      </c>
      <c r="C1419" s="1" t="s">
        <v>0</v>
      </c>
      <c r="D1419">
        <v>-19874</v>
      </c>
      <c r="E1419">
        <v>10002</v>
      </c>
    </row>
    <row r="1420" spans="1:5" x14ac:dyDescent="0.25">
      <c r="A1420" s="2">
        <v>44415</v>
      </c>
      <c r="B1420" t="s">
        <v>3</v>
      </c>
      <c r="C1420" s="1" t="s">
        <v>1</v>
      </c>
      <c r="D1420">
        <v>1586</v>
      </c>
      <c r="E1420">
        <v>10002</v>
      </c>
    </row>
    <row r="1421" spans="1:5" x14ac:dyDescent="0.25">
      <c r="A1421" s="2">
        <v>44416</v>
      </c>
      <c r="B1421" t="s">
        <v>3</v>
      </c>
      <c r="C1421" s="1" t="s">
        <v>0</v>
      </c>
      <c r="D1421">
        <v>-5528</v>
      </c>
      <c r="E1421">
        <v>10002</v>
      </c>
    </row>
    <row r="1422" spans="1:5" x14ac:dyDescent="0.25">
      <c r="A1422" s="2">
        <v>44417</v>
      </c>
      <c r="B1422" t="s">
        <v>3</v>
      </c>
      <c r="C1422" s="1" t="s">
        <v>0</v>
      </c>
      <c r="D1422">
        <v>-18772</v>
      </c>
      <c r="E1422">
        <v>10002</v>
      </c>
    </row>
    <row r="1423" spans="1:5" x14ac:dyDescent="0.25">
      <c r="A1423" s="2">
        <v>44418</v>
      </c>
      <c r="B1423" t="s">
        <v>3</v>
      </c>
      <c r="C1423" s="1" t="s">
        <v>1</v>
      </c>
      <c r="D1423">
        <v>9458</v>
      </c>
      <c r="E1423">
        <v>10002</v>
      </c>
    </row>
    <row r="1424" spans="1:5" x14ac:dyDescent="0.25">
      <c r="A1424" s="2">
        <v>44419</v>
      </c>
      <c r="B1424" t="s">
        <v>3</v>
      </c>
      <c r="C1424" s="1" t="s">
        <v>1</v>
      </c>
      <c r="D1424">
        <v>16124</v>
      </c>
      <c r="E1424">
        <v>10002</v>
      </c>
    </row>
    <row r="1425" spans="1:5" x14ac:dyDescent="0.25">
      <c r="A1425" s="2">
        <v>44420</v>
      </c>
      <c r="B1425" t="s">
        <v>3</v>
      </c>
      <c r="C1425" s="1" t="s">
        <v>1</v>
      </c>
      <c r="D1425">
        <v>16199</v>
      </c>
      <c r="E1425">
        <v>10002</v>
      </c>
    </row>
    <row r="1426" spans="1:5" x14ac:dyDescent="0.25">
      <c r="A1426" s="2">
        <v>44421</v>
      </c>
      <c r="B1426" t="s">
        <v>3</v>
      </c>
      <c r="C1426" s="1" t="s">
        <v>1</v>
      </c>
      <c r="D1426">
        <v>17846</v>
      </c>
      <c r="E1426">
        <v>10002</v>
      </c>
    </row>
    <row r="1427" spans="1:5" x14ac:dyDescent="0.25">
      <c r="A1427" s="2">
        <v>44422</v>
      </c>
      <c r="B1427" t="s">
        <v>3</v>
      </c>
      <c r="C1427" s="1" t="s">
        <v>1</v>
      </c>
      <c r="D1427">
        <v>2474</v>
      </c>
      <c r="E1427">
        <v>10002</v>
      </c>
    </row>
    <row r="1428" spans="1:5" x14ac:dyDescent="0.25">
      <c r="A1428" s="2">
        <v>44423</v>
      </c>
      <c r="B1428" t="s">
        <v>3</v>
      </c>
      <c r="C1428" s="1" t="s">
        <v>0</v>
      </c>
      <c r="D1428">
        <v>-4086</v>
      </c>
      <c r="E1428">
        <v>10002</v>
      </c>
    </row>
    <row r="1429" spans="1:5" x14ac:dyDescent="0.25">
      <c r="A1429" s="2">
        <v>44424</v>
      </c>
      <c r="B1429" t="s">
        <v>3</v>
      </c>
      <c r="C1429" s="1" t="s">
        <v>0</v>
      </c>
      <c r="D1429">
        <v>-6143</v>
      </c>
      <c r="E1429">
        <v>10002</v>
      </c>
    </row>
    <row r="1430" spans="1:5" x14ac:dyDescent="0.25">
      <c r="A1430" s="2">
        <v>44425</v>
      </c>
      <c r="B1430" t="s">
        <v>3</v>
      </c>
      <c r="C1430" s="1" t="s">
        <v>1</v>
      </c>
      <c r="D1430">
        <v>10790</v>
      </c>
      <c r="E1430">
        <v>10002</v>
      </c>
    </row>
    <row r="1431" spans="1:5" x14ac:dyDescent="0.25">
      <c r="A1431" s="2">
        <v>44426</v>
      </c>
      <c r="B1431" t="s">
        <v>3</v>
      </c>
      <c r="C1431" s="1" t="s">
        <v>1</v>
      </c>
      <c r="D1431">
        <v>8560</v>
      </c>
      <c r="E1431">
        <v>10002</v>
      </c>
    </row>
    <row r="1432" spans="1:5" x14ac:dyDescent="0.25">
      <c r="A1432" s="2">
        <v>44427</v>
      </c>
      <c r="B1432" t="s">
        <v>3</v>
      </c>
      <c r="C1432" s="1" t="s">
        <v>1</v>
      </c>
      <c r="D1432">
        <v>17249</v>
      </c>
      <c r="E1432">
        <v>10002</v>
      </c>
    </row>
    <row r="1433" spans="1:5" x14ac:dyDescent="0.25">
      <c r="A1433" s="2">
        <v>44428</v>
      </c>
      <c r="B1433" t="s">
        <v>3</v>
      </c>
      <c r="C1433" s="1" t="s">
        <v>0</v>
      </c>
      <c r="D1433">
        <v>-3001</v>
      </c>
      <c r="E1433">
        <v>10002</v>
      </c>
    </row>
    <row r="1434" spans="1:5" x14ac:dyDescent="0.25">
      <c r="A1434" s="2">
        <v>44429</v>
      </c>
      <c r="B1434" t="s">
        <v>3</v>
      </c>
      <c r="C1434" s="1" t="s">
        <v>1</v>
      </c>
      <c r="D1434">
        <v>16219</v>
      </c>
      <c r="E1434">
        <v>10002</v>
      </c>
    </row>
    <row r="1435" spans="1:5" x14ac:dyDescent="0.25">
      <c r="A1435" s="2">
        <v>44430</v>
      </c>
      <c r="B1435" t="s">
        <v>3</v>
      </c>
      <c r="C1435" s="1" t="s">
        <v>1</v>
      </c>
      <c r="D1435">
        <v>15332</v>
      </c>
      <c r="E1435">
        <v>10002</v>
      </c>
    </row>
    <row r="1436" spans="1:5" x14ac:dyDescent="0.25">
      <c r="A1436" s="2">
        <v>44431</v>
      </c>
      <c r="B1436" t="s">
        <v>3</v>
      </c>
      <c r="C1436" s="1" t="s">
        <v>1</v>
      </c>
      <c r="D1436">
        <v>15827</v>
      </c>
      <c r="E1436">
        <v>10002</v>
      </c>
    </row>
    <row r="1437" spans="1:5" x14ac:dyDescent="0.25">
      <c r="A1437" s="2">
        <v>44432</v>
      </c>
      <c r="B1437" t="s">
        <v>3</v>
      </c>
      <c r="C1437" s="1" t="s">
        <v>1</v>
      </c>
      <c r="D1437">
        <v>8688</v>
      </c>
      <c r="E1437">
        <v>10002</v>
      </c>
    </row>
    <row r="1438" spans="1:5" x14ac:dyDescent="0.25">
      <c r="A1438" s="2">
        <v>44433</v>
      </c>
      <c r="B1438" t="s">
        <v>3</v>
      </c>
      <c r="C1438" s="1" t="s">
        <v>0</v>
      </c>
      <c r="D1438">
        <v>-642</v>
      </c>
      <c r="E1438">
        <v>10002</v>
      </c>
    </row>
    <row r="1439" spans="1:5" x14ac:dyDescent="0.25">
      <c r="A1439" s="2">
        <v>44434</v>
      </c>
      <c r="B1439" t="s">
        <v>3</v>
      </c>
      <c r="C1439" s="1" t="s">
        <v>1</v>
      </c>
      <c r="D1439">
        <v>20207</v>
      </c>
      <c r="E1439">
        <v>10002</v>
      </c>
    </row>
    <row r="1440" spans="1:5" x14ac:dyDescent="0.25">
      <c r="A1440" s="2">
        <v>44435</v>
      </c>
      <c r="B1440" t="s">
        <v>3</v>
      </c>
      <c r="C1440" s="1" t="s">
        <v>1</v>
      </c>
      <c r="D1440">
        <v>9359</v>
      </c>
      <c r="E1440">
        <v>10002</v>
      </c>
    </row>
    <row r="1441" spans="1:5" x14ac:dyDescent="0.25">
      <c r="A1441" s="2">
        <v>44436</v>
      </c>
      <c r="B1441" t="s">
        <v>3</v>
      </c>
      <c r="C1441" s="1" t="s">
        <v>1</v>
      </c>
      <c r="D1441">
        <v>12088</v>
      </c>
      <c r="E1441">
        <v>10002</v>
      </c>
    </row>
    <row r="1442" spans="1:5" x14ac:dyDescent="0.25">
      <c r="A1442" s="2">
        <v>44437</v>
      </c>
      <c r="B1442" t="s">
        <v>3</v>
      </c>
      <c r="C1442" s="1" t="s">
        <v>0</v>
      </c>
      <c r="D1442">
        <v>-16731</v>
      </c>
      <c r="E1442">
        <v>10002</v>
      </c>
    </row>
    <row r="1443" spans="1:5" x14ac:dyDescent="0.25">
      <c r="A1443" s="2">
        <v>44438</v>
      </c>
      <c r="B1443" t="s">
        <v>3</v>
      </c>
      <c r="C1443" s="1" t="s">
        <v>1</v>
      </c>
      <c r="D1443">
        <v>17218</v>
      </c>
      <c r="E1443">
        <v>10002</v>
      </c>
    </row>
    <row r="1444" spans="1:5" x14ac:dyDescent="0.25">
      <c r="A1444" s="2">
        <v>44439</v>
      </c>
      <c r="B1444" t="s">
        <v>3</v>
      </c>
      <c r="C1444" s="1" t="s">
        <v>1</v>
      </c>
      <c r="D1444">
        <v>23633</v>
      </c>
      <c r="E1444">
        <v>10002</v>
      </c>
    </row>
    <row r="1445" spans="1:5" x14ac:dyDescent="0.25">
      <c r="A1445" s="2">
        <v>44440</v>
      </c>
      <c r="B1445" t="s">
        <v>3</v>
      </c>
      <c r="C1445" s="1" t="s">
        <v>1</v>
      </c>
      <c r="D1445">
        <v>10948</v>
      </c>
      <c r="E1445">
        <v>10002</v>
      </c>
    </row>
    <row r="1446" spans="1:5" x14ac:dyDescent="0.25">
      <c r="A1446" s="2">
        <v>44441</v>
      </c>
      <c r="B1446" t="s">
        <v>3</v>
      </c>
      <c r="C1446" s="1" t="s">
        <v>0</v>
      </c>
      <c r="D1446">
        <v>-2143</v>
      </c>
      <c r="E1446">
        <v>10002</v>
      </c>
    </row>
    <row r="1447" spans="1:5" x14ac:dyDescent="0.25">
      <c r="A1447" s="2">
        <v>44442</v>
      </c>
      <c r="B1447" t="s">
        <v>3</v>
      </c>
      <c r="C1447" s="1" t="s">
        <v>1</v>
      </c>
      <c r="D1447">
        <v>15216</v>
      </c>
      <c r="E1447">
        <v>10002</v>
      </c>
    </row>
    <row r="1448" spans="1:5" x14ac:dyDescent="0.25">
      <c r="A1448" s="2">
        <v>44443</v>
      </c>
      <c r="B1448" t="s">
        <v>3</v>
      </c>
      <c r="C1448" s="1" t="s">
        <v>0</v>
      </c>
      <c r="D1448">
        <v>-10565</v>
      </c>
      <c r="E1448">
        <v>10002</v>
      </c>
    </row>
    <row r="1449" spans="1:5" x14ac:dyDescent="0.25">
      <c r="A1449" s="2">
        <v>44444</v>
      </c>
      <c r="B1449" t="s">
        <v>3</v>
      </c>
      <c r="C1449" s="1" t="s">
        <v>1</v>
      </c>
      <c r="D1449">
        <v>11915</v>
      </c>
      <c r="E1449">
        <v>10002</v>
      </c>
    </row>
    <row r="1450" spans="1:5" x14ac:dyDescent="0.25">
      <c r="A1450" s="2">
        <v>44445</v>
      </c>
      <c r="B1450" t="s">
        <v>3</v>
      </c>
      <c r="C1450" s="1" t="s">
        <v>1</v>
      </c>
      <c r="D1450">
        <v>13518</v>
      </c>
      <c r="E1450">
        <v>10002</v>
      </c>
    </row>
    <row r="1451" spans="1:5" x14ac:dyDescent="0.25">
      <c r="A1451" s="2">
        <v>44446</v>
      </c>
      <c r="B1451" t="s">
        <v>3</v>
      </c>
      <c r="C1451" s="1" t="s">
        <v>1</v>
      </c>
      <c r="D1451">
        <v>5213</v>
      </c>
      <c r="E1451">
        <v>10002</v>
      </c>
    </row>
    <row r="1452" spans="1:5" x14ac:dyDescent="0.25">
      <c r="A1452" s="2">
        <v>44447</v>
      </c>
      <c r="B1452" t="s">
        <v>3</v>
      </c>
      <c r="C1452" s="1" t="s">
        <v>1</v>
      </c>
      <c r="D1452">
        <v>4570</v>
      </c>
      <c r="E1452">
        <v>10002</v>
      </c>
    </row>
    <row r="1453" spans="1:5" x14ac:dyDescent="0.25">
      <c r="A1453" s="2">
        <v>44448</v>
      </c>
      <c r="B1453" t="s">
        <v>3</v>
      </c>
      <c r="C1453" s="1" t="s">
        <v>0</v>
      </c>
      <c r="D1453">
        <v>-14957</v>
      </c>
      <c r="E1453">
        <v>10002</v>
      </c>
    </row>
    <row r="1454" spans="1:5" x14ac:dyDescent="0.25">
      <c r="A1454" s="2">
        <v>44449</v>
      </c>
      <c r="B1454" t="s">
        <v>3</v>
      </c>
      <c r="C1454" s="1" t="s">
        <v>1</v>
      </c>
      <c r="D1454">
        <v>4732</v>
      </c>
      <c r="E1454">
        <v>10002</v>
      </c>
    </row>
    <row r="1455" spans="1:5" x14ac:dyDescent="0.25">
      <c r="A1455" s="2">
        <v>44450</v>
      </c>
      <c r="B1455" t="s">
        <v>3</v>
      </c>
      <c r="C1455" s="1" t="s">
        <v>0</v>
      </c>
      <c r="D1455">
        <v>-17519</v>
      </c>
      <c r="E1455">
        <v>10002</v>
      </c>
    </row>
    <row r="1456" spans="1:5" x14ac:dyDescent="0.25">
      <c r="A1456" s="2">
        <v>44451</v>
      </c>
      <c r="B1456" t="s">
        <v>3</v>
      </c>
      <c r="C1456" s="1" t="s">
        <v>1</v>
      </c>
      <c r="D1456">
        <v>21897</v>
      </c>
      <c r="E1456">
        <v>10002</v>
      </c>
    </row>
    <row r="1457" spans="1:5" x14ac:dyDescent="0.25">
      <c r="A1457" s="2">
        <v>44452</v>
      </c>
      <c r="B1457" t="s">
        <v>3</v>
      </c>
      <c r="C1457" s="1" t="s">
        <v>1</v>
      </c>
      <c r="D1457">
        <v>11323</v>
      </c>
      <c r="E1457">
        <v>10002</v>
      </c>
    </row>
    <row r="1458" spans="1:5" x14ac:dyDescent="0.25">
      <c r="A1458" s="2">
        <v>44453</v>
      </c>
      <c r="B1458" t="s">
        <v>3</v>
      </c>
      <c r="C1458" s="1" t="s">
        <v>0</v>
      </c>
      <c r="D1458">
        <v>-18252</v>
      </c>
      <c r="E1458">
        <v>10002</v>
      </c>
    </row>
    <row r="1459" spans="1:5" x14ac:dyDescent="0.25">
      <c r="A1459" s="2">
        <v>44454</v>
      </c>
      <c r="B1459" t="s">
        <v>3</v>
      </c>
      <c r="C1459" s="1" t="s">
        <v>0</v>
      </c>
      <c r="D1459">
        <v>-23404</v>
      </c>
      <c r="E1459">
        <v>10002</v>
      </c>
    </row>
    <row r="1460" spans="1:5" x14ac:dyDescent="0.25">
      <c r="A1460" s="2">
        <v>44455</v>
      </c>
      <c r="B1460" t="s">
        <v>3</v>
      </c>
      <c r="C1460" s="1" t="s">
        <v>0</v>
      </c>
      <c r="D1460">
        <v>-15933</v>
      </c>
      <c r="E1460">
        <v>10002</v>
      </c>
    </row>
    <row r="1461" spans="1:5" x14ac:dyDescent="0.25">
      <c r="A1461" s="2">
        <v>44456</v>
      </c>
      <c r="B1461" t="s">
        <v>3</v>
      </c>
      <c r="C1461" s="1" t="s">
        <v>0</v>
      </c>
      <c r="D1461">
        <v>-10653</v>
      </c>
      <c r="E1461">
        <v>10002</v>
      </c>
    </row>
    <row r="1462" spans="1:5" x14ac:dyDescent="0.25">
      <c r="A1462" s="2">
        <v>44457</v>
      </c>
      <c r="B1462" t="s">
        <v>3</v>
      </c>
      <c r="C1462" s="1" t="s">
        <v>0</v>
      </c>
      <c r="D1462">
        <v>-10355</v>
      </c>
      <c r="E1462">
        <v>10002</v>
      </c>
    </row>
    <row r="1463" spans="1:5" x14ac:dyDescent="0.25">
      <c r="A1463" s="2">
        <v>44458</v>
      </c>
      <c r="B1463" t="s">
        <v>3</v>
      </c>
      <c r="C1463" s="1" t="s">
        <v>1</v>
      </c>
      <c r="D1463">
        <v>11364</v>
      </c>
      <c r="E1463">
        <v>10002</v>
      </c>
    </row>
    <row r="1464" spans="1:5" x14ac:dyDescent="0.25">
      <c r="A1464" s="2">
        <v>44459</v>
      </c>
      <c r="B1464" t="s">
        <v>3</v>
      </c>
      <c r="C1464" s="1" t="s">
        <v>0</v>
      </c>
      <c r="D1464">
        <v>-15767</v>
      </c>
      <c r="E1464">
        <v>10002</v>
      </c>
    </row>
    <row r="1465" spans="1:5" x14ac:dyDescent="0.25">
      <c r="A1465" s="2">
        <v>44460</v>
      </c>
      <c r="B1465" t="s">
        <v>3</v>
      </c>
      <c r="C1465" s="1" t="s">
        <v>0</v>
      </c>
      <c r="D1465">
        <v>-12201</v>
      </c>
      <c r="E1465">
        <v>10002</v>
      </c>
    </row>
    <row r="1466" spans="1:5" x14ac:dyDescent="0.25">
      <c r="A1466" s="2">
        <v>44461</v>
      </c>
      <c r="B1466" t="s">
        <v>3</v>
      </c>
      <c r="C1466" s="1" t="s">
        <v>0</v>
      </c>
      <c r="D1466">
        <v>-23379</v>
      </c>
      <c r="E1466">
        <v>10002</v>
      </c>
    </row>
    <row r="1467" spans="1:5" x14ac:dyDescent="0.25">
      <c r="A1467" s="2">
        <v>44462</v>
      </c>
      <c r="B1467" t="s">
        <v>3</v>
      </c>
      <c r="C1467" s="1" t="s">
        <v>0</v>
      </c>
      <c r="D1467">
        <v>-23077</v>
      </c>
      <c r="E1467">
        <v>10002</v>
      </c>
    </row>
    <row r="1468" spans="1:5" x14ac:dyDescent="0.25">
      <c r="A1468" s="2">
        <v>44463</v>
      </c>
      <c r="B1468" t="s">
        <v>3</v>
      </c>
      <c r="C1468" s="1" t="s">
        <v>0</v>
      </c>
      <c r="D1468">
        <v>-6605</v>
      </c>
      <c r="E1468">
        <v>10002</v>
      </c>
    </row>
    <row r="1469" spans="1:5" x14ac:dyDescent="0.25">
      <c r="A1469" s="2">
        <v>44464</v>
      </c>
      <c r="B1469" t="s">
        <v>3</v>
      </c>
      <c r="C1469" s="1" t="s">
        <v>1</v>
      </c>
      <c r="D1469">
        <v>22289</v>
      </c>
      <c r="E1469">
        <v>10002</v>
      </c>
    </row>
    <row r="1470" spans="1:5" x14ac:dyDescent="0.25">
      <c r="A1470" s="2">
        <v>44465</v>
      </c>
      <c r="B1470" t="s">
        <v>3</v>
      </c>
      <c r="C1470" s="1" t="s">
        <v>0</v>
      </c>
      <c r="D1470">
        <v>-23053</v>
      </c>
      <c r="E1470">
        <v>10002</v>
      </c>
    </row>
    <row r="1471" spans="1:5" x14ac:dyDescent="0.25">
      <c r="A1471" s="2">
        <v>44466</v>
      </c>
      <c r="B1471" t="s">
        <v>3</v>
      </c>
      <c r="C1471" s="1" t="s">
        <v>1</v>
      </c>
      <c r="D1471">
        <v>8753</v>
      </c>
      <c r="E1471">
        <v>10002</v>
      </c>
    </row>
    <row r="1472" spans="1:5" x14ac:dyDescent="0.25">
      <c r="A1472" s="2">
        <v>44467</v>
      </c>
      <c r="B1472" t="s">
        <v>3</v>
      </c>
      <c r="C1472" s="1" t="s">
        <v>1</v>
      </c>
      <c r="D1472">
        <v>6785</v>
      </c>
      <c r="E1472">
        <v>10002</v>
      </c>
    </row>
    <row r="1473" spans="1:5" x14ac:dyDescent="0.25">
      <c r="A1473" s="2">
        <v>44468</v>
      </c>
      <c r="B1473" t="s">
        <v>3</v>
      </c>
      <c r="C1473" s="1" t="s">
        <v>0</v>
      </c>
      <c r="D1473">
        <v>-7259</v>
      </c>
      <c r="E1473">
        <v>10002</v>
      </c>
    </row>
    <row r="1474" spans="1:5" x14ac:dyDescent="0.25">
      <c r="A1474" s="2">
        <v>44469</v>
      </c>
      <c r="B1474" t="s">
        <v>3</v>
      </c>
      <c r="C1474" s="1" t="s">
        <v>1</v>
      </c>
      <c r="D1474">
        <v>9944</v>
      </c>
      <c r="E1474">
        <v>10002</v>
      </c>
    </row>
    <row r="1475" spans="1:5" x14ac:dyDescent="0.25">
      <c r="A1475" s="2">
        <v>44470</v>
      </c>
      <c r="B1475" t="s">
        <v>3</v>
      </c>
      <c r="C1475" s="1" t="s">
        <v>0</v>
      </c>
      <c r="D1475">
        <v>-12671</v>
      </c>
      <c r="E1475">
        <v>10002</v>
      </c>
    </row>
    <row r="1476" spans="1:5" x14ac:dyDescent="0.25">
      <c r="A1476" s="2">
        <v>44471</v>
      </c>
      <c r="B1476" t="s">
        <v>3</v>
      </c>
      <c r="C1476" s="1" t="s">
        <v>0</v>
      </c>
      <c r="D1476">
        <v>-13736</v>
      </c>
      <c r="E1476">
        <v>10002</v>
      </c>
    </row>
    <row r="1477" spans="1:5" x14ac:dyDescent="0.25">
      <c r="A1477" s="2">
        <v>44472</v>
      </c>
      <c r="B1477" t="s">
        <v>3</v>
      </c>
      <c r="C1477" s="1" t="s">
        <v>0</v>
      </c>
      <c r="D1477">
        <v>-18577</v>
      </c>
      <c r="E1477">
        <v>10002</v>
      </c>
    </row>
    <row r="1478" spans="1:5" x14ac:dyDescent="0.25">
      <c r="A1478" s="2">
        <v>44473</v>
      </c>
      <c r="B1478" t="s">
        <v>3</v>
      </c>
      <c r="C1478" s="1" t="s">
        <v>0</v>
      </c>
      <c r="D1478">
        <v>-7894</v>
      </c>
      <c r="E1478">
        <v>10002</v>
      </c>
    </row>
    <row r="1479" spans="1:5" x14ac:dyDescent="0.25">
      <c r="A1479" s="2">
        <v>44474</v>
      </c>
      <c r="B1479" t="s">
        <v>3</v>
      </c>
      <c r="C1479" s="1" t="s">
        <v>0</v>
      </c>
      <c r="D1479">
        <v>-23402</v>
      </c>
      <c r="E1479">
        <v>10002</v>
      </c>
    </row>
    <row r="1480" spans="1:5" x14ac:dyDescent="0.25">
      <c r="A1480" s="2">
        <v>44475</v>
      </c>
      <c r="B1480" t="s">
        <v>3</v>
      </c>
      <c r="C1480" s="1" t="s">
        <v>1</v>
      </c>
      <c r="D1480">
        <v>23221</v>
      </c>
      <c r="E1480">
        <v>10002</v>
      </c>
    </row>
    <row r="1481" spans="1:5" x14ac:dyDescent="0.25">
      <c r="A1481" s="2">
        <v>44476</v>
      </c>
      <c r="B1481" t="s">
        <v>3</v>
      </c>
      <c r="C1481" s="1" t="s">
        <v>0</v>
      </c>
      <c r="D1481">
        <v>-2912</v>
      </c>
      <c r="E1481">
        <v>10002</v>
      </c>
    </row>
    <row r="1482" spans="1:5" x14ac:dyDescent="0.25">
      <c r="A1482" s="2">
        <v>44477</v>
      </c>
      <c r="B1482" t="s">
        <v>3</v>
      </c>
      <c r="C1482" s="1" t="s">
        <v>1</v>
      </c>
      <c r="D1482">
        <v>13873</v>
      </c>
      <c r="E1482">
        <v>10002</v>
      </c>
    </row>
    <row r="1483" spans="1:5" x14ac:dyDescent="0.25">
      <c r="A1483" s="2">
        <v>44478</v>
      </c>
      <c r="B1483" t="s">
        <v>3</v>
      </c>
      <c r="C1483" s="1" t="s">
        <v>0</v>
      </c>
      <c r="D1483">
        <v>-22027</v>
      </c>
      <c r="E1483">
        <v>10002</v>
      </c>
    </row>
    <row r="1484" spans="1:5" x14ac:dyDescent="0.25">
      <c r="A1484" s="2">
        <v>44479</v>
      </c>
      <c r="B1484" t="s">
        <v>3</v>
      </c>
      <c r="C1484" s="1" t="s">
        <v>0</v>
      </c>
      <c r="D1484">
        <v>-12745</v>
      </c>
      <c r="E1484">
        <v>10002</v>
      </c>
    </row>
    <row r="1485" spans="1:5" x14ac:dyDescent="0.25">
      <c r="A1485" s="2">
        <v>44480</v>
      </c>
      <c r="B1485" t="s">
        <v>3</v>
      </c>
      <c r="C1485" s="1" t="s">
        <v>1</v>
      </c>
      <c r="D1485">
        <v>4721</v>
      </c>
      <c r="E1485">
        <v>10002</v>
      </c>
    </row>
    <row r="1486" spans="1:5" x14ac:dyDescent="0.25">
      <c r="A1486" s="2">
        <v>44481</v>
      </c>
      <c r="B1486" t="s">
        <v>3</v>
      </c>
      <c r="C1486" s="1" t="s">
        <v>0</v>
      </c>
      <c r="D1486">
        <v>-12029</v>
      </c>
      <c r="E1486">
        <v>10002</v>
      </c>
    </row>
    <row r="1487" spans="1:5" x14ac:dyDescent="0.25">
      <c r="A1487" s="2">
        <v>44482</v>
      </c>
      <c r="B1487" t="s">
        <v>3</v>
      </c>
      <c r="C1487" s="1" t="s">
        <v>1</v>
      </c>
      <c r="D1487">
        <v>6712</v>
      </c>
      <c r="E1487">
        <v>10002</v>
      </c>
    </row>
    <row r="1488" spans="1:5" x14ac:dyDescent="0.25">
      <c r="A1488" s="2">
        <v>44483</v>
      </c>
      <c r="B1488" t="s">
        <v>3</v>
      </c>
      <c r="C1488" s="1" t="s">
        <v>0</v>
      </c>
      <c r="D1488">
        <v>-17784</v>
      </c>
      <c r="E1488">
        <v>10002</v>
      </c>
    </row>
    <row r="1489" spans="1:5" x14ac:dyDescent="0.25">
      <c r="A1489" s="2">
        <v>44484</v>
      </c>
      <c r="B1489" t="s">
        <v>3</v>
      </c>
      <c r="C1489" s="1" t="s">
        <v>1</v>
      </c>
      <c r="D1489">
        <v>17363</v>
      </c>
      <c r="E1489">
        <v>10002</v>
      </c>
    </row>
    <row r="1490" spans="1:5" x14ac:dyDescent="0.25">
      <c r="A1490" s="2">
        <v>44485</v>
      </c>
      <c r="B1490" t="s">
        <v>3</v>
      </c>
      <c r="C1490" s="1" t="s">
        <v>0</v>
      </c>
      <c r="D1490">
        <v>-8015</v>
      </c>
      <c r="E1490">
        <v>10002</v>
      </c>
    </row>
    <row r="1491" spans="1:5" x14ac:dyDescent="0.25">
      <c r="A1491" s="2">
        <v>44486</v>
      </c>
      <c r="B1491" t="s">
        <v>3</v>
      </c>
      <c r="C1491" s="1" t="s">
        <v>1</v>
      </c>
      <c r="D1491">
        <v>22013</v>
      </c>
      <c r="E1491">
        <v>10002</v>
      </c>
    </row>
    <row r="1492" spans="1:5" x14ac:dyDescent="0.25">
      <c r="A1492" s="2">
        <v>44487</v>
      </c>
      <c r="B1492" t="s">
        <v>3</v>
      </c>
      <c r="C1492" s="1" t="s">
        <v>1</v>
      </c>
      <c r="D1492">
        <v>16409</v>
      </c>
      <c r="E1492">
        <v>10002</v>
      </c>
    </row>
    <row r="1493" spans="1:5" x14ac:dyDescent="0.25">
      <c r="A1493" s="2">
        <v>44488</v>
      </c>
      <c r="B1493" t="s">
        <v>3</v>
      </c>
      <c r="C1493" s="1" t="s">
        <v>1</v>
      </c>
      <c r="D1493">
        <v>2596</v>
      </c>
      <c r="E1493">
        <v>10002</v>
      </c>
    </row>
    <row r="1494" spans="1:5" x14ac:dyDescent="0.25">
      <c r="A1494" s="2">
        <v>44489</v>
      </c>
      <c r="B1494" t="s">
        <v>3</v>
      </c>
      <c r="C1494" s="1" t="s">
        <v>0</v>
      </c>
      <c r="D1494">
        <v>-8288</v>
      </c>
      <c r="E1494">
        <v>10002</v>
      </c>
    </row>
    <row r="1495" spans="1:5" x14ac:dyDescent="0.25">
      <c r="A1495" s="2">
        <v>44490</v>
      </c>
      <c r="B1495" t="s">
        <v>3</v>
      </c>
      <c r="C1495" s="1" t="s">
        <v>1</v>
      </c>
      <c r="D1495">
        <v>1154</v>
      </c>
      <c r="E1495">
        <v>10002</v>
      </c>
    </row>
    <row r="1496" spans="1:5" x14ac:dyDescent="0.25">
      <c r="A1496" s="2">
        <v>44491</v>
      </c>
      <c r="B1496" t="s">
        <v>3</v>
      </c>
      <c r="C1496" s="1" t="s">
        <v>1</v>
      </c>
      <c r="D1496">
        <v>18018</v>
      </c>
      <c r="E1496">
        <v>10002</v>
      </c>
    </row>
    <row r="1497" spans="1:5" x14ac:dyDescent="0.25">
      <c r="A1497" s="2">
        <v>44492</v>
      </c>
      <c r="B1497" t="s">
        <v>3</v>
      </c>
      <c r="C1497" s="1" t="s">
        <v>0</v>
      </c>
      <c r="D1497">
        <v>-5065</v>
      </c>
      <c r="E1497">
        <v>10002</v>
      </c>
    </row>
    <row r="1498" spans="1:5" x14ac:dyDescent="0.25">
      <c r="A1498" s="2">
        <v>44493</v>
      </c>
      <c r="B1498" t="s">
        <v>3</v>
      </c>
      <c r="C1498" s="1" t="s">
        <v>0</v>
      </c>
      <c r="D1498">
        <v>-2764</v>
      </c>
      <c r="E1498">
        <v>10002</v>
      </c>
    </row>
    <row r="1499" spans="1:5" x14ac:dyDescent="0.25">
      <c r="A1499" s="2">
        <v>44494</v>
      </c>
      <c r="B1499" t="s">
        <v>3</v>
      </c>
      <c r="C1499" s="1" t="s">
        <v>1</v>
      </c>
      <c r="D1499">
        <v>20692</v>
      </c>
      <c r="E1499">
        <v>10002</v>
      </c>
    </row>
    <row r="1500" spans="1:5" x14ac:dyDescent="0.25">
      <c r="A1500" s="2">
        <v>44495</v>
      </c>
      <c r="B1500" t="s">
        <v>3</v>
      </c>
      <c r="C1500" s="1" t="s">
        <v>0</v>
      </c>
      <c r="D1500">
        <v>-7415</v>
      </c>
      <c r="E1500">
        <v>10002</v>
      </c>
    </row>
    <row r="1501" spans="1:5" x14ac:dyDescent="0.25">
      <c r="A1501" s="2">
        <v>44496</v>
      </c>
      <c r="B1501" t="s">
        <v>3</v>
      </c>
      <c r="C1501" s="1" t="s">
        <v>1</v>
      </c>
      <c r="D1501">
        <v>22584</v>
      </c>
      <c r="E1501">
        <v>10002</v>
      </c>
    </row>
    <row r="1502" spans="1:5" x14ac:dyDescent="0.25">
      <c r="A1502" s="2">
        <v>44497</v>
      </c>
      <c r="B1502" t="s">
        <v>3</v>
      </c>
      <c r="C1502" s="1" t="s">
        <v>0</v>
      </c>
      <c r="D1502">
        <v>-10566</v>
      </c>
      <c r="E1502">
        <v>10002</v>
      </c>
    </row>
    <row r="1503" spans="1:5" x14ac:dyDescent="0.25">
      <c r="A1503" s="2">
        <v>44498</v>
      </c>
      <c r="B1503" t="s">
        <v>3</v>
      </c>
      <c r="C1503" s="1" t="s">
        <v>1</v>
      </c>
      <c r="D1503">
        <v>14146</v>
      </c>
      <c r="E1503">
        <v>10002</v>
      </c>
    </row>
    <row r="1504" spans="1:5" x14ac:dyDescent="0.25">
      <c r="A1504" s="2">
        <v>44499</v>
      </c>
      <c r="B1504" t="s">
        <v>3</v>
      </c>
      <c r="C1504" s="1" t="s">
        <v>0</v>
      </c>
      <c r="D1504">
        <v>-20578</v>
      </c>
      <c r="E1504">
        <v>10002</v>
      </c>
    </row>
    <row r="1505" spans="1:5" x14ac:dyDescent="0.25">
      <c r="A1505" s="2">
        <v>44500</v>
      </c>
      <c r="B1505" t="s">
        <v>3</v>
      </c>
      <c r="C1505" s="1" t="s">
        <v>1</v>
      </c>
      <c r="D1505">
        <v>15225</v>
      </c>
      <c r="E1505">
        <v>10002</v>
      </c>
    </row>
    <row r="1506" spans="1:5" x14ac:dyDescent="0.25">
      <c r="A1506" s="2">
        <v>44501</v>
      </c>
      <c r="B1506" t="s">
        <v>3</v>
      </c>
      <c r="C1506" s="1" t="s">
        <v>1</v>
      </c>
      <c r="D1506">
        <v>13969</v>
      </c>
      <c r="E1506">
        <v>10002</v>
      </c>
    </row>
    <row r="1507" spans="1:5" x14ac:dyDescent="0.25">
      <c r="A1507" s="2">
        <v>44502</v>
      </c>
      <c r="B1507" t="s">
        <v>3</v>
      </c>
      <c r="C1507" s="1" t="s">
        <v>0</v>
      </c>
      <c r="D1507">
        <v>-14085</v>
      </c>
      <c r="E1507">
        <v>10002</v>
      </c>
    </row>
    <row r="1508" spans="1:5" x14ac:dyDescent="0.25">
      <c r="A1508" s="2">
        <v>44503</v>
      </c>
      <c r="B1508" t="s">
        <v>3</v>
      </c>
      <c r="C1508" s="1" t="s">
        <v>0</v>
      </c>
      <c r="D1508">
        <v>-19092</v>
      </c>
      <c r="E1508">
        <v>10002</v>
      </c>
    </row>
    <row r="1509" spans="1:5" x14ac:dyDescent="0.25">
      <c r="A1509" s="2">
        <v>44504</v>
      </c>
      <c r="B1509" t="s">
        <v>3</v>
      </c>
      <c r="C1509" s="1" t="s">
        <v>1</v>
      </c>
      <c r="D1509">
        <v>23600</v>
      </c>
      <c r="E1509">
        <v>10002</v>
      </c>
    </row>
    <row r="1510" spans="1:5" x14ac:dyDescent="0.25">
      <c r="A1510" s="2">
        <v>44505</v>
      </c>
      <c r="B1510" t="s">
        <v>3</v>
      </c>
      <c r="C1510" s="1" t="s">
        <v>0</v>
      </c>
      <c r="D1510">
        <v>-1031</v>
      </c>
      <c r="E1510">
        <v>10002</v>
      </c>
    </row>
    <row r="1511" spans="1:5" x14ac:dyDescent="0.25">
      <c r="A1511" s="2">
        <v>44506</v>
      </c>
      <c r="B1511" t="s">
        <v>3</v>
      </c>
      <c r="C1511" s="1" t="s">
        <v>0</v>
      </c>
      <c r="D1511">
        <v>-8060</v>
      </c>
      <c r="E1511">
        <v>10002</v>
      </c>
    </row>
    <row r="1512" spans="1:5" x14ac:dyDescent="0.25">
      <c r="A1512" s="2">
        <v>44507</v>
      </c>
      <c r="B1512" t="s">
        <v>3</v>
      </c>
      <c r="C1512" s="1" t="s">
        <v>0</v>
      </c>
      <c r="D1512">
        <v>-19432</v>
      </c>
      <c r="E1512">
        <v>10002</v>
      </c>
    </row>
    <row r="1513" spans="1:5" x14ac:dyDescent="0.25">
      <c r="A1513" s="2">
        <v>44508</v>
      </c>
      <c r="B1513" t="s">
        <v>3</v>
      </c>
      <c r="C1513" s="1" t="s">
        <v>0</v>
      </c>
      <c r="D1513">
        <v>-6676</v>
      </c>
      <c r="E1513">
        <v>10002</v>
      </c>
    </row>
    <row r="1514" spans="1:5" x14ac:dyDescent="0.25">
      <c r="A1514" s="2">
        <v>44509</v>
      </c>
      <c r="B1514" t="s">
        <v>3</v>
      </c>
      <c r="C1514" s="1" t="s">
        <v>0</v>
      </c>
      <c r="D1514">
        <v>-23371</v>
      </c>
      <c r="E1514">
        <v>10002</v>
      </c>
    </row>
    <row r="1515" spans="1:5" x14ac:dyDescent="0.25">
      <c r="A1515" s="2">
        <v>44510</v>
      </c>
      <c r="B1515" t="s">
        <v>3</v>
      </c>
      <c r="C1515" s="1" t="s">
        <v>1</v>
      </c>
      <c r="D1515">
        <v>22962</v>
      </c>
      <c r="E1515">
        <v>10002</v>
      </c>
    </row>
    <row r="1516" spans="1:5" x14ac:dyDescent="0.25">
      <c r="A1516" s="2">
        <v>44511</v>
      </c>
      <c r="B1516" t="s">
        <v>3</v>
      </c>
      <c r="C1516" s="1" t="s">
        <v>1</v>
      </c>
      <c r="D1516">
        <v>20802</v>
      </c>
      <c r="E1516">
        <v>10002</v>
      </c>
    </row>
    <row r="1517" spans="1:5" x14ac:dyDescent="0.25">
      <c r="A1517" s="2">
        <v>44512</v>
      </c>
      <c r="B1517" t="s">
        <v>3</v>
      </c>
      <c r="C1517" s="1" t="s">
        <v>0</v>
      </c>
      <c r="D1517">
        <v>-20254</v>
      </c>
      <c r="E1517">
        <v>10002</v>
      </c>
    </row>
    <row r="1518" spans="1:5" x14ac:dyDescent="0.25">
      <c r="A1518" s="2">
        <v>44513</v>
      </c>
      <c r="B1518" t="s">
        <v>3</v>
      </c>
      <c r="C1518" s="1" t="s">
        <v>1</v>
      </c>
      <c r="D1518">
        <v>954</v>
      </c>
      <c r="E1518">
        <v>10002</v>
      </c>
    </row>
    <row r="1519" spans="1:5" x14ac:dyDescent="0.25">
      <c r="A1519" s="2">
        <v>44514</v>
      </c>
      <c r="B1519" t="s">
        <v>3</v>
      </c>
      <c r="C1519" s="1" t="s">
        <v>0</v>
      </c>
      <c r="D1519">
        <v>-12935</v>
      </c>
      <c r="E1519">
        <v>10002</v>
      </c>
    </row>
    <row r="1520" spans="1:5" x14ac:dyDescent="0.25">
      <c r="A1520" s="2">
        <v>44515</v>
      </c>
      <c r="B1520" t="s">
        <v>3</v>
      </c>
      <c r="C1520" s="1" t="s">
        <v>1</v>
      </c>
      <c r="D1520">
        <v>8184</v>
      </c>
      <c r="E1520">
        <v>10002</v>
      </c>
    </row>
    <row r="1521" spans="1:5" x14ac:dyDescent="0.25">
      <c r="A1521" s="2">
        <v>44514</v>
      </c>
      <c r="B1521" t="s">
        <v>3</v>
      </c>
      <c r="C1521" s="1" t="s">
        <v>0</v>
      </c>
      <c r="D1521">
        <v>-9902</v>
      </c>
      <c r="E1521">
        <v>10002</v>
      </c>
    </row>
    <row r="1522" spans="1:5" x14ac:dyDescent="0.25">
      <c r="A1522" s="2">
        <v>44515</v>
      </c>
      <c r="B1522" t="s">
        <v>3</v>
      </c>
      <c r="C1522" s="1" t="s">
        <v>0</v>
      </c>
      <c r="D1522">
        <v>-9027</v>
      </c>
      <c r="E1522">
        <v>10002</v>
      </c>
    </row>
    <row r="1523" spans="1:5" x14ac:dyDescent="0.25">
      <c r="A1523" s="2">
        <v>44516</v>
      </c>
      <c r="B1523" t="s">
        <v>3</v>
      </c>
      <c r="C1523" s="1" t="s">
        <v>0</v>
      </c>
      <c r="D1523">
        <v>-14944</v>
      </c>
      <c r="E1523">
        <v>10002</v>
      </c>
    </row>
    <row r="1524" spans="1:5" x14ac:dyDescent="0.25">
      <c r="A1524" s="2">
        <v>44517</v>
      </c>
      <c r="B1524" t="s">
        <v>3</v>
      </c>
      <c r="C1524" s="1" t="s">
        <v>1</v>
      </c>
      <c r="D1524">
        <v>14917</v>
      </c>
      <c r="E1524">
        <v>10002</v>
      </c>
    </row>
    <row r="1525" spans="1:5" x14ac:dyDescent="0.25">
      <c r="A1525" s="2">
        <v>44518</v>
      </c>
      <c r="B1525" t="s">
        <v>3</v>
      </c>
      <c r="C1525" s="1" t="s">
        <v>1</v>
      </c>
      <c r="D1525">
        <v>7980</v>
      </c>
      <c r="E1525">
        <v>10002</v>
      </c>
    </row>
    <row r="1526" spans="1:5" x14ac:dyDescent="0.25">
      <c r="A1526" s="2">
        <v>44519</v>
      </c>
      <c r="B1526" t="s">
        <v>3</v>
      </c>
      <c r="C1526" s="1" t="s">
        <v>0</v>
      </c>
      <c r="D1526">
        <v>-2451</v>
      </c>
      <c r="E1526">
        <v>10002</v>
      </c>
    </row>
    <row r="1527" spans="1:5" x14ac:dyDescent="0.25">
      <c r="A1527" s="2">
        <v>44520</v>
      </c>
      <c r="B1527" t="s">
        <v>3</v>
      </c>
      <c r="C1527" s="1" t="s">
        <v>1</v>
      </c>
      <c r="D1527">
        <v>8234</v>
      </c>
      <c r="E1527">
        <v>10002</v>
      </c>
    </row>
    <row r="1528" spans="1:5" x14ac:dyDescent="0.25">
      <c r="A1528" s="2">
        <v>44521</v>
      </c>
      <c r="B1528" t="s">
        <v>3</v>
      </c>
      <c r="C1528" s="1" t="s">
        <v>0</v>
      </c>
      <c r="D1528">
        <v>-22080</v>
      </c>
      <c r="E1528">
        <v>10002</v>
      </c>
    </row>
    <row r="1529" spans="1:5" x14ac:dyDescent="0.25">
      <c r="A1529" s="2">
        <v>44522</v>
      </c>
      <c r="B1529" t="s">
        <v>3</v>
      </c>
      <c r="C1529" s="1" t="s">
        <v>1</v>
      </c>
      <c r="D1529">
        <v>21738</v>
      </c>
      <c r="E1529">
        <v>10002</v>
      </c>
    </row>
    <row r="1530" spans="1:5" x14ac:dyDescent="0.25">
      <c r="A1530" s="2">
        <v>44523</v>
      </c>
      <c r="B1530" t="s">
        <v>3</v>
      </c>
      <c r="C1530" s="1" t="s">
        <v>1</v>
      </c>
      <c r="D1530">
        <v>11654</v>
      </c>
      <c r="E1530">
        <v>10002</v>
      </c>
    </row>
    <row r="1531" spans="1:5" x14ac:dyDescent="0.25">
      <c r="A1531" s="2">
        <v>44524</v>
      </c>
      <c r="B1531" t="s">
        <v>3</v>
      </c>
      <c r="C1531" s="1" t="s">
        <v>1</v>
      </c>
      <c r="D1531">
        <v>2304</v>
      </c>
      <c r="E1531">
        <v>10002</v>
      </c>
    </row>
    <row r="1532" spans="1:5" x14ac:dyDescent="0.25">
      <c r="A1532" s="2">
        <v>44525</v>
      </c>
      <c r="B1532" t="s">
        <v>3</v>
      </c>
      <c r="C1532" s="1" t="s">
        <v>0</v>
      </c>
      <c r="D1532">
        <v>-24975</v>
      </c>
      <c r="E1532">
        <v>10002</v>
      </c>
    </row>
    <row r="1533" spans="1:5" x14ac:dyDescent="0.25">
      <c r="A1533" s="2">
        <v>44526</v>
      </c>
      <c r="B1533" t="s">
        <v>3</v>
      </c>
      <c r="C1533" s="1" t="s">
        <v>0</v>
      </c>
      <c r="D1533">
        <v>-11132</v>
      </c>
      <c r="E1533">
        <v>10002</v>
      </c>
    </row>
    <row r="1534" spans="1:5" x14ac:dyDescent="0.25">
      <c r="A1534" s="2">
        <v>44527</v>
      </c>
      <c r="B1534" t="s">
        <v>3</v>
      </c>
      <c r="C1534" s="1" t="s">
        <v>0</v>
      </c>
      <c r="D1534">
        <v>-24961</v>
      </c>
      <c r="E1534">
        <v>10002</v>
      </c>
    </row>
    <row r="1535" spans="1:5" x14ac:dyDescent="0.25">
      <c r="A1535" s="2">
        <v>44528</v>
      </c>
      <c r="B1535" t="s">
        <v>3</v>
      </c>
      <c r="C1535" s="1" t="s">
        <v>0</v>
      </c>
      <c r="D1535">
        <v>-6161</v>
      </c>
      <c r="E1535">
        <v>10002</v>
      </c>
    </row>
    <row r="1536" spans="1:5" x14ac:dyDescent="0.25">
      <c r="A1536" s="2">
        <v>44529</v>
      </c>
      <c r="B1536" t="s">
        <v>3</v>
      </c>
      <c r="C1536" s="1" t="s">
        <v>1</v>
      </c>
      <c r="D1536">
        <v>16190</v>
      </c>
      <c r="E1536">
        <v>10002</v>
      </c>
    </row>
    <row r="1537" spans="1:5" x14ac:dyDescent="0.25">
      <c r="A1537" s="2">
        <v>44530</v>
      </c>
      <c r="B1537" t="s">
        <v>3</v>
      </c>
      <c r="C1537" s="1" t="s">
        <v>1</v>
      </c>
      <c r="D1537">
        <v>17539</v>
      </c>
      <c r="E1537">
        <v>10002</v>
      </c>
    </row>
    <row r="1538" spans="1:5" x14ac:dyDescent="0.25">
      <c r="A1538" s="2">
        <v>44531</v>
      </c>
      <c r="B1538" t="s">
        <v>3</v>
      </c>
      <c r="C1538" s="1" t="s">
        <v>0</v>
      </c>
      <c r="D1538">
        <v>-14029</v>
      </c>
      <c r="E1538">
        <v>10002</v>
      </c>
    </row>
    <row r="1539" spans="1:5" x14ac:dyDescent="0.25">
      <c r="A1539" s="2">
        <v>44532</v>
      </c>
      <c r="B1539" t="s">
        <v>3</v>
      </c>
      <c r="C1539" s="1" t="s">
        <v>1</v>
      </c>
      <c r="D1539">
        <v>19371</v>
      </c>
      <c r="E1539">
        <v>10002</v>
      </c>
    </row>
    <row r="1540" spans="1:5" x14ac:dyDescent="0.25">
      <c r="A1540" s="2">
        <v>44533</v>
      </c>
      <c r="B1540" t="s">
        <v>3</v>
      </c>
      <c r="C1540" s="1" t="s">
        <v>0</v>
      </c>
      <c r="D1540">
        <v>-15907</v>
      </c>
      <c r="E1540">
        <v>10002</v>
      </c>
    </row>
    <row r="1541" spans="1:5" x14ac:dyDescent="0.25">
      <c r="A1541" s="2">
        <v>44534</v>
      </c>
      <c r="B1541" t="s">
        <v>3</v>
      </c>
      <c r="C1541" s="1" t="s">
        <v>1</v>
      </c>
      <c r="D1541">
        <v>20912</v>
      </c>
      <c r="E1541">
        <v>10002</v>
      </c>
    </row>
    <row r="1542" spans="1:5" x14ac:dyDescent="0.25">
      <c r="A1542" s="2">
        <v>44535</v>
      </c>
      <c r="B1542" t="s">
        <v>3</v>
      </c>
      <c r="C1542" s="1" t="s">
        <v>1</v>
      </c>
      <c r="D1542">
        <v>5825</v>
      </c>
      <c r="E1542">
        <v>10002</v>
      </c>
    </row>
    <row r="1543" spans="1:5" x14ac:dyDescent="0.25">
      <c r="A1543" s="2">
        <v>44536</v>
      </c>
      <c r="B1543" t="s">
        <v>3</v>
      </c>
      <c r="C1543" s="1" t="s">
        <v>0</v>
      </c>
      <c r="D1543">
        <v>-18126</v>
      </c>
      <c r="E1543">
        <v>10002</v>
      </c>
    </row>
    <row r="1544" spans="1:5" x14ac:dyDescent="0.25">
      <c r="A1544" s="2">
        <v>44537</v>
      </c>
      <c r="B1544" t="s">
        <v>3</v>
      </c>
      <c r="C1544" s="1" t="s">
        <v>0</v>
      </c>
      <c r="D1544">
        <v>-6093</v>
      </c>
      <c r="E1544">
        <v>10002</v>
      </c>
    </row>
    <row r="1545" spans="1:5" x14ac:dyDescent="0.25">
      <c r="A1545" s="2">
        <v>44538</v>
      </c>
      <c r="B1545" t="s">
        <v>3</v>
      </c>
      <c r="C1545" s="1" t="s">
        <v>1</v>
      </c>
      <c r="D1545">
        <v>16821</v>
      </c>
      <c r="E1545">
        <v>10002</v>
      </c>
    </row>
    <row r="1546" spans="1:5" x14ac:dyDescent="0.25">
      <c r="A1546" s="2">
        <v>44539</v>
      </c>
      <c r="B1546" t="s">
        <v>3</v>
      </c>
      <c r="C1546" s="1" t="s">
        <v>0</v>
      </c>
      <c r="D1546">
        <v>-21602</v>
      </c>
      <c r="E1546">
        <v>10002</v>
      </c>
    </row>
    <row r="1547" spans="1:5" x14ac:dyDescent="0.25">
      <c r="A1547" s="2">
        <v>44540</v>
      </c>
      <c r="B1547" t="s">
        <v>3</v>
      </c>
      <c r="C1547" s="1" t="s">
        <v>0</v>
      </c>
      <c r="D1547">
        <v>-7437</v>
      </c>
      <c r="E1547">
        <v>10002</v>
      </c>
    </row>
    <row r="1548" spans="1:5" x14ac:dyDescent="0.25">
      <c r="A1548" s="2">
        <v>44541</v>
      </c>
      <c r="B1548" t="s">
        <v>3</v>
      </c>
      <c r="C1548" s="1" t="s">
        <v>1</v>
      </c>
      <c r="D1548">
        <v>23029</v>
      </c>
      <c r="E1548">
        <v>10002</v>
      </c>
    </row>
    <row r="1549" spans="1:5" x14ac:dyDescent="0.25">
      <c r="A1549" s="2">
        <v>44542</v>
      </c>
      <c r="B1549" t="s">
        <v>3</v>
      </c>
      <c r="C1549" s="1" t="s">
        <v>0</v>
      </c>
      <c r="D1549">
        <v>-13462</v>
      </c>
      <c r="E1549">
        <v>10002</v>
      </c>
    </row>
    <row r="1550" spans="1:5" x14ac:dyDescent="0.25">
      <c r="A1550" s="2">
        <v>44543</v>
      </c>
      <c r="B1550" t="s">
        <v>3</v>
      </c>
      <c r="C1550" s="1" t="s">
        <v>1</v>
      </c>
      <c r="D1550">
        <v>1179</v>
      </c>
      <c r="E1550">
        <v>10002</v>
      </c>
    </row>
    <row r="1551" spans="1:5" x14ac:dyDescent="0.25">
      <c r="A1551" s="2">
        <v>44544</v>
      </c>
      <c r="B1551" t="s">
        <v>3</v>
      </c>
      <c r="C1551" s="1" t="s">
        <v>1</v>
      </c>
      <c r="D1551">
        <v>5605</v>
      </c>
      <c r="E1551">
        <v>10002</v>
      </c>
    </row>
    <row r="1552" spans="1:5" x14ac:dyDescent="0.25">
      <c r="A1552" s="2">
        <v>44545</v>
      </c>
      <c r="B1552" t="s">
        <v>3</v>
      </c>
      <c r="C1552" s="1" t="s">
        <v>1</v>
      </c>
      <c r="D1552">
        <v>14329</v>
      </c>
      <c r="E1552">
        <v>10002</v>
      </c>
    </row>
    <row r="1553" spans="1:5" x14ac:dyDescent="0.25">
      <c r="A1553" s="2">
        <v>44546</v>
      </c>
      <c r="B1553" t="s">
        <v>3</v>
      </c>
      <c r="C1553" s="1" t="s">
        <v>1</v>
      </c>
      <c r="D1553">
        <v>17175</v>
      </c>
      <c r="E1553">
        <v>10002</v>
      </c>
    </row>
    <row r="1554" spans="1:5" x14ac:dyDescent="0.25">
      <c r="A1554" s="2">
        <v>44547</v>
      </c>
      <c r="B1554" t="s">
        <v>3</v>
      </c>
      <c r="C1554" s="1" t="s">
        <v>1</v>
      </c>
      <c r="D1554">
        <v>14435</v>
      </c>
      <c r="E1554">
        <v>10002</v>
      </c>
    </row>
    <row r="1555" spans="1:5" x14ac:dyDescent="0.25">
      <c r="A1555" s="2">
        <v>44548</v>
      </c>
      <c r="B1555" t="s">
        <v>3</v>
      </c>
      <c r="C1555" s="1" t="s">
        <v>1</v>
      </c>
      <c r="D1555">
        <v>15057</v>
      </c>
      <c r="E1555">
        <v>10002</v>
      </c>
    </row>
    <row r="1556" spans="1:5" x14ac:dyDescent="0.25">
      <c r="A1556" s="2">
        <v>44549</v>
      </c>
      <c r="B1556" t="s">
        <v>3</v>
      </c>
      <c r="C1556" s="1" t="s">
        <v>1</v>
      </c>
      <c r="D1556">
        <v>8674</v>
      </c>
      <c r="E1556">
        <v>10002</v>
      </c>
    </row>
    <row r="1557" spans="1:5" x14ac:dyDescent="0.25">
      <c r="A1557" s="2">
        <v>44550</v>
      </c>
      <c r="B1557" t="s">
        <v>3</v>
      </c>
      <c r="C1557" s="1" t="s">
        <v>1</v>
      </c>
      <c r="D1557">
        <v>9572</v>
      </c>
      <c r="E1557">
        <v>10002</v>
      </c>
    </row>
    <row r="1558" spans="1:5" x14ac:dyDescent="0.25">
      <c r="A1558" s="2">
        <v>44551</v>
      </c>
      <c r="B1558" t="s">
        <v>3</v>
      </c>
      <c r="C1558" s="1" t="s">
        <v>1</v>
      </c>
      <c r="D1558">
        <v>13676</v>
      </c>
      <c r="E1558">
        <v>10002</v>
      </c>
    </row>
    <row r="1559" spans="1:5" x14ac:dyDescent="0.25">
      <c r="A1559" s="2">
        <v>44552</v>
      </c>
      <c r="B1559" t="s">
        <v>3</v>
      </c>
      <c r="C1559" s="1" t="s">
        <v>0</v>
      </c>
      <c r="D1559">
        <v>-14264</v>
      </c>
      <c r="E1559">
        <v>10002</v>
      </c>
    </row>
    <row r="1560" spans="1:5" x14ac:dyDescent="0.25">
      <c r="A1560" s="2">
        <v>44553</v>
      </c>
      <c r="B1560" t="s">
        <v>3</v>
      </c>
      <c r="C1560" s="1" t="s">
        <v>1</v>
      </c>
      <c r="D1560">
        <v>14567</v>
      </c>
      <c r="E1560">
        <v>10002</v>
      </c>
    </row>
    <row r="1561" spans="1:5" x14ac:dyDescent="0.25">
      <c r="A1561" s="2">
        <v>44554</v>
      </c>
      <c r="B1561" t="s">
        <v>3</v>
      </c>
      <c r="C1561" s="1" t="s">
        <v>1</v>
      </c>
      <c r="D1561">
        <v>22961</v>
      </c>
      <c r="E1561">
        <v>10002</v>
      </c>
    </row>
    <row r="1562" spans="1:5" x14ac:dyDescent="0.25">
      <c r="A1562" s="2">
        <v>44555</v>
      </c>
      <c r="B1562" t="s">
        <v>3</v>
      </c>
      <c r="C1562" s="1" t="s">
        <v>1</v>
      </c>
      <c r="D1562">
        <v>15339</v>
      </c>
      <c r="E1562">
        <v>10002</v>
      </c>
    </row>
    <row r="1563" spans="1:5" x14ac:dyDescent="0.25">
      <c r="A1563" s="2">
        <v>44197</v>
      </c>
      <c r="B1563" t="s">
        <v>3</v>
      </c>
      <c r="C1563" s="1" t="s">
        <v>0</v>
      </c>
      <c r="D1563">
        <v>-4537</v>
      </c>
      <c r="E1563">
        <v>10002</v>
      </c>
    </row>
    <row r="1564" spans="1:5" x14ac:dyDescent="0.25">
      <c r="A1564" s="2">
        <v>44198</v>
      </c>
      <c r="B1564" t="s">
        <v>3</v>
      </c>
      <c r="C1564" s="1" t="s">
        <v>1</v>
      </c>
      <c r="D1564">
        <v>276</v>
      </c>
      <c r="E1564">
        <v>10002</v>
      </c>
    </row>
    <row r="1565" spans="1:5" x14ac:dyDescent="0.25">
      <c r="A1565" s="2">
        <v>44199</v>
      </c>
      <c r="B1565" t="s">
        <v>3</v>
      </c>
      <c r="C1565" s="1" t="s">
        <v>0</v>
      </c>
      <c r="D1565">
        <v>-10576</v>
      </c>
      <c r="E1565">
        <v>10002</v>
      </c>
    </row>
    <row r="1566" spans="1:5" x14ac:dyDescent="0.25">
      <c r="A1566" s="2">
        <v>44200</v>
      </c>
      <c r="B1566" t="s">
        <v>3</v>
      </c>
      <c r="C1566" s="1" t="s">
        <v>1</v>
      </c>
      <c r="D1566">
        <v>15349</v>
      </c>
      <c r="E1566">
        <v>10002</v>
      </c>
    </row>
    <row r="1567" spans="1:5" x14ac:dyDescent="0.25">
      <c r="A1567" s="2">
        <v>44201</v>
      </c>
      <c r="B1567" t="s">
        <v>3</v>
      </c>
      <c r="C1567" s="1" t="s">
        <v>0</v>
      </c>
      <c r="D1567">
        <v>-21813</v>
      </c>
      <c r="E1567">
        <v>10002</v>
      </c>
    </row>
    <row r="1568" spans="1:5" x14ac:dyDescent="0.25">
      <c r="A1568" s="2">
        <v>44202</v>
      </c>
      <c r="B1568" t="s">
        <v>3</v>
      </c>
      <c r="C1568" s="1" t="s">
        <v>0</v>
      </c>
      <c r="D1568">
        <v>-22448</v>
      </c>
      <c r="E1568">
        <v>10002</v>
      </c>
    </row>
    <row r="1569" spans="1:5" x14ac:dyDescent="0.25">
      <c r="A1569" s="2">
        <v>44203</v>
      </c>
      <c r="B1569" t="s">
        <v>3</v>
      </c>
      <c r="C1569" s="1" t="s">
        <v>1</v>
      </c>
      <c r="D1569">
        <v>22550</v>
      </c>
      <c r="E1569">
        <v>10002</v>
      </c>
    </row>
    <row r="1570" spans="1:5" x14ac:dyDescent="0.25">
      <c r="A1570" s="2">
        <v>44204</v>
      </c>
      <c r="B1570" t="s">
        <v>3</v>
      </c>
      <c r="C1570" s="1" t="s">
        <v>1</v>
      </c>
      <c r="D1570">
        <v>9507</v>
      </c>
      <c r="E1570">
        <v>10002</v>
      </c>
    </row>
    <row r="1571" spans="1:5" x14ac:dyDescent="0.25">
      <c r="A1571" s="2">
        <v>44205</v>
      </c>
      <c r="B1571" t="s">
        <v>3</v>
      </c>
      <c r="C1571" s="1" t="s">
        <v>1</v>
      </c>
      <c r="D1571">
        <v>483</v>
      </c>
      <c r="E1571">
        <v>10002</v>
      </c>
    </row>
    <row r="1572" spans="1:5" x14ac:dyDescent="0.25">
      <c r="A1572" s="2">
        <v>44206</v>
      </c>
      <c r="B1572" t="s">
        <v>3</v>
      </c>
      <c r="C1572" s="1" t="s">
        <v>0</v>
      </c>
      <c r="D1572">
        <v>-13193</v>
      </c>
      <c r="E1572">
        <v>10002</v>
      </c>
    </row>
    <row r="1573" spans="1:5" x14ac:dyDescent="0.25">
      <c r="A1573" s="2">
        <v>44207</v>
      </c>
      <c r="B1573" t="s">
        <v>3</v>
      </c>
      <c r="C1573" s="1" t="s">
        <v>1</v>
      </c>
      <c r="D1573">
        <v>22274</v>
      </c>
      <c r="E1573">
        <v>10002</v>
      </c>
    </row>
    <row r="1574" spans="1:5" x14ac:dyDescent="0.25">
      <c r="A1574" s="2">
        <v>44208</v>
      </c>
      <c r="B1574" t="s">
        <v>3</v>
      </c>
      <c r="C1574" s="1" t="s">
        <v>1</v>
      </c>
      <c r="D1574">
        <v>8817</v>
      </c>
      <c r="E1574">
        <v>10002</v>
      </c>
    </row>
    <row r="1575" spans="1:5" x14ac:dyDescent="0.25">
      <c r="A1575" s="2">
        <v>44209</v>
      </c>
      <c r="B1575" t="s">
        <v>3</v>
      </c>
      <c r="C1575" s="1" t="s">
        <v>0</v>
      </c>
      <c r="D1575">
        <v>-9525</v>
      </c>
      <c r="E1575">
        <v>10002</v>
      </c>
    </row>
    <row r="1576" spans="1:5" x14ac:dyDescent="0.25">
      <c r="A1576" s="2">
        <v>44210</v>
      </c>
      <c r="B1576" t="s">
        <v>3</v>
      </c>
      <c r="C1576" s="1" t="s">
        <v>0</v>
      </c>
      <c r="D1576">
        <v>-22435</v>
      </c>
      <c r="E1576">
        <v>10002</v>
      </c>
    </row>
    <row r="1577" spans="1:5" x14ac:dyDescent="0.25">
      <c r="A1577" s="2">
        <v>44211</v>
      </c>
      <c r="B1577" t="s">
        <v>3</v>
      </c>
      <c r="C1577" s="1" t="s">
        <v>0</v>
      </c>
      <c r="D1577">
        <v>-24122</v>
      </c>
      <c r="E1577">
        <v>10002</v>
      </c>
    </row>
    <row r="1578" spans="1:5" x14ac:dyDescent="0.25">
      <c r="A1578" s="2">
        <v>44212</v>
      </c>
      <c r="B1578" t="s">
        <v>3</v>
      </c>
      <c r="C1578" s="1" t="s">
        <v>0</v>
      </c>
      <c r="D1578">
        <v>-20711</v>
      </c>
      <c r="E1578">
        <v>10002</v>
      </c>
    </row>
    <row r="1579" spans="1:5" x14ac:dyDescent="0.25">
      <c r="A1579" s="2">
        <v>44213</v>
      </c>
      <c r="B1579" t="s">
        <v>3</v>
      </c>
      <c r="C1579" s="1" t="s">
        <v>1</v>
      </c>
      <c r="D1579">
        <v>23502</v>
      </c>
      <c r="E1579">
        <v>10002</v>
      </c>
    </row>
    <row r="1580" spans="1:5" x14ac:dyDescent="0.25">
      <c r="A1580" s="2">
        <v>44214</v>
      </c>
      <c r="B1580" t="s">
        <v>3</v>
      </c>
      <c r="C1580" s="1" t="s">
        <v>1</v>
      </c>
      <c r="D1580">
        <v>17397</v>
      </c>
      <c r="E1580">
        <v>10002</v>
      </c>
    </row>
    <row r="1581" spans="1:5" x14ac:dyDescent="0.25">
      <c r="A1581" s="2">
        <v>44215</v>
      </c>
      <c r="B1581" t="s">
        <v>3</v>
      </c>
      <c r="C1581" s="1" t="s">
        <v>0</v>
      </c>
      <c r="D1581">
        <v>-17731</v>
      </c>
      <c r="E1581">
        <v>10002</v>
      </c>
    </row>
    <row r="1582" spans="1:5" x14ac:dyDescent="0.25">
      <c r="A1582" s="2">
        <v>44216</v>
      </c>
      <c r="B1582" t="s">
        <v>3</v>
      </c>
      <c r="C1582" s="1" t="s">
        <v>1</v>
      </c>
      <c r="D1582">
        <v>20069</v>
      </c>
      <c r="E1582">
        <v>10002</v>
      </c>
    </row>
    <row r="1583" spans="1:5" x14ac:dyDescent="0.25">
      <c r="A1583" s="2">
        <v>44217</v>
      </c>
      <c r="B1583" t="s">
        <v>3</v>
      </c>
      <c r="C1583" s="1" t="s">
        <v>0</v>
      </c>
      <c r="D1583">
        <v>-2634</v>
      </c>
      <c r="E1583">
        <v>10002</v>
      </c>
    </row>
    <row r="1584" spans="1:5" x14ac:dyDescent="0.25">
      <c r="A1584" s="2">
        <v>44218</v>
      </c>
      <c r="B1584" t="s">
        <v>3</v>
      </c>
      <c r="C1584" s="1" t="s">
        <v>1</v>
      </c>
      <c r="D1584">
        <v>15915</v>
      </c>
      <c r="E1584">
        <v>10002</v>
      </c>
    </row>
    <row r="1585" spans="1:5" x14ac:dyDescent="0.25">
      <c r="A1585" s="2">
        <v>44219</v>
      </c>
      <c r="B1585" t="s">
        <v>3</v>
      </c>
      <c r="C1585" s="1" t="s">
        <v>1</v>
      </c>
      <c r="D1585">
        <v>14433</v>
      </c>
      <c r="E1585">
        <v>10002</v>
      </c>
    </row>
    <row r="1586" spans="1:5" x14ac:dyDescent="0.25">
      <c r="A1586" s="2">
        <v>44220</v>
      </c>
      <c r="B1586" t="s">
        <v>3</v>
      </c>
      <c r="C1586" s="1" t="s">
        <v>1</v>
      </c>
      <c r="D1586">
        <v>9781</v>
      </c>
      <c r="E1586">
        <v>10002</v>
      </c>
    </row>
    <row r="1587" spans="1:5" x14ac:dyDescent="0.25">
      <c r="A1587" s="2">
        <v>44221</v>
      </c>
      <c r="B1587" t="s">
        <v>3</v>
      </c>
      <c r="C1587" s="1" t="s">
        <v>0</v>
      </c>
      <c r="D1587">
        <v>-12225</v>
      </c>
      <c r="E1587">
        <v>10002</v>
      </c>
    </row>
    <row r="1588" spans="1:5" x14ac:dyDescent="0.25">
      <c r="A1588" s="2">
        <v>44222</v>
      </c>
      <c r="B1588" t="s">
        <v>3</v>
      </c>
      <c r="C1588" s="1" t="s">
        <v>0</v>
      </c>
      <c r="D1588">
        <v>-692</v>
      </c>
      <c r="E1588">
        <v>10002</v>
      </c>
    </row>
    <row r="1589" spans="1:5" x14ac:dyDescent="0.25">
      <c r="A1589" s="2">
        <v>44223</v>
      </c>
      <c r="B1589" t="s">
        <v>3</v>
      </c>
      <c r="C1589" s="1" t="s">
        <v>0</v>
      </c>
      <c r="D1589">
        <v>-7675</v>
      </c>
      <c r="E1589">
        <v>10002</v>
      </c>
    </row>
    <row r="1590" spans="1:5" x14ac:dyDescent="0.25">
      <c r="A1590" s="2">
        <v>44224</v>
      </c>
      <c r="B1590" t="s">
        <v>3</v>
      </c>
      <c r="C1590" s="1" t="s">
        <v>1</v>
      </c>
      <c r="D1590">
        <v>16595</v>
      </c>
      <c r="E1590">
        <v>10002</v>
      </c>
    </row>
    <row r="1591" spans="1:5" x14ac:dyDescent="0.25">
      <c r="A1591" s="2">
        <v>44225</v>
      </c>
      <c r="B1591" t="s">
        <v>3</v>
      </c>
      <c r="C1591" s="1" t="s">
        <v>0</v>
      </c>
      <c r="D1591">
        <v>-22768</v>
      </c>
      <c r="E1591">
        <v>10002</v>
      </c>
    </row>
    <row r="1592" spans="1:5" x14ac:dyDescent="0.25">
      <c r="A1592" s="2">
        <v>44226</v>
      </c>
      <c r="B1592" t="s">
        <v>3</v>
      </c>
      <c r="C1592" s="1" t="s">
        <v>0</v>
      </c>
      <c r="D1592">
        <v>-22622</v>
      </c>
      <c r="E1592">
        <v>10002</v>
      </c>
    </row>
    <row r="1593" spans="1:5" x14ac:dyDescent="0.25">
      <c r="A1593" s="2">
        <v>44227</v>
      </c>
      <c r="B1593" t="s">
        <v>3</v>
      </c>
      <c r="C1593" s="1" t="s">
        <v>0</v>
      </c>
      <c r="D1593">
        <v>-24105</v>
      </c>
      <c r="E1593">
        <v>10002</v>
      </c>
    </row>
    <row r="1594" spans="1:5" x14ac:dyDescent="0.25">
      <c r="A1594" s="2">
        <v>44228</v>
      </c>
      <c r="B1594" t="s">
        <v>3</v>
      </c>
      <c r="C1594" s="1" t="s">
        <v>0</v>
      </c>
      <c r="D1594">
        <v>-7045</v>
      </c>
      <c r="E1594">
        <v>10002</v>
      </c>
    </row>
    <row r="1595" spans="1:5" x14ac:dyDescent="0.25">
      <c r="A1595" s="2">
        <v>44229</v>
      </c>
      <c r="B1595" t="s">
        <v>3</v>
      </c>
      <c r="C1595" s="1" t="s">
        <v>0</v>
      </c>
      <c r="D1595">
        <v>-18325</v>
      </c>
      <c r="E1595">
        <v>10002</v>
      </c>
    </row>
    <row r="1596" spans="1:5" x14ac:dyDescent="0.25">
      <c r="A1596" s="2">
        <v>44230</v>
      </c>
      <c r="B1596" t="s">
        <v>3</v>
      </c>
      <c r="C1596" s="1" t="s">
        <v>1</v>
      </c>
      <c r="D1596">
        <v>16888</v>
      </c>
      <c r="E1596">
        <v>10002</v>
      </c>
    </row>
    <row r="1597" spans="1:5" x14ac:dyDescent="0.25">
      <c r="A1597" s="2">
        <v>44231</v>
      </c>
      <c r="B1597" t="s">
        <v>3</v>
      </c>
      <c r="C1597" s="1" t="s">
        <v>0</v>
      </c>
      <c r="D1597">
        <v>-9813</v>
      </c>
      <c r="E1597">
        <v>10002</v>
      </c>
    </row>
    <row r="1598" spans="1:5" x14ac:dyDescent="0.25">
      <c r="A1598" s="2">
        <v>44232</v>
      </c>
      <c r="B1598" t="s">
        <v>3</v>
      </c>
      <c r="C1598" s="1" t="s">
        <v>1</v>
      </c>
      <c r="D1598">
        <v>11948</v>
      </c>
      <c r="E1598">
        <v>10002</v>
      </c>
    </row>
    <row r="1599" spans="1:5" x14ac:dyDescent="0.25">
      <c r="A1599" s="2">
        <v>44233</v>
      </c>
      <c r="B1599" t="s">
        <v>3</v>
      </c>
      <c r="C1599" s="1" t="s">
        <v>1</v>
      </c>
      <c r="D1599">
        <v>10896</v>
      </c>
      <c r="E1599">
        <v>10002</v>
      </c>
    </row>
    <row r="1600" spans="1:5" x14ac:dyDescent="0.25">
      <c r="A1600" s="2">
        <v>44234</v>
      </c>
      <c r="B1600" t="s">
        <v>3</v>
      </c>
      <c r="C1600" s="1" t="s">
        <v>1</v>
      </c>
      <c r="D1600">
        <v>1700</v>
      </c>
      <c r="E1600">
        <v>10002</v>
      </c>
    </row>
    <row r="1601" spans="1:5" x14ac:dyDescent="0.25">
      <c r="A1601" s="2">
        <v>44235</v>
      </c>
      <c r="B1601" t="s">
        <v>3</v>
      </c>
      <c r="C1601" s="1" t="s">
        <v>1</v>
      </c>
      <c r="D1601">
        <v>21510</v>
      </c>
      <c r="E1601">
        <v>10002</v>
      </c>
    </row>
    <row r="1602" spans="1:5" x14ac:dyDescent="0.25">
      <c r="A1602" s="2">
        <v>44236</v>
      </c>
      <c r="B1602" t="s">
        <v>3</v>
      </c>
      <c r="C1602" s="1" t="s">
        <v>0</v>
      </c>
      <c r="D1602">
        <v>-20809</v>
      </c>
      <c r="E1602">
        <v>10002</v>
      </c>
    </row>
    <row r="1603" spans="1:5" x14ac:dyDescent="0.25">
      <c r="A1603" s="2">
        <v>44237</v>
      </c>
      <c r="B1603" t="s">
        <v>3</v>
      </c>
      <c r="C1603" s="1" t="s">
        <v>1</v>
      </c>
      <c r="D1603">
        <v>7252</v>
      </c>
      <c r="E1603">
        <v>10002</v>
      </c>
    </row>
    <row r="1604" spans="1:5" x14ac:dyDescent="0.25">
      <c r="A1604" s="2">
        <v>44238</v>
      </c>
      <c r="B1604" t="s">
        <v>3</v>
      </c>
      <c r="C1604" s="1" t="s">
        <v>1</v>
      </c>
      <c r="D1604">
        <v>24777</v>
      </c>
      <c r="E1604">
        <v>10002</v>
      </c>
    </row>
    <row r="1605" spans="1:5" x14ac:dyDescent="0.25">
      <c r="A1605" s="2">
        <v>44239</v>
      </c>
      <c r="B1605" t="s">
        <v>3</v>
      </c>
      <c r="C1605" s="1" t="s">
        <v>1</v>
      </c>
      <c r="D1605">
        <v>2152</v>
      </c>
      <c r="E1605">
        <v>10002</v>
      </c>
    </row>
    <row r="1606" spans="1:5" x14ac:dyDescent="0.25">
      <c r="A1606" s="2">
        <v>44240</v>
      </c>
      <c r="B1606" t="s">
        <v>3</v>
      </c>
      <c r="C1606" s="1" t="s">
        <v>1</v>
      </c>
      <c r="D1606">
        <v>10038</v>
      </c>
      <c r="E1606">
        <v>10002</v>
      </c>
    </row>
    <row r="1607" spans="1:5" x14ac:dyDescent="0.25">
      <c r="A1607" s="2">
        <v>44241</v>
      </c>
      <c r="B1607" t="s">
        <v>3</v>
      </c>
      <c r="C1607" s="1" t="s">
        <v>0</v>
      </c>
      <c r="D1607">
        <v>-22574</v>
      </c>
      <c r="E1607">
        <v>10002</v>
      </c>
    </row>
    <row r="1608" spans="1:5" x14ac:dyDescent="0.25">
      <c r="A1608" s="2">
        <v>44242</v>
      </c>
      <c r="B1608" t="s">
        <v>3</v>
      </c>
      <c r="C1608" s="1" t="s">
        <v>0</v>
      </c>
      <c r="D1608">
        <v>-12015</v>
      </c>
      <c r="E1608">
        <v>10002</v>
      </c>
    </row>
    <row r="1609" spans="1:5" x14ac:dyDescent="0.25">
      <c r="A1609" s="2">
        <v>44243</v>
      </c>
      <c r="B1609" t="s">
        <v>3</v>
      </c>
      <c r="C1609" s="1" t="s">
        <v>1</v>
      </c>
      <c r="D1609">
        <v>19643</v>
      </c>
      <c r="E1609">
        <v>10002</v>
      </c>
    </row>
    <row r="1610" spans="1:5" x14ac:dyDescent="0.25">
      <c r="A1610" s="2">
        <v>44244</v>
      </c>
      <c r="B1610" t="s">
        <v>3</v>
      </c>
      <c r="C1610" s="1" t="s">
        <v>0</v>
      </c>
      <c r="D1610">
        <v>-21243</v>
      </c>
      <c r="E1610">
        <v>10002</v>
      </c>
    </row>
    <row r="1611" spans="1:5" x14ac:dyDescent="0.25">
      <c r="A1611" s="2">
        <v>44245</v>
      </c>
      <c r="B1611" t="s">
        <v>3</v>
      </c>
      <c r="C1611" s="1" t="s">
        <v>1</v>
      </c>
      <c r="D1611">
        <v>23170</v>
      </c>
      <c r="E1611">
        <v>10002</v>
      </c>
    </row>
    <row r="1612" spans="1:5" x14ac:dyDescent="0.25">
      <c r="A1612" s="2">
        <v>44246</v>
      </c>
      <c r="B1612" t="s">
        <v>3</v>
      </c>
      <c r="C1612" s="1" t="s">
        <v>1</v>
      </c>
      <c r="D1612">
        <v>6870</v>
      </c>
      <c r="E1612">
        <v>10002</v>
      </c>
    </row>
    <row r="1613" spans="1:5" x14ac:dyDescent="0.25">
      <c r="A1613" s="2">
        <v>44247</v>
      </c>
      <c r="B1613" t="s">
        <v>3</v>
      </c>
      <c r="C1613" s="1" t="s">
        <v>0</v>
      </c>
      <c r="D1613">
        <v>-6349</v>
      </c>
      <c r="E1613">
        <v>10002</v>
      </c>
    </row>
    <row r="1614" spans="1:5" x14ac:dyDescent="0.25">
      <c r="A1614" s="2">
        <v>44248</v>
      </c>
      <c r="B1614" t="s">
        <v>3</v>
      </c>
      <c r="C1614" s="1" t="s">
        <v>1</v>
      </c>
      <c r="D1614">
        <v>17153</v>
      </c>
      <c r="E1614">
        <v>10002</v>
      </c>
    </row>
    <row r="1615" spans="1:5" x14ac:dyDescent="0.25">
      <c r="A1615" s="2">
        <v>44249</v>
      </c>
      <c r="B1615" t="s">
        <v>3</v>
      </c>
      <c r="C1615" s="1" t="s">
        <v>0</v>
      </c>
      <c r="D1615">
        <v>-13253</v>
      </c>
      <c r="E1615">
        <v>10002</v>
      </c>
    </row>
    <row r="1616" spans="1:5" x14ac:dyDescent="0.25">
      <c r="A1616" s="2">
        <v>44250</v>
      </c>
      <c r="B1616" t="s">
        <v>3</v>
      </c>
      <c r="C1616" s="1" t="s">
        <v>1</v>
      </c>
      <c r="D1616">
        <v>16762</v>
      </c>
      <c r="E1616">
        <v>10002</v>
      </c>
    </row>
    <row r="1617" spans="1:5" x14ac:dyDescent="0.25">
      <c r="A1617" s="2">
        <v>44251</v>
      </c>
      <c r="B1617" t="s">
        <v>3</v>
      </c>
      <c r="C1617" s="1" t="s">
        <v>1</v>
      </c>
      <c r="D1617">
        <v>17746</v>
      </c>
      <c r="E1617">
        <v>10002</v>
      </c>
    </row>
    <row r="1618" spans="1:5" x14ac:dyDescent="0.25">
      <c r="A1618" s="2">
        <v>44252</v>
      </c>
      <c r="B1618" t="s">
        <v>3</v>
      </c>
      <c r="C1618" s="1" t="s">
        <v>0</v>
      </c>
      <c r="D1618">
        <v>-657</v>
      </c>
      <c r="E1618">
        <v>10002</v>
      </c>
    </row>
    <row r="1619" spans="1:5" x14ac:dyDescent="0.25">
      <c r="A1619" s="2">
        <v>44253</v>
      </c>
      <c r="B1619" t="s">
        <v>3</v>
      </c>
      <c r="C1619" s="1" t="s">
        <v>0</v>
      </c>
      <c r="D1619">
        <v>-4852</v>
      </c>
      <c r="E1619">
        <v>10002</v>
      </c>
    </row>
    <row r="1620" spans="1:5" x14ac:dyDescent="0.25">
      <c r="A1620" s="2">
        <v>44254</v>
      </c>
      <c r="B1620" t="s">
        <v>3</v>
      </c>
      <c r="C1620" s="1" t="s">
        <v>1</v>
      </c>
      <c r="D1620">
        <v>4462</v>
      </c>
      <c r="E1620">
        <v>10002</v>
      </c>
    </row>
    <row r="1621" spans="1:5" x14ac:dyDescent="0.25">
      <c r="A1621" s="2">
        <v>44255</v>
      </c>
      <c r="B1621" t="s">
        <v>3</v>
      </c>
      <c r="C1621" s="1" t="s">
        <v>0</v>
      </c>
      <c r="D1621">
        <v>-738</v>
      </c>
      <c r="E1621">
        <v>10002</v>
      </c>
    </row>
    <row r="1622" spans="1:5" x14ac:dyDescent="0.25">
      <c r="A1622" s="2">
        <v>44256</v>
      </c>
      <c r="B1622" t="s">
        <v>3</v>
      </c>
      <c r="C1622" s="1" t="s">
        <v>1</v>
      </c>
      <c r="D1622">
        <v>14996</v>
      </c>
      <c r="E1622">
        <v>10002</v>
      </c>
    </row>
    <row r="1623" spans="1:5" x14ac:dyDescent="0.25">
      <c r="A1623" s="2">
        <v>44257</v>
      </c>
      <c r="B1623" t="s">
        <v>3</v>
      </c>
      <c r="C1623" s="1" t="s">
        <v>1</v>
      </c>
      <c r="D1623">
        <v>21232</v>
      </c>
      <c r="E1623">
        <v>10002</v>
      </c>
    </row>
    <row r="1624" spans="1:5" x14ac:dyDescent="0.25">
      <c r="A1624" s="2">
        <v>44258</v>
      </c>
      <c r="B1624" t="s">
        <v>3</v>
      </c>
      <c r="C1624" s="1" t="s">
        <v>0</v>
      </c>
      <c r="D1624">
        <v>-20426</v>
      </c>
      <c r="E1624">
        <v>10002</v>
      </c>
    </row>
    <row r="1625" spans="1:5" x14ac:dyDescent="0.25">
      <c r="A1625" s="2">
        <v>44259</v>
      </c>
      <c r="B1625" t="s">
        <v>3</v>
      </c>
      <c r="C1625" s="1" t="s">
        <v>1</v>
      </c>
      <c r="D1625">
        <v>14050</v>
      </c>
      <c r="E1625">
        <v>10002</v>
      </c>
    </row>
    <row r="1626" spans="1:5" x14ac:dyDescent="0.25">
      <c r="A1626" s="2">
        <v>44260</v>
      </c>
      <c r="B1626" t="s">
        <v>3</v>
      </c>
      <c r="C1626" s="1" t="s">
        <v>1</v>
      </c>
      <c r="D1626">
        <v>13980</v>
      </c>
      <c r="E1626">
        <v>10002</v>
      </c>
    </row>
    <row r="1627" spans="1:5" x14ac:dyDescent="0.25">
      <c r="A1627" s="2">
        <v>44261</v>
      </c>
      <c r="B1627" t="s">
        <v>3</v>
      </c>
      <c r="C1627" s="1" t="s">
        <v>0</v>
      </c>
      <c r="D1627">
        <v>-12535</v>
      </c>
      <c r="E1627">
        <v>10002</v>
      </c>
    </row>
    <row r="1628" spans="1:5" x14ac:dyDescent="0.25">
      <c r="A1628" s="2">
        <v>44262</v>
      </c>
      <c r="B1628" t="s">
        <v>3</v>
      </c>
      <c r="C1628" s="1" t="s">
        <v>0</v>
      </c>
      <c r="D1628">
        <v>-7447</v>
      </c>
      <c r="E1628">
        <v>10002</v>
      </c>
    </row>
    <row r="1629" spans="1:5" x14ac:dyDescent="0.25">
      <c r="A1629" s="2">
        <v>44263</v>
      </c>
      <c r="B1629" t="s">
        <v>3</v>
      </c>
      <c r="C1629" s="1" t="s">
        <v>0</v>
      </c>
      <c r="D1629">
        <v>-3501</v>
      </c>
      <c r="E1629">
        <v>10002</v>
      </c>
    </row>
    <row r="1630" spans="1:5" x14ac:dyDescent="0.25">
      <c r="A1630" s="2">
        <v>44264</v>
      </c>
      <c r="B1630" t="s">
        <v>3</v>
      </c>
      <c r="C1630" s="1" t="s">
        <v>0</v>
      </c>
      <c r="D1630">
        <v>-10889</v>
      </c>
      <c r="E1630">
        <v>10002</v>
      </c>
    </row>
    <row r="1631" spans="1:5" x14ac:dyDescent="0.25">
      <c r="A1631" s="2">
        <v>44265</v>
      </c>
      <c r="B1631" t="s">
        <v>3</v>
      </c>
      <c r="C1631" s="1" t="s">
        <v>1</v>
      </c>
      <c r="D1631">
        <v>22775</v>
      </c>
      <c r="E1631">
        <v>10002</v>
      </c>
    </row>
    <row r="1632" spans="1:5" x14ac:dyDescent="0.25">
      <c r="A1632" s="2">
        <v>44266</v>
      </c>
      <c r="B1632" t="s">
        <v>3</v>
      </c>
      <c r="C1632" s="1" t="s">
        <v>0</v>
      </c>
      <c r="D1632">
        <v>-7619</v>
      </c>
      <c r="E1632">
        <v>10002</v>
      </c>
    </row>
    <row r="1633" spans="1:5" x14ac:dyDescent="0.25">
      <c r="A1633" s="2">
        <v>44267</v>
      </c>
      <c r="B1633" t="s">
        <v>3</v>
      </c>
      <c r="C1633" s="1" t="s">
        <v>1</v>
      </c>
      <c r="D1633">
        <v>17547</v>
      </c>
      <c r="E1633">
        <v>10002</v>
      </c>
    </row>
    <row r="1634" spans="1:5" x14ac:dyDescent="0.25">
      <c r="A1634" s="2">
        <v>44268</v>
      </c>
      <c r="B1634" t="s">
        <v>3</v>
      </c>
      <c r="C1634" s="1" t="s">
        <v>0</v>
      </c>
      <c r="D1634">
        <v>-5868</v>
      </c>
      <c r="E1634">
        <v>10002</v>
      </c>
    </row>
    <row r="1635" spans="1:5" x14ac:dyDescent="0.25">
      <c r="A1635" s="2">
        <v>44269</v>
      </c>
      <c r="B1635" t="s">
        <v>3</v>
      </c>
      <c r="C1635" s="1" t="s">
        <v>1</v>
      </c>
      <c r="D1635">
        <v>22017</v>
      </c>
      <c r="E1635">
        <v>10002</v>
      </c>
    </row>
    <row r="1636" spans="1:5" x14ac:dyDescent="0.25">
      <c r="A1636" s="2">
        <v>44270</v>
      </c>
      <c r="B1636" t="s">
        <v>3</v>
      </c>
      <c r="C1636" s="1" t="s">
        <v>0</v>
      </c>
      <c r="D1636">
        <v>-1545</v>
      </c>
      <c r="E1636">
        <v>10002</v>
      </c>
    </row>
    <row r="1637" spans="1:5" x14ac:dyDescent="0.25">
      <c r="A1637" s="2">
        <v>44271</v>
      </c>
      <c r="B1637" t="s">
        <v>3</v>
      </c>
      <c r="C1637" s="1" t="s">
        <v>0</v>
      </c>
      <c r="D1637">
        <v>-15107</v>
      </c>
      <c r="E1637">
        <v>10002</v>
      </c>
    </row>
    <row r="1638" spans="1:5" x14ac:dyDescent="0.25">
      <c r="A1638" s="2">
        <v>44272</v>
      </c>
      <c r="B1638" t="s">
        <v>3</v>
      </c>
      <c r="C1638" s="1" t="s">
        <v>0</v>
      </c>
      <c r="D1638">
        <v>-10029</v>
      </c>
      <c r="E1638">
        <v>10002</v>
      </c>
    </row>
    <row r="1639" spans="1:5" x14ac:dyDescent="0.25">
      <c r="A1639" s="2">
        <v>44273</v>
      </c>
      <c r="B1639" t="s">
        <v>3</v>
      </c>
      <c r="C1639" s="1" t="s">
        <v>1</v>
      </c>
      <c r="D1639">
        <v>5246</v>
      </c>
      <c r="E1639">
        <v>10002</v>
      </c>
    </row>
    <row r="1640" spans="1:5" x14ac:dyDescent="0.25">
      <c r="A1640" s="2">
        <v>44274</v>
      </c>
      <c r="B1640" t="s">
        <v>3</v>
      </c>
      <c r="C1640" s="1" t="s">
        <v>1</v>
      </c>
      <c r="D1640">
        <v>4620</v>
      </c>
      <c r="E1640">
        <v>10002</v>
      </c>
    </row>
    <row r="1641" spans="1:5" x14ac:dyDescent="0.25">
      <c r="A1641" s="2">
        <v>44275</v>
      </c>
      <c r="B1641" t="s">
        <v>3</v>
      </c>
      <c r="C1641" s="1" t="s">
        <v>1</v>
      </c>
      <c r="D1641">
        <v>12490</v>
      </c>
      <c r="E1641">
        <v>10002</v>
      </c>
    </row>
    <row r="1642" spans="1:5" x14ac:dyDescent="0.25">
      <c r="A1642" s="2">
        <v>44276</v>
      </c>
      <c r="B1642" t="s">
        <v>3</v>
      </c>
      <c r="C1642" s="1" t="s">
        <v>1</v>
      </c>
      <c r="D1642">
        <v>1967</v>
      </c>
      <c r="E1642">
        <v>10002</v>
      </c>
    </row>
    <row r="1643" spans="1:5" x14ac:dyDescent="0.25">
      <c r="A1643" s="2">
        <v>44277</v>
      </c>
      <c r="B1643" t="s">
        <v>3</v>
      </c>
      <c r="C1643" s="1" t="s">
        <v>1</v>
      </c>
      <c r="D1643">
        <v>10379</v>
      </c>
      <c r="E1643">
        <v>10002</v>
      </c>
    </row>
    <row r="1644" spans="1:5" x14ac:dyDescent="0.25">
      <c r="A1644" s="2">
        <v>44278</v>
      </c>
      <c r="B1644" t="s">
        <v>3</v>
      </c>
      <c r="C1644" s="1" t="s">
        <v>0</v>
      </c>
      <c r="D1644">
        <v>-5968</v>
      </c>
      <c r="E1644">
        <v>10002</v>
      </c>
    </row>
    <row r="1645" spans="1:5" x14ac:dyDescent="0.25">
      <c r="A1645" s="2">
        <v>44279</v>
      </c>
      <c r="B1645" t="s">
        <v>3</v>
      </c>
      <c r="C1645" s="1" t="s">
        <v>1</v>
      </c>
      <c r="D1645">
        <v>14703</v>
      </c>
      <c r="E1645">
        <v>10002</v>
      </c>
    </row>
    <row r="1646" spans="1:5" x14ac:dyDescent="0.25">
      <c r="A1646" s="2">
        <v>44280</v>
      </c>
      <c r="B1646" t="s">
        <v>3</v>
      </c>
      <c r="C1646" s="1" t="s">
        <v>1</v>
      </c>
      <c r="D1646">
        <v>18142</v>
      </c>
      <c r="E1646">
        <v>10002</v>
      </c>
    </row>
    <row r="1647" spans="1:5" x14ac:dyDescent="0.25">
      <c r="A1647" s="2">
        <v>44281</v>
      </c>
      <c r="B1647" t="s">
        <v>3</v>
      </c>
      <c r="C1647" s="1" t="s">
        <v>0</v>
      </c>
      <c r="D1647">
        <v>-2181</v>
      </c>
      <c r="E1647">
        <v>10002</v>
      </c>
    </row>
    <row r="1648" spans="1:5" x14ac:dyDescent="0.25">
      <c r="A1648" s="2">
        <v>44282</v>
      </c>
      <c r="B1648" t="s">
        <v>3</v>
      </c>
      <c r="C1648" s="1" t="s">
        <v>0</v>
      </c>
      <c r="D1648">
        <v>-22458</v>
      </c>
      <c r="E1648">
        <v>10002</v>
      </c>
    </row>
    <row r="1649" spans="1:5" x14ac:dyDescent="0.25">
      <c r="A1649" s="2">
        <v>44283</v>
      </c>
      <c r="B1649" t="s">
        <v>3</v>
      </c>
      <c r="C1649" s="1" t="s">
        <v>1</v>
      </c>
      <c r="D1649">
        <v>3577</v>
      </c>
      <c r="E1649">
        <v>10002</v>
      </c>
    </row>
    <row r="1650" spans="1:5" x14ac:dyDescent="0.25">
      <c r="A1650" s="2">
        <v>44284</v>
      </c>
      <c r="B1650" t="s">
        <v>3</v>
      </c>
      <c r="C1650" s="1" t="s">
        <v>1</v>
      </c>
      <c r="D1650">
        <v>22608</v>
      </c>
      <c r="E1650">
        <v>10002</v>
      </c>
    </row>
    <row r="1651" spans="1:5" x14ac:dyDescent="0.25">
      <c r="A1651" s="2">
        <v>44285</v>
      </c>
      <c r="B1651" t="s">
        <v>3</v>
      </c>
      <c r="C1651" s="1" t="s">
        <v>0</v>
      </c>
      <c r="D1651">
        <v>-16948</v>
      </c>
      <c r="E1651">
        <v>10002</v>
      </c>
    </row>
    <row r="1652" spans="1:5" x14ac:dyDescent="0.25">
      <c r="A1652" s="2">
        <v>44286</v>
      </c>
      <c r="B1652" t="s">
        <v>3</v>
      </c>
      <c r="C1652" s="1" t="s">
        <v>0</v>
      </c>
      <c r="D1652">
        <v>-8940</v>
      </c>
      <c r="E1652">
        <v>10002</v>
      </c>
    </row>
    <row r="1653" spans="1:5" x14ac:dyDescent="0.25">
      <c r="A1653" s="2">
        <v>44287</v>
      </c>
      <c r="B1653" t="s">
        <v>3</v>
      </c>
      <c r="C1653" s="1" t="s">
        <v>1</v>
      </c>
      <c r="D1653">
        <v>1109</v>
      </c>
      <c r="E1653">
        <v>10002</v>
      </c>
    </row>
    <row r="1654" spans="1:5" x14ac:dyDescent="0.25">
      <c r="A1654" s="2">
        <v>44288</v>
      </c>
      <c r="B1654" t="s">
        <v>3</v>
      </c>
      <c r="C1654" s="1" t="s">
        <v>0</v>
      </c>
      <c r="D1654">
        <v>-18871</v>
      </c>
      <c r="E1654">
        <v>10002</v>
      </c>
    </row>
    <row r="1655" spans="1:5" x14ac:dyDescent="0.25">
      <c r="A1655" s="2">
        <v>44289</v>
      </c>
      <c r="B1655" t="s">
        <v>3</v>
      </c>
      <c r="C1655" s="1" t="s">
        <v>0</v>
      </c>
      <c r="D1655">
        <v>-4620</v>
      </c>
      <c r="E1655">
        <v>10002</v>
      </c>
    </row>
    <row r="1656" spans="1:5" x14ac:dyDescent="0.25">
      <c r="A1656" s="2">
        <v>44290</v>
      </c>
      <c r="B1656" t="s">
        <v>3</v>
      </c>
      <c r="C1656" s="1" t="s">
        <v>0</v>
      </c>
      <c r="D1656">
        <v>-14928</v>
      </c>
      <c r="E1656">
        <v>10002</v>
      </c>
    </row>
    <row r="1657" spans="1:5" x14ac:dyDescent="0.25">
      <c r="A1657" s="2">
        <v>44291</v>
      </c>
      <c r="B1657" t="s">
        <v>3</v>
      </c>
      <c r="C1657" s="1" t="s">
        <v>1</v>
      </c>
      <c r="D1657">
        <v>8847</v>
      </c>
      <c r="E1657">
        <v>10002</v>
      </c>
    </row>
    <row r="1658" spans="1:5" x14ac:dyDescent="0.25">
      <c r="A1658" s="2">
        <v>44292</v>
      </c>
      <c r="B1658" t="s">
        <v>3</v>
      </c>
      <c r="C1658" s="1" t="s">
        <v>1</v>
      </c>
      <c r="D1658">
        <v>2376</v>
      </c>
      <c r="E1658">
        <v>10002</v>
      </c>
    </row>
    <row r="1659" spans="1:5" x14ac:dyDescent="0.25">
      <c r="A1659" s="2">
        <v>44293</v>
      </c>
      <c r="B1659" t="s">
        <v>3</v>
      </c>
      <c r="C1659" s="1" t="s">
        <v>0</v>
      </c>
      <c r="D1659">
        <v>-16702</v>
      </c>
      <c r="E1659">
        <v>10002</v>
      </c>
    </row>
    <row r="1660" spans="1:5" x14ac:dyDescent="0.25">
      <c r="A1660" s="2">
        <v>44294</v>
      </c>
      <c r="B1660" t="s">
        <v>3</v>
      </c>
      <c r="C1660" s="1" t="s">
        <v>0</v>
      </c>
      <c r="D1660">
        <v>-360</v>
      </c>
      <c r="E1660">
        <v>10002</v>
      </c>
    </row>
    <row r="1661" spans="1:5" x14ac:dyDescent="0.25">
      <c r="A1661" s="2">
        <v>44295</v>
      </c>
      <c r="B1661" t="s">
        <v>3</v>
      </c>
      <c r="C1661" s="1" t="s">
        <v>0</v>
      </c>
      <c r="D1661">
        <v>-17864</v>
      </c>
      <c r="E1661">
        <v>10002</v>
      </c>
    </row>
    <row r="1662" spans="1:5" x14ac:dyDescent="0.25">
      <c r="A1662" s="2">
        <v>44296</v>
      </c>
      <c r="B1662" t="s">
        <v>3</v>
      </c>
      <c r="C1662" s="1" t="s">
        <v>1</v>
      </c>
      <c r="D1662">
        <v>18576</v>
      </c>
      <c r="E1662">
        <v>10002</v>
      </c>
    </row>
    <row r="1663" spans="1:5" x14ac:dyDescent="0.25">
      <c r="A1663" s="2">
        <v>44297</v>
      </c>
      <c r="B1663" t="s">
        <v>3</v>
      </c>
      <c r="C1663" s="1" t="s">
        <v>1</v>
      </c>
      <c r="D1663">
        <v>1048</v>
      </c>
      <c r="E1663">
        <v>10002</v>
      </c>
    </row>
    <row r="1664" spans="1:5" x14ac:dyDescent="0.25">
      <c r="A1664" s="2">
        <v>44298</v>
      </c>
      <c r="B1664" t="s">
        <v>3</v>
      </c>
      <c r="C1664" s="1" t="s">
        <v>1</v>
      </c>
      <c r="D1664">
        <v>20856</v>
      </c>
      <c r="E1664">
        <v>10002</v>
      </c>
    </row>
    <row r="1665" spans="1:5" x14ac:dyDescent="0.25">
      <c r="A1665" s="2">
        <v>44299</v>
      </c>
      <c r="B1665" t="s">
        <v>3</v>
      </c>
      <c r="C1665" s="1" t="s">
        <v>0</v>
      </c>
      <c r="D1665">
        <v>-5787</v>
      </c>
      <c r="E1665">
        <v>10002</v>
      </c>
    </row>
    <row r="1666" spans="1:5" x14ac:dyDescent="0.25">
      <c r="A1666" s="2">
        <v>44300</v>
      </c>
      <c r="B1666" t="s">
        <v>3</v>
      </c>
      <c r="C1666" s="1" t="s">
        <v>0</v>
      </c>
      <c r="D1666">
        <v>-8991</v>
      </c>
      <c r="E1666">
        <v>10002</v>
      </c>
    </row>
    <row r="1667" spans="1:5" x14ac:dyDescent="0.25">
      <c r="A1667" s="2">
        <v>44301</v>
      </c>
      <c r="B1667" t="s">
        <v>3</v>
      </c>
      <c r="C1667" s="1" t="s">
        <v>0</v>
      </c>
      <c r="D1667">
        <v>-16069</v>
      </c>
      <c r="E1667">
        <v>10002</v>
      </c>
    </row>
    <row r="1668" spans="1:5" x14ac:dyDescent="0.25">
      <c r="A1668" s="2">
        <v>44302</v>
      </c>
      <c r="B1668" t="s">
        <v>3</v>
      </c>
      <c r="C1668" s="1" t="s">
        <v>1</v>
      </c>
      <c r="D1668">
        <v>17656</v>
      </c>
      <c r="E1668">
        <v>10002</v>
      </c>
    </row>
    <row r="1669" spans="1:5" x14ac:dyDescent="0.25">
      <c r="A1669" s="2">
        <v>44303</v>
      </c>
      <c r="B1669" t="s">
        <v>3</v>
      </c>
      <c r="C1669" s="1" t="s">
        <v>1</v>
      </c>
      <c r="D1669">
        <v>21794</v>
      </c>
      <c r="E1669">
        <v>10002</v>
      </c>
    </row>
    <row r="1670" spans="1:5" x14ac:dyDescent="0.25">
      <c r="A1670" s="2">
        <v>44304</v>
      </c>
      <c r="B1670" t="s">
        <v>3</v>
      </c>
      <c r="C1670" s="1" t="s">
        <v>0</v>
      </c>
      <c r="D1670">
        <v>-8243</v>
      </c>
      <c r="E1670">
        <v>10002</v>
      </c>
    </row>
    <row r="1671" spans="1:5" x14ac:dyDescent="0.25">
      <c r="A1671" s="2">
        <v>44305</v>
      </c>
      <c r="B1671" t="s">
        <v>3</v>
      </c>
      <c r="C1671" s="1" t="s">
        <v>1</v>
      </c>
      <c r="D1671">
        <v>218</v>
      </c>
      <c r="E1671">
        <v>10002</v>
      </c>
    </row>
    <row r="1672" spans="1:5" x14ac:dyDescent="0.25">
      <c r="A1672" s="2">
        <v>44306</v>
      </c>
      <c r="B1672" t="s">
        <v>3</v>
      </c>
      <c r="C1672" s="1" t="s">
        <v>1</v>
      </c>
      <c r="D1672">
        <v>4662</v>
      </c>
      <c r="E1672">
        <v>10002</v>
      </c>
    </row>
    <row r="1673" spans="1:5" x14ac:dyDescent="0.25">
      <c r="A1673" s="2">
        <v>44307</v>
      </c>
      <c r="B1673" t="s">
        <v>3</v>
      </c>
      <c r="C1673" s="1" t="s">
        <v>0</v>
      </c>
      <c r="D1673">
        <v>-11030</v>
      </c>
      <c r="E1673">
        <v>10002</v>
      </c>
    </row>
    <row r="1674" spans="1:5" x14ac:dyDescent="0.25">
      <c r="A1674" s="2">
        <v>44308</v>
      </c>
      <c r="B1674" t="s">
        <v>3</v>
      </c>
      <c r="C1674" s="1" t="s">
        <v>1</v>
      </c>
      <c r="D1674">
        <v>11824</v>
      </c>
      <c r="E1674">
        <v>10002</v>
      </c>
    </row>
    <row r="1675" spans="1:5" x14ac:dyDescent="0.25">
      <c r="A1675" s="2">
        <v>44309</v>
      </c>
      <c r="B1675" t="s">
        <v>3</v>
      </c>
      <c r="C1675" s="1" t="s">
        <v>1</v>
      </c>
      <c r="D1675">
        <v>9550</v>
      </c>
      <c r="E1675">
        <v>10002</v>
      </c>
    </row>
    <row r="1676" spans="1:5" x14ac:dyDescent="0.25">
      <c r="A1676" s="2">
        <v>44310</v>
      </c>
      <c r="B1676" t="s">
        <v>3</v>
      </c>
      <c r="C1676" s="1" t="s">
        <v>0</v>
      </c>
      <c r="D1676">
        <v>-12049</v>
      </c>
      <c r="E1676">
        <v>10002</v>
      </c>
    </row>
    <row r="1677" spans="1:5" x14ac:dyDescent="0.25">
      <c r="A1677" s="2">
        <v>44311</v>
      </c>
      <c r="B1677" t="s">
        <v>3</v>
      </c>
      <c r="C1677" s="1" t="s">
        <v>0</v>
      </c>
      <c r="D1677">
        <v>-6068</v>
      </c>
      <c r="E1677">
        <v>10002</v>
      </c>
    </row>
    <row r="1678" spans="1:5" x14ac:dyDescent="0.25">
      <c r="A1678" s="2">
        <v>44312</v>
      </c>
      <c r="B1678" t="s">
        <v>3</v>
      </c>
      <c r="C1678" s="1" t="s">
        <v>0</v>
      </c>
      <c r="D1678">
        <v>-8679</v>
      </c>
      <c r="E1678">
        <v>10002</v>
      </c>
    </row>
    <row r="1679" spans="1:5" x14ac:dyDescent="0.25">
      <c r="A1679" s="2">
        <v>44313</v>
      </c>
      <c r="B1679" t="s">
        <v>3</v>
      </c>
      <c r="C1679" s="1" t="s">
        <v>1</v>
      </c>
      <c r="D1679">
        <v>16499</v>
      </c>
      <c r="E1679">
        <v>10002</v>
      </c>
    </row>
    <row r="1680" spans="1:5" x14ac:dyDescent="0.25">
      <c r="A1680" s="2">
        <v>44314</v>
      </c>
      <c r="B1680" t="s">
        <v>3</v>
      </c>
      <c r="C1680" s="1" t="s">
        <v>0</v>
      </c>
      <c r="D1680">
        <v>-22886</v>
      </c>
      <c r="E1680">
        <v>10002</v>
      </c>
    </row>
    <row r="1681" spans="1:5" x14ac:dyDescent="0.25">
      <c r="A1681" s="2">
        <v>44315</v>
      </c>
      <c r="B1681" t="s">
        <v>3</v>
      </c>
      <c r="C1681" s="1" t="s">
        <v>1</v>
      </c>
      <c r="D1681">
        <v>14058</v>
      </c>
      <c r="E1681">
        <v>10002</v>
      </c>
    </row>
    <row r="1682" spans="1:5" x14ac:dyDescent="0.25">
      <c r="A1682" s="2">
        <v>44316</v>
      </c>
      <c r="B1682" t="s">
        <v>3</v>
      </c>
      <c r="C1682" s="1" t="s">
        <v>0</v>
      </c>
      <c r="D1682">
        <v>-12443</v>
      </c>
      <c r="E1682">
        <v>10002</v>
      </c>
    </row>
    <row r="1683" spans="1:5" x14ac:dyDescent="0.25">
      <c r="A1683" s="2">
        <v>44317</v>
      </c>
      <c r="B1683" t="s">
        <v>3</v>
      </c>
      <c r="C1683" s="1" t="s">
        <v>0</v>
      </c>
      <c r="D1683">
        <v>-16877</v>
      </c>
      <c r="E1683">
        <v>10002</v>
      </c>
    </row>
    <row r="1684" spans="1:5" x14ac:dyDescent="0.25">
      <c r="A1684" s="2">
        <v>44318</v>
      </c>
      <c r="B1684" t="s">
        <v>3</v>
      </c>
      <c r="C1684" s="1" t="s">
        <v>0</v>
      </c>
      <c r="D1684">
        <v>-6547</v>
      </c>
      <c r="E1684">
        <v>10002</v>
      </c>
    </row>
    <row r="1685" spans="1:5" x14ac:dyDescent="0.25">
      <c r="A1685" s="2">
        <v>44319</v>
      </c>
      <c r="B1685" t="s">
        <v>3</v>
      </c>
      <c r="C1685" s="1" t="s">
        <v>1</v>
      </c>
      <c r="D1685">
        <v>35</v>
      </c>
      <c r="E1685">
        <v>10002</v>
      </c>
    </row>
    <row r="1686" spans="1:5" x14ac:dyDescent="0.25">
      <c r="A1686" s="2">
        <v>44320</v>
      </c>
      <c r="B1686" t="s">
        <v>3</v>
      </c>
      <c r="C1686" s="1" t="s">
        <v>1</v>
      </c>
      <c r="D1686">
        <v>16315</v>
      </c>
      <c r="E1686">
        <v>10002</v>
      </c>
    </row>
    <row r="1687" spans="1:5" x14ac:dyDescent="0.25">
      <c r="A1687" s="2">
        <v>44321</v>
      </c>
      <c r="B1687" t="s">
        <v>3</v>
      </c>
      <c r="C1687" s="1" t="s">
        <v>0</v>
      </c>
      <c r="D1687">
        <v>-21086</v>
      </c>
      <c r="E1687">
        <v>10002</v>
      </c>
    </row>
    <row r="1688" spans="1:5" x14ac:dyDescent="0.25">
      <c r="A1688" s="2">
        <v>44322</v>
      </c>
      <c r="B1688" t="s">
        <v>3</v>
      </c>
      <c r="C1688" s="1" t="s">
        <v>0</v>
      </c>
      <c r="D1688">
        <v>-21193</v>
      </c>
      <c r="E1688">
        <v>10002</v>
      </c>
    </row>
    <row r="1689" spans="1:5" x14ac:dyDescent="0.25">
      <c r="A1689" s="2">
        <v>44323</v>
      </c>
      <c r="B1689" t="s">
        <v>3</v>
      </c>
      <c r="C1689" s="1" t="s">
        <v>0</v>
      </c>
      <c r="D1689">
        <v>-19200</v>
      </c>
      <c r="E1689">
        <v>10002</v>
      </c>
    </row>
    <row r="1690" spans="1:5" x14ac:dyDescent="0.25">
      <c r="A1690" s="2">
        <v>44324</v>
      </c>
      <c r="B1690" t="s">
        <v>3</v>
      </c>
      <c r="C1690" s="1" t="s">
        <v>0</v>
      </c>
      <c r="D1690">
        <v>-4743</v>
      </c>
      <c r="E1690">
        <v>10002</v>
      </c>
    </row>
    <row r="1691" spans="1:5" x14ac:dyDescent="0.25">
      <c r="A1691" s="2">
        <v>44325</v>
      </c>
      <c r="B1691" t="s">
        <v>3</v>
      </c>
      <c r="C1691" s="1" t="s">
        <v>0</v>
      </c>
      <c r="D1691">
        <v>-4589</v>
      </c>
      <c r="E1691">
        <v>10002</v>
      </c>
    </row>
    <row r="1692" spans="1:5" x14ac:dyDescent="0.25">
      <c r="A1692" s="2">
        <v>44326</v>
      </c>
      <c r="B1692" t="s">
        <v>3</v>
      </c>
      <c r="C1692" s="1" t="s">
        <v>1</v>
      </c>
      <c r="D1692">
        <v>6503</v>
      </c>
      <c r="E1692">
        <v>10002</v>
      </c>
    </row>
    <row r="1693" spans="1:5" x14ac:dyDescent="0.25">
      <c r="A1693" s="2">
        <v>44327</v>
      </c>
      <c r="B1693" t="s">
        <v>3</v>
      </c>
      <c r="C1693" s="1" t="s">
        <v>0</v>
      </c>
      <c r="D1693">
        <v>-9366</v>
      </c>
      <c r="E1693">
        <v>10002</v>
      </c>
    </row>
    <row r="1694" spans="1:5" x14ac:dyDescent="0.25">
      <c r="A1694" s="2">
        <v>44328</v>
      </c>
      <c r="B1694" t="s">
        <v>3</v>
      </c>
      <c r="C1694" s="1" t="s">
        <v>1</v>
      </c>
      <c r="D1694">
        <v>13272</v>
      </c>
      <c r="E1694">
        <v>10002</v>
      </c>
    </row>
    <row r="1695" spans="1:5" x14ac:dyDescent="0.25">
      <c r="A1695" s="2">
        <v>44329</v>
      </c>
      <c r="B1695" t="s">
        <v>3</v>
      </c>
      <c r="C1695" s="1" t="s">
        <v>1</v>
      </c>
      <c r="D1695">
        <v>17247</v>
      </c>
      <c r="E1695">
        <v>10002</v>
      </c>
    </row>
    <row r="1696" spans="1:5" x14ac:dyDescent="0.25">
      <c r="A1696" s="2">
        <v>44330</v>
      </c>
      <c r="B1696" t="s">
        <v>3</v>
      </c>
      <c r="C1696" s="1" t="s">
        <v>0</v>
      </c>
      <c r="D1696">
        <v>-1180</v>
      </c>
      <c r="E1696">
        <v>10002</v>
      </c>
    </row>
    <row r="1697" spans="1:5" x14ac:dyDescent="0.25">
      <c r="A1697" s="2">
        <v>44331</v>
      </c>
      <c r="B1697" t="s">
        <v>3</v>
      </c>
      <c r="C1697" s="1" t="s">
        <v>0</v>
      </c>
      <c r="D1697">
        <v>-24651</v>
      </c>
      <c r="E1697">
        <v>10002</v>
      </c>
    </row>
    <row r="1698" spans="1:5" x14ac:dyDescent="0.25">
      <c r="A1698" s="2">
        <v>44332</v>
      </c>
      <c r="B1698" t="s">
        <v>3</v>
      </c>
      <c r="C1698" s="1" t="s">
        <v>0</v>
      </c>
      <c r="D1698">
        <v>-15060</v>
      </c>
      <c r="E1698">
        <v>10002</v>
      </c>
    </row>
    <row r="1699" spans="1:5" x14ac:dyDescent="0.25">
      <c r="A1699" s="2">
        <v>44333</v>
      </c>
      <c r="B1699" t="s">
        <v>3</v>
      </c>
      <c r="C1699" s="1" t="s">
        <v>0</v>
      </c>
      <c r="D1699">
        <v>-11482</v>
      </c>
      <c r="E1699">
        <v>10002</v>
      </c>
    </row>
    <row r="1700" spans="1:5" x14ac:dyDescent="0.25">
      <c r="A1700" s="2">
        <v>44334</v>
      </c>
      <c r="B1700" t="s">
        <v>3</v>
      </c>
      <c r="C1700" s="1" t="s">
        <v>0</v>
      </c>
      <c r="D1700">
        <v>-21578</v>
      </c>
      <c r="E1700">
        <v>10002</v>
      </c>
    </row>
    <row r="1701" spans="1:5" x14ac:dyDescent="0.25">
      <c r="A1701" s="2">
        <v>44335</v>
      </c>
      <c r="B1701" t="s">
        <v>3</v>
      </c>
      <c r="C1701" s="1" t="s">
        <v>0</v>
      </c>
      <c r="D1701">
        <v>-14782</v>
      </c>
      <c r="E1701">
        <v>10002</v>
      </c>
    </row>
    <row r="1702" spans="1:5" x14ac:dyDescent="0.25">
      <c r="A1702" s="2">
        <v>44336</v>
      </c>
      <c r="B1702" t="s">
        <v>3</v>
      </c>
      <c r="C1702" s="1" t="s">
        <v>1</v>
      </c>
      <c r="D1702">
        <v>14694</v>
      </c>
      <c r="E1702">
        <v>10002</v>
      </c>
    </row>
    <row r="1703" spans="1:5" x14ac:dyDescent="0.25">
      <c r="A1703" s="2">
        <v>44337</v>
      </c>
      <c r="B1703" t="s">
        <v>3</v>
      </c>
      <c r="C1703" s="1" t="s">
        <v>1</v>
      </c>
      <c r="D1703">
        <v>20578</v>
      </c>
      <c r="E1703">
        <v>10002</v>
      </c>
    </row>
    <row r="1704" spans="1:5" x14ac:dyDescent="0.25">
      <c r="A1704" s="2">
        <v>44338</v>
      </c>
      <c r="B1704" t="s">
        <v>3</v>
      </c>
      <c r="C1704" s="1" t="s">
        <v>1</v>
      </c>
      <c r="D1704">
        <v>18309</v>
      </c>
      <c r="E1704">
        <v>10002</v>
      </c>
    </row>
    <row r="1705" spans="1:5" x14ac:dyDescent="0.25">
      <c r="A1705" s="2">
        <v>44339</v>
      </c>
      <c r="B1705" t="s">
        <v>3</v>
      </c>
      <c r="C1705" s="1" t="s">
        <v>0</v>
      </c>
      <c r="D1705">
        <v>-6639</v>
      </c>
      <c r="E1705">
        <v>10002</v>
      </c>
    </row>
    <row r="1706" spans="1:5" x14ac:dyDescent="0.25">
      <c r="A1706" s="2">
        <v>44340</v>
      </c>
      <c r="B1706" t="s">
        <v>3</v>
      </c>
      <c r="C1706" s="1" t="s">
        <v>0</v>
      </c>
      <c r="D1706">
        <v>-24005</v>
      </c>
      <c r="E1706">
        <v>10002</v>
      </c>
    </row>
    <row r="1707" spans="1:5" x14ac:dyDescent="0.25">
      <c r="A1707" s="2">
        <v>44341</v>
      </c>
      <c r="B1707" t="s">
        <v>3</v>
      </c>
      <c r="C1707" s="1" t="s">
        <v>0</v>
      </c>
      <c r="D1707">
        <v>-2609</v>
      </c>
      <c r="E1707">
        <v>10002</v>
      </c>
    </row>
    <row r="1708" spans="1:5" x14ac:dyDescent="0.25">
      <c r="A1708" s="2">
        <v>44342</v>
      </c>
      <c r="B1708" t="s">
        <v>3</v>
      </c>
      <c r="C1708" s="1" t="s">
        <v>0</v>
      </c>
      <c r="D1708">
        <v>-5088</v>
      </c>
      <c r="E1708">
        <v>10002</v>
      </c>
    </row>
    <row r="1709" spans="1:5" x14ac:dyDescent="0.25">
      <c r="A1709" s="2">
        <v>44343</v>
      </c>
      <c r="B1709" t="s">
        <v>3</v>
      </c>
      <c r="C1709" s="1" t="s">
        <v>1</v>
      </c>
      <c r="D1709">
        <v>11876</v>
      </c>
      <c r="E1709">
        <v>10002</v>
      </c>
    </row>
    <row r="1710" spans="1:5" x14ac:dyDescent="0.25">
      <c r="A1710" s="2">
        <v>44344</v>
      </c>
      <c r="B1710" t="s">
        <v>3</v>
      </c>
      <c r="C1710" s="1" t="s">
        <v>1</v>
      </c>
      <c r="D1710">
        <v>17201</v>
      </c>
      <c r="E1710">
        <v>10002</v>
      </c>
    </row>
    <row r="1711" spans="1:5" x14ac:dyDescent="0.25">
      <c r="A1711" s="2">
        <v>44345</v>
      </c>
      <c r="B1711" t="s">
        <v>3</v>
      </c>
      <c r="C1711" s="1" t="s">
        <v>0</v>
      </c>
      <c r="D1711">
        <v>-2416</v>
      </c>
      <c r="E1711">
        <v>10002</v>
      </c>
    </row>
    <row r="1712" spans="1:5" x14ac:dyDescent="0.25">
      <c r="A1712" s="2">
        <v>44346</v>
      </c>
      <c r="B1712" t="s">
        <v>3</v>
      </c>
      <c r="C1712" s="1" t="s">
        <v>1</v>
      </c>
      <c r="D1712">
        <v>563</v>
      </c>
      <c r="E1712">
        <v>10002</v>
      </c>
    </row>
    <row r="1713" spans="1:5" x14ac:dyDescent="0.25">
      <c r="A1713" s="2">
        <v>44347</v>
      </c>
      <c r="B1713" t="s">
        <v>3</v>
      </c>
      <c r="C1713" s="1" t="s">
        <v>1</v>
      </c>
      <c r="D1713">
        <v>10161</v>
      </c>
      <c r="E1713">
        <v>10002</v>
      </c>
    </row>
    <row r="1714" spans="1:5" x14ac:dyDescent="0.25">
      <c r="A1714" s="2">
        <v>44348</v>
      </c>
      <c r="B1714" t="s">
        <v>3</v>
      </c>
      <c r="C1714" s="1" t="s">
        <v>0</v>
      </c>
      <c r="D1714">
        <v>-11008</v>
      </c>
      <c r="E1714">
        <v>10002</v>
      </c>
    </row>
    <row r="1715" spans="1:5" x14ac:dyDescent="0.25">
      <c r="A1715" s="2">
        <v>44349</v>
      </c>
      <c r="B1715" t="s">
        <v>3</v>
      </c>
      <c r="C1715" s="1" t="s">
        <v>1</v>
      </c>
      <c r="D1715">
        <v>4871</v>
      </c>
      <c r="E1715">
        <v>10002</v>
      </c>
    </row>
    <row r="1716" spans="1:5" x14ac:dyDescent="0.25">
      <c r="A1716" s="2">
        <v>44350</v>
      </c>
      <c r="B1716" t="s">
        <v>3</v>
      </c>
      <c r="C1716" s="1" t="s">
        <v>1</v>
      </c>
      <c r="D1716">
        <v>9176</v>
      </c>
      <c r="E1716">
        <v>10002</v>
      </c>
    </row>
    <row r="1717" spans="1:5" x14ac:dyDescent="0.25">
      <c r="A1717" s="2">
        <v>44351</v>
      </c>
      <c r="B1717" t="s">
        <v>3</v>
      </c>
      <c r="C1717" s="1" t="s">
        <v>1</v>
      </c>
      <c r="D1717">
        <v>2747</v>
      </c>
      <c r="E1717">
        <v>10002</v>
      </c>
    </row>
    <row r="1718" spans="1:5" x14ac:dyDescent="0.25">
      <c r="A1718" s="2">
        <v>44352</v>
      </c>
      <c r="B1718" t="s">
        <v>3</v>
      </c>
      <c r="C1718" s="1" t="s">
        <v>1</v>
      </c>
      <c r="D1718">
        <v>13251</v>
      </c>
      <c r="E1718">
        <v>10002</v>
      </c>
    </row>
    <row r="1719" spans="1:5" x14ac:dyDescent="0.25">
      <c r="A1719" s="2">
        <v>44353</v>
      </c>
      <c r="B1719" t="s">
        <v>3</v>
      </c>
      <c r="C1719" s="1" t="s">
        <v>1</v>
      </c>
      <c r="D1719">
        <v>9745</v>
      </c>
      <c r="E1719">
        <v>10002</v>
      </c>
    </row>
    <row r="1720" spans="1:5" x14ac:dyDescent="0.25">
      <c r="A1720" s="2">
        <v>44354</v>
      </c>
      <c r="B1720" t="s">
        <v>3</v>
      </c>
      <c r="C1720" s="1" t="s">
        <v>1</v>
      </c>
      <c r="D1720">
        <v>18982</v>
      </c>
      <c r="E1720">
        <v>10002</v>
      </c>
    </row>
    <row r="1721" spans="1:5" x14ac:dyDescent="0.25">
      <c r="A1721" s="2">
        <v>44355</v>
      </c>
      <c r="B1721" t="s">
        <v>3</v>
      </c>
      <c r="C1721" s="1" t="s">
        <v>0</v>
      </c>
      <c r="D1721">
        <v>-18449</v>
      </c>
      <c r="E1721">
        <v>10002</v>
      </c>
    </row>
    <row r="1722" spans="1:5" x14ac:dyDescent="0.25">
      <c r="A1722" s="2">
        <v>44356</v>
      </c>
      <c r="B1722" t="s">
        <v>3</v>
      </c>
      <c r="C1722" s="1" t="s">
        <v>0</v>
      </c>
      <c r="D1722">
        <v>-15399</v>
      </c>
      <c r="E1722">
        <v>10002</v>
      </c>
    </row>
    <row r="1723" spans="1:5" x14ac:dyDescent="0.25">
      <c r="A1723" s="2">
        <v>44357</v>
      </c>
      <c r="B1723" t="s">
        <v>3</v>
      </c>
      <c r="C1723" s="1" t="s">
        <v>0</v>
      </c>
      <c r="D1723">
        <v>-14368</v>
      </c>
      <c r="E1723">
        <v>10002</v>
      </c>
    </row>
    <row r="1724" spans="1:5" x14ac:dyDescent="0.25">
      <c r="A1724" s="2">
        <v>44358</v>
      </c>
      <c r="B1724" t="s">
        <v>3</v>
      </c>
      <c r="C1724" s="1" t="s">
        <v>1</v>
      </c>
      <c r="D1724">
        <v>10781</v>
      </c>
      <c r="E1724">
        <v>10002</v>
      </c>
    </row>
    <row r="1725" spans="1:5" x14ac:dyDescent="0.25">
      <c r="A1725" s="2">
        <v>44359</v>
      </c>
      <c r="B1725" t="s">
        <v>3</v>
      </c>
      <c r="C1725" s="1" t="s">
        <v>1</v>
      </c>
      <c r="D1725">
        <v>22082</v>
      </c>
      <c r="E1725">
        <v>10002</v>
      </c>
    </row>
    <row r="1726" spans="1:5" x14ac:dyDescent="0.25">
      <c r="A1726" s="2">
        <v>44360</v>
      </c>
      <c r="B1726" t="s">
        <v>3</v>
      </c>
      <c r="C1726" s="1" t="s">
        <v>0</v>
      </c>
      <c r="D1726">
        <v>-14183</v>
      </c>
      <c r="E1726">
        <v>10002</v>
      </c>
    </row>
    <row r="1727" spans="1:5" x14ac:dyDescent="0.25">
      <c r="A1727" s="2">
        <v>44361</v>
      </c>
      <c r="B1727" t="s">
        <v>3</v>
      </c>
      <c r="C1727" s="1" t="s">
        <v>0</v>
      </c>
      <c r="D1727">
        <v>-23821</v>
      </c>
      <c r="E1727">
        <v>10002</v>
      </c>
    </row>
    <row r="1728" spans="1:5" x14ac:dyDescent="0.25">
      <c r="A1728" s="2">
        <v>44362</v>
      </c>
      <c r="B1728" t="s">
        <v>3</v>
      </c>
      <c r="C1728" s="1" t="s">
        <v>1</v>
      </c>
      <c r="D1728">
        <v>4904</v>
      </c>
      <c r="E1728">
        <v>10002</v>
      </c>
    </row>
    <row r="1729" spans="1:5" x14ac:dyDescent="0.25">
      <c r="A1729" s="2">
        <v>44363</v>
      </c>
      <c r="B1729" t="s">
        <v>3</v>
      </c>
      <c r="C1729" s="1" t="s">
        <v>0</v>
      </c>
      <c r="D1729">
        <v>-4984</v>
      </c>
      <c r="E1729">
        <v>10002</v>
      </c>
    </row>
    <row r="1730" spans="1:5" x14ac:dyDescent="0.25">
      <c r="A1730" s="2">
        <v>44364</v>
      </c>
      <c r="B1730" t="s">
        <v>3</v>
      </c>
      <c r="C1730" s="1" t="s">
        <v>0</v>
      </c>
      <c r="D1730">
        <v>-2973</v>
      </c>
      <c r="E1730">
        <v>10002</v>
      </c>
    </row>
    <row r="1731" spans="1:5" x14ac:dyDescent="0.25">
      <c r="A1731" s="2">
        <v>44365</v>
      </c>
      <c r="B1731" t="s">
        <v>3</v>
      </c>
      <c r="C1731" s="1" t="s">
        <v>1</v>
      </c>
      <c r="D1731">
        <v>13464</v>
      </c>
      <c r="E1731">
        <v>10002</v>
      </c>
    </row>
    <row r="1732" spans="1:5" x14ac:dyDescent="0.25">
      <c r="A1732" s="2">
        <v>44366</v>
      </c>
      <c r="B1732" t="s">
        <v>3</v>
      </c>
      <c r="C1732" s="1" t="s">
        <v>1</v>
      </c>
      <c r="D1732">
        <v>22691</v>
      </c>
      <c r="E1732">
        <v>10002</v>
      </c>
    </row>
    <row r="1733" spans="1:5" x14ac:dyDescent="0.25">
      <c r="A1733" s="2">
        <v>44367</v>
      </c>
      <c r="B1733" t="s">
        <v>3</v>
      </c>
      <c r="C1733" s="1" t="s">
        <v>1</v>
      </c>
      <c r="D1733">
        <v>13705</v>
      </c>
      <c r="E1733">
        <v>10002</v>
      </c>
    </row>
    <row r="1734" spans="1:5" x14ac:dyDescent="0.25">
      <c r="A1734" s="2">
        <v>44368</v>
      </c>
      <c r="B1734" t="s">
        <v>3</v>
      </c>
      <c r="C1734" s="1" t="s">
        <v>0</v>
      </c>
      <c r="D1734">
        <v>-17909</v>
      </c>
      <c r="E1734">
        <v>10002</v>
      </c>
    </row>
    <row r="1735" spans="1:5" x14ac:dyDescent="0.25">
      <c r="A1735" s="2">
        <v>44369</v>
      </c>
      <c r="B1735" t="s">
        <v>3</v>
      </c>
      <c r="C1735" s="1" t="s">
        <v>0</v>
      </c>
      <c r="D1735">
        <v>-23179</v>
      </c>
      <c r="E1735">
        <v>10002</v>
      </c>
    </row>
    <row r="1736" spans="1:5" x14ac:dyDescent="0.25">
      <c r="A1736" s="2">
        <v>44370</v>
      </c>
      <c r="B1736" t="s">
        <v>3</v>
      </c>
      <c r="C1736" s="1" t="s">
        <v>0</v>
      </c>
      <c r="D1736">
        <v>-766</v>
      </c>
      <c r="E1736">
        <v>10002</v>
      </c>
    </row>
    <row r="1737" spans="1:5" x14ac:dyDescent="0.25">
      <c r="A1737" s="2">
        <v>44371</v>
      </c>
      <c r="B1737" t="s">
        <v>3</v>
      </c>
      <c r="C1737" s="1" t="s">
        <v>0</v>
      </c>
      <c r="D1737">
        <v>-8572</v>
      </c>
      <c r="E1737">
        <v>10002</v>
      </c>
    </row>
    <row r="1738" spans="1:5" x14ac:dyDescent="0.25">
      <c r="A1738" s="2">
        <v>44372</v>
      </c>
      <c r="B1738" t="s">
        <v>3</v>
      </c>
      <c r="C1738" s="1" t="s">
        <v>0</v>
      </c>
      <c r="D1738">
        <v>-23047</v>
      </c>
      <c r="E1738">
        <v>10002</v>
      </c>
    </row>
    <row r="1739" spans="1:5" x14ac:dyDescent="0.25">
      <c r="A1739" s="2">
        <v>44373</v>
      </c>
      <c r="B1739" t="s">
        <v>3</v>
      </c>
      <c r="C1739" s="1" t="s">
        <v>0</v>
      </c>
      <c r="D1739">
        <v>-18476</v>
      </c>
      <c r="E1739">
        <v>10002</v>
      </c>
    </row>
    <row r="1740" spans="1:5" x14ac:dyDescent="0.25">
      <c r="A1740" s="2">
        <v>44374</v>
      </c>
      <c r="B1740" t="s">
        <v>3</v>
      </c>
      <c r="C1740" s="1" t="s">
        <v>1</v>
      </c>
      <c r="D1740">
        <v>22094</v>
      </c>
      <c r="E1740">
        <v>10002</v>
      </c>
    </row>
    <row r="1741" spans="1:5" x14ac:dyDescent="0.25">
      <c r="A1741" s="2">
        <v>44375</v>
      </c>
      <c r="B1741" t="s">
        <v>3</v>
      </c>
      <c r="C1741" s="1" t="s">
        <v>0</v>
      </c>
      <c r="D1741">
        <v>-17693</v>
      </c>
      <c r="E1741">
        <v>10002</v>
      </c>
    </row>
    <row r="1742" spans="1:5" x14ac:dyDescent="0.25">
      <c r="A1742" s="2">
        <v>44376</v>
      </c>
      <c r="B1742" t="s">
        <v>3</v>
      </c>
      <c r="C1742" s="1" t="s">
        <v>0</v>
      </c>
      <c r="D1742">
        <v>-18284</v>
      </c>
      <c r="E1742">
        <v>10002</v>
      </c>
    </row>
    <row r="1743" spans="1:5" x14ac:dyDescent="0.25">
      <c r="A1743" s="2">
        <v>44377</v>
      </c>
      <c r="B1743" t="s">
        <v>3</v>
      </c>
      <c r="C1743" s="1" t="s">
        <v>1</v>
      </c>
      <c r="D1743">
        <v>7741</v>
      </c>
      <c r="E1743">
        <v>10002</v>
      </c>
    </row>
    <row r="1744" spans="1:5" x14ac:dyDescent="0.25">
      <c r="A1744" s="2">
        <v>44378</v>
      </c>
      <c r="B1744" t="s">
        <v>3</v>
      </c>
      <c r="C1744" s="1" t="s">
        <v>1</v>
      </c>
      <c r="D1744">
        <v>10054</v>
      </c>
      <c r="E1744">
        <v>10002</v>
      </c>
    </row>
    <row r="1745" spans="1:5" x14ac:dyDescent="0.25">
      <c r="A1745" s="2">
        <v>44379</v>
      </c>
      <c r="B1745" t="s">
        <v>3</v>
      </c>
      <c r="C1745" s="1" t="s">
        <v>1</v>
      </c>
      <c r="D1745">
        <v>21483</v>
      </c>
      <c r="E1745">
        <v>10002</v>
      </c>
    </row>
    <row r="1746" spans="1:5" x14ac:dyDescent="0.25">
      <c r="A1746" s="2">
        <v>44380</v>
      </c>
      <c r="B1746" t="s">
        <v>3</v>
      </c>
      <c r="C1746" s="1" t="s">
        <v>1</v>
      </c>
      <c r="D1746">
        <v>17983</v>
      </c>
      <c r="E1746">
        <v>10002</v>
      </c>
    </row>
    <row r="1747" spans="1:5" x14ac:dyDescent="0.25">
      <c r="A1747" s="2">
        <v>44381</v>
      </c>
      <c r="B1747" t="s">
        <v>3</v>
      </c>
      <c r="C1747" s="1" t="s">
        <v>1</v>
      </c>
      <c r="D1747">
        <v>10716</v>
      </c>
      <c r="E1747">
        <v>10002</v>
      </c>
    </row>
    <row r="1748" spans="1:5" x14ac:dyDescent="0.25">
      <c r="A1748" s="2">
        <v>44382</v>
      </c>
      <c r="B1748" t="s">
        <v>3</v>
      </c>
      <c r="C1748" s="1" t="s">
        <v>1</v>
      </c>
      <c r="D1748">
        <v>18199</v>
      </c>
      <c r="E1748">
        <v>10002</v>
      </c>
    </row>
    <row r="1749" spans="1:5" x14ac:dyDescent="0.25">
      <c r="A1749" s="2">
        <v>44383</v>
      </c>
      <c r="B1749" t="s">
        <v>3</v>
      </c>
      <c r="C1749" s="1" t="s">
        <v>0</v>
      </c>
      <c r="D1749">
        <v>-4227</v>
      </c>
      <c r="E1749">
        <v>10002</v>
      </c>
    </row>
    <row r="1750" spans="1:5" x14ac:dyDescent="0.25">
      <c r="A1750" s="2">
        <v>44384</v>
      </c>
      <c r="B1750" t="s">
        <v>3</v>
      </c>
      <c r="C1750" s="1" t="s">
        <v>1</v>
      </c>
      <c r="D1750">
        <v>17117</v>
      </c>
      <c r="E1750">
        <v>10002</v>
      </c>
    </row>
    <row r="1751" spans="1:5" x14ac:dyDescent="0.25">
      <c r="A1751" s="2">
        <v>44385</v>
      </c>
      <c r="B1751" t="s">
        <v>3</v>
      </c>
      <c r="C1751" s="1" t="s">
        <v>1</v>
      </c>
      <c r="D1751">
        <v>24625</v>
      </c>
      <c r="E1751">
        <v>10002</v>
      </c>
    </row>
    <row r="1752" spans="1:5" x14ac:dyDescent="0.25">
      <c r="A1752" s="2">
        <v>44386</v>
      </c>
      <c r="B1752" t="s">
        <v>3</v>
      </c>
      <c r="C1752" s="1" t="s">
        <v>1</v>
      </c>
      <c r="D1752">
        <v>17582</v>
      </c>
      <c r="E1752">
        <v>10002</v>
      </c>
    </row>
    <row r="1753" spans="1:5" x14ac:dyDescent="0.25">
      <c r="A1753" s="2">
        <v>44387</v>
      </c>
      <c r="B1753" t="s">
        <v>3</v>
      </c>
      <c r="C1753" s="1" t="s">
        <v>0</v>
      </c>
      <c r="D1753">
        <v>-2472</v>
      </c>
      <c r="E1753">
        <v>10002</v>
      </c>
    </row>
    <row r="1754" spans="1:5" x14ac:dyDescent="0.25">
      <c r="A1754" s="2">
        <v>44388</v>
      </c>
      <c r="B1754" t="s">
        <v>3</v>
      </c>
      <c r="C1754" s="1" t="s">
        <v>1</v>
      </c>
      <c r="D1754">
        <v>2607</v>
      </c>
      <c r="E1754">
        <v>10002</v>
      </c>
    </row>
    <row r="1755" spans="1:5" x14ac:dyDescent="0.25">
      <c r="A1755" s="2">
        <v>44389</v>
      </c>
      <c r="B1755" t="s">
        <v>3</v>
      </c>
      <c r="C1755" s="1" t="s">
        <v>1</v>
      </c>
      <c r="D1755">
        <v>23150</v>
      </c>
      <c r="E1755">
        <v>10002</v>
      </c>
    </row>
    <row r="1756" spans="1:5" x14ac:dyDescent="0.25">
      <c r="A1756" s="2">
        <v>44390</v>
      </c>
      <c r="B1756" t="s">
        <v>3</v>
      </c>
      <c r="C1756" s="1" t="s">
        <v>0</v>
      </c>
      <c r="D1756">
        <v>-14584</v>
      </c>
      <c r="E1756">
        <v>10002</v>
      </c>
    </row>
    <row r="1757" spans="1:5" x14ac:dyDescent="0.25">
      <c r="A1757" s="2">
        <v>44391</v>
      </c>
      <c r="B1757" t="s">
        <v>3</v>
      </c>
      <c r="C1757" s="1" t="s">
        <v>1</v>
      </c>
      <c r="D1757">
        <v>24199</v>
      </c>
      <c r="E1757">
        <v>10002</v>
      </c>
    </row>
    <row r="1758" spans="1:5" x14ac:dyDescent="0.25">
      <c r="A1758" s="2">
        <v>44392</v>
      </c>
      <c r="B1758" t="s">
        <v>3</v>
      </c>
      <c r="C1758" s="1" t="s">
        <v>1</v>
      </c>
      <c r="D1758">
        <v>4110</v>
      </c>
      <c r="E1758">
        <v>10002</v>
      </c>
    </row>
    <row r="1759" spans="1:5" x14ac:dyDescent="0.25">
      <c r="A1759" s="2">
        <v>44393</v>
      </c>
      <c r="B1759" t="s">
        <v>3</v>
      </c>
      <c r="C1759" s="1" t="s">
        <v>0</v>
      </c>
      <c r="D1759">
        <v>-3075</v>
      </c>
      <c r="E1759">
        <v>10002</v>
      </c>
    </row>
    <row r="1760" spans="1:5" x14ac:dyDescent="0.25">
      <c r="A1760" s="2">
        <v>44394</v>
      </c>
      <c r="B1760" t="s">
        <v>3</v>
      </c>
      <c r="C1760" s="1" t="s">
        <v>0</v>
      </c>
      <c r="D1760">
        <v>-21594</v>
      </c>
      <c r="E1760">
        <v>10002</v>
      </c>
    </row>
    <row r="1761" spans="1:5" x14ac:dyDescent="0.25">
      <c r="A1761" s="2">
        <v>44395</v>
      </c>
      <c r="B1761" t="s">
        <v>3</v>
      </c>
      <c r="C1761" s="1" t="s">
        <v>1</v>
      </c>
      <c r="D1761">
        <v>15957</v>
      </c>
      <c r="E1761">
        <v>10002</v>
      </c>
    </row>
    <row r="1762" spans="1:5" x14ac:dyDescent="0.25">
      <c r="A1762" s="2">
        <v>44396</v>
      </c>
      <c r="B1762" t="s">
        <v>3</v>
      </c>
      <c r="C1762" s="1" t="s">
        <v>1</v>
      </c>
      <c r="D1762">
        <v>20330</v>
      </c>
      <c r="E1762">
        <v>10002</v>
      </c>
    </row>
    <row r="1763" spans="1:5" x14ac:dyDescent="0.25">
      <c r="A1763" s="2">
        <v>44397</v>
      </c>
      <c r="B1763" t="s">
        <v>3</v>
      </c>
      <c r="C1763" s="1" t="s">
        <v>0</v>
      </c>
      <c r="D1763">
        <v>-10044</v>
      </c>
      <c r="E1763">
        <v>10002</v>
      </c>
    </row>
    <row r="1764" spans="1:5" x14ac:dyDescent="0.25">
      <c r="A1764" s="2">
        <v>44398</v>
      </c>
      <c r="B1764" t="s">
        <v>3</v>
      </c>
      <c r="C1764" s="1" t="s">
        <v>0</v>
      </c>
      <c r="D1764">
        <v>-13696</v>
      </c>
      <c r="E1764">
        <v>10002</v>
      </c>
    </row>
    <row r="1765" spans="1:5" x14ac:dyDescent="0.25">
      <c r="A1765" s="2">
        <v>44399</v>
      </c>
      <c r="B1765" t="s">
        <v>3</v>
      </c>
      <c r="C1765" s="1" t="s">
        <v>0</v>
      </c>
      <c r="D1765">
        <v>-22808</v>
      </c>
      <c r="E1765">
        <v>10002</v>
      </c>
    </row>
    <row r="1766" spans="1:5" x14ac:dyDescent="0.25">
      <c r="A1766" s="2">
        <v>44400</v>
      </c>
      <c r="B1766" t="s">
        <v>3</v>
      </c>
      <c r="C1766" s="1" t="s">
        <v>1</v>
      </c>
      <c r="D1766">
        <v>15395</v>
      </c>
      <c r="E1766">
        <v>10002</v>
      </c>
    </row>
    <row r="1767" spans="1:5" x14ac:dyDescent="0.25">
      <c r="A1767" s="2">
        <v>44401</v>
      </c>
      <c r="B1767" t="s">
        <v>3</v>
      </c>
      <c r="C1767" s="1" t="s">
        <v>0</v>
      </c>
      <c r="D1767">
        <v>-23628</v>
      </c>
      <c r="E1767">
        <v>10002</v>
      </c>
    </row>
    <row r="1768" spans="1:5" x14ac:dyDescent="0.25">
      <c r="A1768" s="2">
        <v>44402</v>
      </c>
      <c r="B1768" t="s">
        <v>3</v>
      </c>
      <c r="C1768" s="1" t="s">
        <v>0</v>
      </c>
      <c r="D1768">
        <v>-23668</v>
      </c>
      <c r="E1768">
        <v>10002</v>
      </c>
    </row>
    <row r="1769" spans="1:5" x14ac:dyDescent="0.25">
      <c r="A1769" s="2">
        <v>44403</v>
      </c>
      <c r="B1769" t="s">
        <v>3</v>
      </c>
      <c r="C1769" s="1" t="s">
        <v>0</v>
      </c>
      <c r="D1769">
        <v>-7170</v>
      </c>
      <c r="E1769">
        <v>10002</v>
      </c>
    </row>
    <row r="1770" spans="1:5" x14ac:dyDescent="0.25">
      <c r="A1770" s="2">
        <v>44404</v>
      </c>
      <c r="B1770" t="s">
        <v>3</v>
      </c>
      <c r="C1770" s="1" t="s">
        <v>1</v>
      </c>
      <c r="D1770">
        <v>17925</v>
      </c>
      <c r="E1770">
        <v>10002</v>
      </c>
    </row>
    <row r="1771" spans="1:5" x14ac:dyDescent="0.25">
      <c r="A1771" s="2">
        <v>44405</v>
      </c>
      <c r="B1771" t="s">
        <v>3</v>
      </c>
      <c r="C1771" s="1" t="s">
        <v>1</v>
      </c>
      <c r="D1771">
        <v>6190</v>
      </c>
      <c r="E1771">
        <v>10002</v>
      </c>
    </row>
    <row r="1772" spans="1:5" x14ac:dyDescent="0.25">
      <c r="A1772" s="2">
        <v>44406</v>
      </c>
      <c r="B1772" t="s">
        <v>3</v>
      </c>
      <c r="C1772" s="1" t="s">
        <v>0</v>
      </c>
      <c r="D1772">
        <v>-22531</v>
      </c>
      <c r="E1772">
        <v>10002</v>
      </c>
    </row>
    <row r="1773" spans="1:5" x14ac:dyDescent="0.25">
      <c r="A1773" s="2">
        <v>44407</v>
      </c>
      <c r="B1773" t="s">
        <v>3</v>
      </c>
      <c r="C1773" s="1" t="s">
        <v>1</v>
      </c>
      <c r="D1773">
        <v>5967</v>
      </c>
      <c r="E1773">
        <v>10002</v>
      </c>
    </row>
    <row r="1774" spans="1:5" x14ac:dyDescent="0.25">
      <c r="A1774" s="2">
        <v>44408</v>
      </c>
      <c r="B1774" t="s">
        <v>3</v>
      </c>
      <c r="C1774" s="1" t="s">
        <v>0</v>
      </c>
      <c r="D1774">
        <v>-21433</v>
      </c>
      <c r="E1774">
        <v>10002</v>
      </c>
    </row>
    <row r="1775" spans="1:5" x14ac:dyDescent="0.25">
      <c r="A1775" s="2">
        <v>44409</v>
      </c>
      <c r="B1775" t="s">
        <v>3</v>
      </c>
      <c r="C1775" s="1" t="s">
        <v>1</v>
      </c>
      <c r="D1775">
        <v>8855</v>
      </c>
      <c r="E1775">
        <v>10002</v>
      </c>
    </row>
    <row r="1776" spans="1:5" x14ac:dyDescent="0.25">
      <c r="A1776" s="2">
        <v>44410</v>
      </c>
      <c r="B1776" t="s">
        <v>3</v>
      </c>
      <c r="C1776" s="1" t="s">
        <v>0</v>
      </c>
      <c r="D1776">
        <v>-4981</v>
      </c>
      <c r="E1776">
        <v>10002</v>
      </c>
    </row>
    <row r="1777" spans="1:5" x14ac:dyDescent="0.25">
      <c r="A1777" s="2">
        <v>44411</v>
      </c>
      <c r="B1777" t="s">
        <v>3</v>
      </c>
      <c r="C1777" s="1" t="s">
        <v>0</v>
      </c>
      <c r="D1777">
        <v>-15822</v>
      </c>
      <c r="E1777">
        <v>10002</v>
      </c>
    </row>
    <row r="1778" spans="1:5" x14ac:dyDescent="0.25">
      <c r="A1778" s="2">
        <v>44412</v>
      </c>
      <c r="B1778" t="s">
        <v>3</v>
      </c>
      <c r="C1778" s="1" t="s">
        <v>1</v>
      </c>
      <c r="D1778">
        <v>11017</v>
      </c>
      <c r="E1778">
        <v>10002</v>
      </c>
    </row>
    <row r="1779" spans="1:5" x14ac:dyDescent="0.25">
      <c r="A1779" s="2">
        <v>44413</v>
      </c>
      <c r="B1779" t="s">
        <v>3</v>
      </c>
      <c r="C1779" s="1" t="s">
        <v>0</v>
      </c>
      <c r="D1779">
        <v>-21730</v>
      </c>
      <c r="E1779">
        <v>10002</v>
      </c>
    </row>
    <row r="1780" spans="1:5" x14ac:dyDescent="0.25">
      <c r="A1780" s="2">
        <v>44414</v>
      </c>
      <c r="B1780" t="s">
        <v>3</v>
      </c>
      <c r="C1780" s="1" t="s">
        <v>1</v>
      </c>
      <c r="D1780">
        <v>13043</v>
      </c>
      <c r="E1780">
        <v>10002</v>
      </c>
    </row>
    <row r="1781" spans="1:5" x14ac:dyDescent="0.25">
      <c r="A1781" s="2">
        <v>44415</v>
      </c>
      <c r="B1781" t="s">
        <v>3</v>
      </c>
      <c r="C1781" s="1" t="s">
        <v>0</v>
      </c>
      <c r="D1781">
        <v>-5000</v>
      </c>
      <c r="E1781">
        <v>10002</v>
      </c>
    </row>
    <row r="1782" spans="1:5" x14ac:dyDescent="0.25">
      <c r="A1782" s="2">
        <v>44416</v>
      </c>
      <c r="B1782" t="s">
        <v>3</v>
      </c>
      <c r="C1782" s="1" t="s">
        <v>1</v>
      </c>
      <c r="D1782">
        <v>8871</v>
      </c>
      <c r="E1782">
        <v>10002</v>
      </c>
    </row>
    <row r="1783" spans="1:5" x14ac:dyDescent="0.25">
      <c r="A1783" s="2">
        <v>44417</v>
      </c>
      <c r="B1783" t="s">
        <v>3</v>
      </c>
      <c r="C1783" s="1" t="s">
        <v>0</v>
      </c>
      <c r="D1783">
        <v>-13071</v>
      </c>
      <c r="E1783">
        <v>10002</v>
      </c>
    </row>
    <row r="1784" spans="1:5" x14ac:dyDescent="0.25">
      <c r="A1784" s="2">
        <v>44418</v>
      </c>
      <c r="B1784" t="s">
        <v>3</v>
      </c>
      <c r="C1784" s="1" t="s">
        <v>0</v>
      </c>
      <c r="D1784">
        <v>-5170</v>
      </c>
      <c r="E1784">
        <v>10002</v>
      </c>
    </row>
    <row r="1785" spans="1:5" x14ac:dyDescent="0.25">
      <c r="A1785" s="2">
        <v>44419</v>
      </c>
      <c r="B1785" t="s">
        <v>3</v>
      </c>
      <c r="C1785" s="1" t="s">
        <v>1</v>
      </c>
      <c r="D1785">
        <v>1091</v>
      </c>
      <c r="E1785">
        <v>10002</v>
      </c>
    </row>
    <row r="1786" spans="1:5" x14ac:dyDescent="0.25">
      <c r="A1786" s="2">
        <v>44420</v>
      </c>
      <c r="B1786" t="s">
        <v>3</v>
      </c>
      <c r="C1786" s="1" t="s">
        <v>1</v>
      </c>
      <c r="D1786">
        <v>20633</v>
      </c>
      <c r="E1786">
        <v>10002</v>
      </c>
    </row>
    <row r="1787" spans="1:5" x14ac:dyDescent="0.25">
      <c r="A1787" s="2">
        <v>44421</v>
      </c>
      <c r="B1787" t="s">
        <v>3</v>
      </c>
      <c r="C1787" s="1" t="s">
        <v>0</v>
      </c>
      <c r="D1787">
        <v>-2199</v>
      </c>
      <c r="E1787">
        <v>10002</v>
      </c>
    </row>
    <row r="1788" spans="1:5" x14ac:dyDescent="0.25">
      <c r="A1788" s="2">
        <v>44422</v>
      </c>
      <c r="B1788" t="s">
        <v>3</v>
      </c>
      <c r="C1788" s="1" t="s">
        <v>0</v>
      </c>
      <c r="D1788">
        <v>-16607</v>
      </c>
      <c r="E1788">
        <v>10002</v>
      </c>
    </row>
    <row r="1789" spans="1:5" x14ac:dyDescent="0.25">
      <c r="A1789" s="2">
        <v>44423</v>
      </c>
      <c r="B1789" t="s">
        <v>3</v>
      </c>
      <c r="C1789" s="1" t="s">
        <v>0</v>
      </c>
      <c r="D1789">
        <v>-1089</v>
      </c>
      <c r="E1789">
        <v>10002</v>
      </c>
    </row>
    <row r="1790" spans="1:5" x14ac:dyDescent="0.25">
      <c r="A1790" s="2">
        <v>44424</v>
      </c>
      <c r="B1790" t="s">
        <v>3</v>
      </c>
      <c r="C1790" s="1" t="s">
        <v>1</v>
      </c>
      <c r="D1790">
        <v>23537</v>
      </c>
      <c r="E1790">
        <v>10002</v>
      </c>
    </row>
    <row r="1791" spans="1:5" x14ac:dyDescent="0.25">
      <c r="A1791" s="2">
        <v>44425</v>
      </c>
      <c r="B1791" t="s">
        <v>3</v>
      </c>
      <c r="C1791" s="1" t="s">
        <v>0</v>
      </c>
      <c r="D1791">
        <v>-11666</v>
      </c>
      <c r="E1791">
        <v>10002</v>
      </c>
    </row>
    <row r="1792" spans="1:5" x14ac:dyDescent="0.25">
      <c r="A1792" s="2">
        <v>44426</v>
      </c>
      <c r="B1792" t="s">
        <v>3</v>
      </c>
      <c r="C1792" s="1" t="s">
        <v>0</v>
      </c>
      <c r="D1792">
        <v>-8861</v>
      </c>
      <c r="E1792">
        <v>10002</v>
      </c>
    </row>
    <row r="1793" spans="1:5" x14ac:dyDescent="0.25">
      <c r="A1793" s="2">
        <v>44427</v>
      </c>
      <c r="B1793" t="s">
        <v>3</v>
      </c>
      <c r="C1793" s="1" t="s">
        <v>1</v>
      </c>
      <c r="D1793">
        <v>16238</v>
      </c>
      <c r="E1793">
        <v>10002</v>
      </c>
    </row>
    <row r="1794" spans="1:5" x14ac:dyDescent="0.25">
      <c r="A1794" s="2">
        <v>44428</v>
      </c>
      <c r="B1794" t="s">
        <v>3</v>
      </c>
      <c r="C1794" s="1" t="s">
        <v>0</v>
      </c>
      <c r="D1794">
        <v>-24335</v>
      </c>
      <c r="E1794">
        <v>10002</v>
      </c>
    </row>
    <row r="1795" spans="1:5" x14ac:dyDescent="0.25">
      <c r="A1795" s="2">
        <v>44429</v>
      </c>
      <c r="B1795" t="s">
        <v>3</v>
      </c>
      <c r="C1795" s="1" t="s">
        <v>0</v>
      </c>
      <c r="D1795">
        <v>-22331</v>
      </c>
      <c r="E1795">
        <v>10002</v>
      </c>
    </row>
    <row r="1796" spans="1:5" x14ac:dyDescent="0.25">
      <c r="A1796" s="2">
        <v>44430</v>
      </c>
      <c r="B1796" t="s">
        <v>3</v>
      </c>
      <c r="C1796" s="1" t="s">
        <v>0</v>
      </c>
      <c r="D1796">
        <v>-13539</v>
      </c>
      <c r="E1796">
        <v>10002</v>
      </c>
    </row>
    <row r="1797" spans="1:5" x14ac:dyDescent="0.25">
      <c r="A1797" s="2">
        <v>44431</v>
      </c>
      <c r="B1797" t="s">
        <v>3</v>
      </c>
      <c r="C1797" s="1" t="s">
        <v>1</v>
      </c>
      <c r="D1797">
        <v>215</v>
      </c>
      <c r="E1797">
        <v>10002</v>
      </c>
    </row>
    <row r="1798" spans="1:5" x14ac:dyDescent="0.25">
      <c r="A1798" s="2">
        <v>44432</v>
      </c>
      <c r="B1798" t="s">
        <v>3</v>
      </c>
      <c r="C1798" s="1" t="s">
        <v>0</v>
      </c>
      <c r="D1798">
        <v>-15388</v>
      </c>
      <c r="E1798">
        <v>10002</v>
      </c>
    </row>
    <row r="1799" spans="1:5" x14ac:dyDescent="0.25">
      <c r="A1799" s="2">
        <v>44433</v>
      </c>
      <c r="B1799" t="s">
        <v>3</v>
      </c>
      <c r="C1799" s="1" t="s">
        <v>0</v>
      </c>
      <c r="D1799">
        <v>-10524</v>
      </c>
      <c r="E1799">
        <v>10002</v>
      </c>
    </row>
    <row r="1800" spans="1:5" x14ac:dyDescent="0.25">
      <c r="A1800" s="2">
        <v>44434</v>
      </c>
      <c r="B1800" t="s">
        <v>3</v>
      </c>
      <c r="C1800" s="1" t="s">
        <v>0</v>
      </c>
      <c r="D1800">
        <v>-24502</v>
      </c>
      <c r="E1800">
        <v>10002</v>
      </c>
    </row>
    <row r="1801" spans="1:5" x14ac:dyDescent="0.25">
      <c r="A1801" s="2">
        <v>44435</v>
      </c>
      <c r="B1801" t="s">
        <v>3</v>
      </c>
      <c r="C1801" s="1" t="s">
        <v>1</v>
      </c>
      <c r="D1801">
        <v>24470</v>
      </c>
      <c r="E1801">
        <v>10002</v>
      </c>
    </row>
    <row r="1802" spans="1:5" x14ac:dyDescent="0.25">
      <c r="A1802" s="2">
        <v>44436</v>
      </c>
      <c r="B1802" t="s">
        <v>3</v>
      </c>
      <c r="C1802" s="1" t="s">
        <v>1</v>
      </c>
      <c r="D1802">
        <v>13804</v>
      </c>
      <c r="E1802">
        <v>10002</v>
      </c>
    </row>
    <row r="1803" spans="1:5" x14ac:dyDescent="0.25">
      <c r="A1803" s="2">
        <v>44437</v>
      </c>
      <c r="B1803" t="s">
        <v>3</v>
      </c>
      <c r="C1803" s="1" t="s">
        <v>1</v>
      </c>
      <c r="D1803">
        <v>21811</v>
      </c>
      <c r="E1803">
        <v>10002</v>
      </c>
    </row>
    <row r="1804" spans="1:5" x14ac:dyDescent="0.25">
      <c r="A1804" s="2">
        <v>44438</v>
      </c>
      <c r="B1804" t="s">
        <v>3</v>
      </c>
      <c r="C1804" s="1" t="s">
        <v>1</v>
      </c>
      <c r="D1804">
        <v>9443</v>
      </c>
      <c r="E1804">
        <v>10002</v>
      </c>
    </row>
    <row r="1805" spans="1:5" x14ac:dyDescent="0.25">
      <c r="A1805" s="2">
        <v>44439</v>
      </c>
      <c r="B1805" t="s">
        <v>3</v>
      </c>
      <c r="C1805" s="1" t="s">
        <v>0</v>
      </c>
      <c r="D1805">
        <v>-15823</v>
      </c>
      <c r="E1805">
        <v>10002</v>
      </c>
    </row>
    <row r="1806" spans="1:5" x14ac:dyDescent="0.25">
      <c r="A1806" s="2">
        <v>44440</v>
      </c>
      <c r="B1806" t="s">
        <v>3</v>
      </c>
      <c r="C1806" s="1" t="s">
        <v>1</v>
      </c>
      <c r="D1806">
        <v>19413</v>
      </c>
      <c r="E1806">
        <v>10002</v>
      </c>
    </row>
    <row r="1807" spans="1:5" x14ac:dyDescent="0.25">
      <c r="A1807" s="2">
        <v>44441</v>
      </c>
      <c r="B1807" t="s">
        <v>3</v>
      </c>
      <c r="C1807" s="1" t="s">
        <v>0</v>
      </c>
      <c r="D1807">
        <v>-13958</v>
      </c>
      <c r="E1807">
        <v>10002</v>
      </c>
    </row>
    <row r="1808" spans="1:5" x14ac:dyDescent="0.25">
      <c r="A1808" s="2">
        <v>44442</v>
      </c>
      <c r="B1808" t="s">
        <v>3</v>
      </c>
      <c r="C1808" s="1" t="s">
        <v>0</v>
      </c>
      <c r="D1808">
        <v>-7931</v>
      </c>
      <c r="E1808">
        <v>10002</v>
      </c>
    </row>
    <row r="1809" spans="1:5" x14ac:dyDescent="0.25">
      <c r="A1809" s="2">
        <v>44443</v>
      </c>
      <c r="B1809" t="s">
        <v>3</v>
      </c>
      <c r="C1809" s="1" t="s">
        <v>1</v>
      </c>
      <c r="D1809">
        <v>10542</v>
      </c>
      <c r="E1809">
        <v>10002</v>
      </c>
    </row>
    <row r="1810" spans="1:5" x14ac:dyDescent="0.25">
      <c r="A1810" s="2">
        <v>44444</v>
      </c>
      <c r="B1810" t="s">
        <v>3</v>
      </c>
      <c r="C1810" s="1" t="s">
        <v>1</v>
      </c>
      <c r="D1810">
        <v>23204</v>
      </c>
      <c r="E1810">
        <v>10002</v>
      </c>
    </row>
    <row r="1811" spans="1:5" x14ac:dyDescent="0.25">
      <c r="A1811" s="2">
        <v>44445</v>
      </c>
      <c r="B1811" t="s">
        <v>3</v>
      </c>
      <c r="C1811" s="1" t="s">
        <v>0</v>
      </c>
      <c r="D1811">
        <v>-17667</v>
      </c>
      <c r="E1811">
        <v>10002</v>
      </c>
    </row>
    <row r="1812" spans="1:5" x14ac:dyDescent="0.25">
      <c r="A1812" s="2">
        <v>44446</v>
      </c>
      <c r="B1812" t="s">
        <v>3</v>
      </c>
      <c r="C1812" s="1" t="s">
        <v>0</v>
      </c>
      <c r="D1812">
        <v>-17523</v>
      </c>
      <c r="E1812">
        <v>10002</v>
      </c>
    </row>
    <row r="1813" spans="1:5" x14ac:dyDescent="0.25">
      <c r="A1813" s="2">
        <v>44447</v>
      </c>
      <c r="B1813" t="s">
        <v>3</v>
      </c>
      <c r="C1813" s="1" t="s">
        <v>0</v>
      </c>
      <c r="D1813">
        <v>-2764</v>
      </c>
      <c r="E1813">
        <v>10002</v>
      </c>
    </row>
    <row r="1814" spans="1:5" x14ac:dyDescent="0.25">
      <c r="A1814" s="2">
        <v>44448</v>
      </c>
      <c r="B1814" t="s">
        <v>3</v>
      </c>
      <c r="C1814" s="1" t="s">
        <v>1</v>
      </c>
      <c r="D1814">
        <v>7058</v>
      </c>
      <c r="E1814">
        <v>10002</v>
      </c>
    </row>
    <row r="1815" spans="1:5" x14ac:dyDescent="0.25">
      <c r="A1815" s="2">
        <v>44449</v>
      </c>
      <c r="B1815" t="s">
        <v>3</v>
      </c>
      <c r="C1815" s="1" t="s">
        <v>0</v>
      </c>
      <c r="D1815">
        <v>-5649</v>
      </c>
      <c r="E1815">
        <v>10002</v>
      </c>
    </row>
    <row r="1816" spans="1:5" x14ac:dyDescent="0.25">
      <c r="A1816" s="2">
        <v>44450</v>
      </c>
      <c r="B1816" t="s">
        <v>3</v>
      </c>
      <c r="C1816" s="1" t="s">
        <v>0</v>
      </c>
      <c r="D1816">
        <v>-22064</v>
      </c>
      <c r="E1816">
        <v>10002</v>
      </c>
    </row>
    <row r="1817" spans="1:5" x14ac:dyDescent="0.25">
      <c r="A1817" s="2">
        <v>44451</v>
      </c>
      <c r="B1817" t="s">
        <v>3</v>
      </c>
      <c r="C1817" s="1" t="s">
        <v>0</v>
      </c>
      <c r="D1817">
        <v>-8107</v>
      </c>
      <c r="E1817">
        <v>10002</v>
      </c>
    </row>
    <row r="1818" spans="1:5" x14ac:dyDescent="0.25">
      <c r="A1818" s="2">
        <v>44452</v>
      </c>
      <c r="B1818" t="s">
        <v>3</v>
      </c>
      <c r="C1818" s="1" t="s">
        <v>1</v>
      </c>
      <c r="D1818">
        <v>22057</v>
      </c>
      <c r="E1818">
        <v>10002</v>
      </c>
    </row>
    <row r="1819" spans="1:5" x14ac:dyDescent="0.25">
      <c r="A1819" s="2">
        <v>44453</v>
      </c>
      <c r="B1819" t="s">
        <v>3</v>
      </c>
      <c r="C1819" s="1" t="s">
        <v>1</v>
      </c>
      <c r="D1819">
        <v>15741</v>
      </c>
      <c r="E1819">
        <v>10002</v>
      </c>
    </row>
    <row r="1820" spans="1:5" x14ac:dyDescent="0.25">
      <c r="A1820" s="2">
        <v>44454</v>
      </c>
      <c r="B1820" t="s">
        <v>3</v>
      </c>
      <c r="C1820" s="1" t="s">
        <v>1</v>
      </c>
      <c r="D1820">
        <v>18727</v>
      </c>
      <c r="E1820">
        <v>10002</v>
      </c>
    </row>
    <row r="1821" spans="1:5" x14ac:dyDescent="0.25">
      <c r="A1821" s="2">
        <v>44455</v>
      </c>
      <c r="B1821" t="s">
        <v>3</v>
      </c>
      <c r="C1821" s="1" t="s">
        <v>1</v>
      </c>
      <c r="D1821">
        <v>24467</v>
      </c>
      <c r="E1821">
        <v>10002</v>
      </c>
    </row>
    <row r="1822" spans="1:5" x14ac:dyDescent="0.25">
      <c r="A1822" s="2">
        <v>44456</v>
      </c>
      <c r="B1822" t="s">
        <v>3</v>
      </c>
      <c r="C1822" s="1" t="s">
        <v>0</v>
      </c>
      <c r="D1822">
        <v>-10688</v>
      </c>
      <c r="E1822">
        <v>10002</v>
      </c>
    </row>
    <row r="1823" spans="1:5" x14ac:dyDescent="0.25">
      <c r="A1823" s="2">
        <v>44457</v>
      </c>
      <c r="B1823" t="s">
        <v>3</v>
      </c>
      <c r="C1823" s="1" t="s">
        <v>0</v>
      </c>
      <c r="D1823">
        <v>-4028</v>
      </c>
      <c r="E1823">
        <v>10002</v>
      </c>
    </row>
    <row r="1824" spans="1:5" x14ac:dyDescent="0.25">
      <c r="A1824" s="2">
        <v>44458</v>
      </c>
      <c r="B1824" t="s">
        <v>3</v>
      </c>
      <c r="C1824" s="1" t="s">
        <v>0</v>
      </c>
      <c r="D1824">
        <v>-1433</v>
      </c>
      <c r="E1824">
        <v>10002</v>
      </c>
    </row>
    <row r="1825" spans="1:5" x14ac:dyDescent="0.25">
      <c r="A1825" s="2">
        <v>44459</v>
      </c>
      <c r="B1825" t="s">
        <v>3</v>
      </c>
      <c r="C1825" s="1" t="s">
        <v>1</v>
      </c>
      <c r="D1825">
        <v>3752</v>
      </c>
      <c r="E1825">
        <v>10002</v>
      </c>
    </row>
    <row r="1826" spans="1:5" x14ac:dyDescent="0.25">
      <c r="A1826" s="2">
        <v>44460</v>
      </c>
      <c r="B1826" t="s">
        <v>3</v>
      </c>
      <c r="C1826" s="1" t="s">
        <v>1</v>
      </c>
      <c r="D1826">
        <v>24469</v>
      </c>
      <c r="E1826">
        <v>10002</v>
      </c>
    </row>
    <row r="1827" spans="1:5" x14ac:dyDescent="0.25">
      <c r="A1827" s="2">
        <v>44461</v>
      </c>
      <c r="B1827" t="s">
        <v>3</v>
      </c>
      <c r="C1827" s="1" t="s">
        <v>0</v>
      </c>
      <c r="D1827">
        <v>-22263</v>
      </c>
      <c r="E1827">
        <v>10002</v>
      </c>
    </row>
    <row r="1828" spans="1:5" x14ac:dyDescent="0.25">
      <c r="A1828" s="2">
        <v>44462</v>
      </c>
      <c r="B1828" t="s">
        <v>3</v>
      </c>
      <c r="C1828" s="1" t="s">
        <v>0</v>
      </c>
      <c r="D1828">
        <v>-16323</v>
      </c>
      <c r="E1828">
        <v>10002</v>
      </c>
    </row>
    <row r="1829" spans="1:5" x14ac:dyDescent="0.25">
      <c r="A1829" s="2">
        <v>44463</v>
      </c>
      <c r="B1829" t="s">
        <v>3</v>
      </c>
      <c r="C1829" s="1" t="s">
        <v>1</v>
      </c>
      <c r="D1829">
        <v>10636</v>
      </c>
      <c r="E1829">
        <v>10002</v>
      </c>
    </row>
    <row r="1830" spans="1:5" x14ac:dyDescent="0.25">
      <c r="A1830" s="2">
        <v>44464</v>
      </c>
      <c r="B1830" t="s">
        <v>3</v>
      </c>
      <c r="C1830" s="1" t="s">
        <v>0</v>
      </c>
      <c r="D1830">
        <v>-20766</v>
      </c>
      <c r="E1830">
        <v>10002</v>
      </c>
    </row>
    <row r="1831" spans="1:5" x14ac:dyDescent="0.25">
      <c r="A1831" s="2">
        <v>44465</v>
      </c>
      <c r="B1831" t="s">
        <v>3</v>
      </c>
      <c r="C1831" s="1" t="s">
        <v>0</v>
      </c>
      <c r="D1831">
        <v>-2247</v>
      </c>
      <c r="E1831">
        <v>10002</v>
      </c>
    </row>
    <row r="1832" spans="1:5" x14ac:dyDescent="0.25">
      <c r="A1832" s="2">
        <v>44466</v>
      </c>
      <c r="B1832" t="s">
        <v>3</v>
      </c>
      <c r="C1832" s="1" t="s">
        <v>1</v>
      </c>
      <c r="D1832">
        <v>15363</v>
      </c>
      <c r="E1832">
        <v>10002</v>
      </c>
    </row>
    <row r="1833" spans="1:5" x14ac:dyDescent="0.25">
      <c r="A1833" s="2">
        <v>44467</v>
      </c>
      <c r="B1833" t="s">
        <v>3</v>
      </c>
      <c r="C1833" s="1" t="s">
        <v>1</v>
      </c>
      <c r="D1833">
        <v>21960</v>
      </c>
      <c r="E1833">
        <v>10002</v>
      </c>
    </row>
    <row r="1834" spans="1:5" x14ac:dyDescent="0.25">
      <c r="A1834" s="2">
        <v>44468</v>
      </c>
      <c r="B1834" t="s">
        <v>3</v>
      </c>
      <c r="C1834" s="1" t="s">
        <v>1</v>
      </c>
      <c r="D1834">
        <v>14709</v>
      </c>
      <c r="E1834">
        <v>10002</v>
      </c>
    </row>
    <row r="1835" spans="1:5" x14ac:dyDescent="0.25">
      <c r="A1835" s="2">
        <v>44469</v>
      </c>
      <c r="B1835" t="s">
        <v>3</v>
      </c>
      <c r="C1835" s="1" t="s">
        <v>1</v>
      </c>
      <c r="D1835">
        <v>21615</v>
      </c>
      <c r="E1835">
        <v>10002</v>
      </c>
    </row>
    <row r="1836" spans="1:5" x14ac:dyDescent="0.25">
      <c r="A1836" s="2">
        <v>44470</v>
      </c>
      <c r="B1836" t="s">
        <v>3</v>
      </c>
      <c r="C1836" s="1" t="s">
        <v>0</v>
      </c>
      <c r="D1836">
        <v>-3009</v>
      </c>
      <c r="E1836">
        <v>10002</v>
      </c>
    </row>
    <row r="1837" spans="1:5" x14ac:dyDescent="0.25">
      <c r="A1837" s="2">
        <v>44471</v>
      </c>
      <c r="B1837" t="s">
        <v>3</v>
      </c>
      <c r="C1837" s="1" t="s">
        <v>1</v>
      </c>
      <c r="D1837">
        <v>13077</v>
      </c>
      <c r="E1837">
        <v>10002</v>
      </c>
    </row>
    <row r="1838" spans="1:5" x14ac:dyDescent="0.25">
      <c r="A1838" s="2">
        <v>44472</v>
      </c>
      <c r="B1838" t="s">
        <v>3</v>
      </c>
      <c r="C1838" s="1" t="s">
        <v>0</v>
      </c>
      <c r="D1838">
        <v>-24824</v>
      </c>
      <c r="E1838">
        <v>10002</v>
      </c>
    </row>
    <row r="1839" spans="1:5" x14ac:dyDescent="0.25">
      <c r="A1839" s="2">
        <v>44473</v>
      </c>
      <c r="B1839" t="s">
        <v>3</v>
      </c>
      <c r="C1839" s="1" t="s">
        <v>1</v>
      </c>
      <c r="D1839">
        <v>16479</v>
      </c>
      <c r="E1839">
        <v>10002</v>
      </c>
    </row>
    <row r="1840" spans="1:5" x14ac:dyDescent="0.25">
      <c r="A1840" s="2">
        <v>44474</v>
      </c>
      <c r="B1840" t="s">
        <v>3</v>
      </c>
      <c r="C1840" s="1" t="s">
        <v>1</v>
      </c>
      <c r="D1840">
        <v>8357</v>
      </c>
      <c r="E1840">
        <v>10002</v>
      </c>
    </row>
    <row r="1841" spans="1:5" x14ac:dyDescent="0.25">
      <c r="A1841" s="2">
        <v>44475</v>
      </c>
      <c r="B1841" t="s">
        <v>3</v>
      </c>
      <c r="C1841" s="1" t="s">
        <v>0</v>
      </c>
      <c r="D1841">
        <v>-9555</v>
      </c>
      <c r="E1841">
        <v>10002</v>
      </c>
    </row>
    <row r="1842" spans="1:5" x14ac:dyDescent="0.25">
      <c r="A1842" s="2">
        <v>44476</v>
      </c>
      <c r="B1842" t="s">
        <v>3</v>
      </c>
      <c r="C1842" s="1" t="s">
        <v>0</v>
      </c>
      <c r="D1842">
        <v>-18765</v>
      </c>
      <c r="E1842">
        <v>10002</v>
      </c>
    </row>
    <row r="1843" spans="1:5" x14ac:dyDescent="0.25">
      <c r="A1843" s="2">
        <v>44477</v>
      </c>
      <c r="B1843" t="s">
        <v>3</v>
      </c>
      <c r="C1843" s="1" t="s">
        <v>1</v>
      </c>
      <c r="D1843">
        <v>15703</v>
      </c>
      <c r="E1843">
        <v>10002</v>
      </c>
    </row>
    <row r="1844" spans="1:5" x14ac:dyDescent="0.25">
      <c r="A1844" s="2">
        <v>44478</v>
      </c>
      <c r="B1844" t="s">
        <v>3</v>
      </c>
      <c r="C1844" s="1" t="s">
        <v>0</v>
      </c>
      <c r="D1844">
        <v>-16638</v>
      </c>
      <c r="E1844">
        <v>10002</v>
      </c>
    </row>
    <row r="1845" spans="1:5" x14ac:dyDescent="0.25">
      <c r="A1845" s="2">
        <v>44479</v>
      </c>
      <c r="B1845" t="s">
        <v>3</v>
      </c>
      <c r="C1845" s="1" t="s">
        <v>0</v>
      </c>
      <c r="D1845">
        <v>-13272</v>
      </c>
      <c r="E1845">
        <v>10002</v>
      </c>
    </row>
    <row r="1846" spans="1:5" x14ac:dyDescent="0.25">
      <c r="A1846" s="2">
        <v>44480</v>
      </c>
      <c r="B1846" t="s">
        <v>3</v>
      </c>
      <c r="C1846" s="1" t="s">
        <v>1</v>
      </c>
      <c r="D1846">
        <v>18222</v>
      </c>
      <c r="E1846">
        <v>10002</v>
      </c>
    </row>
    <row r="1847" spans="1:5" x14ac:dyDescent="0.25">
      <c r="A1847" s="2">
        <v>44481</v>
      </c>
      <c r="B1847" t="s">
        <v>3</v>
      </c>
      <c r="C1847" s="1" t="s">
        <v>1</v>
      </c>
      <c r="D1847">
        <v>9469</v>
      </c>
      <c r="E1847">
        <v>10002</v>
      </c>
    </row>
    <row r="1848" spans="1:5" x14ac:dyDescent="0.25">
      <c r="A1848" s="2">
        <v>44482</v>
      </c>
      <c r="B1848" t="s">
        <v>3</v>
      </c>
      <c r="C1848" s="1" t="s">
        <v>0</v>
      </c>
      <c r="D1848">
        <v>-13874</v>
      </c>
      <c r="E1848">
        <v>10002</v>
      </c>
    </row>
    <row r="1849" spans="1:5" x14ac:dyDescent="0.25">
      <c r="A1849" s="2">
        <v>44483</v>
      </c>
      <c r="B1849" t="s">
        <v>3</v>
      </c>
      <c r="C1849" s="1" t="s">
        <v>0</v>
      </c>
      <c r="D1849">
        <v>-8792</v>
      </c>
      <c r="E1849">
        <v>10002</v>
      </c>
    </row>
    <row r="1850" spans="1:5" x14ac:dyDescent="0.25">
      <c r="A1850" s="2">
        <v>44484</v>
      </c>
      <c r="B1850" t="s">
        <v>3</v>
      </c>
      <c r="C1850" s="1" t="s">
        <v>0</v>
      </c>
      <c r="D1850">
        <v>-20292</v>
      </c>
      <c r="E1850">
        <v>10002</v>
      </c>
    </row>
    <row r="1851" spans="1:5" x14ac:dyDescent="0.25">
      <c r="A1851" s="2">
        <v>44485</v>
      </c>
      <c r="B1851" t="s">
        <v>3</v>
      </c>
      <c r="C1851" s="1" t="s">
        <v>1</v>
      </c>
      <c r="D1851">
        <v>15457</v>
      </c>
      <c r="E1851">
        <v>10002</v>
      </c>
    </row>
    <row r="1852" spans="1:5" x14ac:dyDescent="0.25">
      <c r="A1852" s="2">
        <v>44486</v>
      </c>
      <c r="B1852" t="s">
        <v>3</v>
      </c>
      <c r="C1852" s="1" t="s">
        <v>1</v>
      </c>
      <c r="D1852">
        <v>11670</v>
      </c>
      <c r="E1852">
        <v>10002</v>
      </c>
    </row>
    <row r="1853" spans="1:5" x14ac:dyDescent="0.25">
      <c r="A1853" s="2">
        <v>44487</v>
      </c>
      <c r="B1853" t="s">
        <v>3</v>
      </c>
      <c r="C1853" s="1" t="s">
        <v>1</v>
      </c>
      <c r="D1853">
        <v>24325</v>
      </c>
      <c r="E1853">
        <v>10002</v>
      </c>
    </row>
    <row r="1854" spans="1:5" x14ac:dyDescent="0.25">
      <c r="A1854" s="2">
        <v>44488</v>
      </c>
      <c r="B1854" t="s">
        <v>3</v>
      </c>
      <c r="C1854" s="1" t="s">
        <v>0</v>
      </c>
      <c r="D1854">
        <v>-21904</v>
      </c>
      <c r="E1854">
        <v>10002</v>
      </c>
    </row>
    <row r="1855" spans="1:5" x14ac:dyDescent="0.25">
      <c r="A1855" s="2">
        <v>44489</v>
      </c>
      <c r="B1855" t="s">
        <v>3</v>
      </c>
      <c r="C1855" s="1" t="s">
        <v>0</v>
      </c>
      <c r="D1855">
        <v>-14597</v>
      </c>
      <c r="E1855">
        <v>10002</v>
      </c>
    </row>
    <row r="1856" spans="1:5" x14ac:dyDescent="0.25">
      <c r="A1856" s="2">
        <v>44490</v>
      </c>
      <c r="B1856" t="s">
        <v>3</v>
      </c>
      <c r="C1856" s="1" t="s">
        <v>1</v>
      </c>
      <c r="D1856">
        <v>15978</v>
      </c>
      <c r="E1856">
        <v>10002</v>
      </c>
    </row>
    <row r="1857" spans="1:5" x14ac:dyDescent="0.25">
      <c r="A1857" s="2">
        <v>44491</v>
      </c>
      <c r="B1857" t="s">
        <v>3</v>
      </c>
      <c r="C1857" s="1" t="s">
        <v>1</v>
      </c>
      <c r="D1857">
        <v>11964</v>
      </c>
      <c r="E1857">
        <v>10002</v>
      </c>
    </row>
    <row r="1858" spans="1:5" x14ac:dyDescent="0.25">
      <c r="A1858" s="2">
        <v>44492</v>
      </c>
      <c r="B1858" t="s">
        <v>3</v>
      </c>
      <c r="C1858" s="1" t="s">
        <v>1</v>
      </c>
      <c r="D1858">
        <v>20502</v>
      </c>
      <c r="E1858">
        <v>10002</v>
      </c>
    </row>
    <row r="1859" spans="1:5" x14ac:dyDescent="0.25">
      <c r="A1859" s="2">
        <v>44493</v>
      </c>
      <c r="B1859" t="s">
        <v>3</v>
      </c>
      <c r="C1859" s="1" t="s">
        <v>0</v>
      </c>
      <c r="D1859">
        <v>-15980</v>
      </c>
      <c r="E1859">
        <v>10002</v>
      </c>
    </row>
    <row r="1860" spans="1:5" x14ac:dyDescent="0.25">
      <c r="A1860" s="2">
        <v>44494</v>
      </c>
      <c r="B1860" t="s">
        <v>3</v>
      </c>
      <c r="C1860" s="1" t="s">
        <v>1</v>
      </c>
      <c r="D1860">
        <v>10117</v>
      </c>
      <c r="E1860">
        <v>10002</v>
      </c>
    </row>
    <row r="1861" spans="1:5" x14ac:dyDescent="0.25">
      <c r="A1861" s="2">
        <v>44495</v>
      </c>
      <c r="B1861" t="s">
        <v>3</v>
      </c>
      <c r="C1861" s="1" t="s">
        <v>0</v>
      </c>
      <c r="D1861">
        <v>-9841</v>
      </c>
      <c r="E1861">
        <v>10002</v>
      </c>
    </row>
    <row r="1862" spans="1:5" x14ac:dyDescent="0.25">
      <c r="A1862" s="2">
        <v>44496</v>
      </c>
      <c r="B1862" t="s">
        <v>3</v>
      </c>
      <c r="C1862" s="1" t="s">
        <v>1</v>
      </c>
      <c r="D1862">
        <v>2884</v>
      </c>
      <c r="E1862">
        <v>10002</v>
      </c>
    </row>
    <row r="1863" spans="1:5" x14ac:dyDescent="0.25">
      <c r="A1863" s="2">
        <v>44497</v>
      </c>
      <c r="B1863" t="s">
        <v>3</v>
      </c>
      <c r="C1863" s="1" t="s">
        <v>1</v>
      </c>
      <c r="D1863">
        <v>17243</v>
      </c>
      <c r="E1863">
        <v>10002</v>
      </c>
    </row>
    <row r="1864" spans="1:5" x14ac:dyDescent="0.25">
      <c r="A1864" s="2">
        <v>44498</v>
      </c>
      <c r="B1864" t="s">
        <v>3</v>
      </c>
      <c r="C1864" s="1" t="s">
        <v>1</v>
      </c>
      <c r="D1864">
        <v>18207</v>
      </c>
      <c r="E1864">
        <v>10002</v>
      </c>
    </row>
    <row r="1865" spans="1:5" x14ac:dyDescent="0.25">
      <c r="A1865" s="2">
        <v>44499</v>
      </c>
      <c r="B1865" t="s">
        <v>3</v>
      </c>
      <c r="C1865" s="1" t="s">
        <v>1</v>
      </c>
      <c r="D1865">
        <v>24832</v>
      </c>
      <c r="E1865">
        <v>10002</v>
      </c>
    </row>
    <row r="1866" spans="1:5" x14ac:dyDescent="0.25">
      <c r="A1866" s="2">
        <v>44500</v>
      </c>
      <c r="B1866" t="s">
        <v>3</v>
      </c>
      <c r="C1866" s="1" t="s">
        <v>1</v>
      </c>
      <c r="D1866">
        <v>5851</v>
      </c>
      <c r="E1866">
        <v>10002</v>
      </c>
    </row>
    <row r="1867" spans="1:5" x14ac:dyDescent="0.25">
      <c r="A1867" s="2">
        <v>44501</v>
      </c>
      <c r="B1867" t="s">
        <v>3</v>
      </c>
      <c r="C1867" s="1" t="s">
        <v>1</v>
      </c>
      <c r="D1867">
        <v>11490</v>
      </c>
      <c r="E1867">
        <v>10002</v>
      </c>
    </row>
    <row r="1868" spans="1:5" x14ac:dyDescent="0.25">
      <c r="A1868" s="2">
        <v>44502</v>
      </c>
      <c r="B1868" t="s">
        <v>3</v>
      </c>
      <c r="C1868" s="1" t="s">
        <v>1</v>
      </c>
      <c r="D1868">
        <v>69</v>
      </c>
      <c r="E1868">
        <v>10002</v>
      </c>
    </row>
    <row r="1869" spans="1:5" x14ac:dyDescent="0.25">
      <c r="A1869" s="2">
        <v>44503</v>
      </c>
      <c r="B1869" t="s">
        <v>3</v>
      </c>
      <c r="C1869" s="1" t="s">
        <v>0</v>
      </c>
      <c r="D1869">
        <v>-2741</v>
      </c>
      <c r="E1869">
        <v>10002</v>
      </c>
    </row>
    <row r="1870" spans="1:5" x14ac:dyDescent="0.25">
      <c r="A1870" s="2">
        <v>44504</v>
      </c>
      <c r="B1870" t="s">
        <v>3</v>
      </c>
      <c r="C1870" s="1" t="s">
        <v>1</v>
      </c>
      <c r="D1870">
        <v>1958</v>
      </c>
      <c r="E1870">
        <v>10002</v>
      </c>
    </row>
    <row r="1871" spans="1:5" x14ac:dyDescent="0.25">
      <c r="A1871" s="2">
        <v>44505</v>
      </c>
      <c r="B1871" t="s">
        <v>3</v>
      </c>
      <c r="C1871" s="1" t="s">
        <v>0</v>
      </c>
      <c r="D1871">
        <v>-17827</v>
      </c>
      <c r="E1871">
        <v>10002</v>
      </c>
    </row>
    <row r="1872" spans="1:5" x14ac:dyDescent="0.25">
      <c r="A1872" s="2">
        <v>44506</v>
      </c>
      <c r="B1872" t="s">
        <v>3</v>
      </c>
      <c r="C1872" s="1" t="s">
        <v>0</v>
      </c>
      <c r="D1872">
        <v>-10889</v>
      </c>
      <c r="E1872">
        <v>10002</v>
      </c>
    </row>
    <row r="1873" spans="1:5" x14ac:dyDescent="0.25">
      <c r="A1873" s="2">
        <v>44507</v>
      </c>
      <c r="B1873" t="s">
        <v>3</v>
      </c>
      <c r="C1873" s="1" t="s">
        <v>1</v>
      </c>
      <c r="D1873">
        <v>14973</v>
      </c>
      <c r="E1873">
        <v>10002</v>
      </c>
    </row>
    <row r="1874" spans="1:5" x14ac:dyDescent="0.25">
      <c r="A1874" s="2">
        <v>44508</v>
      </c>
      <c r="B1874" t="s">
        <v>3</v>
      </c>
      <c r="C1874" s="1" t="s">
        <v>0</v>
      </c>
      <c r="D1874">
        <v>-17475</v>
      </c>
      <c r="E1874">
        <v>10002</v>
      </c>
    </row>
    <row r="1875" spans="1:5" x14ac:dyDescent="0.25">
      <c r="A1875" s="2">
        <v>44509</v>
      </c>
      <c r="B1875" t="s">
        <v>3</v>
      </c>
      <c r="C1875" s="1" t="s">
        <v>0</v>
      </c>
      <c r="D1875">
        <v>-6640</v>
      </c>
      <c r="E1875">
        <v>10002</v>
      </c>
    </row>
    <row r="1876" spans="1:5" x14ac:dyDescent="0.25">
      <c r="A1876" s="2">
        <v>44510</v>
      </c>
      <c r="B1876" t="s">
        <v>3</v>
      </c>
      <c r="C1876" s="1" t="s">
        <v>0</v>
      </c>
      <c r="D1876">
        <v>-661</v>
      </c>
      <c r="E1876">
        <v>10002</v>
      </c>
    </row>
    <row r="1877" spans="1:5" x14ac:dyDescent="0.25">
      <c r="A1877" s="2">
        <v>44511</v>
      </c>
      <c r="B1877" t="s">
        <v>3</v>
      </c>
      <c r="C1877" s="1" t="s">
        <v>1</v>
      </c>
      <c r="D1877">
        <v>14144</v>
      </c>
      <c r="E1877">
        <v>10002</v>
      </c>
    </row>
    <row r="1878" spans="1:5" x14ac:dyDescent="0.25">
      <c r="A1878" s="2">
        <v>44512</v>
      </c>
      <c r="B1878" t="s">
        <v>3</v>
      </c>
      <c r="C1878" s="1" t="s">
        <v>1</v>
      </c>
      <c r="D1878">
        <v>22940</v>
      </c>
      <c r="E1878">
        <v>10002</v>
      </c>
    </row>
    <row r="1879" spans="1:5" x14ac:dyDescent="0.25">
      <c r="A1879" s="2">
        <v>44513</v>
      </c>
      <c r="B1879" t="s">
        <v>3</v>
      </c>
      <c r="C1879" s="1" t="s">
        <v>0</v>
      </c>
      <c r="D1879">
        <v>-13603</v>
      </c>
      <c r="E1879">
        <v>10002</v>
      </c>
    </row>
    <row r="1880" spans="1:5" x14ac:dyDescent="0.25">
      <c r="A1880" s="2">
        <v>44514</v>
      </c>
      <c r="B1880" t="s">
        <v>3</v>
      </c>
      <c r="C1880" s="1" t="s">
        <v>0</v>
      </c>
      <c r="D1880">
        <v>-10634</v>
      </c>
      <c r="E1880">
        <v>10002</v>
      </c>
    </row>
    <row r="1881" spans="1:5" x14ac:dyDescent="0.25">
      <c r="A1881" s="2">
        <v>44515</v>
      </c>
      <c r="B1881" t="s">
        <v>3</v>
      </c>
      <c r="C1881" s="1" t="s">
        <v>1</v>
      </c>
      <c r="D1881">
        <v>1654</v>
      </c>
      <c r="E1881">
        <v>10002</v>
      </c>
    </row>
    <row r="1882" spans="1:5" x14ac:dyDescent="0.25">
      <c r="A1882" s="2">
        <v>44516</v>
      </c>
      <c r="B1882" t="s">
        <v>3</v>
      </c>
      <c r="C1882" s="1" t="s">
        <v>0</v>
      </c>
      <c r="D1882">
        <v>-23033</v>
      </c>
      <c r="E1882">
        <v>10002</v>
      </c>
    </row>
    <row r="1883" spans="1:5" x14ac:dyDescent="0.25">
      <c r="A1883" s="2">
        <v>44517</v>
      </c>
      <c r="B1883" t="s">
        <v>3</v>
      </c>
      <c r="C1883" s="1" t="s">
        <v>1</v>
      </c>
      <c r="D1883">
        <v>21756</v>
      </c>
      <c r="E1883">
        <v>10002</v>
      </c>
    </row>
    <row r="1884" spans="1:5" x14ac:dyDescent="0.25">
      <c r="A1884" s="2">
        <v>44518</v>
      </c>
      <c r="B1884" t="s">
        <v>3</v>
      </c>
      <c r="C1884" s="1" t="s">
        <v>1</v>
      </c>
      <c r="D1884">
        <v>3971</v>
      </c>
      <c r="E1884">
        <v>10002</v>
      </c>
    </row>
    <row r="1885" spans="1:5" x14ac:dyDescent="0.25">
      <c r="A1885" s="2">
        <v>44519</v>
      </c>
      <c r="B1885" t="s">
        <v>3</v>
      </c>
      <c r="C1885" s="1" t="s">
        <v>0</v>
      </c>
      <c r="D1885">
        <v>-7210</v>
      </c>
      <c r="E1885">
        <v>10002</v>
      </c>
    </row>
    <row r="1886" spans="1:5" x14ac:dyDescent="0.25">
      <c r="A1886" s="2">
        <v>44520</v>
      </c>
      <c r="B1886" t="s">
        <v>3</v>
      </c>
      <c r="C1886" s="1" t="s">
        <v>1</v>
      </c>
      <c r="D1886">
        <v>13688</v>
      </c>
      <c r="E1886">
        <v>10002</v>
      </c>
    </row>
    <row r="1887" spans="1:5" x14ac:dyDescent="0.25">
      <c r="A1887" s="2">
        <v>44521</v>
      </c>
      <c r="B1887" t="s">
        <v>3</v>
      </c>
      <c r="C1887" s="1" t="s">
        <v>0</v>
      </c>
      <c r="D1887">
        <v>-5256</v>
      </c>
      <c r="E1887">
        <v>10002</v>
      </c>
    </row>
    <row r="1888" spans="1:5" x14ac:dyDescent="0.25">
      <c r="A1888" s="2">
        <v>44522</v>
      </c>
      <c r="B1888" t="s">
        <v>3</v>
      </c>
      <c r="C1888" s="1" t="s">
        <v>0</v>
      </c>
      <c r="D1888">
        <v>-8328</v>
      </c>
      <c r="E1888">
        <v>10002</v>
      </c>
    </row>
    <row r="1889" spans="1:5" x14ac:dyDescent="0.25">
      <c r="A1889" s="2">
        <v>44523</v>
      </c>
      <c r="B1889" t="s">
        <v>3</v>
      </c>
      <c r="C1889" s="1" t="s">
        <v>0</v>
      </c>
      <c r="D1889">
        <v>-1505</v>
      </c>
      <c r="E1889">
        <v>10002</v>
      </c>
    </row>
    <row r="1890" spans="1:5" x14ac:dyDescent="0.25">
      <c r="A1890" s="2">
        <v>44524</v>
      </c>
      <c r="B1890" t="s">
        <v>3</v>
      </c>
      <c r="C1890" s="1" t="s">
        <v>1</v>
      </c>
      <c r="D1890">
        <v>1572</v>
      </c>
      <c r="E1890">
        <v>10002</v>
      </c>
    </row>
    <row r="1891" spans="1:5" x14ac:dyDescent="0.25">
      <c r="A1891" s="2">
        <v>44525</v>
      </c>
      <c r="B1891" t="s">
        <v>3</v>
      </c>
      <c r="C1891" s="1" t="s">
        <v>0</v>
      </c>
      <c r="D1891">
        <v>-24586</v>
      </c>
      <c r="E1891">
        <v>10002</v>
      </c>
    </row>
    <row r="1892" spans="1:5" x14ac:dyDescent="0.25">
      <c r="A1892" s="2">
        <v>44526</v>
      </c>
      <c r="B1892" t="s">
        <v>3</v>
      </c>
      <c r="C1892" s="1" t="s">
        <v>0</v>
      </c>
      <c r="D1892">
        <v>-17019</v>
      </c>
      <c r="E1892">
        <v>10002</v>
      </c>
    </row>
    <row r="1893" spans="1:5" x14ac:dyDescent="0.25">
      <c r="A1893" s="2">
        <v>44527</v>
      </c>
      <c r="B1893" t="s">
        <v>3</v>
      </c>
      <c r="C1893" s="1" t="s">
        <v>0</v>
      </c>
      <c r="D1893">
        <v>-8814</v>
      </c>
      <c r="E1893">
        <v>10002</v>
      </c>
    </row>
    <row r="1894" spans="1:5" x14ac:dyDescent="0.25">
      <c r="A1894" s="2">
        <v>44528</v>
      </c>
      <c r="B1894" t="s">
        <v>3</v>
      </c>
      <c r="C1894" s="1" t="s">
        <v>1</v>
      </c>
      <c r="D1894">
        <v>15275</v>
      </c>
      <c r="E1894">
        <v>10002</v>
      </c>
    </row>
    <row r="1895" spans="1:5" x14ac:dyDescent="0.25">
      <c r="A1895" s="2">
        <v>44529</v>
      </c>
      <c r="B1895" t="s">
        <v>3</v>
      </c>
      <c r="C1895" s="1" t="s">
        <v>1</v>
      </c>
      <c r="D1895">
        <v>1176</v>
      </c>
      <c r="E1895">
        <v>10002</v>
      </c>
    </row>
    <row r="1896" spans="1:5" x14ac:dyDescent="0.25">
      <c r="A1896" s="2">
        <v>44530</v>
      </c>
      <c r="B1896" t="s">
        <v>3</v>
      </c>
      <c r="C1896" s="1" t="s">
        <v>1</v>
      </c>
      <c r="D1896">
        <v>23334</v>
      </c>
      <c r="E1896">
        <v>10002</v>
      </c>
    </row>
    <row r="1897" spans="1:5" x14ac:dyDescent="0.25">
      <c r="A1897" s="2">
        <v>44531</v>
      </c>
      <c r="B1897" t="s">
        <v>3</v>
      </c>
      <c r="C1897" s="1" t="s">
        <v>1</v>
      </c>
      <c r="D1897">
        <v>5538</v>
      </c>
      <c r="E1897">
        <v>10002</v>
      </c>
    </row>
    <row r="1898" spans="1:5" x14ac:dyDescent="0.25">
      <c r="A1898" s="2">
        <v>44532</v>
      </c>
      <c r="B1898" t="s">
        <v>3</v>
      </c>
      <c r="C1898" s="1" t="s">
        <v>0</v>
      </c>
      <c r="D1898">
        <v>-16240</v>
      </c>
      <c r="E1898">
        <v>10002</v>
      </c>
    </row>
    <row r="1899" spans="1:5" x14ac:dyDescent="0.25">
      <c r="A1899" s="2">
        <v>44533</v>
      </c>
      <c r="B1899" t="s">
        <v>3</v>
      </c>
      <c r="C1899" s="1" t="s">
        <v>1</v>
      </c>
      <c r="D1899">
        <v>23801</v>
      </c>
      <c r="E1899">
        <v>10002</v>
      </c>
    </row>
    <row r="1900" spans="1:5" x14ac:dyDescent="0.25">
      <c r="A1900" s="2">
        <v>44534</v>
      </c>
      <c r="B1900" t="s">
        <v>3</v>
      </c>
      <c r="C1900" s="1" t="s">
        <v>1</v>
      </c>
      <c r="D1900">
        <v>5448</v>
      </c>
      <c r="E1900">
        <v>10002</v>
      </c>
    </row>
    <row r="1901" spans="1:5" x14ac:dyDescent="0.25">
      <c r="A1901" s="2">
        <v>44535</v>
      </c>
      <c r="B1901" t="s">
        <v>3</v>
      </c>
      <c r="C1901" s="1" t="s">
        <v>0</v>
      </c>
      <c r="D1901">
        <v>-17676</v>
      </c>
      <c r="E1901">
        <v>10002</v>
      </c>
    </row>
    <row r="1902" spans="1:5" x14ac:dyDescent="0.25">
      <c r="A1902" s="2">
        <v>44536</v>
      </c>
      <c r="B1902" t="s">
        <v>3</v>
      </c>
      <c r="C1902" s="1" t="s">
        <v>0</v>
      </c>
      <c r="D1902">
        <v>-11017</v>
      </c>
      <c r="E1902">
        <v>10002</v>
      </c>
    </row>
    <row r="1903" spans="1:5" x14ac:dyDescent="0.25">
      <c r="A1903" s="2">
        <v>44537</v>
      </c>
      <c r="B1903" t="s">
        <v>3</v>
      </c>
      <c r="C1903" s="1" t="s">
        <v>1</v>
      </c>
      <c r="D1903">
        <v>8021</v>
      </c>
      <c r="E1903">
        <v>10002</v>
      </c>
    </row>
    <row r="1904" spans="1:5" x14ac:dyDescent="0.25">
      <c r="A1904" s="2">
        <v>44538</v>
      </c>
      <c r="B1904" t="s">
        <v>3</v>
      </c>
      <c r="C1904" s="1" t="s">
        <v>0</v>
      </c>
      <c r="D1904">
        <v>-23936</v>
      </c>
      <c r="E1904">
        <v>10002</v>
      </c>
    </row>
    <row r="1905" spans="1:5" x14ac:dyDescent="0.25">
      <c r="A1905" s="2">
        <v>44539</v>
      </c>
      <c r="B1905" t="s">
        <v>3</v>
      </c>
      <c r="C1905" s="1" t="s">
        <v>0</v>
      </c>
      <c r="D1905">
        <v>-8449</v>
      </c>
      <c r="E1905">
        <v>10002</v>
      </c>
    </row>
    <row r="1906" spans="1:5" x14ac:dyDescent="0.25">
      <c r="A1906" s="2">
        <v>44540</v>
      </c>
      <c r="B1906" t="s">
        <v>3</v>
      </c>
      <c r="C1906" s="1" t="s">
        <v>0</v>
      </c>
      <c r="D1906">
        <v>-24737</v>
      </c>
      <c r="E1906">
        <v>10002</v>
      </c>
    </row>
    <row r="1907" spans="1:5" x14ac:dyDescent="0.25">
      <c r="A1907" s="2">
        <v>44541</v>
      </c>
      <c r="B1907" t="s">
        <v>3</v>
      </c>
      <c r="C1907" s="1" t="s">
        <v>0</v>
      </c>
      <c r="D1907">
        <v>-4637</v>
      </c>
      <c r="E1907">
        <v>10002</v>
      </c>
    </row>
    <row r="1908" spans="1:5" x14ac:dyDescent="0.25">
      <c r="A1908" s="2">
        <v>44542</v>
      </c>
      <c r="B1908" t="s">
        <v>3</v>
      </c>
      <c r="C1908" s="1" t="s">
        <v>1</v>
      </c>
      <c r="D1908">
        <v>15173</v>
      </c>
      <c r="E1908">
        <v>10002</v>
      </c>
    </row>
    <row r="1909" spans="1:5" x14ac:dyDescent="0.25">
      <c r="A1909" s="2">
        <v>44543</v>
      </c>
      <c r="B1909" t="s">
        <v>3</v>
      </c>
      <c r="C1909" s="1" t="s">
        <v>1</v>
      </c>
      <c r="D1909">
        <v>3328</v>
      </c>
      <c r="E1909">
        <v>10002</v>
      </c>
    </row>
    <row r="1910" spans="1:5" x14ac:dyDescent="0.25">
      <c r="A1910" s="2">
        <v>44544</v>
      </c>
      <c r="B1910" t="s">
        <v>3</v>
      </c>
      <c r="C1910" s="1" t="s">
        <v>1</v>
      </c>
      <c r="D1910">
        <v>9022</v>
      </c>
      <c r="E1910">
        <v>10002</v>
      </c>
    </row>
    <row r="1911" spans="1:5" x14ac:dyDescent="0.25">
      <c r="A1911" s="2">
        <v>44545</v>
      </c>
      <c r="B1911" t="s">
        <v>3</v>
      </c>
      <c r="C1911" s="1" t="s">
        <v>1</v>
      </c>
      <c r="D1911">
        <v>3402</v>
      </c>
      <c r="E1911">
        <v>10002</v>
      </c>
    </row>
    <row r="1912" spans="1:5" x14ac:dyDescent="0.25">
      <c r="A1912" s="2">
        <v>44546</v>
      </c>
      <c r="B1912" t="s">
        <v>3</v>
      </c>
      <c r="C1912" s="1" t="s">
        <v>0</v>
      </c>
      <c r="D1912">
        <v>-7018</v>
      </c>
      <c r="E1912">
        <v>10002</v>
      </c>
    </row>
    <row r="1913" spans="1:5" x14ac:dyDescent="0.25">
      <c r="A1913" s="2">
        <v>44547</v>
      </c>
      <c r="B1913" t="s">
        <v>3</v>
      </c>
      <c r="C1913" s="1" t="s">
        <v>1</v>
      </c>
      <c r="D1913">
        <v>19065</v>
      </c>
      <c r="E1913">
        <v>10002</v>
      </c>
    </row>
    <row r="1914" spans="1:5" x14ac:dyDescent="0.25">
      <c r="A1914" s="2">
        <v>44548</v>
      </c>
      <c r="B1914" t="s">
        <v>3</v>
      </c>
      <c r="C1914" s="1" t="s">
        <v>1</v>
      </c>
      <c r="D1914">
        <v>6386</v>
      </c>
      <c r="E1914">
        <v>10002</v>
      </c>
    </row>
    <row r="1915" spans="1:5" x14ac:dyDescent="0.25">
      <c r="A1915" s="2">
        <v>44549</v>
      </c>
      <c r="B1915" t="s">
        <v>3</v>
      </c>
      <c r="C1915" s="1" t="s">
        <v>1</v>
      </c>
      <c r="D1915">
        <v>12650</v>
      </c>
      <c r="E1915">
        <v>10002</v>
      </c>
    </row>
    <row r="1916" spans="1:5" x14ac:dyDescent="0.25">
      <c r="A1916" s="2">
        <v>44550</v>
      </c>
      <c r="B1916" t="s">
        <v>3</v>
      </c>
      <c r="C1916" s="1" t="s">
        <v>1</v>
      </c>
      <c r="D1916">
        <v>6250</v>
      </c>
      <c r="E1916">
        <v>10002</v>
      </c>
    </row>
    <row r="1917" spans="1:5" x14ac:dyDescent="0.25">
      <c r="A1917" s="2">
        <v>44551</v>
      </c>
      <c r="B1917" t="s">
        <v>3</v>
      </c>
      <c r="C1917" s="1" t="s">
        <v>1</v>
      </c>
      <c r="D1917">
        <v>7807</v>
      </c>
      <c r="E1917">
        <v>10002</v>
      </c>
    </row>
    <row r="1918" spans="1:5" x14ac:dyDescent="0.25">
      <c r="A1918" s="2">
        <v>44552</v>
      </c>
      <c r="B1918" t="s">
        <v>3</v>
      </c>
      <c r="C1918" s="1" t="s">
        <v>1</v>
      </c>
      <c r="D1918">
        <v>19992</v>
      </c>
      <c r="E1918">
        <v>10002</v>
      </c>
    </row>
    <row r="1919" spans="1:5" x14ac:dyDescent="0.25">
      <c r="A1919" s="2">
        <v>44553</v>
      </c>
      <c r="B1919" t="s">
        <v>3</v>
      </c>
      <c r="C1919" s="1" t="s">
        <v>1</v>
      </c>
      <c r="D1919">
        <v>1815</v>
      </c>
      <c r="E1919">
        <v>10002</v>
      </c>
    </row>
    <row r="1920" spans="1:5" x14ac:dyDescent="0.25">
      <c r="A1920" s="2">
        <v>44554</v>
      </c>
      <c r="B1920" t="s">
        <v>3</v>
      </c>
      <c r="C1920" s="1" t="s">
        <v>0</v>
      </c>
      <c r="D1920">
        <v>-22694</v>
      </c>
      <c r="E1920">
        <v>10002</v>
      </c>
    </row>
    <row r="1921" spans="1:5" x14ac:dyDescent="0.25">
      <c r="A1921" s="2">
        <v>44555</v>
      </c>
      <c r="B1921" t="s">
        <v>3</v>
      </c>
      <c r="C1921" s="1" t="s">
        <v>1</v>
      </c>
      <c r="D1921">
        <v>5768</v>
      </c>
      <c r="E1921">
        <v>10002</v>
      </c>
    </row>
    <row r="1922" spans="1:5" x14ac:dyDescent="0.25">
      <c r="A1922" s="2">
        <v>44197</v>
      </c>
      <c r="B1922" t="s">
        <v>3</v>
      </c>
      <c r="C1922" s="1" t="s">
        <v>0</v>
      </c>
      <c r="D1922">
        <v>-22382</v>
      </c>
      <c r="E1922">
        <v>10002</v>
      </c>
    </row>
    <row r="1923" spans="1:5" x14ac:dyDescent="0.25">
      <c r="A1923" s="2">
        <v>44198</v>
      </c>
      <c r="B1923" t="s">
        <v>3</v>
      </c>
      <c r="C1923" s="1" t="s">
        <v>0</v>
      </c>
      <c r="D1923">
        <v>-2083</v>
      </c>
      <c r="E1923">
        <v>10002</v>
      </c>
    </row>
    <row r="1924" spans="1:5" x14ac:dyDescent="0.25">
      <c r="A1924" s="2">
        <v>44199</v>
      </c>
      <c r="B1924" t="s">
        <v>3</v>
      </c>
      <c r="C1924" s="1" t="s">
        <v>1</v>
      </c>
      <c r="D1924">
        <v>14178</v>
      </c>
      <c r="E1924">
        <v>10002</v>
      </c>
    </row>
    <row r="1925" spans="1:5" x14ac:dyDescent="0.25">
      <c r="A1925" s="2">
        <v>44200</v>
      </c>
      <c r="B1925" t="s">
        <v>3</v>
      </c>
      <c r="C1925" s="1" t="s">
        <v>0</v>
      </c>
      <c r="D1925">
        <v>-24883</v>
      </c>
      <c r="E1925">
        <v>10002</v>
      </c>
    </row>
    <row r="1926" spans="1:5" x14ac:dyDescent="0.25">
      <c r="A1926" s="2">
        <v>44201</v>
      </c>
      <c r="B1926" t="s">
        <v>3</v>
      </c>
      <c r="C1926" s="1" t="s">
        <v>0</v>
      </c>
      <c r="D1926">
        <v>-11506</v>
      </c>
      <c r="E1926">
        <v>10002</v>
      </c>
    </row>
    <row r="1927" spans="1:5" x14ac:dyDescent="0.25">
      <c r="A1927" s="2">
        <v>44202</v>
      </c>
      <c r="B1927" t="s">
        <v>3</v>
      </c>
      <c r="C1927" s="1" t="s">
        <v>1</v>
      </c>
      <c r="D1927">
        <v>18359</v>
      </c>
      <c r="E1927">
        <v>10002</v>
      </c>
    </row>
    <row r="1928" spans="1:5" x14ac:dyDescent="0.25">
      <c r="A1928" s="2">
        <v>44203</v>
      </c>
      <c r="B1928" t="s">
        <v>3</v>
      </c>
      <c r="C1928" s="1" t="s">
        <v>1</v>
      </c>
      <c r="D1928">
        <v>10566</v>
      </c>
      <c r="E1928">
        <v>10002</v>
      </c>
    </row>
    <row r="1929" spans="1:5" x14ac:dyDescent="0.25">
      <c r="A1929" s="2">
        <v>44204</v>
      </c>
      <c r="B1929" t="s">
        <v>3</v>
      </c>
      <c r="C1929" s="1" t="s">
        <v>1</v>
      </c>
      <c r="D1929">
        <v>8109</v>
      </c>
      <c r="E1929">
        <v>10002</v>
      </c>
    </row>
    <row r="1930" spans="1:5" x14ac:dyDescent="0.25">
      <c r="A1930" s="2">
        <v>44205</v>
      </c>
      <c r="B1930" t="s">
        <v>3</v>
      </c>
      <c r="C1930" s="1" t="s">
        <v>0</v>
      </c>
      <c r="D1930">
        <v>-16653</v>
      </c>
      <c r="E1930">
        <v>10002</v>
      </c>
    </row>
    <row r="1931" spans="1:5" x14ac:dyDescent="0.25">
      <c r="A1931" s="2">
        <v>44206</v>
      </c>
      <c r="B1931" t="s">
        <v>3</v>
      </c>
      <c r="C1931" s="1" t="s">
        <v>0</v>
      </c>
      <c r="D1931">
        <v>-10214</v>
      </c>
      <c r="E1931">
        <v>10002</v>
      </c>
    </row>
    <row r="1932" spans="1:5" x14ac:dyDescent="0.25">
      <c r="A1932" s="2">
        <v>44207</v>
      </c>
      <c r="B1932" t="s">
        <v>3</v>
      </c>
      <c r="C1932" s="1" t="s">
        <v>1</v>
      </c>
      <c r="D1932">
        <v>15721</v>
      </c>
      <c r="E1932">
        <v>10002</v>
      </c>
    </row>
    <row r="1933" spans="1:5" x14ac:dyDescent="0.25">
      <c r="A1933" s="2">
        <v>44208</v>
      </c>
      <c r="B1933" t="s">
        <v>3</v>
      </c>
      <c r="C1933" s="1" t="s">
        <v>0</v>
      </c>
      <c r="D1933">
        <v>-19052</v>
      </c>
      <c r="E1933">
        <v>10002</v>
      </c>
    </row>
    <row r="1934" spans="1:5" x14ac:dyDescent="0.25">
      <c r="A1934" s="2">
        <v>44209</v>
      </c>
      <c r="B1934" t="s">
        <v>3</v>
      </c>
      <c r="C1934" s="1" t="s">
        <v>0</v>
      </c>
      <c r="D1934">
        <v>-16279</v>
      </c>
      <c r="E1934">
        <v>10002</v>
      </c>
    </row>
    <row r="1935" spans="1:5" x14ac:dyDescent="0.25">
      <c r="A1935" s="2">
        <v>44210</v>
      </c>
      <c r="B1935" t="s">
        <v>3</v>
      </c>
      <c r="C1935" s="1" t="s">
        <v>0</v>
      </c>
      <c r="D1935">
        <v>-7760</v>
      </c>
      <c r="E1935">
        <v>10002</v>
      </c>
    </row>
    <row r="1936" spans="1:5" x14ac:dyDescent="0.25">
      <c r="A1936" s="2">
        <v>44211</v>
      </c>
      <c r="B1936" t="s">
        <v>3</v>
      </c>
      <c r="C1936" s="1" t="s">
        <v>0</v>
      </c>
      <c r="D1936">
        <v>-8000</v>
      </c>
      <c r="E1936">
        <v>10002</v>
      </c>
    </row>
    <row r="1937" spans="1:5" x14ac:dyDescent="0.25">
      <c r="A1937" s="2">
        <v>44212</v>
      </c>
      <c r="B1937" t="s">
        <v>3</v>
      </c>
      <c r="C1937" s="1" t="s">
        <v>0</v>
      </c>
      <c r="D1937">
        <v>-22258</v>
      </c>
      <c r="E1937">
        <v>10002</v>
      </c>
    </row>
    <row r="1938" spans="1:5" x14ac:dyDescent="0.25">
      <c r="A1938" s="2">
        <v>44213</v>
      </c>
      <c r="B1938" t="s">
        <v>3</v>
      </c>
      <c r="C1938" s="1" t="s">
        <v>0</v>
      </c>
      <c r="D1938">
        <v>-11998</v>
      </c>
      <c r="E1938">
        <v>10002</v>
      </c>
    </row>
    <row r="1939" spans="1:5" x14ac:dyDescent="0.25">
      <c r="A1939" s="2">
        <v>44214</v>
      </c>
      <c r="B1939" t="s">
        <v>3</v>
      </c>
      <c r="C1939" s="1" t="s">
        <v>1</v>
      </c>
      <c r="D1939">
        <v>15561</v>
      </c>
      <c r="E1939">
        <v>10002</v>
      </c>
    </row>
    <row r="1940" spans="1:5" x14ac:dyDescent="0.25">
      <c r="A1940" s="2">
        <v>44215</v>
      </c>
      <c r="B1940" t="s">
        <v>3</v>
      </c>
      <c r="C1940" s="1" t="s">
        <v>0</v>
      </c>
      <c r="D1940">
        <v>-18533</v>
      </c>
      <c r="E1940">
        <v>10002</v>
      </c>
    </row>
    <row r="1941" spans="1:5" x14ac:dyDescent="0.25">
      <c r="A1941" s="2">
        <v>44216</v>
      </c>
      <c r="B1941" t="s">
        <v>3</v>
      </c>
      <c r="C1941" s="1" t="s">
        <v>0</v>
      </c>
      <c r="D1941">
        <v>-2569</v>
      </c>
      <c r="E1941">
        <v>10002</v>
      </c>
    </row>
    <row r="1942" spans="1:5" x14ac:dyDescent="0.25">
      <c r="A1942" s="2">
        <v>44217</v>
      </c>
      <c r="B1942" t="s">
        <v>3</v>
      </c>
      <c r="C1942" s="1" t="s">
        <v>1</v>
      </c>
      <c r="D1942">
        <v>6311</v>
      </c>
      <c r="E1942">
        <v>10002</v>
      </c>
    </row>
    <row r="1943" spans="1:5" x14ac:dyDescent="0.25">
      <c r="A1943" s="2">
        <v>44218</v>
      </c>
      <c r="B1943" t="s">
        <v>3</v>
      </c>
      <c r="C1943" s="1" t="s">
        <v>0</v>
      </c>
      <c r="D1943">
        <v>-21002</v>
      </c>
      <c r="E1943">
        <v>10002</v>
      </c>
    </row>
    <row r="1944" spans="1:5" x14ac:dyDescent="0.25">
      <c r="A1944" s="2">
        <v>44219</v>
      </c>
      <c r="B1944" t="s">
        <v>3</v>
      </c>
      <c r="C1944" s="1" t="s">
        <v>1</v>
      </c>
      <c r="D1944">
        <v>11584</v>
      </c>
      <c r="E1944">
        <v>10002</v>
      </c>
    </row>
    <row r="1945" spans="1:5" x14ac:dyDescent="0.25">
      <c r="A1945" s="2">
        <v>44220</v>
      </c>
      <c r="B1945" t="s">
        <v>3</v>
      </c>
      <c r="C1945" s="1" t="s">
        <v>0</v>
      </c>
      <c r="D1945">
        <v>-20766</v>
      </c>
      <c r="E1945">
        <v>10002</v>
      </c>
    </row>
    <row r="1946" spans="1:5" x14ac:dyDescent="0.25">
      <c r="A1946" s="2">
        <v>44221</v>
      </c>
      <c r="B1946" t="s">
        <v>3</v>
      </c>
      <c r="C1946" s="1" t="s">
        <v>0</v>
      </c>
      <c r="D1946">
        <v>-363</v>
      </c>
      <c r="E1946">
        <v>10002</v>
      </c>
    </row>
    <row r="1947" spans="1:5" x14ac:dyDescent="0.25">
      <c r="A1947" s="2">
        <v>44222</v>
      </c>
      <c r="B1947" t="s">
        <v>3</v>
      </c>
      <c r="C1947" s="1" t="s">
        <v>0</v>
      </c>
      <c r="D1947">
        <v>-12421</v>
      </c>
      <c r="E1947">
        <v>10002</v>
      </c>
    </row>
    <row r="1948" spans="1:5" x14ac:dyDescent="0.25">
      <c r="A1948" s="2">
        <v>44223</v>
      </c>
      <c r="B1948" t="s">
        <v>3</v>
      </c>
      <c r="C1948" s="1" t="s">
        <v>1</v>
      </c>
      <c r="D1948">
        <v>20629</v>
      </c>
      <c r="E1948">
        <v>10002</v>
      </c>
    </row>
    <row r="1949" spans="1:5" x14ac:dyDescent="0.25">
      <c r="A1949" s="2">
        <v>44224</v>
      </c>
      <c r="B1949" t="s">
        <v>3</v>
      </c>
      <c r="C1949" s="1" t="s">
        <v>1</v>
      </c>
      <c r="D1949">
        <v>22191</v>
      </c>
      <c r="E1949">
        <v>10002</v>
      </c>
    </row>
    <row r="1950" spans="1:5" x14ac:dyDescent="0.25">
      <c r="A1950" s="2">
        <v>44225</v>
      </c>
      <c r="B1950" t="s">
        <v>3</v>
      </c>
      <c r="C1950" s="1" t="s">
        <v>0</v>
      </c>
      <c r="D1950">
        <v>-3554</v>
      </c>
      <c r="E1950">
        <v>10002</v>
      </c>
    </row>
    <row r="1951" spans="1:5" x14ac:dyDescent="0.25">
      <c r="A1951" s="2">
        <v>44226</v>
      </c>
      <c r="B1951" t="s">
        <v>3</v>
      </c>
      <c r="C1951" s="1" t="s">
        <v>0</v>
      </c>
      <c r="D1951">
        <v>-18128</v>
      </c>
      <c r="E1951">
        <v>10002</v>
      </c>
    </row>
    <row r="1952" spans="1:5" x14ac:dyDescent="0.25">
      <c r="A1952" s="2">
        <v>44227</v>
      </c>
      <c r="B1952" t="s">
        <v>3</v>
      </c>
      <c r="C1952" s="1" t="s">
        <v>0</v>
      </c>
      <c r="D1952">
        <v>-4883</v>
      </c>
      <c r="E1952">
        <v>10002</v>
      </c>
    </row>
    <row r="1953" spans="1:5" x14ac:dyDescent="0.25">
      <c r="A1953" s="2">
        <v>44228</v>
      </c>
      <c r="B1953" t="s">
        <v>3</v>
      </c>
      <c r="C1953" s="1" t="s">
        <v>0</v>
      </c>
      <c r="D1953">
        <v>-11295</v>
      </c>
      <c r="E1953">
        <v>10002</v>
      </c>
    </row>
    <row r="1954" spans="1:5" x14ac:dyDescent="0.25">
      <c r="A1954" s="2">
        <v>44229</v>
      </c>
      <c r="B1954" t="s">
        <v>3</v>
      </c>
      <c r="C1954" s="1" t="s">
        <v>0</v>
      </c>
      <c r="D1954">
        <v>-2171</v>
      </c>
      <c r="E1954">
        <v>10002</v>
      </c>
    </row>
    <row r="1955" spans="1:5" x14ac:dyDescent="0.25">
      <c r="A1955" s="2">
        <v>44230</v>
      </c>
      <c r="B1955" t="s">
        <v>3</v>
      </c>
      <c r="C1955" s="1" t="s">
        <v>0</v>
      </c>
      <c r="D1955">
        <v>-4784</v>
      </c>
      <c r="E1955">
        <v>10002</v>
      </c>
    </row>
    <row r="1956" spans="1:5" x14ac:dyDescent="0.25">
      <c r="A1956" s="2">
        <v>44231</v>
      </c>
      <c r="B1956" t="s">
        <v>3</v>
      </c>
      <c r="C1956" s="1" t="s">
        <v>0</v>
      </c>
      <c r="D1956">
        <v>-6289</v>
      </c>
      <c r="E1956">
        <v>10002</v>
      </c>
    </row>
    <row r="1957" spans="1:5" x14ac:dyDescent="0.25">
      <c r="A1957" s="2">
        <v>44232</v>
      </c>
      <c r="B1957" t="s">
        <v>3</v>
      </c>
      <c r="C1957" s="1" t="s">
        <v>0</v>
      </c>
      <c r="D1957">
        <v>-11498</v>
      </c>
      <c r="E1957">
        <v>10002</v>
      </c>
    </row>
    <row r="1958" spans="1:5" x14ac:dyDescent="0.25">
      <c r="A1958" s="2">
        <v>44233</v>
      </c>
      <c r="B1958" t="s">
        <v>3</v>
      </c>
      <c r="C1958" s="1" t="s">
        <v>0</v>
      </c>
      <c r="D1958">
        <v>-14203</v>
      </c>
      <c r="E1958">
        <v>10002</v>
      </c>
    </row>
    <row r="1959" spans="1:5" x14ac:dyDescent="0.25">
      <c r="A1959" s="2">
        <v>44234</v>
      </c>
      <c r="B1959" t="s">
        <v>3</v>
      </c>
      <c r="C1959" s="1" t="s">
        <v>1</v>
      </c>
      <c r="D1959">
        <v>7869</v>
      </c>
      <c r="E1959">
        <v>10002</v>
      </c>
    </row>
    <row r="1960" spans="1:5" x14ac:dyDescent="0.25">
      <c r="A1960" s="2">
        <v>44235</v>
      </c>
      <c r="B1960" t="s">
        <v>3</v>
      </c>
      <c r="C1960" s="1" t="s">
        <v>0</v>
      </c>
      <c r="D1960">
        <v>-15198</v>
      </c>
      <c r="E1960">
        <v>10002</v>
      </c>
    </row>
    <row r="1961" spans="1:5" x14ac:dyDescent="0.25">
      <c r="A1961" s="2">
        <v>44236</v>
      </c>
      <c r="B1961" t="s">
        <v>3</v>
      </c>
      <c r="C1961" s="1" t="s">
        <v>1</v>
      </c>
      <c r="D1961">
        <v>15939</v>
      </c>
      <c r="E1961">
        <v>10002</v>
      </c>
    </row>
    <row r="1962" spans="1:5" x14ac:dyDescent="0.25">
      <c r="A1962" s="2">
        <v>44237</v>
      </c>
      <c r="B1962" t="s">
        <v>3</v>
      </c>
      <c r="C1962" s="1" t="s">
        <v>0</v>
      </c>
      <c r="D1962">
        <v>-5603</v>
      </c>
      <c r="E1962">
        <v>10002</v>
      </c>
    </row>
    <row r="1963" spans="1:5" x14ac:dyDescent="0.25">
      <c r="A1963" s="2">
        <v>44238</v>
      </c>
      <c r="B1963" t="s">
        <v>3</v>
      </c>
      <c r="C1963" s="1" t="s">
        <v>1</v>
      </c>
      <c r="D1963">
        <v>24156</v>
      </c>
      <c r="E1963">
        <v>10002</v>
      </c>
    </row>
    <row r="1964" spans="1:5" x14ac:dyDescent="0.25">
      <c r="A1964" s="2">
        <v>44239</v>
      </c>
      <c r="B1964" t="s">
        <v>3</v>
      </c>
      <c r="C1964" s="1" t="s">
        <v>1</v>
      </c>
      <c r="D1964">
        <v>12313</v>
      </c>
      <c r="E1964">
        <v>10002</v>
      </c>
    </row>
    <row r="1965" spans="1:5" x14ac:dyDescent="0.25">
      <c r="A1965" s="2">
        <v>44240</v>
      </c>
      <c r="B1965" t="s">
        <v>3</v>
      </c>
      <c r="C1965" s="1" t="s">
        <v>1</v>
      </c>
      <c r="D1965">
        <v>24060</v>
      </c>
      <c r="E1965">
        <v>10002</v>
      </c>
    </row>
    <row r="1966" spans="1:5" x14ac:dyDescent="0.25">
      <c r="A1966" s="2">
        <v>44241</v>
      </c>
      <c r="B1966" t="s">
        <v>3</v>
      </c>
      <c r="C1966" s="1" t="s">
        <v>0</v>
      </c>
      <c r="D1966">
        <v>-2994</v>
      </c>
      <c r="E1966">
        <v>10002</v>
      </c>
    </row>
    <row r="1967" spans="1:5" x14ac:dyDescent="0.25">
      <c r="A1967" s="2">
        <v>44242</v>
      </c>
      <c r="B1967" t="s">
        <v>3</v>
      </c>
      <c r="C1967" s="1" t="s">
        <v>1</v>
      </c>
      <c r="D1967">
        <v>4940</v>
      </c>
      <c r="E1967">
        <v>10002</v>
      </c>
    </row>
    <row r="1968" spans="1:5" x14ac:dyDescent="0.25">
      <c r="A1968" s="2">
        <v>44243</v>
      </c>
      <c r="B1968" t="s">
        <v>3</v>
      </c>
      <c r="C1968" s="1" t="s">
        <v>1</v>
      </c>
      <c r="D1968">
        <v>22313</v>
      </c>
      <c r="E1968">
        <v>10002</v>
      </c>
    </row>
    <row r="1969" spans="1:5" x14ac:dyDescent="0.25">
      <c r="A1969" s="2">
        <v>44244</v>
      </c>
      <c r="B1969" t="s">
        <v>3</v>
      </c>
      <c r="C1969" s="1" t="s">
        <v>1</v>
      </c>
      <c r="D1969">
        <v>16566</v>
      </c>
      <c r="E1969">
        <v>10002</v>
      </c>
    </row>
    <row r="1970" spans="1:5" x14ac:dyDescent="0.25">
      <c r="A1970" s="2">
        <v>44245</v>
      </c>
      <c r="B1970" t="s">
        <v>3</v>
      </c>
      <c r="C1970" s="1" t="s">
        <v>1</v>
      </c>
      <c r="D1970">
        <v>24183</v>
      </c>
      <c r="E1970">
        <v>10002</v>
      </c>
    </row>
    <row r="1971" spans="1:5" x14ac:dyDescent="0.25">
      <c r="A1971" s="2">
        <v>44246</v>
      </c>
      <c r="B1971" t="s">
        <v>3</v>
      </c>
      <c r="C1971" s="1" t="s">
        <v>0</v>
      </c>
      <c r="D1971">
        <v>-16962</v>
      </c>
      <c r="E1971">
        <v>10002</v>
      </c>
    </row>
    <row r="1972" spans="1:5" x14ac:dyDescent="0.25">
      <c r="A1972" s="2">
        <v>44247</v>
      </c>
      <c r="B1972" t="s">
        <v>3</v>
      </c>
      <c r="C1972" s="1" t="s">
        <v>0</v>
      </c>
      <c r="D1972">
        <v>-10184</v>
      </c>
      <c r="E1972">
        <v>10002</v>
      </c>
    </row>
    <row r="1973" spans="1:5" x14ac:dyDescent="0.25">
      <c r="A1973" s="2">
        <v>44248</v>
      </c>
      <c r="B1973" t="s">
        <v>3</v>
      </c>
      <c r="C1973" s="1" t="s">
        <v>0</v>
      </c>
      <c r="D1973">
        <v>-11990</v>
      </c>
      <c r="E1973">
        <v>10002</v>
      </c>
    </row>
    <row r="1974" spans="1:5" x14ac:dyDescent="0.25">
      <c r="A1974" s="2">
        <v>44249</v>
      </c>
      <c r="B1974" t="s">
        <v>3</v>
      </c>
      <c r="C1974" s="1" t="s">
        <v>0</v>
      </c>
      <c r="D1974">
        <v>-12649</v>
      </c>
      <c r="E1974">
        <v>10002</v>
      </c>
    </row>
    <row r="1975" spans="1:5" x14ac:dyDescent="0.25">
      <c r="A1975" s="2">
        <v>44250</v>
      </c>
      <c r="B1975" t="s">
        <v>3</v>
      </c>
      <c r="C1975" s="1" t="s">
        <v>1</v>
      </c>
      <c r="D1975">
        <v>12919</v>
      </c>
      <c r="E1975">
        <v>10002</v>
      </c>
    </row>
    <row r="1976" spans="1:5" x14ac:dyDescent="0.25">
      <c r="A1976" s="2">
        <v>44251</v>
      </c>
      <c r="B1976" t="s">
        <v>3</v>
      </c>
      <c r="C1976" s="1" t="s">
        <v>0</v>
      </c>
      <c r="D1976">
        <v>-594</v>
      </c>
      <c r="E1976">
        <v>10002</v>
      </c>
    </row>
    <row r="1977" spans="1:5" x14ac:dyDescent="0.25">
      <c r="A1977" s="2">
        <v>44252</v>
      </c>
      <c r="B1977" t="s">
        <v>3</v>
      </c>
      <c r="C1977" s="1" t="s">
        <v>1</v>
      </c>
      <c r="D1977">
        <v>3730</v>
      </c>
      <c r="E1977">
        <v>10002</v>
      </c>
    </row>
    <row r="1978" spans="1:5" x14ac:dyDescent="0.25">
      <c r="A1978" s="2">
        <v>44253</v>
      </c>
      <c r="B1978" t="s">
        <v>3</v>
      </c>
      <c r="C1978" s="1" t="s">
        <v>1</v>
      </c>
      <c r="D1978">
        <v>14512</v>
      </c>
      <c r="E1978">
        <v>10002</v>
      </c>
    </row>
    <row r="1979" spans="1:5" x14ac:dyDescent="0.25">
      <c r="A1979" s="2">
        <v>44254</v>
      </c>
      <c r="B1979" t="s">
        <v>3</v>
      </c>
      <c r="C1979" s="1" t="s">
        <v>0</v>
      </c>
      <c r="D1979">
        <v>-18619</v>
      </c>
      <c r="E1979">
        <v>10002</v>
      </c>
    </row>
    <row r="1980" spans="1:5" x14ac:dyDescent="0.25">
      <c r="A1980" s="2">
        <v>44255</v>
      </c>
      <c r="B1980" t="s">
        <v>3</v>
      </c>
      <c r="C1980" s="1" t="s">
        <v>0</v>
      </c>
      <c r="D1980">
        <v>-12122</v>
      </c>
      <c r="E1980">
        <v>10002</v>
      </c>
    </row>
    <row r="1981" spans="1:5" x14ac:dyDescent="0.25">
      <c r="A1981" s="2">
        <v>44256</v>
      </c>
      <c r="B1981" t="s">
        <v>3</v>
      </c>
      <c r="C1981" s="1" t="s">
        <v>0</v>
      </c>
      <c r="D1981">
        <v>-12069</v>
      </c>
      <c r="E1981">
        <v>10002</v>
      </c>
    </row>
    <row r="1982" spans="1:5" x14ac:dyDescent="0.25">
      <c r="A1982" s="2">
        <v>44257</v>
      </c>
      <c r="B1982" t="s">
        <v>3</v>
      </c>
      <c r="C1982" s="1" t="s">
        <v>1</v>
      </c>
      <c r="D1982">
        <v>17624</v>
      </c>
      <c r="E1982">
        <v>10002</v>
      </c>
    </row>
    <row r="1983" spans="1:5" x14ac:dyDescent="0.25">
      <c r="A1983" s="2">
        <v>44258</v>
      </c>
      <c r="B1983" t="s">
        <v>3</v>
      </c>
      <c r="C1983" s="1" t="s">
        <v>1</v>
      </c>
      <c r="D1983">
        <v>16420</v>
      </c>
      <c r="E1983">
        <v>10002</v>
      </c>
    </row>
    <row r="1984" spans="1:5" x14ac:dyDescent="0.25">
      <c r="A1984" s="2">
        <v>44259</v>
      </c>
      <c r="B1984" t="s">
        <v>3</v>
      </c>
      <c r="C1984" s="1" t="s">
        <v>1</v>
      </c>
      <c r="D1984">
        <v>9701</v>
      </c>
      <c r="E1984">
        <v>10002</v>
      </c>
    </row>
    <row r="1985" spans="1:5" x14ac:dyDescent="0.25">
      <c r="A1985" s="2">
        <v>44260</v>
      </c>
      <c r="B1985" t="s">
        <v>3</v>
      </c>
      <c r="C1985" s="1" t="s">
        <v>1</v>
      </c>
      <c r="D1985">
        <v>7705</v>
      </c>
      <c r="E1985">
        <v>10002</v>
      </c>
    </row>
    <row r="1986" spans="1:5" x14ac:dyDescent="0.25">
      <c r="A1986" s="2">
        <v>44261</v>
      </c>
      <c r="B1986" t="s">
        <v>3</v>
      </c>
      <c r="C1986" s="1" t="s">
        <v>1</v>
      </c>
      <c r="D1986">
        <v>17203</v>
      </c>
      <c r="E1986">
        <v>10002</v>
      </c>
    </row>
    <row r="1987" spans="1:5" x14ac:dyDescent="0.25">
      <c r="A1987" s="2">
        <v>44262</v>
      </c>
      <c r="B1987" t="s">
        <v>3</v>
      </c>
      <c r="C1987" s="1" t="s">
        <v>0</v>
      </c>
      <c r="D1987">
        <v>-19290</v>
      </c>
      <c r="E1987">
        <v>10002</v>
      </c>
    </row>
    <row r="1988" spans="1:5" x14ac:dyDescent="0.25">
      <c r="A1988" s="2">
        <v>44263</v>
      </c>
      <c r="B1988" t="s">
        <v>3</v>
      </c>
      <c r="C1988" s="1" t="s">
        <v>0</v>
      </c>
      <c r="D1988">
        <v>-9193</v>
      </c>
      <c r="E1988">
        <v>10002</v>
      </c>
    </row>
    <row r="1989" spans="1:5" x14ac:dyDescent="0.25">
      <c r="A1989" s="2">
        <v>44264</v>
      </c>
      <c r="B1989" t="s">
        <v>3</v>
      </c>
      <c r="C1989" s="1" t="s">
        <v>0</v>
      </c>
      <c r="D1989">
        <v>-23174</v>
      </c>
      <c r="E1989">
        <v>10002</v>
      </c>
    </row>
    <row r="1990" spans="1:5" x14ac:dyDescent="0.25">
      <c r="A1990" s="2">
        <v>44265</v>
      </c>
      <c r="B1990" t="s">
        <v>3</v>
      </c>
      <c r="C1990" s="1" t="s">
        <v>0</v>
      </c>
      <c r="D1990">
        <v>-3630</v>
      </c>
      <c r="E1990">
        <v>10002</v>
      </c>
    </row>
    <row r="1991" spans="1:5" x14ac:dyDescent="0.25">
      <c r="A1991" s="2">
        <v>44266</v>
      </c>
      <c r="B1991" t="s">
        <v>3</v>
      </c>
      <c r="C1991" s="1" t="s">
        <v>1</v>
      </c>
      <c r="D1991">
        <v>10562</v>
      </c>
      <c r="E1991">
        <v>10002</v>
      </c>
    </row>
    <row r="1992" spans="1:5" x14ac:dyDescent="0.25">
      <c r="A1992" s="2">
        <v>44267</v>
      </c>
      <c r="B1992" t="s">
        <v>3</v>
      </c>
      <c r="C1992" s="1" t="s">
        <v>1</v>
      </c>
      <c r="D1992">
        <v>12527</v>
      </c>
      <c r="E1992">
        <v>10002</v>
      </c>
    </row>
    <row r="1993" spans="1:5" x14ac:dyDescent="0.25">
      <c r="A1993" s="2">
        <v>44268</v>
      </c>
      <c r="B1993" t="s">
        <v>3</v>
      </c>
      <c r="C1993" s="1" t="s">
        <v>1</v>
      </c>
      <c r="D1993">
        <v>15060</v>
      </c>
      <c r="E1993">
        <v>10002</v>
      </c>
    </row>
    <row r="1994" spans="1:5" x14ac:dyDescent="0.25">
      <c r="A1994" s="2">
        <v>44269</v>
      </c>
      <c r="B1994" t="s">
        <v>3</v>
      </c>
      <c r="C1994" s="1" t="s">
        <v>1</v>
      </c>
      <c r="D1994">
        <v>1721</v>
      </c>
      <c r="E1994">
        <v>10002</v>
      </c>
    </row>
    <row r="1995" spans="1:5" x14ac:dyDescent="0.25">
      <c r="A1995" s="2">
        <v>44270</v>
      </c>
      <c r="B1995" t="s">
        <v>3</v>
      </c>
      <c r="C1995" s="1" t="s">
        <v>1</v>
      </c>
      <c r="D1995">
        <v>4206</v>
      </c>
      <c r="E1995">
        <v>10002</v>
      </c>
    </row>
    <row r="1996" spans="1:5" x14ac:dyDescent="0.25">
      <c r="A1996" s="2">
        <v>44271</v>
      </c>
      <c r="B1996" t="s">
        <v>3</v>
      </c>
      <c r="C1996" s="1" t="s">
        <v>0</v>
      </c>
      <c r="D1996">
        <v>-22297</v>
      </c>
      <c r="E1996">
        <v>10002</v>
      </c>
    </row>
    <row r="1997" spans="1:5" x14ac:dyDescent="0.25">
      <c r="A1997" s="2">
        <v>44272</v>
      </c>
      <c r="B1997" t="s">
        <v>3</v>
      </c>
      <c r="C1997" s="1" t="s">
        <v>1</v>
      </c>
      <c r="D1997">
        <v>13806</v>
      </c>
      <c r="E1997">
        <v>10002</v>
      </c>
    </row>
    <row r="1998" spans="1:5" x14ac:dyDescent="0.25">
      <c r="A1998" s="2">
        <v>44273</v>
      </c>
      <c r="B1998" t="s">
        <v>3</v>
      </c>
      <c r="C1998" s="1" t="s">
        <v>0</v>
      </c>
      <c r="D1998">
        <v>-7725</v>
      </c>
      <c r="E1998">
        <v>10002</v>
      </c>
    </row>
    <row r="1999" spans="1:5" x14ac:dyDescent="0.25">
      <c r="A1999" s="2">
        <v>44274</v>
      </c>
      <c r="B1999" t="s">
        <v>3</v>
      </c>
      <c r="C1999" s="1" t="s">
        <v>1</v>
      </c>
      <c r="D1999">
        <v>10515</v>
      </c>
      <c r="E1999">
        <v>10002</v>
      </c>
    </row>
    <row r="2000" spans="1:5" x14ac:dyDescent="0.25">
      <c r="A2000" s="2">
        <v>44275</v>
      </c>
      <c r="B2000" t="s">
        <v>3</v>
      </c>
      <c r="C2000" s="1" t="s">
        <v>1</v>
      </c>
      <c r="D2000">
        <v>22362</v>
      </c>
      <c r="E2000">
        <v>10002</v>
      </c>
    </row>
    <row r="2001" spans="1:5" x14ac:dyDescent="0.25">
      <c r="A2001" s="2">
        <v>44276</v>
      </c>
      <c r="B2001" t="s">
        <v>3</v>
      </c>
      <c r="C2001" s="1" t="s">
        <v>0</v>
      </c>
      <c r="D2001">
        <v>-21255</v>
      </c>
      <c r="E2001">
        <v>10002</v>
      </c>
    </row>
    <row r="2002" spans="1:5" x14ac:dyDescent="0.25">
      <c r="A2002" s="2">
        <v>44277</v>
      </c>
      <c r="B2002" t="s">
        <v>3</v>
      </c>
      <c r="C2002" s="1" t="s">
        <v>0</v>
      </c>
      <c r="D2002">
        <v>-3547</v>
      </c>
      <c r="E2002">
        <v>10002</v>
      </c>
    </row>
    <row r="2003" spans="1:5" x14ac:dyDescent="0.25">
      <c r="A2003" s="2">
        <v>44278</v>
      </c>
      <c r="B2003" t="s">
        <v>3</v>
      </c>
      <c r="C2003" s="1" t="s">
        <v>0</v>
      </c>
      <c r="D2003">
        <v>-11980</v>
      </c>
      <c r="E2003">
        <v>10002</v>
      </c>
    </row>
    <row r="2004" spans="1:5" x14ac:dyDescent="0.25">
      <c r="A2004" s="2">
        <v>44279</v>
      </c>
      <c r="B2004" t="s">
        <v>3</v>
      </c>
      <c r="C2004" s="1" t="s">
        <v>0</v>
      </c>
      <c r="D2004">
        <v>-15510</v>
      </c>
      <c r="E2004">
        <v>10002</v>
      </c>
    </row>
    <row r="2005" spans="1:5" x14ac:dyDescent="0.25">
      <c r="A2005" s="2">
        <v>44280</v>
      </c>
      <c r="B2005" t="s">
        <v>3</v>
      </c>
      <c r="C2005" s="1" t="s">
        <v>0</v>
      </c>
      <c r="D2005">
        <v>-11156</v>
      </c>
      <c r="E2005">
        <v>10002</v>
      </c>
    </row>
    <row r="2006" spans="1:5" x14ac:dyDescent="0.25">
      <c r="A2006" s="2">
        <v>44281</v>
      </c>
      <c r="B2006" t="s">
        <v>3</v>
      </c>
      <c r="C2006" s="1" t="s">
        <v>1</v>
      </c>
      <c r="D2006">
        <v>2285</v>
      </c>
      <c r="E2006">
        <v>10002</v>
      </c>
    </row>
    <row r="2007" spans="1:5" x14ac:dyDescent="0.25">
      <c r="A2007" s="2">
        <v>44282</v>
      </c>
      <c r="B2007" t="s">
        <v>3</v>
      </c>
      <c r="C2007" s="1" t="s">
        <v>0</v>
      </c>
      <c r="D2007">
        <v>-594</v>
      </c>
      <c r="E2007">
        <v>10002</v>
      </c>
    </row>
    <row r="2008" spans="1:5" x14ac:dyDescent="0.25">
      <c r="A2008" s="2">
        <v>44283</v>
      </c>
      <c r="B2008" t="s">
        <v>3</v>
      </c>
      <c r="C2008" s="1" t="s">
        <v>1</v>
      </c>
      <c r="D2008">
        <v>3906</v>
      </c>
      <c r="E2008">
        <v>10002</v>
      </c>
    </row>
    <row r="2009" spans="1:5" x14ac:dyDescent="0.25">
      <c r="A2009" s="2">
        <v>44284</v>
      </c>
      <c r="B2009" t="s">
        <v>3</v>
      </c>
      <c r="C2009" s="1" t="s">
        <v>0</v>
      </c>
      <c r="D2009">
        <v>-6624</v>
      </c>
      <c r="E2009">
        <v>10002</v>
      </c>
    </row>
    <row r="2010" spans="1:5" x14ac:dyDescent="0.25">
      <c r="A2010" s="2">
        <v>44285</v>
      </c>
      <c r="B2010" t="s">
        <v>3</v>
      </c>
      <c r="C2010" s="1" t="s">
        <v>0</v>
      </c>
      <c r="D2010">
        <v>-4827</v>
      </c>
      <c r="E2010">
        <v>10002</v>
      </c>
    </row>
    <row r="2011" spans="1:5" x14ac:dyDescent="0.25">
      <c r="A2011" s="2">
        <v>44286</v>
      </c>
      <c r="B2011" t="s">
        <v>3</v>
      </c>
      <c r="C2011" s="1" t="s">
        <v>0</v>
      </c>
      <c r="D2011">
        <v>-17435</v>
      </c>
      <c r="E2011">
        <v>10002</v>
      </c>
    </row>
    <row r="2012" spans="1:5" x14ac:dyDescent="0.25">
      <c r="A2012" s="2">
        <v>44287</v>
      </c>
      <c r="B2012" t="s">
        <v>3</v>
      </c>
      <c r="C2012" s="1" t="s">
        <v>0</v>
      </c>
      <c r="D2012">
        <v>-9007</v>
      </c>
      <c r="E2012">
        <v>10002</v>
      </c>
    </row>
    <row r="2013" spans="1:5" x14ac:dyDescent="0.25">
      <c r="A2013" s="2">
        <v>44288</v>
      </c>
      <c r="B2013" t="s">
        <v>3</v>
      </c>
      <c r="C2013" s="1" t="s">
        <v>1</v>
      </c>
      <c r="D2013">
        <v>8380</v>
      </c>
      <c r="E2013">
        <v>10002</v>
      </c>
    </row>
    <row r="2014" spans="1:5" x14ac:dyDescent="0.25">
      <c r="A2014" s="2">
        <v>44289</v>
      </c>
      <c r="B2014" t="s">
        <v>3</v>
      </c>
      <c r="C2014" s="1" t="s">
        <v>0</v>
      </c>
      <c r="D2014">
        <v>-17037</v>
      </c>
      <c r="E2014">
        <v>10002</v>
      </c>
    </row>
    <row r="2015" spans="1:5" x14ac:dyDescent="0.25">
      <c r="A2015" s="2">
        <v>44290</v>
      </c>
      <c r="B2015" t="s">
        <v>3</v>
      </c>
      <c r="C2015" s="1" t="s">
        <v>0</v>
      </c>
      <c r="D2015">
        <v>-4143</v>
      </c>
      <c r="E2015">
        <v>10002</v>
      </c>
    </row>
    <row r="2016" spans="1:5" x14ac:dyDescent="0.25">
      <c r="A2016" s="2">
        <v>44291</v>
      </c>
      <c r="B2016" t="s">
        <v>3</v>
      </c>
      <c r="C2016" s="1" t="s">
        <v>0</v>
      </c>
      <c r="D2016">
        <v>-12870</v>
      </c>
      <c r="E2016">
        <v>10002</v>
      </c>
    </row>
    <row r="2017" spans="1:5" x14ac:dyDescent="0.25">
      <c r="A2017" s="2">
        <v>44292</v>
      </c>
      <c r="B2017" t="s">
        <v>3</v>
      </c>
      <c r="C2017" s="1" t="s">
        <v>1</v>
      </c>
      <c r="D2017">
        <v>12109</v>
      </c>
      <c r="E2017">
        <v>10002</v>
      </c>
    </row>
    <row r="2018" spans="1:5" x14ac:dyDescent="0.25">
      <c r="A2018" s="2">
        <v>44293</v>
      </c>
      <c r="B2018" t="s">
        <v>3</v>
      </c>
      <c r="C2018" s="1" t="s">
        <v>1</v>
      </c>
      <c r="D2018">
        <v>8080</v>
      </c>
      <c r="E2018">
        <v>10002</v>
      </c>
    </row>
    <row r="2019" spans="1:5" x14ac:dyDescent="0.25">
      <c r="A2019" s="2">
        <v>44294</v>
      </c>
      <c r="B2019" t="s">
        <v>3</v>
      </c>
      <c r="C2019" s="1" t="s">
        <v>1</v>
      </c>
      <c r="D2019">
        <v>15963</v>
      </c>
      <c r="E2019">
        <v>10002</v>
      </c>
    </row>
    <row r="2020" spans="1:5" x14ac:dyDescent="0.25">
      <c r="A2020" s="2">
        <v>44295</v>
      </c>
      <c r="B2020" t="s">
        <v>3</v>
      </c>
      <c r="C2020" s="1" t="s">
        <v>0</v>
      </c>
      <c r="D2020">
        <v>-12544</v>
      </c>
      <c r="E2020">
        <v>10002</v>
      </c>
    </row>
    <row r="2021" spans="1:5" x14ac:dyDescent="0.25">
      <c r="A2021" s="2">
        <v>44296</v>
      </c>
      <c r="B2021" t="s">
        <v>3</v>
      </c>
      <c r="C2021" s="1" t="s">
        <v>1</v>
      </c>
      <c r="D2021">
        <v>5141</v>
      </c>
      <c r="E2021">
        <v>10002</v>
      </c>
    </row>
    <row r="2022" spans="1:5" x14ac:dyDescent="0.25">
      <c r="A2022" s="2">
        <v>44297</v>
      </c>
      <c r="B2022" t="s">
        <v>3</v>
      </c>
      <c r="C2022" s="1" t="s">
        <v>1</v>
      </c>
      <c r="D2022">
        <v>591</v>
      </c>
      <c r="E2022">
        <v>10002</v>
      </c>
    </row>
    <row r="2023" spans="1:5" x14ac:dyDescent="0.25">
      <c r="A2023" s="2">
        <v>44298</v>
      </c>
      <c r="B2023" t="s">
        <v>3</v>
      </c>
      <c r="C2023" s="1" t="s">
        <v>0</v>
      </c>
      <c r="D2023">
        <v>-6405</v>
      </c>
      <c r="E2023">
        <v>10002</v>
      </c>
    </row>
    <row r="2024" spans="1:5" x14ac:dyDescent="0.25">
      <c r="A2024" s="2">
        <v>44299</v>
      </c>
      <c r="B2024" t="s">
        <v>3</v>
      </c>
      <c r="C2024" s="1" t="s">
        <v>0</v>
      </c>
      <c r="D2024">
        <v>-271</v>
      </c>
      <c r="E2024">
        <v>10002</v>
      </c>
    </row>
    <row r="2025" spans="1:5" x14ac:dyDescent="0.25">
      <c r="A2025" s="2">
        <v>44300</v>
      </c>
      <c r="B2025" t="s">
        <v>3</v>
      </c>
      <c r="C2025" s="1" t="s">
        <v>0</v>
      </c>
      <c r="D2025">
        <v>-24078</v>
      </c>
      <c r="E2025">
        <v>10002</v>
      </c>
    </row>
    <row r="2026" spans="1:5" x14ac:dyDescent="0.25">
      <c r="A2026" s="2">
        <v>44301</v>
      </c>
      <c r="B2026" t="s">
        <v>3</v>
      </c>
      <c r="C2026" s="1" t="s">
        <v>0</v>
      </c>
      <c r="D2026">
        <v>-9937</v>
      </c>
      <c r="E2026">
        <v>10002</v>
      </c>
    </row>
    <row r="2027" spans="1:5" x14ac:dyDescent="0.25">
      <c r="A2027" s="2">
        <v>44302</v>
      </c>
      <c r="B2027" t="s">
        <v>3</v>
      </c>
      <c r="C2027" s="1" t="s">
        <v>1</v>
      </c>
      <c r="D2027">
        <v>12388</v>
      </c>
      <c r="E2027">
        <v>10002</v>
      </c>
    </row>
    <row r="2028" spans="1:5" x14ac:dyDescent="0.25">
      <c r="A2028" s="2">
        <v>44303</v>
      </c>
      <c r="B2028" t="s">
        <v>3</v>
      </c>
      <c r="C2028" s="1" t="s">
        <v>1</v>
      </c>
      <c r="D2028">
        <v>16531</v>
      </c>
      <c r="E2028">
        <v>10002</v>
      </c>
    </row>
    <row r="2029" spans="1:5" x14ac:dyDescent="0.25">
      <c r="A2029" s="2">
        <v>44304</v>
      </c>
      <c r="B2029" t="s">
        <v>3</v>
      </c>
      <c r="C2029" s="1" t="s">
        <v>1</v>
      </c>
      <c r="D2029">
        <v>7499</v>
      </c>
      <c r="E2029">
        <v>10002</v>
      </c>
    </row>
    <row r="2030" spans="1:5" x14ac:dyDescent="0.25">
      <c r="A2030" s="2">
        <v>44305</v>
      </c>
      <c r="B2030" t="s">
        <v>3</v>
      </c>
      <c r="C2030" s="1" t="s">
        <v>1</v>
      </c>
      <c r="D2030">
        <v>24710</v>
      </c>
      <c r="E2030">
        <v>10002</v>
      </c>
    </row>
    <row r="2031" spans="1:5" x14ac:dyDescent="0.25">
      <c r="A2031" s="2">
        <v>44306</v>
      </c>
      <c r="B2031" t="s">
        <v>3</v>
      </c>
      <c r="C2031" s="1" t="s">
        <v>1</v>
      </c>
      <c r="D2031">
        <v>10042</v>
      </c>
      <c r="E2031">
        <v>10002</v>
      </c>
    </row>
    <row r="2032" spans="1:5" x14ac:dyDescent="0.25">
      <c r="A2032" s="2">
        <v>44307</v>
      </c>
      <c r="B2032" t="s">
        <v>3</v>
      </c>
      <c r="C2032" s="1" t="s">
        <v>0</v>
      </c>
      <c r="D2032">
        <v>-13438</v>
      </c>
      <c r="E2032">
        <v>10002</v>
      </c>
    </row>
    <row r="2033" spans="1:5" x14ac:dyDescent="0.25">
      <c r="A2033" s="2">
        <v>44308</v>
      </c>
      <c r="B2033" t="s">
        <v>3</v>
      </c>
      <c r="C2033" s="1" t="s">
        <v>1</v>
      </c>
      <c r="D2033">
        <v>11516</v>
      </c>
      <c r="E2033">
        <v>10002</v>
      </c>
    </row>
    <row r="2034" spans="1:5" x14ac:dyDescent="0.25">
      <c r="A2034" s="2">
        <v>44309</v>
      </c>
      <c r="B2034" t="s">
        <v>3</v>
      </c>
      <c r="C2034" s="1" t="s">
        <v>0</v>
      </c>
      <c r="D2034">
        <v>-23861</v>
      </c>
      <c r="E2034">
        <v>10002</v>
      </c>
    </row>
    <row r="2035" spans="1:5" x14ac:dyDescent="0.25">
      <c r="A2035" s="2">
        <v>44310</v>
      </c>
      <c r="B2035" t="s">
        <v>3</v>
      </c>
      <c r="C2035" s="1" t="s">
        <v>0</v>
      </c>
      <c r="D2035">
        <v>-22758</v>
      </c>
      <c r="E2035">
        <v>10002</v>
      </c>
    </row>
    <row r="2036" spans="1:5" x14ac:dyDescent="0.25">
      <c r="A2036" s="2">
        <v>44311</v>
      </c>
      <c r="B2036" t="s">
        <v>3</v>
      </c>
      <c r="C2036" s="1" t="s">
        <v>0</v>
      </c>
      <c r="D2036">
        <v>-22560</v>
      </c>
      <c r="E2036">
        <v>10002</v>
      </c>
    </row>
    <row r="2037" spans="1:5" x14ac:dyDescent="0.25">
      <c r="A2037" s="2">
        <v>44312</v>
      </c>
      <c r="B2037" t="s">
        <v>3</v>
      </c>
      <c r="C2037" s="1" t="s">
        <v>1</v>
      </c>
      <c r="D2037">
        <v>9012</v>
      </c>
      <c r="E2037">
        <v>10002</v>
      </c>
    </row>
    <row r="2038" spans="1:5" x14ac:dyDescent="0.25">
      <c r="A2038" s="2">
        <v>44313</v>
      </c>
      <c r="B2038" t="s">
        <v>3</v>
      </c>
      <c r="C2038" s="1" t="s">
        <v>1</v>
      </c>
      <c r="D2038">
        <v>22491</v>
      </c>
      <c r="E2038">
        <v>10002</v>
      </c>
    </row>
    <row r="2039" spans="1:5" x14ac:dyDescent="0.25">
      <c r="A2039" s="2">
        <v>44314</v>
      </c>
      <c r="B2039" t="s">
        <v>3</v>
      </c>
      <c r="C2039" s="1" t="s">
        <v>0</v>
      </c>
      <c r="D2039">
        <v>-16458</v>
      </c>
      <c r="E2039">
        <v>10002</v>
      </c>
    </row>
    <row r="2040" spans="1:5" x14ac:dyDescent="0.25">
      <c r="A2040" s="2">
        <v>44315</v>
      </c>
      <c r="B2040" t="s">
        <v>3</v>
      </c>
      <c r="C2040" s="1" t="s">
        <v>1</v>
      </c>
      <c r="D2040">
        <v>6051</v>
      </c>
      <c r="E2040">
        <v>10002</v>
      </c>
    </row>
    <row r="2041" spans="1:5" x14ac:dyDescent="0.25">
      <c r="A2041" s="2">
        <v>44316</v>
      </c>
      <c r="B2041" t="s">
        <v>3</v>
      </c>
      <c r="C2041" s="1" t="s">
        <v>0</v>
      </c>
      <c r="D2041">
        <v>-22839</v>
      </c>
      <c r="E2041">
        <v>10002</v>
      </c>
    </row>
    <row r="2042" spans="1:5" x14ac:dyDescent="0.25">
      <c r="A2042" s="2">
        <v>44317</v>
      </c>
      <c r="B2042" t="s">
        <v>3</v>
      </c>
      <c r="C2042" s="1" t="s">
        <v>0</v>
      </c>
      <c r="D2042">
        <v>-4641</v>
      </c>
      <c r="E2042">
        <v>10002</v>
      </c>
    </row>
    <row r="2043" spans="1:5" x14ac:dyDescent="0.25">
      <c r="A2043" s="2">
        <v>44318</v>
      </c>
      <c r="B2043" t="s">
        <v>3</v>
      </c>
      <c r="C2043" s="1" t="s">
        <v>1</v>
      </c>
      <c r="D2043">
        <v>13954</v>
      </c>
      <c r="E2043">
        <v>10002</v>
      </c>
    </row>
    <row r="2044" spans="1:5" x14ac:dyDescent="0.25">
      <c r="A2044" s="2">
        <v>44319</v>
      </c>
      <c r="B2044" t="s">
        <v>3</v>
      </c>
      <c r="C2044" s="1" t="s">
        <v>0</v>
      </c>
      <c r="D2044">
        <v>-17329</v>
      </c>
      <c r="E2044">
        <v>10002</v>
      </c>
    </row>
    <row r="2045" spans="1:5" x14ac:dyDescent="0.25">
      <c r="A2045" s="2">
        <v>44320</v>
      </c>
      <c r="B2045" t="s">
        <v>3</v>
      </c>
      <c r="C2045" s="1" t="s">
        <v>0</v>
      </c>
      <c r="D2045">
        <v>-18258</v>
      </c>
      <c r="E2045">
        <v>10002</v>
      </c>
    </row>
    <row r="2046" spans="1:5" x14ac:dyDescent="0.25">
      <c r="A2046" s="2">
        <v>44321</v>
      </c>
      <c r="B2046" t="s">
        <v>3</v>
      </c>
      <c r="C2046" s="1" t="s">
        <v>1</v>
      </c>
      <c r="D2046">
        <v>5014</v>
      </c>
      <c r="E2046">
        <v>10002</v>
      </c>
    </row>
    <row r="2047" spans="1:5" x14ac:dyDescent="0.25">
      <c r="A2047" s="2">
        <v>44322</v>
      </c>
      <c r="B2047" t="s">
        <v>3</v>
      </c>
      <c r="C2047" s="1" t="s">
        <v>1</v>
      </c>
      <c r="D2047">
        <v>2838</v>
      </c>
      <c r="E2047">
        <v>10002</v>
      </c>
    </row>
    <row r="2048" spans="1:5" x14ac:dyDescent="0.25">
      <c r="A2048" s="2">
        <v>44323</v>
      </c>
      <c r="B2048" t="s">
        <v>3</v>
      </c>
      <c r="C2048" s="1" t="s">
        <v>1</v>
      </c>
      <c r="D2048">
        <v>6733</v>
      </c>
      <c r="E2048">
        <v>10002</v>
      </c>
    </row>
    <row r="2049" spans="1:5" x14ac:dyDescent="0.25">
      <c r="A2049" s="2">
        <v>44324</v>
      </c>
      <c r="B2049" t="s">
        <v>3</v>
      </c>
      <c r="C2049" s="1" t="s">
        <v>1</v>
      </c>
      <c r="D2049">
        <v>14093</v>
      </c>
      <c r="E2049">
        <v>10002</v>
      </c>
    </row>
    <row r="2050" spans="1:5" x14ac:dyDescent="0.25">
      <c r="A2050" s="2">
        <v>44325</v>
      </c>
      <c r="B2050" t="s">
        <v>3</v>
      </c>
      <c r="C2050" s="1" t="s">
        <v>0</v>
      </c>
      <c r="D2050">
        <v>-2527</v>
      </c>
      <c r="E2050">
        <v>10002</v>
      </c>
    </row>
    <row r="2051" spans="1:5" x14ac:dyDescent="0.25">
      <c r="A2051" s="2">
        <v>44326</v>
      </c>
      <c r="B2051" t="s">
        <v>3</v>
      </c>
      <c r="C2051" s="1" t="s">
        <v>0</v>
      </c>
      <c r="D2051">
        <v>-761</v>
      </c>
      <c r="E2051">
        <v>10002</v>
      </c>
    </row>
    <row r="2052" spans="1:5" x14ac:dyDescent="0.25">
      <c r="A2052" s="2">
        <v>44327</v>
      </c>
      <c r="B2052" t="s">
        <v>3</v>
      </c>
      <c r="C2052" s="1" t="s">
        <v>1</v>
      </c>
      <c r="D2052">
        <v>24888</v>
      </c>
      <c r="E2052">
        <v>10002</v>
      </c>
    </row>
    <row r="2053" spans="1:5" x14ac:dyDescent="0.25">
      <c r="A2053" s="2">
        <v>44328</v>
      </c>
      <c r="B2053" t="s">
        <v>3</v>
      </c>
      <c r="C2053" s="1" t="s">
        <v>0</v>
      </c>
      <c r="D2053">
        <v>-19193</v>
      </c>
      <c r="E2053">
        <v>10002</v>
      </c>
    </row>
    <row r="2054" spans="1:5" x14ac:dyDescent="0.25">
      <c r="A2054" s="2">
        <v>44329</v>
      </c>
      <c r="B2054" t="s">
        <v>3</v>
      </c>
      <c r="C2054" s="1" t="s">
        <v>1</v>
      </c>
      <c r="D2054">
        <v>22730</v>
      </c>
      <c r="E2054">
        <v>10002</v>
      </c>
    </row>
    <row r="2055" spans="1:5" x14ac:dyDescent="0.25">
      <c r="A2055" s="2">
        <v>44330</v>
      </c>
      <c r="B2055" t="s">
        <v>3</v>
      </c>
      <c r="C2055" s="1" t="s">
        <v>1</v>
      </c>
      <c r="D2055">
        <v>19271</v>
      </c>
      <c r="E2055">
        <v>10002</v>
      </c>
    </row>
    <row r="2056" spans="1:5" x14ac:dyDescent="0.25">
      <c r="A2056" s="2">
        <v>44331</v>
      </c>
      <c r="B2056" t="s">
        <v>3</v>
      </c>
      <c r="C2056" s="1" t="s">
        <v>0</v>
      </c>
      <c r="D2056">
        <v>-549</v>
      </c>
      <c r="E2056">
        <v>10002</v>
      </c>
    </row>
    <row r="2057" spans="1:5" x14ac:dyDescent="0.25">
      <c r="A2057" s="2">
        <v>44332</v>
      </c>
      <c r="B2057" t="s">
        <v>3</v>
      </c>
      <c r="C2057" s="1" t="s">
        <v>1</v>
      </c>
      <c r="D2057">
        <v>7813</v>
      </c>
      <c r="E2057">
        <v>10002</v>
      </c>
    </row>
    <row r="2058" spans="1:5" x14ac:dyDescent="0.25">
      <c r="A2058" s="2">
        <v>44333</v>
      </c>
      <c r="B2058" t="s">
        <v>3</v>
      </c>
      <c r="C2058" s="1" t="s">
        <v>1</v>
      </c>
      <c r="D2058">
        <v>15085</v>
      </c>
      <c r="E2058">
        <v>10002</v>
      </c>
    </row>
    <row r="2059" spans="1:5" x14ac:dyDescent="0.25">
      <c r="A2059" s="2">
        <v>44334</v>
      </c>
      <c r="B2059" t="s">
        <v>3</v>
      </c>
      <c r="C2059" s="1" t="s">
        <v>0</v>
      </c>
      <c r="D2059">
        <v>-22123</v>
      </c>
      <c r="E2059">
        <v>10002</v>
      </c>
    </row>
    <row r="2060" spans="1:5" x14ac:dyDescent="0.25">
      <c r="A2060" s="2">
        <v>44335</v>
      </c>
      <c r="B2060" t="s">
        <v>3</v>
      </c>
      <c r="C2060" s="1" t="s">
        <v>0</v>
      </c>
      <c r="D2060">
        <v>-24923</v>
      </c>
      <c r="E2060">
        <v>10002</v>
      </c>
    </row>
    <row r="2061" spans="1:5" x14ac:dyDescent="0.25">
      <c r="A2061" s="2">
        <v>44336</v>
      </c>
      <c r="B2061" t="s">
        <v>3</v>
      </c>
      <c r="C2061" s="1" t="s">
        <v>1</v>
      </c>
      <c r="D2061">
        <v>15007</v>
      </c>
      <c r="E2061">
        <v>10002</v>
      </c>
    </row>
    <row r="2062" spans="1:5" x14ac:dyDescent="0.25">
      <c r="A2062" s="2">
        <v>44337</v>
      </c>
      <c r="B2062" t="s">
        <v>3</v>
      </c>
      <c r="C2062" s="1" t="s">
        <v>1</v>
      </c>
      <c r="D2062">
        <v>19474</v>
      </c>
      <c r="E2062">
        <v>10002</v>
      </c>
    </row>
    <row r="2063" spans="1:5" x14ac:dyDescent="0.25">
      <c r="A2063" s="2">
        <v>44338</v>
      </c>
      <c r="B2063" t="s">
        <v>3</v>
      </c>
      <c r="C2063" s="1" t="s">
        <v>1</v>
      </c>
      <c r="D2063">
        <v>24587</v>
      </c>
      <c r="E2063">
        <v>10002</v>
      </c>
    </row>
    <row r="2064" spans="1:5" x14ac:dyDescent="0.25">
      <c r="A2064" s="2">
        <v>44339</v>
      </c>
      <c r="B2064" t="s">
        <v>3</v>
      </c>
      <c r="C2064" s="1" t="s">
        <v>1</v>
      </c>
      <c r="D2064">
        <v>11902</v>
      </c>
      <c r="E2064">
        <v>10002</v>
      </c>
    </row>
    <row r="2065" spans="1:5" x14ac:dyDescent="0.25">
      <c r="A2065" s="2">
        <v>44340</v>
      </c>
      <c r="B2065" t="s">
        <v>3</v>
      </c>
      <c r="C2065" s="1" t="s">
        <v>1</v>
      </c>
      <c r="D2065">
        <v>9139</v>
      </c>
      <c r="E2065">
        <v>10002</v>
      </c>
    </row>
    <row r="2066" spans="1:5" x14ac:dyDescent="0.25">
      <c r="A2066" s="2">
        <v>44341</v>
      </c>
      <c r="B2066" t="s">
        <v>3</v>
      </c>
      <c r="C2066" s="1" t="s">
        <v>1</v>
      </c>
      <c r="D2066">
        <v>3310</v>
      </c>
      <c r="E2066">
        <v>10002</v>
      </c>
    </row>
    <row r="2067" spans="1:5" x14ac:dyDescent="0.25">
      <c r="A2067" s="2">
        <v>44342</v>
      </c>
      <c r="B2067" t="s">
        <v>3</v>
      </c>
      <c r="C2067" s="1" t="s">
        <v>0</v>
      </c>
      <c r="D2067">
        <v>-14155</v>
      </c>
      <c r="E2067">
        <v>10002</v>
      </c>
    </row>
    <row r="2068" spans="1:5" x14ac:dyDescent="0.25">
      <c r="A2068" s="2">
        <v>44343</v>
      </c>
      <c r="B2068" t="s">
        <v>3</v>
      </c>
      <c r="C2068" s="1" t="s">
        <v>0</v>
      </c>
      <c r="D2068">
        <v>-10126</v>
      </c>
      <c r="E2068">
        <v>10002</v>
      </c>
    </row>
    <row r="2069" spans="1:5" x14ac:dyDescent="0.25">
      <c r="A2069" s="2">
        <v>44344</v>
      </c>
      <c r="B2069" t="s">
        <v>3</v>
      </c>
      <c r="C2069" s="1" t="s">
        <v>0</v>
      </c>
      <c r="D2069">
        <v>-21904</v>
      </c>
      <c r="E2069">
        <v>10002</v>
      </c>
    </row>
    <row r="2070" spans="1:5" x14ac:dyDescent="0.25">
      <c r="A2070" s="2">
        <v>44345</v>
      </c>
      <c r="B2070" t="s">
        <v>3</v>
      </c>
      <c r="C2070" s="1" t="s">
        <v>1</v>
      </c>
      <c r="D2070">
        <v>21066</v>
      </c>
      <c r="E2070">
        <v>10002</v>
      </c>
    </row>
    <row r="2071" spans="1:5" x14ac:dyDescent="0.25">
      <c r="A2071" s="2">
        <v>44346</v>
      </c>
      <c r="B2071" t="s">
        <v>3</v>
      </c>
      <c r="C2071" s="1" t="s">
        <v>0</v>
      </c>
      <c r="D2071">
        <v>-20129</v>
      </c>
      <c r="E2071">
        <v>10002</v>
      </c>
    </row>
    <row r="2072" spans="1:5" x14ac:dyDescent="0.25">
      <c r="A2072" s="2">
        <v>44347</v>
      </c>
      <c r="B2072" t="s">
        <v>3</v>
      </c>
      <c r="C2072" s="1" t="s">
        <v>0</v>
      </c>
      <c r="D2072">
        <v>-23585</v>
      </c>
      <c r="E2072">
        <v>10002</v>
      </c>
    </row>
    <row r="2073" spans="1:5" x14ac:dyDescent="0.25">
      <c r="A2073" s="2">
        <v>44348</v>
      </c>
      <c r="B2073" t="s">
        <v>3</v>
      </c>
      <c r="C2073" s="1" t="s">
        <v>1</v>
      </c>
      <c r="D2073">
        <v>6974</v>
      </c>
      <c r="E2073">
        <v>10002</v>
      </c>
    </row>
    <row r="2074" spans="1:5" x14ac:dyDescent="0.25">
      <c r="A2074" s="2">
        <v>44349</v>
      </c>
      <c r="B2074" t="s">
        <v>3</v>
      </c>
      <c r="C2074" s="1" t="s">
        <v>1</v>
      </c>
      <c r="D2074">
        <v>6988</v>
      </c>
      <c r="E2074">
        <v>10002</v>
      </c>
    </row>
    <row r="2075" spans="1:5" x14ac:dyDescent="0.25">
      <c r="A2075" s="2">
        <v>44350</v>
      </c>
      <c r="B2075" t="s">
        <v>3</v>
      </c>
      <c r="C2075" s="1" t="s">
        <v>0</v>
      </c>
      <c r="D2075">
        <v>-21146</v>
      </c>
      <c r="E2075">
        <v>10002</v>
      </c>
    </row>
    <row r="2076" spans="1:5" x14ac:dyDescent="0.25">
      <c r="A2076" s="2">
        <v>44351</v>
      </c>
      <c r="B2076" t="s">
        <v>3</v>
      </c>
      <c r="C2076" s="1" t="s">
        <v>1</v>
      </c>
      <c r="D2076">
        <v>3739</v>
      </c>
      <c r="E2076">
        <v>10002</v>
      </c>
    </row>
    <row r="2077" spans="1:5" x14ac:dyDescent="0.25">
      <c r="A2077" s="2">
        <v>44352</v>
      </c>
      <c r="B2077" t="s">
        <v>3</v>
      </c>
      <c r="C2077" s="1" t="s">
        <v>1</v>
      </c>
      <c r="D2077">
        <v>22654</v>
      </c>
      <c r="E2077">
        <v>10002</v>
      </c>
    </row>
    <row r="2078" spans="1:5" x14ac:dyDescent="0.25">
      <c r="A2078" s="2">
        <v>44353</v>
      </c>
      <c r="B2078" t="s">
        <v>3</v>
      </c>
      <c r="C2078" s="1" t="s">
        <v>1</v>
      </c>
      <c r="D2078">
        <v>21836</v>
      </c>
      <c r="E2078">
        <v>10002</v>
      </c>
    </row>
    <row r="2079" spans="1:5" x14ac:dyDescent="0.25">
      <c r="A2079" s="2">
        <v>44354</v>
      </c>
      <c r="B2079" t="s">
        <v>3</v>
      </c>
      <c r="C2079" s="1" t="s">
        <v>1</v>
      </c>
      <c r="D2079">
        <v>5873</v>
      </c>
      <c r="E2079">
        <v>10002</v>
      </c>
    </row>
    <row r="2080" spans="1:5" x14ac:dyDescent="0.25">
      <c r="A2080" s="2">
        <v>44355</v>
      </c>
      <c r="B2080" t="s">
        <v>3</v>
      </c>
      <c r="C2080" s="1" t="s">
        <v>0</v>
      </c>
      <c r="D2080">
        <v>-22751</v>
      </c>
      <c r="E2080">
        <v>10002</v>
      </c>
    </row>
    <row r="2081" spans="1:5" x14ac:dyDescent="0.25">
      <c r="A2081" s="2">
        <v>44356</v>
      </c>
      <c r="B2081" t="s">
        <v>3</v>
      </c>
      <c r="C2081" s="1" t="s">
        <v>1</v>
      </c>
      <c r="D2081">
        <v>23258</v>
      </c>
      <c r="E2081">
        <v>10002</v>
      </c>
    </row>
    <row r="2082" spans="1:5" x14ac:dyDescent="0.25">
      <c r="A2082" s="2">
        <v>44357</v>
      </c>
      <c r="B2082" t="s">
        <v>3</v>
      </c>
      <c r="C2082" s="1" t="s">
        <v>1</v>
      </c>
      <c r="D2082">
        <v>1465</v>
      </c>
      <c r="E2082">
        <v>10002</v>
      </c>
    </row>
    <row r="2083" spans="1:5" x14ac:dyDescent="0.25">
      <c r="A2083" s="2">
        <v>44358</v>
      </c>
      <c r="B2083" t="s">
        <v>3</v>
      </c>
      <c r="C2083" s="1" t="s">
        <v>0</v>
      </c>
      <c r="D2083">
        <v>-16960</v>
      </c>
      <c r="E2083">
        <v>10002</v>
      </c>
    </row>
    <row r="2084" spans="1:5" x14ac:dyDescent="0.25">
      <c r="A2084" s="2">
        <v>44359</v>
      </c>
      <c r="B2084" t="s">
        <v>3</v>
      </c>
      <c r="C2084" s="1" t="s">
        <v>1</v>
      </c>
      <c r="D2084">
        <v>1297</v>
      </c>
      <c r="E2084">
        <v>10002</v>
      </c>
    </row>
    <row r="2085" spans="1:5" x14ac:dyDescent="0.25">
      <c r="A2085" s="2">
        <v>44360</v>
      </c>
      <c r="B2085" t="s">
        <v>3</v>
      </c>
      <c r="C2085" s="1" t="s">
        <v>0</v>
      </c>
      <c r="D2085">
        <v>-11427</v>
      </c>
      <c r="E2085">
        <v>10002</v>
      </c>
    </row>
    <row r="2086" spans="1:5" x14ac:dyDescent="0.25">
      <c r="A2086" s="2">
        <v>44361</v>
      </c>
      <c r="B2086" t="s">
        <v>3</v>
      </c>
      <c r="C2086" s="1" t="s">
        <v>1</v>
      </c>
      <c r="D2086">
        <v>8865</v>
      </c>
      <c r="E2086">
        <v>10002</v>
      </c>
    </row>
    <row r="2087" spans="1:5" x14ac:dyDescent="0.25">
      <c r="A2087" s="2">
        <v>44362</v>
      </c>
      <c r="B2087" t="s">
        <v>3</v>
      </c>
      <c r="C2087" s="1" t="s">
        <v>0</v>
      </c>
      <c r="D2087">
        <v>-9935</v>
      </c>
      <c r="E2087">
        <v>10002</v>
      </c>
    </row>
    <row r="2088" spans="1:5" x14ac:dyDescent="0.25">
      <c r="A2088" s="2">
        <v>44363</v>
      </c>
      <c r="B2088" t="s">
        <v>3</v>
      </c>
      <c r="C2088" s="1" t="s">
        <v>1</v>
      </c>
      <c r="D2088">
        <v>11235</v>
      </c>
      <c r="E2088">
        <v>10002</v>
      </c>
    </row>
    <row r="2089" spans="1:5" x14ac:dyDescent="0.25">
      <c r="A2089" s="2">
        <v>44364</v>
      </c>
      <c r="B2089" t="s">
        <v>3</v>
      </c>
      <c r="C2089" s="1" t="s">
        <v>0</v>
      </c>
      <c r="D2089">
        <v>-14197</v>
      </c>
      <c r="E2089">
        <v>10002</v>
      </c>
    </row>
    <row r="2090" spans="1:5" x14ac:dyDescent="0.25">
      <c r="A2090" s="2">
        <v>44365</v>
      </c>
      <c r="B2090" t="s">
        <v>3</v>
      </c>
      <c r="C2090" s="1" t="s">
        <v>1</v>
      </c>
      <c r="D2090">
        <v>8556</v>
      </c>
      <c r="E2090">
        <v>10002</v>
      </c>
    </row>
    <row r="2091" spans="1:5" x14ac:dyDescent="0.25">
      <c r="A2091" s="2">
        <v>44366</v>
      </c>
      <c r="B2091" t="s">
        <v>3</v>
      </c>
      <c r="C2091" s="1" t="s">
        <v>1</v>
      </c>
      <c r="D2091">
        <v>3204</v>
      </c>
      <c r="E2091">
        <v>10002</v>
      </c>
    </row>
    <row r="2092" spans="1:5" x14ac:dyDescent="0.25">
      <c r="A2092" s="2">
        <v>44367</v>
      </c>
      <c r="B2092" t="s">
        <v>3</v>
      </c>
      <c r="C2092" s="1" t="s">
        <v>0</v>
      </c>
      <c r="D2092">
        <v>-20289</v>
      </c>
      <c r="E2092">
        <v>10002</v>
      </c>
    </row>
    <row r="2093" spans="1:5" x14ac:dyDescent="0.25">
      <c r="A2093" s="2">
        <v>44368</v>
      </c>
      <c r="B2093" t="s">
        <v>3</v>
      </c>
      <c r="C2093" s="1" t="s">
        <v>0</v>
      </c>
      <c r="D2093">
        <v>-18286</v>
      </c>
      <c r="E2093">
        <v>10002</v>
      </c>
    </row>
    <row r="2094" spans="1:5" x14ac:dyDescent="0.25">
      <c r="A2094" s="2">
        <v>44369</v>
      </c>
      <c r="B2094" t="s">
        <v>3</v>
      </c>
      <c r="C2094" s="1" t="s">
        <v>1</v>
      </c>
      <c r="D2094">
        <v>11436</v>
      </c>
      <c r="E2094">
        <v>10002</v>
      </c>
    </row>
    <row r="2095" spans="1:5" x14ac:dyDescent="0.25">
      <c r="A2095" s="2">
        <v>44370</v>
      </c>
      <c r="B2095" t="s">
        <v>3</v>
      </c>
      <c r="C2095" s="1" t="s">
        <v>0</v>
      </c>
      <c r="D2095">
        <v>-2119</v>
      </c>
      <c r="E2095">
        <v>10002</v>
      </c>
    </row>
    <row r="2096" spans="1:5" x14ac:dyDescent="0.25">
      <c r="A2096" s="2">
        <v>44371</v>
      </c>
      <c r="B2096" t="s">
        <v>3</v>
      </c>
      <c r="C2096" s="1" t="s">
        <v>0</v>
      </c>
      <c r="D2096">
        <v>-23321</v>
      </c>
      <c r="E2096">
        <v>10002</v>
      </c>
    </row>
    <row r="2097" spans="1:5" x14ac:dyDescent="0.25">
      <c r="A2097" s="2">
        <v>44372</v>
      </c>
      <c r="B2097" t="s">
        <v>3</v>
      </c>
      <c r="C2097" s="1" t="s">
        <v>1</v>
      </c>
      <c r="D2097">
        <v>21643</v>
      </c>
      <c r="E2097">
        <v>10002</v>
      </c>
    </row>
    <row r="2098" spans="1:5" x14ac:dyDescent="0.25">
      <c r="A2098" s="2">
        <v>44373</v>
      </c>
      <c r="B2098" t="s">
        <v>3</v>
      </c>
      <c r="C2098" s="1" t="s">
        <v>1</v>
      </c>
      <c r="D2098">
        <v>12191</v>
      </c>
      <c r="E2098">
        <v>10002</v>
      </c>
    </row>
    <row r="2099" spans="1:5" x14ac:dyDescent="0.25">
      <c r="A2099" s="2">
        <v>44374</v>
      </c>
      <c r="B2099" t="s">
        <v>3</v>
      </c>
      <c r="C2099" s="1" t="s">
        <v>0</v>
      </c>
      <c r="D2099">
        <v>-9644</v>
      </c>
      <c r="E2099">
        <v>10002</v>
      </c>
    </row>
    <row r="2100" spans="1:5" x14ac:dyDescent="0.25">
      <c r="A2100" s="2">
        <v>44375</v>
      </c>
      <c r="B2100" t="s">
        <v>3</v>
      </c>
      <c r="C2100" s="1" t="s">
        <v>1</v>
      </c>
      <c r="D2100">
        <v>4410</v>
      </c>
      <c r="E2100">
        <v>10002</v>
      </c>
    </row>
    <row r="2101" spans="1:5" x14ac:dyDescent="0.25">
      <c r="A2101" s="2">
        <v>44376</v>
      </c>
      <c r="B2101" t="s">
        <v>3</v>
      </c>
      <c r="C2101" s="1" t="s">
        <v>1</v>
      </c>
      <c r="D2101">
        <v>7674</v>
      </c>
      <c r="E2101">
        <v>10002</v>
      </c>
    </row>
    <row r="2102" spans="1:5" x14ac:dyDescent="0.25">
      <c r="A2102" s="2">
        <v>44377</v>
      </c>
      <c r="B2102" t="s">
        <v>3</v>
      </c>
      <c r="C2102" s="1" t="s">
        <v>0</v>
      </c>
      <c r="D2102">
        <v>-19558</v>
      </c>
      <c r="E2102">
        <v>10002</v>
      </c>
    </row>
    <row r="2103" spans="1:5" x14ac:dyDescent="0.25">
      <c r="A2103" s="2">
        <v>44378</v>
      </c>
      <c r="B2103" t="s">
        <v>3</v>
      </c>
      <c r="C2103" s="1" t="s">
        <v>0</v>
      </c>
      <c r="D2103">
        <v>-4113</v>
      </c>
      <c r="E2103">
        <v>10002</v>
      </c>
    </row>
    <row r="2104" spans="1:5" x14ac:dyDescent="0.25">
      <c r="A2104" s="2">
        <v>44379</v>
      </c>
      <c r="B2104" t="s">
        <v>3</v>
      </c>
      <c r="C2104" s="1" t="s">
        <v>0</v>
      </c>
      <c r="D2104">
        <v>-17173</v>
      </c>
      <c r="E2104">
        <v>10002</v>
      </c>
    </row>
    <row r="2105" spans="1:5" x14ac:dyDescent="0.25">
      <c r="A2105" s="2">
        <v>44380</v>
      </c>
      <c r="B2105" t="s">
        <v>3</v>
      </c>
      <c r="C2105" s="1" t="s">
        <v>0</v>
      </c>
      <c r="D2105">
        <v>-24490</v>
      </c>
      <c r="E2105">
        <v>10002</v>
      </c>
    </row>
    <row r="2106" spans="1:5" x14ac:dyDescent="0.25">
      <c r="A2106" s="2">
        <v>44381</v>
      </c>
      <c r="B2106" t="s">
        <v>3</v>
      </c>
      <c r="C2106" s="1" t="s">
        <v>0</v>
      </c>
      <c r="D2106">
        <v>-15849</v>
      </c>
      <c r="E2106">
        <v>10002</v>
      </c>
    </row>
    <row r="2107" spans="1:5" x14ac:dyDescent="0.25">
      <c r="A2107" s="2">
        <v>44382</v>
      </c>
      <c r="B2107" t="s">
        <v>3</v>
      </c>
      <c r="C2107" s="1" t="s">
        <v>1</v>
      </c>
      <c r="D2107">
        <v>13161</v>
      </c>
      <c r="E2107">
        <v>10002</v>
      </c>
    </row>
    <row r="2108" spans="1:5" x14ac:dyDescent="0.25">
      <c r="A2108" s="2">
        <v>44383</v>
      </c>
      <c r="B2108" t="s">
        <v>3</v>
      </c>
      <c r="C2108" s="1" t="s">
        <v>1</v>
      </c>
      <c r="D2108">
        <v>2437</v>
      </c>
      <c r="E2108">
        <v>10002</v>
      </c>
    </row>
    <row r="2109" spans="1:5" x14ac:dyDescent="0.25">
      <c r="A2109" s="2">
        <v>44384</v>
      </c>
      <c r="B2109" t="s">
        <v>3</v>
      </c>
      <c r="C2109" s="1" t="s">
        <v>0</v>
      </c>
      <c r="D2109">
        <v>-17228</v>
      </c>
      <c r="E2109">
        <v>10002</v>
      </c>
    </row>
    <row r="2110" spans="1:5" x14ac:dyDescent="0.25">
      <c r="A2110" s="2">
        <v>44385</v>
      </c>
      <c r="B2110" t="s">
        <v>3</v>
      </c>
      <c r="C2110" s="1" t="s">
        <v>1</v>
      </c>
      <c r="D2110">
        <v>24689</v>
      </c>
      <c r="E2110">
        <v>10002</v>
      </c>
    </row>
    <row r="2111" spans="1:5" x14ac:dyDescent="0.25">
      <c r="A2111" s="2">
        <v>44386</v>
      </c>
      <c r="B2111" t="s">
        <v>3</v>
      </c>
      <c r="C2111" s="1" t="s">
        <v>1</v>
      </c>
      <c r="D2111">
        <v>14943</v>
      </c>
      <c r="E2111">
        <v>10002</v>
      </c>
    </row>
    <row r="2112" spans="1:5" x14ac:dyDescent="0.25">
      <c r="A2112" s="2">
        <v>44387</v>
      </c>
      <c r="B2112" t="s">
        <v>3</v>
      </c>
      <c r="C2112" s="1" t="s">
        <v>1</v>
      </c>
      <c r="D2112">
        <v>8120</v>
      </c>
      <c r="E2112">
        <v>10002</v>
      </c>
    </row>
    <row r="2113" spans="1:5" x14ac:dyDescent="0.25">
      <c r="A2113" s="2">
        <v>44388</v>
      </c>
      <c r="B2113" t="s">
        <v>3</v>
      </c>
      <c r="C2113" s="1" t="s">
        <v>0</v>
      </c>
      <c r="D2113">
        <v>-3089</v>
      </c>
      <c r="E2113">
        <v>10002</v>
      </c>
    </row>
    <row r="2114" spans="1:5" x14ac:dyDescent="0.25">
      <c r="A2114" s="2">
        <v>44389</v>
      </c>
      <c r="B2114" t="s">
        <v>3</v>
      </c>
      <c r="C2114" s="1" t="s">
        <v>0</v>
      </c>
      <c r="D2114">
        <v>-23356</v>
      </c>
      <c r="E2114">
        <v>10002</v>
      </c>
    </row>
    <row r="2115" spans="1:5" x14ac:dyDescent="0.25">
      <c r="A2115" s="2">
        <v>44390</v>
      </c>
      <c r="B2115" t="s">
        <v>3</v>
      </c>
      <c r="C2115" s="1" t="s">
        <v>0</v>
      </c>
      <c r="D2115">
        <v>-1471</v>
      </c>
      <c r="E2115">
        <v>10002</v>
      </c>
    </row>
    <row r="2116" spans="1:5" x14ac:dyDescent="0.25">
      <c r="A2116" s="2">
        <v>44391</v>
      </c>
      <c r="B2116" t="s">
        <v>3</v>
      </c>
      <c r="C2116" s="1" t="s">
        <v>0</v>
      </c>
      <c r="D2116">
        <v>-7643</v>
      </c>
      <c r="E2116">
        <v>10002</v>
      </c>
    </row>
    <row r="2117" spans="1:5" x14ac:dyDescent="0.25">
      <c r="A2117" s="2">
        <v>44392</v>
      </c>
      <c r="B2117" t="s">
        <v>3</v>
      </c>
      <c r="C2117" s="1" t="s">
        <v>1</v>
      </c>
      <c r="D2117">
        <v>11743</v>
      </c>
      <c r="E2117">
        <v>10002</v>
      </c>
    </row>
    <row r="2118" spans="1:5" x14ac:dyDescent="0.25">
      <c r="A2118" s="2">
        <v>44393</v>
      </c>
      <c r="B2118" t="s">
        <v>3</v>
      </c>
      <c r="C2118" s="1" t="s">
        <v>0</v>
      </c>
      <c r="D2118">
        <v>-4453</v>
      </c>
      <c r="E2118">
        <v>10002</v>
      </c>
    </row>
    <row r="2119" spans="1:5" x14ac:dyDescent="0.25">
      <c r="A2119" s="2">
        <v>44394</v>
      </c>
      <c r="B2119" t="s">
        <v>3</v>
      </c>
      <c r="C2119" s="1" t="s">
        <v>1</v>
      </c>
      <c r="D2119">
        <v>1300</v>
      </c>
      <c r="E2119">
        <v>10002</v>
      </c>
    </row>
    <row r="2120" spans="1:5" x14ac:dyDescent="0.25">
      <c r="A2120" s="2">
        <v>44395</v>
      </c>
      <c r="B2120" t="s">
        <v>3</v>
      </c>
      <c r="C2120" s="1" t="s">
        <v>1</v>
      </c>
      <c r="D2120">
        <v>15044</v>
      </c>
      <c r="E2120">
        <v>10002</v>
      </c>
    </row>
    <row r="2121" spans="1:5" x14ac:dyDescent="0.25">
      <c r="A2121" s="2">
        <v>44396</v>
      </c>
      <c r="B2121" t="s">
        <v>3</v>
      </c>
      <c r="C2121" s="1" t="s">
        <v>1</v>
      </c>
      <c r="D2121">
        <v>17612</v>
      </c>
      <c r="E2121">
        <v>10002</v>
      </c>
    </row>
    <row r="2122" spans="1:5" x14ac:dyDescent="0.25">
      <c r="A2122" s="2">
        <v>44197</v>
      </c>
      <c r="B2122" t="s">
        <v>4</v>
      </c>
      <c r="C2122" t="s">
        <v>0</v>
      </c>
      <c r="D2122">
        <v>-6460</v>
      </c>
      <c r="E2122">
        <v>10003</v>
      </c>
    </row>
    <row r="2123" spans="1:5" x14ac:dyDescent="0.25">
      <c r="A2123" s="2">
        <v>44200</v>
      </c>
      <c r="B2123" t="s">
        <v>4</v>
      </c>
      <c r="C2123" t="s">
        <v>1</v>
      </c>
      <c r="D2123">
        <v>3088</v>
      </c>
      <c r="E2123">
        <v>10003</v>
      </c>
    </row>
    <row r="2124" spans="1:5" x14ac:dyDescent="0.25">
      <c r="A2124" s="2">
        <v>44203</v>
      </c>
      <c r="B2124" t="s">
        <v>4</v>
      </c>
      <c r="C2124" t="s">
        <v>1</v>
      </c>
      <c r="D2124">
        <v>10477</v>
      </c>
      <c r="E2124">
        <v>10003</v>
      </c>
    </row>
    <row r="2125" spans="1:5" x14ac:dyDescent="0.25">
      <c r="A2125" s="2">
        <v>44206</v>
      </c>
      <c r="B2125" t="s">
        <v>4</v>
      </c>
      <c r="C2125" t="s">
        <v>0</v>
      </c>
      <c r="D2125">
        <v>-7471</v>
      </c>
      <c r="E2125">
        <v>10003</v>
      </c>
    </row>
    <row r="2126" spans="1:5" x14ac:dyDescent="0.25">
      <c r="A2126" s="2">
        <v>44209</v>
      </c>
      <c r="B2126" t="s">
        <v>4</v>
      </c>
      <c r="C2126" t="s">
        <v>1</v>
      </c>
      <c r="D2126">
        <v>2126</v>
      </c>
      <c r="E2126">
        <v>10003</v>
      </c>
    </row>
    <row r="2127" spans="1:5" x14ac:dyDescent="0.25">
      <c r="A2127" s="2">
        <v>44212</v>
      </c>
      <c r="B2127" t="s">
        <v>4</v>
      </c>
      <c r="C2127" t="s">
        <v>1</v>
      </c>
      <c r="D2127">
        <v>1189</v>
      </c>
      <c r="E2127">
        <v>10003</v>
      </c>
    </row>
    <row r="2128" spans="1:5" x14ac:dyDescent="0.25">
      <c r="A2128" s="2">
        <v>44215</v>
      </c>
      <c r="B2128" t="s">
        <v>4</v>
      </c>
      <c r="C2128" t="s">
        <v>1</v>
      </c>
      <c r="D2128">
        <v>10137</v>
      </c>
      <c r="E2128">
        <v>10003</v>
      </c>
    </row>
    <row r="2129" spans="1:5" x14ac:dyDescent="0.25">
      <c r="A2129" s="2">
        <v>44218</v>
      </c>
      <c r="B2129" t="s">
        <v>4</v>
      </c>
      <c r="C2129" t="s">
        <v>0</v>
      </c>
      <c r="D2129">
        <v>-3073</v>
      </c>
      <c r="E2129">
        <v>10003</v>
      </c>
    </row>
    <row r="2130" spans="1:5" x14ac:dyDescent="0.25">
      <c r="A2130" s="2">
        <v>44221</v>
      </c>
      <c r="B2130" t="s">
        <v>4</v>
      </c>
      <c r="C2130" t="s">
        <v>0</v>
      </c>
      <c r="D2130">
        <v>-5392</v>
      </c>
      <c r="E2130">
        <v>10003</v>
      </c>
    </row>
    <row r="2131" spans="1:5" x14ac:dyDescent="0.25">
      <c r="A2131" s="2">
        <v>44224</v>
      </c>
      <c r="B2131" t="s">
        <v>4</v>
      </c>
      <c r="C2131" t="s">
        <v>0</v>
      </c>
      <c r="D2131">
        <v>-250</v>
      </c>
      <c r="E2131">
        <v>10003</v>
      </c>
    </row>
    <row r="2132" spans="1:5" x14ac:dyDescent="0.25">
      <c r="A2132" s="2">
        <v>44227</v>
      </c>
      <c r="B2132" t="s">
        <v>4</v>
      </c>
      <c r="C2132" t="s">
        <v>1</v>
      </c>
      <c r="D2132">
        <v>2525</v>
      </c>
      <c r="E2132">
        <v>10003</v>
      </c>
    </row>
    <row r="2133" spans="1:5" x14ac:dyDescent="0.25">
      <c r="A2133" s="2">
        <v>44230</v>
      </c>
      <c r="B2133" t="s">
        <v>4</v>
      </c>
      <c r="C2133" t="s">
        <v>0</v>
      </c>
      <c r="D2133">
        <v>-8903</v>
      </c>
      <c r="E2133">
        <v>10003</v>
      </c>
    </row>
    <row r="2134" spans="1:5" x14ac:dyDescent="0.25">
      <c r="A2134" s="2">
        <v>44233</v>
      </c>
      <c r="B2134" t="s">
        <v>4</v>
      </c>
      <c r="C2134" t="s">
        <v>0</v>
      </c>
      <c r="D2134">
        <v>-3608</v>
      </c>
      <c r="E2134">
        <v>10003</v>
      </c>
    </row>
    <row r="2135" spans="1:5" x14ac:dyDescent="0.25">
      <c r="A2135" s="2">
        <v>44236</v>
      </c>
      <c r="B2135" t="s">
        <v>4</v>
      </c>
      <c r="C2135" t="s">
        <v>0</v>
      </c>
      <c r="D2135">
        <v>-4713</v>
      </c>
      <c r="E2135">
        <v>10003</v>
      </c>
    </row>
    <row r="2136" spans="1:5" x14ac:dyDescent="0.25">
      <c r="A2136" s="2">
        <v>44239</v>
      </c>
      <c r="B2136" t="s">
        <v>4</v>
      </c>
      <c r="C2136" t="s">
        <v>1</v>
      </c>
      <c r="D2136">
        <v>6295</v>
      </c>
      <c r="E2136">
        <v>10003</v>
      </c>
    </row>
    <row r="2137" spans="1:5" x14ac:dyDescent="0.25">
      <c r="A2137" s="2">
        <v>44242</v>
      </c>
      <c r="B2137" t="s">
        <v>4</v>
      </c>
      <c r="C2137" t="s">
        <v>0</v>
      </c>
      <c r="D2137">
        <v>-5982</v>
      </c>
      <c r="E2137">
        <v>10003</v>
      </c>
    </row>
    <row r="2138" spans="1:5" x14ac:dyDescent="0.25">
      <c r="A2138" s="2">
        <v>44245</v>
      </c>
      <c r="B2138" t="s">
        <v>4</v>
      </c>
      <c r="C2138" t="s">
        <v>1</v>
      </c>
      <c r="D2138">
        <v>121</v>
      </c>
      <c r="E2138">
        <v>10003</v>
      </c>
    </row>
    <row r="2139" spans="1:5" x14ac:dyDescent="0.25">
      <c r="A2139" s="2">
        <v>44248</v>
      </c>
      <c r="B2139" t="s">
        <v>4</v>
      </c>
      <c r="C2139" t="s">
        <v>1</v>
      </c>
      <c r="D2139">
        <v>1966</v>
      </c>
      <c r="E2139">
        <v>10003</v>
      </c>
    </row>
    <row r="2140" spans="1:5" x14ac:dyDescent="0.25">
      <c r="A2140" s="2">
        <v>44251</v>
      </c>
      <c r="B2140" t="s">
        <v>4</v>
      </c>
      <c r="C2140" t="s">
        <v>1</v>
      </c>
      <c r="D2140">
        <v>9129</v>
      </c>
      <c r="E2140">
        <v>10003</v>
      </c>
    </row>
    <row r="2141" spans="1:5" x14ac:dyDescent="0.25">
      <c r="A2141" s="2">
        <v>44254</v>
      </c>
      <c r="B2141" t="s">
        <v>4</v>
      </c>
      <c r="C2141" t="s">
        <v>1</v>
      </c>
      <c r="D2141">
        <v>406</v>
      </c>
      <c r="E2141">
        <v>10003</v>
      </c>
    </row>
    <row r="2142" spans="1:5" x14ac:dyDescent="0.25">
      <c r="A2142" s="2">
        <v>44257</v>
      </c>
      <c r="B2142" t="s">
        <v>4</v>
      </c>
      <c r="C2142" t="s">
        <v>0</v>
      </c>
      <c r="D2142">
        <v>-3050</v>
      </c>
      <c r="E2142">
        <v>10003</v>
      </c>
    </row>
    <row r="2143" spans="1:5" x14ac:dyDescent="0.25">
      <c r="A2143" s="2">
        <v>44260</v>
      </c>
      <c r="B2143" t="s">
        <v>4</v>
      </c>
      <c r="C2143" t="s">
        <v>0</v>
      </c>
      <c r="D2143">
        <v>-7529</v>
      </c>
      <c r="E2143">
        <v>10003</v>
      </c>
    </row>
    <row r="2144" spans="1:5" x14ac:dyDescent="0.25">
      <c r="A2144" s="2">
        <v>44263</v>
      </c>
      <c r="B2144" t="s">
        <v>4</v>
      </c>
      <c r="C2144" t="s">
        <v>1</v>
      </c>
      <c r="D2144">
        <v>3107</v>
      </c>
      <c r="E2144">
        <v>10003</v>
      </c>
    </row>
    <row r="2145" spans="1:5" x14ac:dyDescent="0.25">
      <c r="A2145" s="2">
        <v>44266</v>
      </c>
      <c r="B2145" t="s">
        <v>4</v>
      </c>
      <c r="C2145" t="s">
        <v>1</v>
      </c>
      <c r="D2145">
        <v>551</v>
      </c>
      <c r="E2145">
        <v>10003</v>
      </c>
    </row>
    <row r="2146" spans="1:5" x14ac:dyDescent="0.25">
      <c r="A2146" s="2">
        <v>44269</v>
      </c>
      <c r="B2146" t="s">
        <v>4</v>
      </c>
      <c r="C2146" t="s">
        <v>0</v>
      </c>
      <c r="D2146">
        <v>-4210</v>
      </c>
      <c r="E2146">
        <v>10003</v>
      </c>
    </row>
    <row r="2147" spans="1:5" x14ac:dyDescent="0.25">
      <c r="A2147" s="2">
        <v>44272</v>
      </c>
      <c r="B2147" t="s">
        <v>4</v>
      </c>
      <c r="C2147" t="s">
        <v>0</v>
      </c>
      <c r="D2147">
        <v>-4616</v>
      </c>
      <c r="E2147">
        <v>10003</v>
      </c>
    </row>
    <row r="2148" spans="1:5" x14ac:dyDescent="0.25">
      <c r="A2148" s="2">
        <v>44275</v>
      </c>
      <c r="B2148" t="s">
        <v>4</v>
      </c>
      <c r="C2148" t="s">
        <v>1</v>
      </c>
      <c r="D2148">
        <v>6521</v>
      </c>
      <c r="E2148">
        <v>10003</v>
      </c>
    </row>
    <row r="2149" spans="1:5" x14ac:dyDescent="0.25">
      <c r="A2149" s="2">
        <v>44278</v>
      </c>
      <c r="B2149" t="s">
        <v>4</v>
      </c>
      <c r="C2149" t="s">
        <v>0</v>
      </c>
      <c r="D2149">
        <v>-1025</v>
      </c>
      <c r="E2149">
        <v>10003</v>
      </c>
    </row>
    <row r="2150" spans="1:5" x14ac:dyDescent="0.25">
      <c r="A2150" s="2">
        <v>44281</v>
      </c>
      <c r="B2150" t="s">
        <v>4</v>
      </c>
      <c r="C2150" t="s">
        <v>0</v>
      </c>
      <c r="D2150">
        <v>-9224</v>
      </c>
      <c r="E2150">
        <v>10003</v>
      </c>
    </row>
    <row r="2151" spans="1:5" x14ac:dyDescent="0.25">
      <c r="A2151" s="2">
        <v>44284</v>
      </c>
      <c r="B2151" t="s">
        <v>4</v>
      </c>
      <c r="C2151" t="s">
        <v>1</v>
      </c>
      <c r="D2151">
        <v>10633</v>
      </c>
      <c r="E2151">
        <v>10003</v>
      </c>
    </row>
    <row r="2152" spans="1:5" x14ac:dyDescent="0.25">
      <c r="A2152" s="2">
        <v>44287</v>
      </c>
      <c r="B2152" t="s">
        <v>4</v>
      </c>
      <c r="C2152" t="s">
        <v>0</v>
      </c>
      <c r="D2152">
        <v>-5512</v>
      </c>
      <c r="E2152">
        <v>10003</v>
      </c>
    </row>
    <row r="2153" spans="1:5" x14ac:dyDescent="0.25">
      <c r="A2153" s="2">
        <v>44290</v>
      </c>
      <c r="B2153" t="s">
        <v>4</v>
      </c>
      <c r="C2153" t="s">
        <v>0</v>
      </c>
      <c r="D2153">
        <v>-3367</v>
      </c>
      <c r="E2153">
        <v>10003</v>
      </c>
    </row>
    <row r="2154" spans="1:5" x14ac:dyDescent="0.25">
      <c r="A2154" s="2">
        <v>44293</v>
      </c>
      <c r="B2154" t="s">
        <v>4</v>
      </c>
      <c r="C2154" t="s">
        <v>1</v>
      </c>
      <c r="D2154">
        <v>7764</v>
      </c>
      <c r="E2154">
        <v>10003</v>
      </c>
    </row>
    <row r="2155" spans="1:5" x14ac:dyDescent="0.25">
      <c r="A2155" s="2">
        <v>44296</v>
      </c>
      <c r="B2155" t="s">
        <v>4</v>
      </c>
      <c r="C2155" t="s">
        <v>1</v>
      </c>
      <c r="D2155">
        <v>2938</v>
      </c>
      <c r="E2155">
        <v>10003</v>
      </c>
    </row>
    <row r="2156" spans="1:5" x14ac:dyDescent="0.25">
      <c r="A2156" s="2">
        <v>44299</v>
      </c>
      <c r="B2156" t="s">
        <v>4</v>
      </c>
      <c r="C2156" t="s">
        <v>1</v>
      </c>
      <c r="D2156">
        <v>9046</v>
      </c>
      <c r="E2156">
        <v>10003</v>
      </c>
    </row>
    <row r="2157" spans="1:5" x14ac:dyDescent="0.25">
      <c r="A2157" s="2">
        <v>44302</v>
      </c>
      <c r="B2157" t="s">
        <v>4</v>
      </c>
      <c r="C2157" t="s">
        <v>1</v>
      </c>
      <c r="D2157">
        <v>8748</v>
      </c>
      <c r="E2157">
        <v>10003</v>
      </c>
    </row>
    <row r="2158" spans="1:5" x14ac:dyDescent="0.25">
      <c r="A2158" s="2">
        <v>44305</v>
      </c>
      <c r="B2158" t="s">
        <v>4</v>
      </c>
      <c r="C2158" t="s">
        <v>1</v>
      </c>
      <c r="D2158">
        <v>6694</v>
      </c>
      <c r="E2158">
        <v>10003</v>
      </c>
    </row>
    <row r="2159" spans="1:5" x14ac:dyDescent="0.25">
      <c r="A2159" s="2">
        <v>44308</v>
      </c>
      <c r="B2159" t="s">
        <v>4</v>
      </c>
      <c r="C2159" t="s">
        <v>0</v>
      </c>
      <c r="D2159">
        <v>-9719</v>
      </c>
      <c r="E2159">
        <v>10003</v>
      </c>
    </row>
    <row r="2160" spans="1:5" x14ac:dyDescent="0.25">
      <c r="A2160" s="2">
        <v>44311</v>
      </c>
      <c r="B2160" t="s">
        <v>4</v>
      </c>
      <c r="C2160" t="s">
        <v>0</v>
      </c>
      <c r="D2160">
        <v>-7858</v>
      </c>
      <c r="E2160">
        <v>10003</v>
      </c>
    </row>
    <row r="2161" spans="1:5" x14ac:dyDescent="0.25">
      <c r="A2161" s="2">
        <v>44314</v>
      </c>
      <c r="B2161" t="s">
        <v>4</v>
      </c>
      <c r="C2161" t="s">
        <v>0</v>
      </c>
      <c r="D2161">
        <v>-1177</v>
      </c>
      <c r="E2161">
        <v>10003</v>
      </c>
    </row>
    <row r="2162" spans="1:5" x14ac:dyDescent="0.25">
      <c r="A2162" s="2">
        <v>44317</v>
      </c>
      <c r="B2162" t="s">
        <v>4</v>
      </c>
      <c r="C2162" t="s">
        <v>0</v>
      </c>
      <c r="D2162">
        <v>-8631</v>
      </c>
      <c r="E2162">
        <v>10003</v>
      </c>
    </row>
    <row r="2163" spans="1:5" x14ac:dyDescent="0.25">
      <c r="A2163" s="2">
        <v>44320</v>
      </c>
      <c r="B2163" t="s">
        <v>4</v>
      </c>
      <c r="C2163" t="s">
        <v>0</v>
      </c>
      <c r="D2163">
        <v>-4720</v>
      </c>
      <c r="E2163">
        <v>10003</v>
      </c>
    </row>
    <row r="2164" spans="1:5" x14ac:dyDescent="0.25">
      <c r="A2164" s="2">
        <v>44323</v>
      </c>
      <c r="B2164" t="s">
        <v>4</v>
      </c>
      <c r="C2164" t="s">
        <v>0</v>
      </c>
      <c r="D2164">
        <v>-9548</v>
      </c>
      <c r="E2164">
        <v>10003</v>
      </c>
    </row>
    <row r="2165" spans="1:5" x14ac:dyDescent="0.25">
      <c r="A2165" s="2">
        <v>44326</v>
      </c>
      <c r="B2165" t="s">
        <v>4</v>
      </c>
      <c r="C2165" t="s">
        <v>1</v>
      </c>
      <c r="D2165">
        <v>6362</v>
      </c>
      <c r="E2165">
        <v>10003</v>
      </c>
    </row>
    <row r="2166" spans="1:5" x14ac:dyDescent="0.25">
      <c r="A2166" s="2">
        <v>44329</v>
      </c>
      <c r="B2166" t="s">
        <v>4</v>
      </c>
      <c r="C2166" t="s">
        <v>1</v>
      </c>
      <c r="D2166">
        <v>6333</v>
      </c>
      <c r="E2166">
        <v>10003</v>
      </c>
    </row>
    <row r="2167" spans="1:5" x14ac:dyDescent="0.25">
      <c r="A2167" s="2">
        <v>44332</v>
      </c>
      <c r="B2167" t="s">
        <v>4</v>
      </c>
      <c r="C2167" t="s">
        <v>0</v>
      </c>
      <c r="D2167">
        <v>-1172</v>
      </c>
      <c r="E2167">
        <v>10003</v>
      </c>
    </row>
    <row r="2168" spans="1:5" x14ac:dyDescent="0.25">
      <c r="A2168" s="2">
        <v>44335</v>
      </c>
      <c r="B2168" t="s">
        <v>4</v>
      </c>
      <c r="C2168" t="s">
        <v>1</v>
      </c>
      <c r="D2168">
        <v>2929</v>
      </c>
      <c r="E2168">
        <v>10003</v>
      </c>
    </row>
    <row r="2169" spans="1:5" x14ac:dyDescent="0.25">
      <c r="A2169" s="2">
        <v>44338</v>
      </c>
      <c r="B2169" t="s">
        <v>4</v>
      </c>
      <c r="C2169" t="s">
        <v>0</v>
      </c>
      <c r="D2169">
        <v>-3676</v>
      </c>
      <c r="E2169">
        <v>10003</v>
      </c>
    </row>
    <row r="2170" spans="1:5" x14ac:dyDescent="0.25">
      <c r="A2170" s="2">
        <v>44341</v>
      </c>
      <c r="B2170" t="s">
        <v>4</v>
      </c>
      <c r="C2170" t="s">
        <v>1</v>
      </c>
      <c r="D2170">
        <v>10141</v>
      </c>
      <c r="E2170">
        <v>10003</v>
      </c>
    </row>
    <row r="2171" spans="1:5" x14ac:dyDescent="0.25">
      <c r="A2171" s="2">
        <v>44344</v>
      </c>
      <c r="B2171" t="s">
        <v>4</v>
      </c>
      <c r="C2171" t="s">
        <v>0</v>
      </c>
      <c r="D2171">
        <v>-4683</v>
      </c>
      <c r="E2171">
        <v>10003</v>
      </c>
    </row>
    <row r="2172" spans="1:5" x14ac:dyDescent="0.25">
      <c r="A2172" s="2">
        <v>44347</v>
      </c>
      <c r="B2172" t="s">
        <v>4</v>
      </c>
      <c r="C2172" t="s">
        <v>1</v>
      </c>
      <c r="D2172">
        <v>10385</v>
      </c>
      <c r="E2172">
        <v>10003</v>
      </c>
    </row>
    <row r="2173" spans="1:5" x14ac:dyDescent="0.25">
      <c r="A2173" s="2">
        <v>44350</v>
      </c>
      <c r="B2173" t="s">
        <v>4</v>
      </c>
      <c r="C2173" t="s">
        <v>0</v>
      </c>
      <c r="D2173">
        <v>-5934</v>
      </c>
      <c r="E2173">
        <v>10003</v>
      </c>
    </row>
    <row r="2174" spans="1:5" x14ac:dyDescent="0.25">
      <c r="A2174" s="2">
        <v>44353</v>
      </c>
      <c r="B2174" t="s">
        <v>4</v>
      </c>
      <c r="C2174" t="s">
        <v>1</v>
      </c>
      <c r="D2174">
        <v>1593</v>
      </c>
      <c r="E2174">
        <v>10003</v>
      </c>
    </row>
    <row r="2175" spans="1:5" x14ac:dyDescent="0.25">
      <c r="A2175" s="2">
        <v>44356</v>
      </c>
      <c r="B2175" t="s">
        <v>4</v>
      </c>
      <c r="C2175" t="s">
        <v>1</v>
      </c>
      <c r="D2175">
        <v>3273</v>
      </c>
      <c r="E2175">
        <v>10003</v>
      </c>
    </row>
    <row r="2176" spans="1:5" x14ac:dyDescent="0.25">
      <c r="A2176" s="2">
        <v>44359</v>
      </c>
      <c r="B2176" t="s">
        <v>4</v>
      </c>
      <c r="C2176" t="s">
        <v>1</v>
      </c>
      <c r="D2176">
        <v>8957</v>
      </c>
      <c r="E2176">
        <v>10003</v>
      </c>
    </row>
    <row r="2177" spans="1:5" x14ac:dyDescent="0.25">
      <c r="A2177" s="2">
        <v>44362</v>
      </c>
      <c r="B2177" t="s">
        <v>4</v>
      </c>
      <c r="C2177" t="s">
        <v>1</v>
      </c>
      <c r="D2177">
        <v>1707</v>
      </c>
      <c r="E2177">
        <v>10003</v>
      </c>
    </row>
    <row r="2178" spans="1:5" x14ac:dyDescent="0.25">
      <c r="A2178" s="2">
        <v>44365</v>
      </c>
      <c r="B2178" t="s">
        <v>4</v>
      </c>
      <c r="C2178" t="s">
        <v>0</v>
      </c>
      <c r="D2178">
        <v>-6073</v>
      </c>
      <c r="E2178">
        <v>10003</v>
      </c>
    </row>
    <row r="2179" spans="1:5" x14ac:dyDescent="0.25">
      <c r="A2179" s="2">
        <v>44368</v>
      </c>
      <c r="B2179" t="s">
        <v>4</v>
      </c>
      <c r="C2179" t="s">
        <v>1</v>
      </c>
      <c r="D2179">
        <v>275</v>
      </c>
      <c r="E2179">
        <v>10003</v>
      </c>
    </row>
    <row r="2180" spans="1:5" x14ac:dyDescent="0.25">
      <c r="A2180" s="2">
        <v>44371</v>
      </c>
      <c r="B2180" t="s">
        <v>4</v>
      </c>
      <c r="C2180" t="s">
        <v>1</v>
      </c>
      <c r="D2180">
        <v>2907</v>
      </c>
      <c r="E2180">
        <v>10003</v>
      </c>
    </row>
    <row r="2181" spans="1:5" x14ac:dyDescent="0.25">
      <c r="A2181" s="2">
        <v>44374</v>
      </c>
      <c r="B2181" t="s">
        <v>4</v>
      </c>
      <c r="C2181" t="s">
        <v>1</v>
      </c>
      <c r="D2181">
        <v>7198</v>
      </c>
      <c r="E2181">
        <v>10003</v>
      </c>
    </row>
    <row r="2182" spans="1:5" x14ac:dyDescent="0.25">
      <c r="A2182" s="2">
        <v>44377</v>
      </c>
      <c r="B2182" t="s">
        <v>4</v>
      </c>
      <c r="C2182" t="s">
        <v>0</v>
      </c>
      <c r="D2182">
        <v>-7562</v>
      </c>
      <c r="E2182">
        <v>10003</v>
      </c>
    </row>
    <row r="2183" spans="1:5" x14ac:dyDescent="0.25">
      <c r="A2183" s="2">
        <v>44380</v>
      </c>
      <c r="B2183" t="s">
        <v>4</v>
      </c>
      <c r="C2183" t="s">
        <v>1</v>
      </c>
      <c r="D2183">
        <v>5791</v>
      </c>
      <c r="E2183">
        <v>10003</v>
      </c>
    </row>
    <row r="2184" spans="1:5" x14ac:dyDescent="0.25">
      <c r="A2184" s="2">
        <v>44383</v>
      </c>
      <c r="B2184" t="s">
        <v>4</v>
      </c>
      <c r="C2184" t="s">
        <v>0</v>
      </c>
      <c r="D2184">
        <v>-5991</v>
      </c>
      <c r="E2184">
        <v>10003</v>
      </c>
    </row>
    <row r="2185" spans="1:5" x14ac:dyDescent="0.25">
      <c r="A2185" s="2">
        <v>44386</v>
      </c>
      <c r="B2185" t="s">
        <v>4</v>
      </c>
      <c r="C2185" t="s">
        <v>0</v>
      </c>
      <c r="D2185">
        <v>-1909</v>
      </c>
      <c r="E2185">
        <v>10003</v>
      </c>
    </row>
    <row r="2186" spans="1:5" x14ac:dyDescent="0.25">
      <c r="A2186" s="2">
        <v>44389</v>
      </c>
      <c r="B2186" t="s">
        <v>4</v>
      </c>
      <c r="C2186" t="s">
        <v>0</v>
      </c>
      <c r="D2186">
        <v>-3480</v>
      </c>
      <c r="E2186">
        <v>10003</v>
      </c>
    </row>
    <row r="2187" spans="1:5" x14ac:dyDescent="0.25">
      <c r="A2187" s="2">
        <v>44392</v>
      </c>
      <c r="B2187" t="s">
        <v>4</v>
      </c>
      <c r="C2187" t="s">
        <v>1</v>
      </c>
      <c r="D2187">
        <v>10904</v>
      </c>
      <c r="E2187">
        <v>10003</v>
      </c>
    </row>
    <row r="2188" spans="1:5" x14ac:dyDescent="0.25">
      <c r="A2188" s="2">
        <v>44395</v>
      </c>
      <c r="B2188" t="s">
        <v>4</v>
      </c>
      <c r="C2188" t="s">
        <v>1</v>
      </c>
      <c r="D2188">
        <v>9239</v>
      </c>
      <c r="E2188">
        <v>10003</v>
      </c>
    </row>
    <row r="2189" spans="1:5" x14ac:dyDescent="0.25">
      <c r="A2189" s="2">
        <v>44398</v>
      </c>
      <c r="B2189" t="s">
        <v>4</v>
      </c>
      <c r="C2189" t="s">
        <v>0</v>
      </c>
      <c r="D2189">
        <v>-700</v>
      </c>
      <c r="E2189">
        <v>10003</v>
      </c>
    </row>
    <row r="2190" spans="1:5" x14ac:dyDescent="0.25">
      <c r="A2190" s="2">
        <v>44401</v>
      </c>
      <c r="B2190" t="s">
        <v>4</v>
      </c>
      <c r="C2190" t="s">
        <v>1</v>
      </c>
      <c r="D2190">
        <v>1388</v>
      </c>
      <c r="E2190">
        <v>10003</v>
      </c>
    </row>
    <row r="2191" spans="1:5" x14ac:dyDescent="0.25">
      <c r="A2191" s="2">
        <v>44404</v>
      </c>
      <c r="B2191" t="s">
        <v>4</v>
      </c>
      <c r="C2191" t="s">
        <v>1</v>
      </c>
      <c r="D2191">
        <v>3361</v>
      </c>
      <c r="E2191">
        <v>10003</v>
      </c>
    </row>
    <row r="2192" spans="1:5" x14ac:dyDescent="0.25">
      <c r="A2192" s="2">
        <v>44407</v>
      </c>
      <c r="B2192" t="s">
        <v>4</v>
      </c>
      <c r="C2192" t="s">
        <v>1</v>
      </c>
      <c r="D2192">
        <v>10327</v>
      </c>
      <c r="E2192">
        <v>10003</v>
      </c>
    </row>
    <row r="2193" spans="1:5" x14ac:dyDescent="0.25">
      <c r="A2193" s="2">
        <v>44410</v>
      </c>
      <c r="B2193" t="s">
        <v>4</v>
      </c>
      <c r="C2193" t="s">
        <v>0</v>
      </c>
      <c r="D2193">
        <v>-2010</v>
      </c>
      <c r="E2193">
        <v>10003</v>
      </c>
    </row>
    <row r="2194" spans="1:5" x14ac:dyDescent="0.25">
      <c r="A2194" s="2">
        <v>44413</v>
      </c>
      <c r="B2194" t="s">
        <v>4</v>
      </c>
      <c r="C2194" t="s">
        <v>0</v>
      </c>
      <c r="D2194">
        <v>-9612</v>
      </c>
      <c r="E2194">
        <v>10003</v>
      </c>
    </row>
    <row r="2195" spans="1:5" x14ac:dyDescent="0.25">
      <c r="A2195" s="2">
        <v>44416</v>
      </c>
      <c r="B2195" t="s">
        <v>4</v>
      </c>
      <c r="C2195" t="s">
        <v>0</v>
      </c>
      <c r="D2195">
        <v>-470</v>
      </c>
      <c r="E2195">
        <v>10003</v>
      </c>
    </row>
    <row r="2196" spans="1:5" x14ac:dyDescent="0.25">
      <c r="A2196" s="2">
        <v>44419</v>
      </c>
      <c r="B2196" t="s">
        <v>4</v>
      </c>
      <c r="C2196" t="s">
        <v>1</v>
      </c>
      <c r="D2196">
        <v>6357</v>
      </c>
      <c r="E2196">
        <v>10003</v>
      </c>
    </row>
    <row r="2197" spans="1:5" x14ac:dyDescent="0.25">
      <c r="A2197" s="2">
        <v>44422</v>
      </c>
      <c r="B2197" t="s">
        <v>4</v>
      </c>
      <c r="C2197" t="s">
        <v>0</v>
      </c>
      <c r="D2197">
        <v>-9070</v>
      </c>
      <c r="E2197">
        <v>10003</v>
      </c>
    </row>
    <row r="2198" spans="1:5" x14ac:dyDescent="0.25">
      <c r="A2198" s="2">
        <v>44425</v>
      </c>
      <c r="B2198" t="s">
        <v>4</v>
      </c>
      <c r="C2198" t="s">
        <v>0</v>
      </c>
      <c r="D2198">
        <v>-8575</v>
      </c>
      <c r="E2198">
        <v>10003</v>
      </c>
    </row>
    <row r="2199" spans="1:5" x14ac:dyDescent="0.25">
      <c r="A2199" s="2">
        <v>44428</v>
      </c>
      <c r="B2199" t="s">
        <v>4</v>
      </c>
      <c r="C2199" t="s">
        <v>0</v>
      </c>
      <c r="D2199">
        <v>-3989</v>
      </c>
      <c r="E2199">
        <v>10003</v>
      </c>
    </row>
    <row r="2200" spans="1:5" x14ac:dyDescent="0.25">
      <c r="A2200" s="2">
        <v>44431</v>
      </c>
      <c r="B2200" t="s">
        <v>4</v>
      </c>
      <c r="C2200" t="s">
        <v>1</v>
      </c>
      <c r="D2200">
        <v>7559</v>
      </c>
      <c r="E2200">
        <v>10003</v>
      </c>
    </row>
    <row r="2201" spans="1:5" x14ac:dyDescent="0.25">
      <c r="A2201" s="2">
        <v>44434</v>
      </c>
      <c r="B2201" t="s">
        <v>4</v>
      </c>
      <c r="C2201" t="s">
        <v>1</v>
      </c>
      <c r="D2201">
        <v>6706</v>
      </c>
      <c r="E2201">
        <v>10003</v>
      </c>
    </row>
    <row r="2202" spans="1:5" x14ac:dyDescent="0.25">
      <c r="A2202" s="2">
        <v>44437</v>
      </c>
      <c r="B2202" t="s">
        <v>4</v>
      </c>
      <c r="C2202" t="s">
        <v>0</v>
      </c>
      <c r="D2202">
        <v>-369</v>
      </c>
      <c r="E2202">
        <v>10003</v>
      </c>
    </row>
    <row r="2203" spans="1:5" x14ac:dyDescent="0.25">
      <c r="A2203" s="2">
        <v>44440</v>
      </c>
      <c r="B2203" t="s">
        <v>4</v>
      </c>
      <c r="C2203" t="s">
        <v>0</v>
      </c>
      <c r="D2203">
        <v>-5101</v>
      </c>
      <c r="E2203">
        <v>10003</v>
      </c>
    </row>
    <row r="2204" spans="1:5" x14ac:dyDescent="0.25">
      <c r="A2204" s="2">
        <v>44443</v>
      </c>
      <c r="B2204" t="s">
        <v>4</v>
      </c>
      <c r="C2204" t="s">
        <v>1</v>
      </c>
      <c r="D2204">
        <v>1925</v>
      </c>
      <c r="E2204">
        <v>10003</v>
      </c>
    </row>
    <row r="2205" spans="1:5" x14ac:dyDescent="0.25">
      <c r="A2205" s="2">
        <v>44446</v>
      </c>
      <c r="B2205" t="s">
        <v>4</v>
      </c>
      <c r="C2205" t="s">
        <v>1</v>
      </c>
      <c r="D2205">
        <v>3160</v>
      </c>
      <c r="E2205">
        <v>10003</v>
      </c>
    </row>
    <row r="2206" spans="1:5" x14ac:dyDescent="0.25">
      <c r="A2206" s="2">
        <v>44449</v>
      </c>
      <c r="B2206" t="s">
        <v>4</v>
      </c>
      <c r="C2206" t="s">
        <v>1</v>
      </c>
      <c r="D2206">
        <v>8351</v>
      </c>
      <c r="E2206">
        <v>10003</v>
      </c>
    </row>
    <row r="2207" spans="1:5" x14ac:dyDescent="0.25">
      <c r="A2207" s="2">
        <v>44452</v>
      </c>
      <c r="B2207" t="s">
        <v>4</v>
      </c>
      <c r="C2207" t="s">
        <v>1</v>
      </c>
      <c r="D2207">
        <v>2913</v>
      </c>
      <c r="E2207">
        <v>10003</v>
      </c>
    </row>
    <row r="2208" spans="1:5" x14ac:dyDescent="0.25">
      <c r="A2208" s="2">
        <v>44455</v>
      </c>
      <c r="B2208" t="s">
        <v>4</v>
      </c>
      <c r="C2208" t="s">
        <v>0</v>
      </c>
      <c r="D2208">
        <v>-7723</v>
      </c>
      <c r="E2208">
        <v>10003</v>
      </c>
    </row>
    <row r="2209" spans="1:5" x14ac:dyDescent="0.25">
      <c r="A2209" s="2">
        <v>44458</v>
      </c>
      <c r="B2209" t="s">
        <v>4</v>
      </c>
      <c r="C2209" t="s">
        <v>1</v>
      </c>
      <c r="D2209">
        <v>10295</v>
      </c>
      <c r="E2209">
        <v>10003</v>
      </c>
    </row>
    <row r="2210" spans="1:5" x14ac:dyDescent="0.25">
      <c r="A2210" s="2">
        <v>44461</v>
      </c>
      <c r="B2210" t="s">
        <v>4</v>
      </c>
      <c r="C2210" t="s">
        <v>0</v>
      </c>
      <c r="D2210">
        <v>-8358</v>
      </c>
      <c r="E2210">
        <v>10003</v>
      </c>
    </row>
    <row r="2211" spans="1:5" x14ac:dyDescent="0.25">
      <c r="A2211" s="2">
        <v>44464</v>
      </c>
      <c r="B2211" t="s">
        <v>4</v>
      </c>
      <c r="C2211" t="s">
        <v>1</v>
      </c>
      <c r="D2211">
        <v>2894</v>
      </c>
      <c r="E2211">
        <v>10003</v>
      </c>
    </row>
    <row r="2212" spans="1:5" x14ac:dyDescent="0.25">
      <c r="A2212" s="2">
        <v>44467</v>
      </c>
      <c r="B2212" t="s">
        <v>4</v>
      </c>
      <c r="C2212" t="s">
        <v>0</v>
      </c>
      <c r="D2212">
        <v>-1972</v>
      </c>
      <c r="E2212">
        <v>10003</v>
      </c>
    </row>
    <row r="2213" spans="1:5" x14ac:dyDescent="0.25">
      <c r="A2213" s="2">
        <v>44470</v>
      </c>
      <c r="B2213" t="s">
        <v>4</v>
      </c>
      <c r="C2213" t="s">
        <v>0</v>
      </c>
      <c r="D2213">
        <v>-1820</v>
      </c>
      <c r="E2213">
        <v>10003</v>
      </c>
    </row>
    <row r="2214" spans="1:5" x14ac:dyDescent="0.25">
      <c r="A2214" s="2">
        <v>44473</v>
      </c>
      <c r="B2214" t="s">
        <v>4</v>
      </c>
      <c r="C2214" t="s">
        <v>1</v>
      </c>
      <c r="D2214">
        <v>7100</v>
      </c>
      <c r="E2214">
        <v>10003</v>
      </c>
    </row>
    <row r="2215" spans="1:5" x14ac:dyDescent="0.25">
      <c r="A2215" s="2">
        <v>44476</v>
      </c>
      <c r="B2215" t="s">
        <v>4</v>
      </c>
      <c r="C2215" t="s">
        <v>0</v>
      </c>
      <c r="D2215">
        <v>-8649</v>
      </c>
      <c r="E2215">
        <v>10003</v>
      </c>
    </row>
    <row r="2216" spans="1:5" x14ac:dyDescent="0.25">
      <c r="A2216" s="2">
        <v>44479</v>
      </c>
      <c r="B2216" t="s">
        <v>4</v>
      </c>
      <c r="C2216" t="s">
        <v>0</v>
      </c>
      <c r="D2216">
        <v>-9684</v>
      </c>
      <c r="E2216">
        <v>10003</v>
      </c>
    </row>
    <row r="2217" spans="1:5" x14ac:dyDescent="0.25">
      <c r="A2217" s="2">
        <v>44482</v>
      </c>
      <c r="B2217" t="s">
        <v>4</v>
      </c>
      <c r="C2217" t="s">
        <v>0</v>
      </c>
      <c r="D2217">
        <v>-4968</v>
      </c>
      <c r="E2217">
        <v>10003</v>
      </c>
    </row>
    <row r="2218" spans="1:5" x14ac:dyDescent="0.25">
      <c r="A2218" s="2">
        <v>44485</v>
      </c>
      <c r="B2218" t="s">
        <v>4</v>
      </c>
      <c r="C2218" t="s">
        <v>1</v>
      </c>
      <c r="D2218">
        <v>3919</v>
      </c>
      <c r="E2218">
        <v>10003</v>
      </c>
    </row>
    <row r="2219" spans="1:5" x14ac:dyDescent="0.25">
      <c r="A2219" s="2">
        <v>44488</v>
      </c>
      <c r="B2219" t="s">
        <v>4</v>
      </c>
      <c r="C2219" t="s">
        <v>0</v>
      </c>
      <c r="D2219">
        <v>-8666</v>
      </c>
      <c r="E2219">
        <v>10003</v>
      </c>
    </row>
    <row r="2220" spans="1:5" x14ac:dyDescent="0.25">
      <c r="A2220" s="2">
        <v>44491</v>
      </c>
      <c r="B2220" t="s">
        <v>4</v>
      </c>
      <c r="C2220" t="s">
        <v>0</v>
      </c>
      <c r="D2220">
        <v>-6634</v>
      </c>
      <c r="E2220">
        <v>10003</v>
      </c>
    </row>
    <row r="2221" spans="1:5" x14ac:dyDescent="0.25">
      <c r="A2221" s="2">
        <v>44494</v>
      </c>
      <c r="B2221" t="s">
        <v>4</v>
      </c>
      <c r="C2221" t="s">
        <v>1</v>
      </c>
      <c r="D2221">
        <v>10425</v>
      </c>
      <c r="E2221">
        <v>10003</v>
      </c>
    </row>
    <row r="2222" spans="1:5" x14ac:dyDescent="0.25">
      <c r="A2222" s="2">
        <v>44497</v>
      </c>
      <c r="B2222" t="s">
        <v>4</v>
      </c>
      <c r="C2222" t="s">
        <v>1</v>
      </c>
      <c r="D2222">
        <v>8084</v>
      </c>
      <c r="E2222">
        <v>10003</v>
      </c>
    </row>
    <row r="2223" spans="1:5" x14ac:dyDescent="0.25">
      <c r="A2223" s="2">
        <v>44500</v>
      </c>
      <c r="B2223" t="s">
        <v>4</v>
      </c>
      <c r="C2223" t="s">
        <v>1</v>
      </c>
      <c r="D2223">
        <v>1454</v>
      </c>
      <c r="E2223">
        <v>10003</v>
      </c>
    </row>
    <row r="2224" spans="1:5" x14ac:dyDescent="0.25">
      <c r="A2224" s="2">
        <v>44503</v>
      </c>
      <c r="B2224" t="s">
        <v>4</v>
      </c>
      <c r="C2224" t="s">
        <v>1</v>
      </c>
      <c r="D2224">
        <v>7286</v>
      </c>
      <c r="E2224">
        <v>10003</v>
      </c>
    </row>
    <row r="2225" spans="1:5" x14ac:dyDescent="0.25">
      <c r="A2225" s="2">
        <v>44506</v>
      </c>
      <c r="B2225" t="s">
        <v>4</v>
      </c>
      <c r="C2225" t="s">
        <v>0</v>
      </c>
      <c r="D2225">
        <v>-5975</v>
      </c>
      <c r="E2225">
        <v>10003</v>
      </c>
    </row>
    <row r="2226" spans="1:5" x14ac:dyDescent="0.25">
      <c r="A2226" s="2">
        <v>44509</v>
      </c>
      <c r="B2226" t="s">
        <v>4</v>
      </c>
      <c r="C2226" t="s">
        <v>0</v>
      </c>
      <c r="D2226">
        <v>-7674</v>
      </c>
      <c r="E2226">
        <v>10003</v>
      </c>
    </row>
    <row r="2227" spans="1:5" x14ac:dyDescent="0.25">
      <c r="A2227" s="2">
        <v>44512</v>
      </c>
      <c r="B2227" t="s">
        <v>4</v>
      </c>
      <c r="C2227" t="s">
        <v>1</v>
      </c>
      <c r="D2227">
        <v>6343</v>
      </c>
      <c r="E2227">
        <v>10003</v>
      </c>
    </row>
    <row r="2228" spans="1:5" x14ac:dyDescent="0.25">
      <c r="A2228" s="2">
        <v>44515</v>
      </c>
      <c r="B2228" t="s">
        <v>4</v>
      </c>
      <c r="C2228" t="s">
        <v>1</v>
      </c>
      <c r="D2228">
        <v>1719</v>
      </c>
      <c r="E2228">
        <v>10003</v>
      </c>
    </row>
    <row r="2229" spans="1:5" x14ac:dyDescent="0.25">
      <c r="A2229" s="2">
        <v>44518</v>
      </c>
      <c r="B2229" t="s">
        <v>4</v>
      </c>
      <c r="C2229" t="s">
        <v>0</v>
      </c>
      <c r="D2229">
        <v>-9913</v>
      </c>
      <c r="E2229">
        <v>10003</v>
      </c>
    </row>
    <row r="2230" spans="1:5" x14ac:dyDescent="0.25">
      <c r="A2230" s="2">
        <v>44521</v>
      </c>
      <c r="B2230" t="s">
        <v>4</v>
      </c>
      <c r="C2230" t="s">
        <v>1</v>
      </c>
      <c r="D2230">
        <v>2685</v>
      </c>
      <c r="E2230">
        <v>10003</v>
      </c>
    </row>
    <row r="2231" spans="1:5" x14ac:dyDescent="0.25">
      <c r="A2231" s="2">
        <v>44524</v>
      </c>
      <c r="B2231" t="s">
        <v>4</v>
      </c>
      <c r="C2231" t="s">
        <v>1</v>
      </c>
      <c r="D2231">
        <v>8026</v>
      </c>
      <c r="E2231">
        <v>10003</v>
      </c>
    </row>
    <row r="2232" spans="1:5" x14ac:dyDescent="0.25">
      <c r="A2232" s="2">
        <v>44527</v>
      </c>
      <c r="B2232" t="s">
        <v>4</v>
      </c>
      <c r="C2232" t="s">
        <v>0</v>
      </c>
      <c r="D2232">
        <v>-2268</v>
      </c>
      <c r="E2232">
        <v>10003</v>
      </c>
    </row>
    <row r="2233" spans="1:5" x14ac:dyDescent="0.25">
      <c r="A2233" s="2">
        <v>44530</v>
      </c>
      <c r="B2233" t="s">
        <v>4</v>
      </c>
      <c r="C2233" t="s">
        <v>1</v>
      </c>
      <c r="D2233">
        <v>3317</v>
      </c>
      <c r="E2233">
        <v>10003</v>
      </c>
    </row>
    <row r="2234" spans="1:5" x14ac:dyDescent="0.25">
      <c r="A2234" s="2">
        <v>44533</v>
      </c>
      <c r="B2234" t="s">
        <v>4</v>
      </c>
      <c r="C2234" t="s">
        <v>1</v>
      </c>
      <c r="D2234">
        <v>4629</v>
      </c>
      <c r="E2234">
        <v>10003</v>
      </c>
    </row>
    <row r="2235" spans="1:5" x14ac:dyDescent="0.25">
      <c r="A2235" s="2">
        <v>44536</v>
      </c>
      <c r="B2235" t="s">
        <v>4</v>
      </c>
      <c r="C2235" t="s">
        <v>1</v>
      </c>
      <c r="D2235">
        <v>8042</v>
      </c>
      <c r="E2235">
        <v>10003</v>
      </c>
    </row>
    <row r="2236" spans="1:5" x14ac:dyDescent="0.25">
      <c r="A2236" s="2">
        <v>44539</v>
      </c>
      <c r="B2236" t="s">
        <v>4</v>
      </c>
      <c r="C2236" t="s">
        <v>0</v>
      </c>
      <c r="D2236">
        <v>-1194</v>
      </c>
      <c r="E2236">
        <v>10003</v>
      </c>
    </row>
    <row r="2237" spans="1:5" x14ac:dyDescent="0.25">
      <c r="A2237" s="2">
        <v>44542</v>
      </c>
      <c r="B2237" t="s">
        <v>4</v>
      </c>
      <c r="C2237" t="s">
        <v>0</v>
      </c>
      <c r="D2237">
        <v>-7940</v>
      </c>
      <c r="E2237">
        <v>10003</v>
      </c>
    </row>
    <row r="2238" spans="1:5" x14ac:dyDescent="0.25">
      <c r="A2238" s="2">
        <v>44545</v>
      </c>
      <c r="B2238" t="s">
        <v>4</v>
      </c>
      <c r="C2238" t="s">
        <v>0</v>
      </c>
      <c r="D2238">
        <v>-9371</v>
      </c>
      <c r="E2238">
        <v>10003</v>
      </c>
    </row>
    <row r="2239" spans="1:5" x14ac:dyDescent="0.25">
      <c r="A2239" s="2">
        <v>44548</v>
      </c>
      <c r="B2239" t="s">
        <v>4</v>
      </c>
      <c r="C2239" t="s">
        <v>0</v>
      </c>
      <c r="D2239">
        <v>-3135</v>
      </c>
      <c r="E2239">
        <v>10003</v>
      </c>
    </row>
    <row r="2240" spans="1:5" x14ac:dyDescent="0.25">
      <c r="A2240" s="2">
        <v>44551</v>
      </c>
      <c r="B2240" t="s">
        <v>4</v>
      </c>
      <c r="C2240" t="s">
        <v>1</v>
      </c>
      <c r="D2240">
        <v>7121</v>
      </c>
      <c r="E2240">
        <v>10003</v>
      </c>
    </row>
    <row r="2241" spans="1:5" x14ac:dyDescent="0.25">
      <c r="A2241" s="2">
        <v>44554</v>
      </c>
      <c r="B2241" t="s">
        <v>4</v>
      </c>
      <c r="C2241" t="s">
        <v>0</v>
      </c>
      <c r="D2241">
        <v>-2696</v>
      </c>
      <c r="E2241">
        <v>10003</v>
      </c>
    </row>
    <row r="2242" spans="1:5" x14ac:dyDescent="0.25">
      <c r="A2242" s="2">
        <v>44557</v>
      </c>
      <c r="B2242" t="s">
        <v>4</v>
      </c>
      <c r="C2242" t="s">
        <v>0</v>
      </c>
      <c r="D2242">
        <v>-4297</v>
      </c>
      <c r="E2242">
        <v>10003</v>
      </c>
    </row>
    <row r="2243" spans="1:5" x14ac:dyDescent="0.25">
      <c r="A2243" s="2">
        <v>44560</v>
      </c>
      <c r="B2243" t="s">
        <v>4</v>
      </c>
      <c r="C2243" t="s">
        <v>0</v>
      </c>
      <c r="D2243">
        <v>-5501</v>
      </c>
      <c r="E2243">
        <v>10003</v>
      </c>
    </row>
    <row r="2244" spans="1:5" x14ac:dyDescent="0.25">
      <c r="A2244" s="2">
        <v>44197</v>
      </c>
      <c r="B2244" t="s">
        <v>4</v>
      </c>
      <c r="C2244" t="s">
        <v>1</v>
      </c>
      <c r="D2244">
        <v>10115</v>
      </c>
      <c r="E2244">
        <v>10003</v>
      </c>
    </row>
    <row r="2245" spans="1:5" x14ac:dyDescent="0.25">
      <c r="A2245" s="2">
        <v>44202</v>
      </c>
      <c r="B2245" t="s">
        <v>4</v>
      </c>
      <c r="C2245" t="s">
        <v>1</v>
      </c>
      <c r="D2245">
        <v>4770</v>
      </c>
      <c r="E2245">
        <v>10003</v>
      </c>
    </row>
    <row r="2246" spans="1:5" x14ac:dyDescent="0.25">
      <c r="A2246" s="2">
        <v>44207</v>
      </c>
      <c r="B2246" t="s">
        <v>4</v>
      </c>
      <c r="C2246" t="s">
        <v>1</v>
      </c>
      <c r="D2246">
        <v>3818</v>
      </c>
      <c r="E2246">
        <v>10003</v>
      </c>
    </row>
    <row r="2247" spans="1:5" x14ac:dyDescent="0.25">
      <c r="A2247" s="2">
        <v>44212</v>
      </c>
      <c r="B2247" t="s">
        <v>4</v>
      </c>
      <c r="C2247" t="s">
        <v>1</v>
      </c>
      <c r="D2247">
        <v>9840</v>
      </c>
      <c r="E2247">
        <v>10003</v>
      </c>
    </row>
    <row r="2248" spans="1:5" x14ac:dyDescent="0.25">
      <c r="A2248" s="2">
        <v>44217</v>
      </c>
      <c r="B2248" t="s">
        <v>4</v>
      </c>
      <c r="C2248" t="s">
        <v>0</v>
      </c>
      <c r="D2248">
        <v>-3103</v>
      </c>
      <c r="E2248">
        <v>10003</v>
      </c>
    </row>
    <row r="2249" spans="1:5" x14ac:dyDescent="0.25">
      <c r="A2249" s="2">
        <v>44222</v>
      </c>
      <c r="B2249" t="s">
        <v>4</v>
      </c>
      <c r="C2249" t="s">
        <v>1</v>
      </c>
      <c r="D2249">
        <v>857</v>
      </c>
      <c r="E2249">
        <v>10003</v>
      </c>
    </row>
    <row r="2250" spans="1:5" x14ac:dyDescent="0.25">
      <c r="A2250" s="2">
        <v>44227</v>
      </c>
      <c r="B2250" t="s">
        <v>4</v>
      </c>
      <c r="C2250" t="s">
        <v>0</v>
      </c>
      <c r="D2250">
        <v>-7226</v>
      </c>
      <c r="E2250">
        <v>10003</v>
      </c>
    </row>
    <row r="2251" spans="1:5" x14ac:dyDescent="0.25">
      <c r="A2251" s="2">
        <v>44232</v>
      </c>
      <c r="B2251" t="s">
        <v>4</v>
      </c>
      <c r="C2251" t="s">
        <v>0</v>
      </c>
      <c r="D2251">
        <v>-9317</v>
      </c>
      <c r="E2251">
        <v>10003</v>
      </c>
    </row>
    <row r="2252" spans="1:5" x14ac:dyDescent="0.25">
      <c r="A2252" s="2">
        <v>44237</v>
      </c>
      <c r="B2252" t="s">
        <v>4</v>
      </c>
      <c r="C2252" t="s">
        <v>1</v>
      </c>
      <c r="D2252">
        <v>4284</v>
      </c>
      <c r="E2252">
        <v>10003</v>
      </c>
    </row>
    <row r="2253" spans="1:5" x14ac:dyDescent="0.25">
      <c r="A2253" s="2">
        <v>44242</v>
      </c>
      <c r="B2253" t="s">
        <v>4</v>
      </c>
      <c r="C2253" t="s">
        <v>1</v>
      </c>
      <c r="D2253">
        <v>5957</v>
      </c>
      <c r="E2253">
        <v>10003</v>
      </c>
    </row>
    <row r="2254" spans="1:5" x14ac:dyDescent="0.25">
      <c r="A2254" s="2">
        <v>44247</v>
      </c>
      <c r="B2254" t="s">
        <v>4</v>
      </c>
      <c r="C2254" t="s">
        <v>0</v>
      </c>
      <c r="D2254">
        <v>-5108</v>
      </c>
      <c r="E2254">
        <v>10003</v>
      </c>
    </row>
    <row r="2255" spans="1:5" x14ac:dyDescent="0.25">
      <c r="A2255" s="2">
        <v>44252</v>
      </c>
      <c r="B2255" t="s">
        <v>4</v>
      </c>
      <c r="C2255" t="s">
        <v>0</v>
      </c>
      <c r="D2255">
        <v>-1458</v>
      </c>
      <c r="E2255">
        <v>10003</v>
      </c>
    </row>
    <row r="2256" spans="1:5" x14ac:dyDescent="0.25">
      <c r="A2256" s="2">
        <v>44257</v>
      </c>
      <c r="B2256" t="s">
        <v>4</v>
      </c>
      <c r="C2256" t="s">
        <v>1</v>
      </c>
      <c r="D2256">
        <v>9303</v>
      </c>
      <c r="E2256">
        <v>10003</v>
      </c>
    </row>
    <row r="2257" spans="1:5" x14ac:dyDescent="0.25">
      <c r="A2257" s="2">
        <v>44262</v>
      </c>
      <c r="B2257" t="s">
        <v>4</v>
      </c>
      <c r="C2257" t="s">
        <v>1</v>
      </c>
      <c r="D2257">
        <v>7617</v>
      </c>
      <c r="E2257">
        <v>10003</v>
      </c>
    </row>
    <row r="2258" spans="1:5" x14ac:dyDescent="0.25">
      <c r="A2258" s="2">
        <v>44267</v>
      </c>
      <c r="B2258" t="s">
        <v>4</v>
      </c>
      <c r="C2258" t="s">
        <v>1</v>
      </c>
      <c r="D2258">
        <v>5439</v>
      </c>
      <c r="E2258">
        <v>10003</v>
      </c>
    </row>
    <row r="2259" spans="1:5" x14ac:dyDescent="0.25">
      <c r="A2259" s="2">
        <v>44272</v>
      </c>
      <c r="B2259" t="s">
        <v>4</v>
      </c>
      <c r="C2259" t="s">
        <v>0</v>
      </c>
      <c r="D2259">
        <v>-2223</v>
      </c>
      <c r="E2259">
        <v>10003</v>
      </c>
    </row>
    <row r="2260" spans="1:5" x14ac:dyDescent="0.25">
      <c r="A2260" s="2">
        <v>44277</v>
      </c>
      <c r="B2260" t="s">
        <v>4</v>
      </c>
      <c r="C2260" t="s">
        <v>1</v>
      </c>
      <c r="D2260">
        <v>2059</v>
      </c>
      <c r="E2260">
        <v>10003</v>
      </c>
    </row>
    <row r="2261" spans="1:5" x14ac:dyDescent="0.25">
      <c r="A2261" s="2">
        <v>44282</v>
      </c>
      <c r="B2261" t="s">
        <v>4</v>
      </c>
      <c r="C2261" t="s">
        <v>0</v>
      </c>
      <c r="D2261">
        <v>-1919</v>
      </c>
      <c r="E2261">
        <v>10003</v>
      </c>
    </row>
    <row r="2262" spans="1:5" x14ac:dyDescent="0.25">
      <c r="A2262" s="2">
        <v>44287</v>
      </c>
      <c r="B2262" t="s">
        <v>4</v>
      </c>
      <c r="C2262" t="s">
        <v>1</v>
      </c>
      <c r="D2262">
        <v>10275</v>
      </c>
      <c r="E2262">
        <v>10003</v>
      </c>
    </row>
    <row r="2263" spans="1:5" x14ac:dyDescent="0.25">
      <c r="A2263" s="2">
        <v>44292</v>
      </c>
      <c r="B2263" t="s">
        <v>4</v>
      </c>
      <c r="C2263" t="s">
        <v>1</v>
      </c>
      <c r="D2263">
        <v>8305</v>
      </c>
      <c r="E2263">
        <v>10003</v>
      </c>
    </row>
    <row r="2264" spans="1:5" x14ac:dyDescent="0.25">
      <c r="A2264" s="2">
        <v>44297</v>
      </c>
      <c r="B2264" t="s">
        <v>4</v>
      </c>
      <c r="C2264" t="s">
        <v>0</v>
      </c>
      <c r="D2264">
        <v>-6907</v>
      </c>
      <c r="E2264">
        <v>10003</v>
      </c>
    </row>
    <row r="2265" spans="1:5" x14ac:dyDescent="0.25">
      <c r="A2265" s="2">
        <v>44302</v>
      </c>
      <c r="B2265" t="s">
        <v>4</v>
      </c>
      <c r="C2265" t="s">
        <v>1</v>
      </c>
      <c r="D2265">
        <v>8337</v>
      </c>
      <c r="E2265">
        <v>10003</v>
      </c>
    </row>
    <row r="2266" spans="1:5" x14ac:dyDescent="0.25">
      <c r="A2266" s="2">
        <v>44307</v>
      </c>
      <c r="B2266" t="s">
        <v>4</v>
      </c>
      <c r="C2266" t="s">
        <v>1</v>
      </c>
      <c r="D2266">
        <v>8323</v>
      </c>
      <c r="E2266">
        <v>10003</v>
      </c>
    </row>
    <row r="2267" spans="1:5" x14ac:dyDescent="0.25">
      <c r="A2267" s="2">
        <v>44312</v>
      </c>
      <c r="B2267" t="s">
        <v>4</v>
      </c>
      <c r="C2267" t="s">
        <v>1</v>
      </c>
      <c r="D2267">
        <v>4800</v>
      </c>
      <c r="E2267">
        <v>10003</v>
      </c>
    </row>
    <row r="2268" spans="1:5" x14ac:dyDescent="0.25">
      <c r="A2268" s="2">
        <v>44317</v>
      </c>
      <c r="B2268" t="s">
        <v>4</v>
      </c>
      <c r="C2268" t="s">
        <v>0</v>
      </c>
      <c r="D2268">
        <v>-4664</v>
      </c>
      <c r="E2268">
        <v>10003</v>
      </c>
    </row>
    <row r="2269" spans="1:5" x14ac:dyDescent="0.25">
      <c r="A2269" s="2">
        <v>44322</v>
      </c>
      <c r="B2269" t="s">
        <v>4</v>
      </c>
      <c r="C2269" t="s">
        <v>0</v>
      </c>
      <c r="D2269">
        <v>-6973</v>
      </c>
      <c r="E2269">
        <v>10003</v>
      </c>
    </row>
    <row r="2270" spans="1:5" x14ac:dyDescent="0.25">
      <c r="A2270" s="2">
        <v>44327</v>
      </c>
      <c r="B2270" t="s">
        <v>4</v>
      </c>
      <c r="C2270" t="s">
        <v>0</v>
      </c>
      <c r="D2270">
        <v>-9121</v>
      </c>
      <c r="E2270">
        <v>10003</v>
      </c>
    </row>
    <row r="2271" spans="1:5" x14ac:dyDescent="0.25">
      <c r="A2271" s="2">
        <v>44332</v>
      </c>
      <c r="B2271" t="s">
        <v>4</v>
      </c>
      <c r="C2271" t="s">
        <v>1</v>
      </c>
      <c r="D2271">
        <v>6014</v>
      </c>
      <c r="E2271">
        <v>10003</v>
      </c>
    </row>
    <row r="2272" spans="1:5" x14ac:dyDescent="0.25">
      <c r="A2272" s="2">
        <v>44337</v>
      </c>
      <c r="B2272" t="s">
        <v>4</v>
      </c>
      <c r="C2272" t="s">
        <v>1</v>
      </c>
      <c r="D2272">
        <v>810</v>
      </c>
      <c r="E2272">
        <v>10003</v>
      </c>
    </row>
    <row r="2273" spans="1:5" x14ac:dyDescent="0.25">
      <c r="A2273" s="2">
        <v>44342</v>
      </c>
      <c r="B2273" t="s">
        <v>4</v>
      </c>
      <c r="C2273" t="s">
        <v>0</v>
      </c>
      <c r="D2273">
        <v>-6914</v>
      </c>
      <c r="E2273">
        <v>10003</v>
      </c>
    </row>
    <row r="2274" spans="1:5" x14ac:dyDescent="0.25">
      <c r="A2274" s="2">
        <v>44347</v>
      </c>
      <c r="B2274" t="s">
        <v>4</v>
      </c>
      <c r="C2274" t="s">
        <v>1</v>
      </c>
      <c r="D2274">
        <v>1756</v>
      </c>
      <c r="E2274">
        <v>10003</v>
      </c>
    </row>
    <row r="2275" spans="1:5" x14ac:dyDescent="0.25">
      <c r="A2275" s="2">
        <v>44352</v>
      </c>
      <c r="B2275" t="s">
        <v>4</v>
      </c>
      <c r="C2275" t="s">
        <v>0</v>
      </c>
      <c r="D2275">
        <v>-3857</v>
      </c>
      <c r="E2275">
        <v>10003</v>
      </c>
    </row>
    <row r="2276" spans="1:5" x14ac:dyDescent="0.25">
      <c r="A2276" s="2">
        <v>44357</v>
      </c>
      <c r="B2276" t="s">
        <v>4</v>
      </c>
      <c r="C2276" t="s">
        <v>1</v>
      </c>
      <c r="D2276">
        <v>9014</v>
      </c>
      <c r="E2276">
        <v>10003</v>
      </c>
    </row>
    <row r="2277" spans="1:5" x14ac:dyDescent="0.25">
      <c r="A2277" s="2">
        <v>44362</v>
      </c>
      <c r="B2277" t="s">
        <v>4</v>
      </c>
      <c r="C2277" t="s">
        <v>0</v>
      </c>
      <c r="D2277">
        <v>-795</v>
      </c>
      <c r="E2277">
        <v>10003</v>
      </c>
    </row>
    <row r="2278" spans="1:5" x14ac:dyDescent="0.25">
      <c r="A2278" s="2">
        <v>44367</v>
      </c>
      <c r="B2278" t="s">
        <v>4</v>
      </c>
      <c r="C2278" t="s">
        <v>0</v>
      </c>
      <c r="D2278">
        <v>-6207</v>
      </c>
      <c r="E2278">
        <v>10003</v>
      </c>
    </row>
    <row r="2279" spans="1:5" x14ac:dyDescent="0.25">
      <c r="A2279" s="2">
        <v>44372</v>
      </c>
      <c r="B2279" t="s">
        <v>4</v>
      </c>
      <c r="C2279" t="s">
        <v>1</v>
      </c>
      <c r="D2279">
        <v>10622</v>
      </c>
      <c r="E2279">
        <v>10003</v>
      </c>
    </row>
    <row r="2280" spans="1:5" x14ac:dyDescent="0.25">
      <c r="A2280" s="2">
        <v>44377</v>
      </c>
      <c r="B2280" t="s">
        <v>4</v>
      </c>
      <c r="C2280" t="s">
        <v>0</v>
      </c>
      <c r="D2280">
        <v>-7616</v>
      </c>
      <c r="E2280">
        <v>10003</v>
      </c>
    </row>
    <row r="2281" spans="1:5" x14ac:dyDescent="0.25">
      <c r="A2281" s="2">
        <v>44382</v>
      </c>
      <c r="B2281" t="s">
        <v>4</v>
      </c>
      <c r="C2281" t="s">
        <v>0</v>
      </c>
      <c r="D2281">
        <v>-6196</v>
      </c>
      <c r="E2281">
        <v>10003</v>
      </c>
    </row>
    <row r="2282" spans="1:5" x14ac:dyDescent="0.25">
      <c r="A2282" s="2">
        <v>44387</v>
      </c>
      <c r="B2282" t="s">
        <v>4</v>
      </c>
      <c r="C2282" t="s">
        <v>1</v>
      </c>
      <c r="D2282">
        <v>4240</v>
      </c>
      <c r="E2282">
        <v>10003</v>
      </c>
    </row>
    <row r="2283" spans="1:5" x14ac:dyDescent="0.25">
      <c r="A2283" s="2">
        <v>44392</v>
      </c>
      <c r="B2283" t="s">
        <v>4</v>
      </c>
      <c r="C2283" t="s">
        <v>1</v>
      </c>
      <c r="D2283">
        <v>1782</v>
      </c>
      <c r="E2283">
        <v>10003</v>
      </c>
    </row>
    <row r="2284" spans="1:5" x14ac:dyDescent="0.25">
      <c r="A2284" s="2">
        <v>44397</v>
      </c>
      <c r="B2284" t="s">
        <v>4</v>
      </c>
      <c r="C2284" t="s">
        <v>1</v>
      </c>
      <c r="D2284">
        <v>10347</v>
      </c>
      <c r="E2284">
        <v>10003</v>
      </c>
    </row>
    <row r="2285" spans="1:5" x14ac:dyDescent="0.25">
      <c r="A2285" s="2">
        <v>44402</v>
      </c>
      <c r="B2285" t="s">
        <v>4</v>
      </c>
      <c r="C2285" t="s">
        <v>1</v>
      </c>
      <c r="D2285">
        <v>10230</v>
      </c>
      <c r="E2285">
        <v>10003</v>
      </c>
    </row>
    <row r="2286" spans="1:5" x14ac:dyDescent="0.25">
      <c r="A2286" s="2">
        <v>44407</v>
      </c>
      <c r="B2286" t="s">
        <v>4</v>
      </c>
      <c r="C2286" t="s">
        <v>1</v>
      </c>
      <c r="D2286">
        <v>5876</v>
      </c>
      <c r="E2286">
        <v>10003</v>
      </c>
    </row>
    <row r="2287" spans="1:5" x14ac:dyDescent="0.25">
      <c r="A2287" s="2">
        <v>44412</v>
      </c>
      <c r="B2287" t="s">
        <v>4</v>
      </c>
      <c r="C2287" t="s">
        <v>0</v>
      </c>
      <c r="D2287">
        <v>-2069</v>
      </c>
      <c r="E2287">
        <v>10003</v>
      </c>
    </row>
    <row r="2288" spans="1:5" x14ac:dyDescent="0.25">
      <c r="A2288" s="2">
        <v>44417</v>
      </c>
      <c r="B2288" t="s">
        <v>4</v>
      </c>
      <c r="C2288" t="s">
        <v>1</v>
      </c>
      <c r="D2288">
        <v>10167</v>
      </c>
      <c r="E2288">
        <v>10003</v>
      </c>
    </row>
    <row r="2289" spans="1:5" x14ac:dyDescent="0.25">
      <c r="A2289" s="2">
        <v>44422</v>
      </c>
      <c r="B2289" t="s">
        <v>4</v>
      </c>
      <c r="C2289" t="s">
        <v>0</v>
      </c>
      <c r="D2289">
        <v>-2077</v>
      </c>
      <c r="E2289">
        <v>10003</v>
      </c>
    </row>
    <row r="2290" spans="1:5" x14ac:dyDescent="0.25">
      <c r="A2290" s="2">
        <v>44427</v>
      </c>
      <c r="B2290" t="s">
        <v>4</v>
      </c>
      <c r="C2290" t="s">
        <v>0</v>
      </c>
      <c r="D2290">
        <v>-150</v>
      </c>
      <c r="E2290">
        <v>10003</v>
      </c>
    </row>
    <row r="2291" spans="1:5" x14ac:dyDescent="0.25">
      <c r="A2291" s="2">
        <v>44432</v>
      </c>
      <c r="B2291" t="s">
        <v>4</v>
      </c>
      <c r="C2291" t="s">
        <v>1</v>
      </c>
      <c r="D2291">
        <v>302</v>
      </c>
      <c r="E2291">
        <v>10003</v>
      </c>
    </row>
    <row r="2292" spans="1:5" x14ac:dyDescent="0.25">
      <c r="A2292" s="2">
        <v>44437</v>
      </c>
      <c r="B2292" t="s">
        <v>4</v>
      </c>
      <c r="C2292" t="s">
        <v>0</v>
      </c>
      <c r="D2292">
        <v>-7055</v>
      </c>
      <c r="E2292">
        <v>10003</v>
      </c>
    </row>
    <row r="2293" spans="1:5" x14ac:dyDescent="0.25">
      <c r="A2293" s="2">
        <v>44442</v>
      </c>
      <c r="B2293" t="s">
        <v>4</v>
      </c>
      <c r="C2293" t="s">
        <v>0</v>
      </c>
      <c r="D2293">
        <v>-8757</v>
      </c>
      <c r="E2293">
        <v>10003</v>
      </c>
    </row>
    <row r="2294" spans="1:5" x14ac:dyDescent="0.25">
      <c r="A2294" s="2">
        <v>44447</v>
      </c>
      <c r="B2294" t="s">
        <v>4</v>
      </c>
      <c r="C2294" t="s">
        <v>0</v>
      </c>
      <c r="D2294">
        <v>-6966</v>
      </c>
      <c r="E2294">
        <v>10003</v>
      </c>
    </row>
    <row r="2295" spans="1:5" x14ac:dyDescent="0.25">
      <c r="A2295" s="2">
        <v>44452</v>
      </c>
      <c r="B2295" t="s">
        <v>4</v>
      </c>
      <c r="C2295" t="s">
        <v>0</v>
      </c>
      <c r="D2295">
        <v>-8479</v>
      </c>
      <c r="E2295">
        <v>10003</v>
      </c>
    </row>
    <row r="2296" spans="1:5" x14ac:dyDescent="0.25">
      <c r="A2296" s="2">
        <v>44457</v>
      </c>
      <c r="B2296" t="s">
        <v>4</v>
      </c>
      <c r="C2296" t="s">
        <v>0</v>
      </c>
      <c r="D2296">
        <v>-8759</v>
      </c>
      <c r="E2296">
        <v>10003</v>
      </c>
    </row>
    <row r="2297" spans="1:5" x14ac:dyDescent="0.25">
      <c r="A2297" s="2">
        <v>44462</v>
      </c>
      <c r="B2297" t="s">
        <v>4</v>
      </c>
      <c r="C2297" t="s">
        <v>1</v>
      </c>
      <c r="D2297">
        <v>4477</v>
      </c>
      <c r="E2297">
        <v>10003</v>
      </c>
    </row>
    <row r="2298" spans="1:5" x14ac:dyDescent="0.25">
      <c r="A2298" s="2">
        <v>44467</v>
      </c>
      <c r="B2298" t="s">
        <v>4</v>
      </c>
      <c r="C2298" t="s">
        <v>1</v>
      </c>
      <c r="D2298">
        <v>6907</v>
      </c>
      <c r="E2298">
        <v>10003</v>
      </c>
    </row>
    <row r="2299" spans="1:5" x14ac:dyDescent="0.25">
      <c r="A2299" s="2">
        <v>44472</v>
      </c>
      <c r="B2299" t="s">
        <v>4</v>
      </c>
      <c r="C2299" t="s">
        <v>1</v>
      </c>
      <c r="D2299">
        <v>2055</v>
      </c>
      <c r="E2299">
        <v>10003</v>
      </c>
    </row>
    <row r="2300" spans="1:5" x14ac:dyDescent="0.25">
      <c r="A2300" s="2">
        <v>44477</v>
      </c>
      <c r="B2300" t="s">
        <v>4</v>
      </c>
      <c r="C2300" t="s">
        <v>0</v>
      </c>
      <c r="D2300">
        <v>-2895</v>
      </c>
      <c r="E2300">
        <v>10003</v>
      </c>
    </row>
    <row r="2301" spans="1:5" x14ac:dyDescent="0.25">
      <c r="A2301" s="2">
        <v>44482</v>
      </c>
      <c r="B2301" t="s">
        <v>4</v>
      </c>
      <c r="C2301" t="s">
        <v>1</v>
      </c>
      <c r="D2301">
        <v>8120</v>
      </c>
      <c r="E2301">
        <v>10003</v>
      </c>
    </row>
    <row r="2302" spans="1:5" x14ac:dyDescent="0.25">
      <c r="A2302" s="2">
        <v>44487</v>
      </c>
      <c r="B2302" t="s">
        <v>4</v>
      </c>
      <c r="C2302" t="s">
        <v>1</v>
      </c>
      <c r="D2302">
        <v>7267</v>
      </c>
      <c r="E2302">
        <v>10003</v>
      </c>
    </row>
    <row r="2303" spans="1:5" x14ac:dyDescent="0.25">
      <c r="A2303" s="2">
        <v>44492</v>
      </c>
      <c r="B2303" t="s">
        <v>4</v>
      </c>
      <c r="C2303" t="s">
        <v>0</v>
      </c>
      <c r="D2303">
        <v>-1282</v>
      </c>
      <c r="E2303">
        <v>10003</v>
      </c>
    </row>
    <row r="2304" spans="1:5" x14ac:dyDescent="0.25">
      <c r="A2304" s="2">
        <v>44497</v>
      </c>
      <c r="B2304" t="s">
        <v>4</v>
      </c>
      <c r="C2304" t="s">
        <v>1</v>
      </c>
      <c r="D2304">
        <v>4505</v>
      </c>
      <c r="E2304">
        <v>10003</v>
      </c>
    </row>
    <row r="2305" spans="1:5" x14ac:dyDescent="0.25">
      <c r="A2305" s="2">
        <v>44502</v>
      </c>
      <c r="B2305" t="s">
        <v>4</v>
      </c>
      <c r="C2305" t="s">
        <v>0</v>
      </c>
      <c r="D2305">
        <v>-4334</v>
      </c>
      <c r="E2305">
        <v>10003</v>
      </c>
    </row>
    <row r="2306" spans="1:5" x14ac:dyDescent="0.25">
      <c r="A2306" s="2">
        <v>44507</v>
      </c>
      <c r="B2306" t="s">
        <v>4</v>
      </c>
      <c r="C2306" t="s">
        <v>0</v>
      </c>
      <c r="D2306">
        <v>-9645</v>
      </c>
      <c r="E2306">
        <v>10003</v>
      </c>
    </row>
    <row r="2307" spans="1:5" x14ac:dyDescent="0.25">
      <c r="A2307" s="2">
        <v>44512</v>
      </c>
      <c r="B2307" t="s">
        <v>4</v>
      </c>
      <c r="C2307" t="s">
        <v>0</v>
      </c>
      <c r="D2307">
        <v>-1529</v>
      </c>
      <c r="E2307">
        <v>10003</v>
      </c>
    </row>
    <row r="2308" spans="1:5" x14ac:dyDescent="0.25">
      <c r="A2308" s="2">
        <v>44517</v>
      </c>
      <c r="B2308" t="s">
        <v>4</v>
      </c>
      <c r="C2308" t="s">
        <v>1</v>
      </c>
      <c r="D2308">
        <v>221</v>
      </c>
      <c r="E2308">
        <v>10003</v>
      </c>
    </row>
    <row r="2309" spans="1:5" x14ac:dyDescent="0.25">
      <c r="A2309" s="2">
        <v>44522</v>
      </c>
      <c r="B2309" t="s">
        <v>4</v>
      </c>
      <c r="C2309" t="s">
        <v>0</v>
      </c>
      <c r="D2309">
        <v>-6138</v>
      </c>
      <c r="E2309">
        <v>10003</v>
      </c>
    </row>
    <row r="2310" spans="1:5" x14ac:dyDescent="0.25">
      <c r="A2310" s="2">
        <v>44527</v>
      </c>
      <c r="B2310" t="s">
        <v>4</v>
      </c>
      <c r="C2310" t="s">
        <v>1</v>
      </c>
      <c r="D2310">
        <v>1053</v>
      </c>
      <c r="E2310">
        <v>10003</v>
      </c>
    </row>
    <row r="2311" spans="1:5" x14ac:dyDescent="0.25">
      <c r="A2311" s="2">
        <v>44532</v>
      </c>
      <c r="B2311" t="s">
        <v>4</v>
      </c>
      <c r="C2311" t="s">
        <v>1</v>
      </c>
      <c r="D2311">
        <v>7318</v>
      </c>
      <c r="E2311">
        <v>10003</v>
      </c>
    </row>
    <row r="2312" spans="1:5" x14ac:dyDescent="0.25">
      <c r="A2312" s="2">
        <v>44537</v>
      </c>
      <c r="B2312" t="s">
        <v>4</v>
      </c>
      <c r="C2312" t="s">
        <v>0</v>
      </c>
      <c r="D2312">
        <v>-6052</v>
      </c>
      <c r="E2312">
        <v>10003</v>
      </c>
    </row>
    <row r="2313" spans="1:5" x14ac:dyDescent="0.25">
      <c r="A2313" s="2">
        <v>44542</v>
      </c>
      <c r="B2313" t="s">
        <v>4</v>
      </c>
      <c r="C2313" t="s">
        <v>1</v>
      </c>
      <c r="D2313">
        <v>2976</v>
      </c>
      <c r="E2313">
        <v>10003</v>
      </c>
    </row>
    <row r="2314" spans="1:5" x14ac:dyDescent="0.25">
      <c r="A2314" s="2">
        <v>44547</v>
      </c>
      <c r="B2314" t="s">
        <v>4</v>
      </c>
      <c r="C2314" t="s">
        <v>1</v>
      </c>
      <c r="D2314">
        <v>10422</v>
      </c>
      <c r="E2314">
        <v>10003</v>
      </c>
    </row>
    <row r="2315" spans="1:5" x14ac:dyDescent="0.25">
      <c r="A2315" s="2">
        <v>44552</v>
      </c>
      <c r="B2315" t="s">
        <v>4</v>
      </c>
      <c r="C2315" t="s">
        <v>1</v>
      </c>
      <c r="D2315">
        <v>349</v>
      </c>
      <c r="E2315">
        <v>10003</v>
      </c>
    </row>
    <row r="2316" spans="1:5" x14ac:dyDescent="0.25">
      <c r="A2316" s="2">
        <v>44557</v>
      </c>
      <c r="B2316" t="s">
        <v>4</v>
      </c>
      <c r="C2316" t="s">
        <v>0</v>
      </c>
      <c r="D2316">
        <v>-8966</v>
      </c>
      <c r="E2316">
        <v>10003</v>
      </c>
    </row>
    <row r="2317" spans="1:5" x14ac:dyDescent="0.25">
      <c r="A2317" s="2">
        <v>44197</v>
      </c>
      <c r="B2317" t="s">
        <v>4</v>
      </c>
      <c r="C2317" t="s">
        <v>0</v>
      </c>
      <c r="D2317">
        <v>-8870</v>
      </c>
      <c r="E2317">
        <v>10003</v>
      </c>
    </row>
    <row r="2318" spans="1:5" x14ac:dyDescent="0.25">
      <c r="A2318" s="2">
        <v>44212</v>
      </c>
      <c r="B2318" t="s">
        <v>4</v>
      </c>
      <c r="C2318" t="s">
        <v>1</v>
      </c>
      <c r="D2318">
        <v>10452</v>
      </c>
      <c r="E2318">
        <v>10003</v>
      </c>
    </row>
    <row r="2319" spans="1:5" x14ac:dyDescent="0.25">
      <c r="A2319" s="2">
        <v>44227</v>
      </c>
      <c r="B2319" t="s">
        <v>4</v>
      </c>
      <c r="C2319" t="s">
        <v>0</v>
      </c>
      <c r="D2319">
        <v>-5765</v>
      </c>
      <c r="E2319">
        <v>10003</v>
      </c>
    </row>
    <row r="2320" spans="1:5" x14ac:dyDescent="0.25">
      <c r="A2320" s="2">
        <v>44242</v>
      </c>
      <c r="B2320" t="s">
        <v>4</v>
      </c>
      <c r="C2320" t="s">
        <v>1</v>
      </c>
      <c r="D2320">
        <v>3455</v>
      </c>
      <c r="E2320">
        <v>10003</v>
      </c>
    </row>
    <row r="2321" spans="1:5" x14ac:dyDescent="0.25">
      <c r="A2321" s="2">
        <v>44257</v>
      </c>
      <c r="B2321" t="s">
        <v>4</v>
      </c>
      <c r="C2321" t="s">
        <v>0</v>
      </c>
      <c r="D2321">
        <v>-1549</v>
      </c>
      <c r="E2321">
        <v>10003</v>
      </c>
    </row>
    <row r="2322" spans="1:5" x14ac:dyDescent="0.25">
      <c r="A2322" s="2">
        <v>44272</v>
      </c>
      <c r="B2322" t="s">
        <v>4</v>
      </c>
      <c r="C2322" t="s">
        <v>0</v>
      </c>
      <c r="D2322">
        <v>-5448</v>
      </c>
      <c r="E2322">
        <v>10003</v>
      </c>
    </row>
    <row r="2323" spans="1:5" x14ac:dyDescent="0.25">
      <c r="A2323" s="2">
        <v>44287</v>
      </c>
      <c r="B2323" t="s">
        <v>4</v>
      </c>
      <c r="C2323" t="s">
        <v>1</v>
      </c>
      <c r="D2323">
        <v>6895</v>
      </c>
      <c r="E2323">
        <v>10003</v>
      </c>
    </row>
    <row r="2324" spans="1:5" x14ac:dyDescent="0.25">
      <c r="A2324" s="2">
        <v>44302</v>
      </c>
      <c r="B2324" t="s">
        <v>4</v>
      </c>
      <c r="C2324" t="s">
        <v>1</v>
      </c>
      <c r="D2324">
        <v>407</v>
      </c>
      <c r="E2324">
        <v>10003</v>
      </c>
    </row>
    <row r="2325" spans="1:5" x14ac:dyDescent="0.25">
      <c r="A2325" s="2">
        <v>44317</v>
      </c>
      <c r="B2325" t="s">
        <v>4</v>
      </c>
      <c r="C2325" t="s">
        <v>1</v>
      </c>
      <c r="D2325">
        <v>3390</v>
      </c>
      <c r="E2325">
        <v>10003</v>
      </c>
    </row>
    <row r="2326" spans="1:5" x14ac:dyDescent="0.25">
      <c r="A2326" s="2">
        <v>44332</v>
      </c>
      <c r="B2326" t="s">
        <v>4</v>
      </c>
      <c r="C2326" t="s">
        <v>1</v>
      </c>
      <c r="D2326">
        <v>8934</v>
      </c>
      <c r="E2326">
        <v>10003</v>
      </c>
    </row>
    <row r="2327" spans="1:5" x14ac:dyDescent="0.25">
      <c r="A2327" s="2">
        <v>44347</v>
      </c>
      <c r="B2327" t="s">
        <v>4</v>
      </c>
      <c r="C2327" t="s">
        <v>0</v>
      </c>
      <c r="D2327">
        <v>-9469</v>
      </c>
      <c r="E2327">
        <v>10003</v>
      </c>
    </row>
    <row r="2328" spans="1:5" x14ac:dyDescent="0.25">
      <c r="A2328" s="2">
        <v>44362</v>
      </c>
      <c r="B2328" t="s">
        <v>4</v>
      </c>
      <c r="C2328" t="s">
        <v>1</v>
      </c>
      <c r="D2328">
        <v>5182</v>
      </c>
      <c r="E2328">
        <v>10003</v>
      </c>
    </row>
    <row r="2329" spans="1:5" x14ac:dyDescent="0.25">
      <c r="A2329" s="2">
        <v>44377</v>
      </c>
      <c r="B2329" t="s">
        <v>4</v>
      </c>
      <c r="C2329" t="s">
        <v>0</v>
      </c>
      <c r="D2329">
        <v>-3834</v>
      </c>
      <c r="E2329">
        <v>10003</v>
      </c>
    </row>
    <row r="2330" spans="1:5" x14ac:dyDescent="0.25">
      <c r="A2330" s="2">
        <v>44392</v>
      </c>
      <c r="B2330" t="s">
        <v>4</v>
      </c>
      <c r="C2330" t="s">
        <v>0</v>
      </c>
      <c r="D2330">
        <v>-8068</v>
      </c>
      <c r="E2330">
        <v>10003</v>
      </c>
    </row>
    <row r="2331" spans="1:5" x14ac:dyDescent="0.25">
      <c r="A2331" s="2">
        <v>44407</v>
      </c>
      <c r="B2331" t="s">
        <v>4</v>
      </c>
      <c r="C2331" t="s">
        <v>1</v>
      </c>
      <c r="D2331">
        <v>3726</v>
      </c>
      <c r="E2331">
        <v>10003</v>
      </c>
    </row>
    <row r="2332" spans="1:5" x14ac:dyDescent="0.25">
      <c r="A2332" s="2">
        <v>44422</v>
      </c>
      <c r="B2332" t="s">
        <v>4</v>
      </c>
      <c r="C2332" t="s">
        <v>0</v>
      </c>
      <c r="D2332">
        <v>-8435</v>
      </c>
      <c r="E2332">
        <v>10003</v>
      </c>
    </row>
    <row r="2333" spans="1:5" x14ac:dyDescent="0.25">
      <c r="A2333" s="2">
        <v>44437</v>
      </c>
      <c r="B2333" t="s">
        <v>4</v>
      </c>
      <c r="C2333" t="s">
        <v>1</v>
      </c>
      <c r="D2333">
        <v>5537</v>
      </c>
      <c r="E2333">
        <v>10003</v>
      </c>
    </row>
    <row r="2334" spans="1:5" x14ac:dyDescent="0.25">
      <c r="A2334" s="2">
        <v>44452</v>
      </c>
      <c r="B2334" t="s">
        <v>4</v>
      </c>
      <c r="C2334" t="s">
        <v>1</v>
      </c>
      <c r="D2334">
        <v>363</v>
      </c>
      <c r="E2334">
        <v>10003</v>
      </c>
    </row>
    <row r="2335" spans="1:5" x14ac:dyDescent="0.25">
      <c r="A2335" s="2">
        <v>44467</v>
      </c>
      <c r="B2335" t="s">
        <v>4</v>
      </c>
      <c r="C2335" t="s">
        <v>1</v>
      </c>
      <c r="D2335">
        <v>7158</v>
      </c>
      <c r="E2335">
        <v>10003</v>
      </c>
    </row>
    <row r="2336" spans="1:5" x14ac:dyDescent="0.25">
      <c r="A2336" s="2">
        <v>44482</v>
      </c>
      <c r="B2336" t="s">
        <v>4</v>
      </c>
      <c r="C2336" t="s">
        <v>0</v>
      </c>
      <c r="D2336">
        <v>-6924</v>
      </c>
      <c r="E2336">
        <v>10003</v>
      </c>
    </row>
    <row r="2337" spans="1:5" x14ac:dyDescent="0.25">
      <c r="A2337" s="2">
        <v>44497</v>
      </c>
      <c r="B2337" t="s">
        <v>4</v>
      </c>
      <c r="C2337" t="s">
        <v>0</v>
      </c>
      <c r="D2337">
        <v>-4012</v>
      </c>
      <c r="E2337">
        <v>10003</v>
      </c>
    </row>
    <row r="2338" spans="1:5" x14ac:dyDescent="0.25">
      <c r="A2338" s="2">
        <v>44512</v>
      </c>
      <c r="B2338" t="s">
        <v>4</v>
      </c>
      <c r="C2338" t="s">
        <v>1</v>
      </c>
      <c r="D2338">
        <v>598</v>
      </c>
      <c r="E2338">
        <v>10003</v>
      </c>
    </row>
    <row r="2339" spans="1:5" x14ac:dyDescent="0.25">
      <c r="A2339" s="2">
        <v>44527</v>
      </c>
      <c r="B2339" t="s">
        <v>4</v>
      </c>
      <c r="C2339" t="s">
        <v>0</v>
      </c>
      <c r="D2339">
        <v>-8121</v>
      </c>
      <c r="E2339">
        <v>10003</v>
      </c>
    </row>
    <row r="2340" spans="1:5" x14ac:dyDescent="0.25">
      <c r="A2340" s="2">
        <v>44542</v>
      </c>
      <c r="B2340" t="s">
        <v>4</v>
      </c>
      <c r="C2340" t="s">
        <v>1</v>
      </c>
      <c r="D2340">
        <v>5778</v>
      </c>
      <c r="E2340">
        <v>10003</v>
      </c>
    </row>
    <row r="2341" spans="1:5" x14ac:dyDescent="0.25">
      <c r="A2341" s="2">
        <v>44557</v>
      </c>
      <c r="B2341" t="s">
        <v>4</v>
      </c>
      <c r="C2341" t="s">
        <v>0</v>
      </c>
      <c r="D2341">
        <v>-2451</v>
      </c>
      <c r="E2341">
        <v>10003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B6EE-C986-43EE-8AA9-20128406EEAD}">
  <dimension ref="A1:I4"/>
  <sheetViews>
    <sheetView workbookViewId="0">
      <selection activeCell="F2" sqref="F2"/>
    </sheetView>
  </sheetViews>
  <sheetFormatPr defaultRowHeight="15" x14ac:dyDescent="0.25"/>
  <cols>
    <col min="2" max="2" width="16.7109375" bestFit="1" customWidth="1"/>
    <col min="4" max="4" width="10.85546875" customWidth="1"/>
    <col min="7" max="7" width="9.7109375" bestFit="1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9" x14ac:dyDescent="0.25">
      <c r="A2">
        <v>10001</v>
      </c>
      <c r="B2" t="s">
        <v>12</v>
      </c>
      <c r="C2" t="s">
        <v>2</v>
      </c>
      <c r="D2">
        <v>840</v>
      </c>
      <c r="E2">
        <v>500000</v>
      </c>
      <c r="F2">
        <v>14776469</v>
      </c>
      <c r="G2">
        <v>-14551099</v>
      </c>
      <c r="H2">
        <v>725370</v>
      </c>
      <c r="I2">
        <v>10001</v>
      </c>
    </row>
    <row r="3" spans="1:9" x14ac:dyDescent="0.25">
      <c r="A3">
        <v>10002</v>
      </c>
      <c r="B3" t="s">
        <v>13</v>
      </c>
      <c r="C3" t="s">
        <v>3</v>
      </c>
      <c r="D3">
        <v>978</v>
      </c>
      <c r="E3">
        <v>170000</v>
      </c>
      <c r="F3">
        <v>5830539</v>
      </c>
      <c r="G3">
        <v>-5864090</v>
      </c>
      <c r="H3">
        <v>136449</v>
      </c>
      <c r="I3">
        <v>10002</v>
      </c>
    </row>
    <row r="4" spans="1:9" x14ac:dyDescent="0.25">
      <c r="A4">
        <v>10003</v>
      </c>
      <c r="B4" t="s">
        <v>14</v>
      </c>
      <c r="C4" t="s">
        <v>4</v>
      </c>
      <c r="D4">
        <v>826</v>
      </c>
      <c r="E4">
        <v>7450</v>
      </c>
      <c r="F4">
        <v>629645</v>
      </c>
      <c r="G4">
        <v>-572555</v>
      </c>
      <c r="H4">
        <v>64540</v>
      </c>
      <c r="I4">
        <v>10003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FOREX</vt:lpstr>
      <vt:lpstr>X - rates &gt;&gt;</vt:lpstr>
      <vt:lpstr>NBU</vt:lpstr>
      <vt:lpstr>INPUT DATA &gt;&gt;</vt:lpstr>
      <vt:lpstr>JE</vt:lpstr>
      <vt:lpstr>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2022-06-04T12:44:27Z</dcterms:modified>
</cp:coreProperties>
</file>