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souto/Google Drive/Itaipu-EDA/Regressoes/"/>
    </mc:Choice>
  </mc:AlternateContent>
  <xr:revisionPtr revIDLastSave="0" documentId="13_ncr:1_{31318747-2A42-7C4A-AE2D-2A8C12FC8135}" xr6:coauthVersionLast="45" xr6:coauthVersionMax="45" xr10:uidLastSave="{00000000-0000-0000-0000-000000000000}"/>
  <bookViews>
    <workbookView xWindow="1360" yWindow="-18360" windowWidth="25760" windowHeight="17640" xr2:uid="{E7A7AFCF-19F3-204B-B093-3067259DCF26}"/>
  </bookViews>
  <sheets>
    <sheet name="Planilha1" sheetId="1" r:id="rId1"/>
  </sheets>
  <definedNames>
    <definedName name="_xlchart.v1.0" hidden="1">Planilha1!$C$4:$C$7</definedName>
    <definedName name="_xlchart.v1.1" hidden="1">Planilha1!$D$3</definedName>
    <definedName name="_xlchart.v1.2" hidden="1">Planilha1!$D$4:$D$7</definedName>
    <definedName name="_xlchart.v1.3" hidden="1">Planilha1!$C$4:$C$7</definedName>
    <definedName name="_xlchart.v1.4" hidden="1">Planilha1!$D$3</definedName>
    <definedName name="_xlchart.v1.5" hidden="1">Planilha1!$D$4:$D$7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K6" i="1" s="1"/>
  <c r="C10" i="1"/>
  <c r="E7" i="1" s="1"/>
  <c r="G7" i="1" s="1"/>
  <c r="E6" i="1" l="1"/>
  <c r="G6" i="1" s="1"/>
  <c r="E5" i="1"/>
  <c r="G5" i="1" s="1"/>
  <c r="E4" i="1"/>
  <c r="K5" i="1"/>
  <c r="F4" i="1"/>
  <c r="F7" i="1"/>
  <c r="H7" i="1" s="1"/>
  <c r="F6" i="1"/>
  <c r="H6" i="1" s="1"/>
  <c r="K4" i="1"/>
  <c r="F5" i="1"/>
  <c r="K7" i="1"/>
  <c r="E8" i="1" l="1"/>
  <c r="G4" i="1"/>
  <c r="G8" i="1" s="1"/>
  <c r="H5" i="1"/>
  <c r="K8" i="1"/>
  <c r="L15" i="1" s="1"/>
  <c r="F8" i="1"/>
  <c r="H4" i="1"/>
  <c r="H8" i="1" l="1"/>
  <c r="H10" i="1" s="1"/>
  <c r="H11" i="1" s="1"/>
  <c r="I5" i="1" s="1"/>
  <c r="I6" i="1" l="1"/>
  <c r="I4" i="1"/>
  <c r="I7" i="1"/>
  <c r="J7" i="1" s="1"/>
  <c r="J4" i="1"/>
  <c r="M4" i="1"/>
  <c r="L4" i="1"/>
  <c r="M7" i="1"/>
  <c r="L7" i="1"/>
  <c r="J6" i="1"/>
  <c r="M6" i="1"/>
  <c r="L6" i="1"/>
  <c r="J5" i="1"/>
  <c r="M5" i="1"/>
  <c r="L5" i="1"/>
  <c r="M8" i="1" l="1"/>
  <c r="L8" i="1"/>
  <c r="J8" i="1"/>
  <c r="L14" i="1" l="1"/>
  <c r="M14" i="1" s="1"/>
  <c r="L11" i="1"/>
</calcChain>
</file>

<file path=xl/sharedStrings.xml><?xml version="1.0" encoding="utf-8"?>
<sst xmlns="http://schemas.openxmlformats.org/spreadsheetml/2006/main" count="31" uniqueCount="30">
  <si>
    <t>X</t>
  </si>
  <si>
    <t>Y</t>
  </si>
  <si>
    <t>Media</t>
  </si>
  <si>
    <t>X-Xmed</t>
  </si>
  <si>
    <t>Y-Ymed</t>
  </si>
  <si>
    <t>x^2</t>
  </si>
  <si>
    <t>prod</t>
  </si>
  <si>
    <t>Soma</t>
  </si>
  <si>
    <t>Erro</t>
  </si>
  <si>
    <t>Y_estimado</t>
  </si>
  <si>
    <t>Y=3,15 +2,49*X</t>
  </si>
  <si>
    <t>Yest-Y</t>
  </si>
  <si>
    <t xml:space="preserve"> produtos</t>
  </si>
  <si>
    <t>Y=a0 +a1*X</t>
  </si>
  <si>
    <t>a0</t>
  </si>
  <si>
    <t>a1</t>
  </si>
  <si>
    <t>Sqtot</t>
  </si>
  <si>
    <t>SQtot</t>
  </si>
  <si>
    <t>SQexp</t>
  </si>
  <si>
    <t xml:space="preserve">SQres </t>
  </si>
  <si>
    <t>V EXP</t>
  </si>
  <si>
    <t>V RES</t>
  </si>
  <si>
    <t>V TOTAL</t>
  </si>
  <si>
    <t>Resíduo</t>
  </si>
  <si>
    <t>Explicado</t>
  </si>
  <si>
    <t>Total</t>
  </si>
  <si>
    <t>r^2</t>
  </si>
  <si>
    <t>Determinação</t>
  </si>
  <si>
    <t>0 &lt; r^2 &lt; 1</t>
  </si>
  <si>
    <t>podem alterar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</si>
</sst>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 applyAlignment="1">
      <alignment horizontal="center" vertical="center"/>
    </xf>
    <xf numFmtId="0" fontId="3" fillId="9" borderId="0" xfId="0" applyFont="1" applyFill="1"/>
    <xf numFmtId="11" fontId="0" fillId="3" borderId="0" xfId="0" applyNumberFormat="1" applyFill="1" applyAlignment="1">
      <alignment horizontal="center" vertical="center"/>
    </xf>
    <xf numFmtId="0" fontId="0" fillId="10" borderId="0" xfId="0" applyFill="1"/>
    <xf numFmtId="172" fontId="3" fillId="10" borderId="0" xfId="1" applyNumberFormat="1" applyFont="1" applyFill="1"/>
    <xf numFmtId="0" fontId="3" fillId="10" borderId="0" xfId="0" applyFont="1" applyFill="1"/>
    <xf numFmtId="0" fontId="2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14384153295557E-2"/>
          <c:y val="8.8256142025212064E-2"/>
          <c:w val="0.87977887941640887"/>
          <c:h val="0.74848273561610201"/>
        </c:manualLayout>
      </c:layou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Planilha1!$I$4:$I$7</c:f>
              <c:numCache>
                <c:formatCode>General</c:formatCode>
                <c:ptCount val="4"/>
                <c:pt idx="0">
                  <c:v>5.4500000000000011</c:v>
                </c:pt>
                <c:pt idx="1">
                  <c:v>7.5500000000000016</c:v>
                </c:pt>
                <c:pt idx="2">
                  <c:v>9.6500000000000021</c:v>
                </c:pt>
                <c:pt idx="3">
                  <c:v>11.750000000000002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A-A249-8BB9-3CADAEA1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9759"/>
        <c:axId val="81368095"/>
      </c:lineChart>
      <c:scatterChart>
        <c:scatterStyle val="lineMarker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Planilha1!$D$4:$D$7</c:f>
              <c:numCache>
                <c:formatCode>General</c:formatCode>
                <c:ptCount val="4"/>
                <c:pt idx="0">
                  <c:v>5.9</c:v>
                </c:pt>
                <c:pt idx="1">
                  <c:v>7.7</c:v>
                </c:pt>
                <c:pt idx="2">
                  <c:v>8</c:v>
                </c:pt>
                <c:pt idx="3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A-A249-8BB9-3CADAEA1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9759"/>
        <c:axId val="81368095"/>
      </c:scatterChart>
      <c:catAx>
        <c:axId val="816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68095"/>
        <c:crosses val="autoZero"/>
        <c:auto val="1"/>
        <c:lblAlgn val="ctr"/>
        <c:lblOffset val="100"/>
        <c:noMultiLvlLbl val="0"/>
      </c:catAx>
      <c:valAx>
        <c:axId val="813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8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538560</xdr:colOff>
      <xdr:row>12</xdr:row>
      <xdr:rowOff>38936</xdr:rowOff>
    </xdr:from>
    <xdr:to>
      <xdr:col>7</xdr:col>
      <xdr:colOff>86477</xdr:colOff>
      <xdr:row>20</xdr:row>
      <xdr:rowOff>152081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755276-18B9-794A-BBEB-582DD8072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B519-F53E-E948-AFF4-5AC46F8163A0}">
  <dimension ref="B1:M15"/>
  <sheetViews>
    <sheetView tabSelected="1" topLeftCell="C1" zoomScale="170" zoomScaleNormal="170" workbookViewId="0">
      <selection activeCell="E4" sqref="E4:H7"/>
    </sheetView>
  </sheetViews>
  <sheetFormatPr baseColWidth="10" defaultRowHeight="16" x14ac:dyDescent="0.2"/>
  <cols>
    <col min="9" max="9" width="14" customWidth="1"/>
    <col min="10" max="10" width="10.83203125" customWidth="1"/>
  </cols>
  <sheetData>
    <row r="1" spans="2:13" x14ac:dyDescent="0.2">
      <c r="I1" s="9" t="s">
        <v>13</v>
      </c>
    </row>
    <row r="2" spans="2:13" x14ac:dyDescent="0.2">
      <c r="C2" s="24" t="s">
        <v>29</v>
      </c>
      <c r="D2" s="24"/>
      <c r="E2" s="1"/>
      <c r="F2" s="1"/>
      <c r="G2" s="1"/>
      <c r="H2" s="1" t="s">
        <v>12</v>
      </c>
      <c r="I2" s="9" t="s">
        <v>10</v>
      </c>
      <c r="J2" s="3" t="s">
        <v>11</v>
      </c>
      <c r="K2" s="1" t="s">
        <v>25</v>
      </c>
      <c r="L2" t="s">
        <v>24</v>
      </c>
      <c r="M2" t="s">
        <v>23</v>
      </c>
    </row>
    <row r="3" spans="2:13" x14ac:dyDescent="0.2">
      <c r="C3" s="10" t="s">
        <v>0</v>
      </c>
      <c r="D3" s="11" t="s">
        <v>1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9</v>
      </c>
      <c r="J3" s="11" t="s">
        <v>8</v>
      </c>
      <c r="K3" s="16" t="s">
        <v>17</v>
      </c>
      <c r="L3" s="12" t="s">
        <v>18</v>
      </c>
      <c r="M3" s="13" t="s">
        <v>19</v>
      </c>
    </row>
    <row r="4" spans="2:13" x14ac:dyDescent="0.2">
      <c r="C4" s="22">
        <v>1</v>
      </c>
      <c r="D4" s="23">
        <v>5.9</v>
      </c>
      <c r="E4" s="1">
        <f>C4-$C$10</f>
        <v>-1.5</v>
      </c>
      <c r="F4" s="1">
        <f>D4-$D$10</f>
        <v>-2.7000000000000011</v>
      </c>
      <c r="G4" s="1">
        <f>E4^2</f>
        <v>2.25</v>
      </c>
      <c r="H4" s="1">
        <f>E4*F4</f>
        <v>4.0500000000000016</v>
      </c>
      <c r="I4" s="2">
        <f>$H$11+$H$10*C4</f>
        <v>5.4500000000000011</v>
      </c>
      <c r="J4" s="3">
        <f>I4-D4</f>
        <v>-0.44999999999999929</v>
      </c>
      <c r="K4">
        <f>(D4-$D$10)^2</f>
        <v>7.2900000000000054</v>
      </c>
      <c r="L4">
        <f>(I4-$D$10)^2</f>
        <v>9.922500000000003</v>
      </c>
      <c r="M4">
        <f>(D4-I4)^2</f>
        <v>0.20249999999999935</v>
      </c>
    </row>
    <row r="5" spans="2:13" x14ac:dyDescent="0.2">
      <c r="C5" s="22">
        <v>2</v>
      </c>
      <c r="D5" s="23">
        <v>7.7</v>
      </c>
      <c r="E5" s="1">
        <f t="shared" ref="E5:E7" si="0">C5-$C$10</f>
        <v>-0.5</v>
      </c>
      <c r="F5" s="1">
        <f t="shared" ref="F5:F7" si="1">D5-$D$10</f>
        <v>-0.90000000000000124</v>
      </c>
      <c r="G5" s="1">
        <f t="shared" ref="G5:G7" si="2">E5^2</f>
        <v>0.25</v>
      </c>
      <c r="H5" s="1">
        <f t="shared" ref="H5:H7" si="3">E5*F5</f>
        <v>0.45000000000000062</v>
      </c>
      <c r="I5" s="2">
        <f t="shared" ref="I5:I8" si="4">$H$11+$H$10*C5</f>
        <v>7.5500000000000016</v>
      </c>
      <c r="J5" s="3">
        <f t="shared" ref="J5:J7" si="5">I5-D5</f>
        <v>-0.14999999999999858</v>
      </c>
      <c r="K5">
        <f t="shared" ref="K5:K7" si="6">(D5-$D$10)^2</f>
        <v>0.81000000000000227</v>
      </c>
      <c r="L5">
        <f t="shared" ref="L5:L7" si="7">(I5-$D$10)^2</f>
        <v>1.1024999999999996</v>
      </c>
      <c r="M5">
        <f t="shared" ref="M5:M7" si="8">(D5-I5)^2</f>
        <v>2.2499999999999572E-2</v>
      </c>
    </row>
    <row r="6" spans="2:13" x14ac:dyDescent="0.2">
      <c r="C6" s="22">
        <v>3</v>
      </c>
      <c r="D6" s="23">
        <v>8</v>
      </c>
      <c r="E6" s="1">
        <f t="shared" si="0"/>
        <v>0.5</v>
      </c>
      <c r="F6" s="1">
        <f t="shared" si="1"/>
        <v>-0.60000000000000142</v>
      </c>
      <c r="G6" s="1">
        <f t="shared" si="2"/>
        <v>0.25</v>
      </c>
      <c r="H6" s="1">
        <f t="shared" si="3"/>
        <v>-0.30000000000000071</v>
      </c>
      <c r="I6" s="2">
        <f t="shared" si="4"/>
        <v>9.6500000000000021</v>
      </c>
      <c r="J6" s="3">
        <f t="shared" si="5"/>
        <v>1.6500000000000021</v>
      </c>
      <c r="K6">
        <f t="shared" si="6"/>
        <v>0.36000000000000171</v>
      </c>
      <c r="L6">
        <f t="shared" si="7"/>
        <v>1.1025000000000016</v>
      </c>
      <c r="M6">
        <f t="shared" si="8"/>
        <v>2.7225000000000072</v>
      </c>
    </row>
    <row r="7" spans="2:13" x14ac:dyDescent="0.2">
      <c r="C7" s="22">
        <v>4</v>
      </c>
      <c r="D7" s="23">
        <v>12.8</v>
      </c>
      <c r="E7" s="1">
        <f t="shared" si="0"/>
        <v>1.5</v>
      </c>
      <c r="F7" s="1">
        <f t="shared" si="1"/>
        <v>4.1999999999999993</v>
      </c>
      <c r="G7" s="1">
        <f t="shared" si="2"/>
        <v>2.25</v>
      </c>
      <c r="H7" s="1">
        <f t="shared" si="3"/>
        <v>6.2999999999999989</v>
      </c>
      <c r="I7" s="2">
        <f t="shared" si="4"/>
        <v>11.750000000000002</v>
      </c>
      <c r="J7" s="3">
        <f t="shared" si="5"/>
        <v>-1.0499999999999989</v>
      </c>
      <c r="K7">
        <f t="shared" si="6"/>
        <v>17.639999999999993</v>
      </c>
      <c r="L7">
        <f t="shared" si="7"/>
        <v>9.922500000000003</v>
      </c>
      <c r="M7">
        <f t="shared" si="8"/>
        <v>1.1024999999999978</v>
      </c>
    </row>
    <row r="8" spans="2:13" x14ac:dyDescent="0.2">
      <c r="B8" s="4" t="s">
        <v>7</v>
      </c>
      <c r="C8" s="5"/>
      <c r="D8" s="6"/>
      <c r="E8" s="7">
        <f t="shared" ref="E8:F8" si="9">SUM(E4:E7)</f>
        <v>0</v>
      </c>
      <c r="F8" s="7">
        <f t="shared" si="9"/>
        <v>0</v>
      </c>
      <c r="G8" s="7">
        <f>SUM(G4:G7)</f>
        <v>5</v>
      </c>
      <c r="H8" s="7">
        <f>SUM(H4:H7)</f>
        <v>10.5</v>
      </c>
      <c r="J8" s="18">
        <f>SUM(J4:J7)</f>
        <v>5.3290705182007514E-15</v>
      </c>
      <c r="K8" s="17">
        <f>SUM(K4:K7)</f>
        <v>26.1</v>
      </c>
      <c r="L8" s="14">
        <f>SUM(L4:L7)</f>
        <v>22.050000000000004</v>
      </c>
      <c r="M8" s="15">
        <f>SUM(M4:M7)</f>
        <v>4.0500000000000043</v>
      </c>
    </row>
    <row r="9" spans="2:13" x14ac:dyDescent="0.2">
      <c r="K9" t="s">
        <v>22</v>
      </c>
      <c r="L9" t="s">
        <v>20</v>
      </c>
      <c r="M9" t="s">
        <v>21</v>
      </c>
    </row>
    <row r="10" spans="2:13" x14ac:dyDescent="0.2">
      <c r="B10" s="4" t="s">
        <v>2</v>
      </c>
      <c r="C10" s="4">
        <f>AVERAGE(C4:C7)</f>
        <v>2.5</v>
      </c>
      <c r="D10" s="4">
        <f>AVERAGE(D4:D7)</f>
        <v>8.6000000000000014</v>
      </c>
      <c r="G10" s="8" t="s">
        <v>15</v>
      </c>
      <c r="H10" s="8">
        <f>H8/G8</f>
        <v>2.1</v>
      </c>
    </row>
    <row r="11" spans="2:13" x14ac:dyDescent="0.2">
      <c r="G11" s="8" t="s">
        <v>14</v>
      </c>
      <c r="H11" s="8">
        <f>D10-H10*C10</f>
        <v>3.3500000000000014</v>
      </c>
      <c r="L11">
        <f>L8+M8</f>
        <v>26.100000000000009</v>
      </c>
    </row>
    <row r="14" spans="2:13" x14ac:dyDescent="0.2">
      <c r="I14" s="21" t="s">
        <v>27</v>
      </c>
      <c r="J14" s="19" t="s">
        <v>26</v>
      </c>
      <c r="K14" s="19" t="s">
        <v>18</v>
      </c>
      <c r="L14" s="19">
        <f>L8</f>
        <v>22.050000000000004</v>
      </c>
      <c r="M14" s="20">
        <f>L14/L15</f>
        <v>0.84482758620689669</v>
      </c>
    </row>
    <row r="15" spans="2:13" x14ac:dyDescent="0.2">
      <c r="I15" s="21" t="s">
        <v>28</v>
      </c>
      <c r="J15" s="19"/>
      <c r="K15" s="19" t="s">
        <v>16</v>
      </c>
      <c r="L15" s="19">
        <f>K8</f>
        <v>26.1</v>
      </c>
      <c r="M15" s="19"/>
    </row>
  </sheetData>
  <mergeCells count="1">
    <mergeCell ref="C2:D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2020-11-20T19:13:28Z</dcterms:created>
  <dcterms:modified xsi:type="dcterms:W3CDTF">2020-11-21T11:36:16Z</dcterms:modified>
</cp:coreProperties>
</file>