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Snow\Desktop\BeanCounting\"/>
    </mc:Choice>
  </mc:AlternateContent>
  <xr:revisionPtr revIDLastSave="0" documentId="13_ncr:1_{B4BA2BC9-2605-40BE-A762-60D310A30423}" xr6:coauthVersionLast="45" xr6:coauthVersionMax="45" xr10:uidLastSave="{00000000-0000-0000-0000-000000000000}"/>
  <bookViews>
    <workbookView xWindow="10995" yWindow="195" windowWidth="15375" windowHeight="7875" activeTab="2" xr2:uid="{672958F2-5F93-46CC-9B2C-18C3CD1A813D}"/>
  </bookViews>
  <sheets>
    <sheet name="Sheet3" sheetId="3" r:id="rId1"/>
    <sheet name="Sheet2" sheetId="2" r:id="rId2"/>
    <sheet name="Regression" sheetId="1" r:id="rId3"/>
  </sheets>
  <definedNames>
    <definedName name="_xlnm._FilterDatabase" localSheetId="1" hidden="1">Sheet2!$G$2:$G$265</definedName>
    <definedName name="ExternalData_1" localSheetId="1" hidden="1">Sheet2!$A$1:$D$265</definedName>
    <definedName name="ExternalData_2" localSheetId="0" hidden="1">Sheet3!$A$1:$H$265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" i="1"/>
  <c r="G2" i="2"/>
  <c r="K2" i="2"/>
  <c r="Z1" i="2" l="1"/>
  <c r="Y1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F3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E3" i="2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Y4" i="2" l="1"/>
  <c r="Y5" i="2" s="1"/>
  <c r="Y3" i="2"/>
  <c r="L2" i="2" l="1"/>
  <c r="L3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57" i="2"/>
  <c r="L93" i="2"/>
  <c r="L7" i="2"/>
  <c r="L11" i="2"/>
  <c r="L15" i="2"/>
  <c r="L19" i="2"/>
  <c r="L23" i="2"/>
  <c r="L27" i="2"/>
  <c r="L31" i="2"/>
  <c r="L35" i="2"/>
  <c r="L39" i="2"/>
  <c r="L43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139" i="2"/>
  <c r="L143" i="2"/>
  <c r="L147" i="2"/>
  <c r="L151" i="2"/>
  <c r="L155" i="2"/>
  <c r="L159" i="2"/>
  <c r="L163" i="2"/>
  <c r="L167" i="2"/>
  <c r="L171" i="2"/>
  <c r="L175" i="2"/>
  <c r="L179" i="2"/>
  <c r="L183" i="2"/>
  <c r="L187" i="2"/>
  <c r="L191" i="2"/>
  <c r="L195" i="2"/>
  <c r="L199" i="2"/>
  <c r="L203" i="2"/>
  <c r="L207" i="2"/>
  <c r="L211" i="2"/>
  <c r="L215" i="2"/>
  <c r="L219" i="2"/>
  <c r="L223" i="2"/>
  <c r="L227" i="2"/>
  <c r="L231" i="2"/>
  <c r="L235" i="2"/>
  <c r="L239" i="2"/>
  <c r="L243" i="2"/>
  <c r="L247" i="2"/>
  <c r="L251" i="2"/>
  <c r="L255" i="2"/>
  <c r="L259" i="2"/>
  <c r="L263" i="2"/>
  <c r="L65" i="2"/>
  <c r="L85" i="2"/>
  <c r="L97" i="2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244" i="2"/>
  <c r="L248" i="2"/>
  <c r="L252" i="2"/>
  <c r="L256" i="2"/>
  <c r="L260" i="2"/>
  <c r="L264" i="2"/>
  <c r="L5" i="2"/>
  <c r="L9" i="2"/>
  <c r="L13" i="2"/>
  <c r="L17" i="2"/>
  <c r="L21" i="2"/>
  <c r="L25" i="2"/>
  <c r="L29" i="2"/>
  <c r="L33" i="2"/>
  <c r="L37" i="2"/>
  <c r="L41" i="2"/>
  <c r="L45" i="2"/>
  <c r="L49" i="2"/>
  <c r="L53" i="2"/>
  <c r="L61" i="2"/>
  <c r="L69" i="2"/>
  <c r="L73" i="2"/>
  <c r="L77" i="2"/>
  <c r="L81" i="2"/>
  <c r="L89" i="2"/>
  <c r="L105" i="2"/>
  <c r="L121" i="2"/>
  <c r="L137" i="2"/>
  <c r="L153" i="2"/>
  <c r="L169" i="2"/>
  <c r="L185" i="2"/>
  <c r="L201" i="2"/>
  <c r="L217" i="2"/>
  <c r="L233" i="2"/>
  <c r="L249" i="2"/>
  <c r="L265" i="2"/>
  <c r="L125" i="2"/>
  <c r="L141" i="2"/>
  <c r="L157" i="2"/>
  <c r="L173" i="2"/>
  <c r="L189" i="2"/>
  <c r="L205" i="2"/>
  <c r="L237" i="2"/>
  <c r="L253" i="2"/>
  <c r="L113" i="2"/>
  <c r="L161" i="2"/>
  <c r="L193" i="2"/>
  <c r="L225" i="2"/>
  <c r="L257" i="2"/>
  <c r="L117" i="2"/>
  <c r="L149" i="2"/>
  <c r="L181" i="2"/>
  <c r="L213" i="2"/>
  <c r="L245" i="2"/>
  <c r="L109" i="2"/>
  <c r="L221" i="2"/>
  <c r="L129" i="2"/>
  <c r="L145" i="2"/>
  <c r="L177" i="2"/>
  <c r="L209" i="2"/>
  <c r="L241" i="2"/>
  <c r="L101" i="2"/>
  <c r="L133" i="2"/>
  <c r="L165" i="2"/>
  <c r="L197" i="2"/>
  <c r="L229" i="2"/>
  <c r="L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CA9B8D-FDA1-4BC0-B475-7B6122BB8941}" keepAlive="1" name="Query - playstore_apps_adv_stats" description="Connection to the 'playstore_apps_adv_stats' query in the workbook." type="5" refreshedVersion="6" background="1" saveData="1">
    <dbPr connection="Provider=Microsoft.Mashup.OleDb.1;Data Source=$Workbook$;Location=playstore_apps_adv_stats;Extended Properties=&quot;&quot;" command="SELECT * FROM [playstore_apps_adv_stats]"/>
  </connection>
  <connection id="2" xr16:uid="{CECC920B-5A11-407A-95E0-87B7BEC1E11B}" keepAlive="1" name="Query - playstore_apps_base_stats" description="Connection to the 'playstore_apps_base_stats' query in the workbook." type="5" refreshedVersion="6" background="1" saveData="1">
    <dbPr connection="Provider=Microsoft.Mashup.OleDb.1;Data Source=$Workbook$;Location=playstore_apps_base_stats;Extended Properties=&quot;&quot;" command="SELECT * FROM [playstore_apps_base_stats]"/>
  </connection>
</connections>
</file>

<file path=xl/sharedStrings.xml><?xml version="1.0" encoding="utf-8"?>
<sst xmlns="http://schemas.openxmlformats.org/spreadsheetml/2006/main" count="2216" uniqueCount="612">
  <si>
    <t>App</t>
  </si>
  <si>
    <t>Rating</t>
  </si>
  <si>
    <t>Size</t>
  </si>
  <si>
    <t>Android Ver</t>
  </si>
  <si>
    <t>Photo Editor &amp; Candy Camera &amp; Grid &amp; ScrapBook</t>
  </si>
  <si>
    <t>19M</t>
  </si>
  <si>
    <t>4.0.3 and up</t>
  </si>
  <si>
    <t>Coloring book moana</t>
  </si>
  <si>
    <t>14M</t>
  </si>
  <si>
    <t>U Launcher Lite â€“ FREE Live Cool Themes, Hide Apps</t>
  </si>
  <si>
    <t>8.7M</t>
  </si>
  <si>
    <t>Sketch - Draw &amp; Paint</t>
  </si>
  <si>
    <t>25M</t>
  </si>
  <si>
    <t>4.2 and up</t>
  </si>
  <si>
    <t>Pixel Draw - Number Art Coloring Book</t>
  </si>
  <si>
    <t>2.8M</t>
  </si>
  <si>
    <t>4.4 and up</t>
  </si>
  <si>
    <t>Paper flowers instructions</t>
  </si>
  <si>
    <t>5.6M</t>
  </si>
  <si>
    <t>2.3 and up</t>
  </si>
  <si>
    <t>Smoke Effect Photo Maker - Smoke Editor</t>
  </si>
  <si>
    <t>Infinite Painter</t>
  </si>
  <si>
    <t>29M</t>
  </si>
  <si>
    <t>Garden Coloring Book</t>
  </si>
  <si>
    <t>33M</t>
  </si>
  <si>
    <t>3.0 and up</t>
  </si>
  <si>
    <t>Kids Paint Free - Drawing Fun</t>
  </si>
  <si>
    <t>3.1M</t>
  </si>
  <si>
    <t>Text on Photo - Fonteee</t>
  </si>
  <si>
    <t>28M</t>
  </si>
  <si>
    <t>4.1 and up</t>
  </si>
  <si>
    <t>Name Art Photo Editor - Focus n Filters</t>
  </si>
  <si>
    <t>12M</t>
  </si>
  <si>
    <t>4.0 and up</t>
  </si>
  <si>
    <t>Tattoo Name On My Photo Editor</t>
  </si>
  <si>
    <t>20M</t>
  </si>
  <si>
    <t>Mandala Coloring Book</t>
  </si>
  <si>
    <t>21M</t>
  </si>
  <si>
    <t>3D Color Pixel by Number - Sandbox Art Coloring</t>
  </si>
  <si>
    <t>37M</t>
  </si>
  <si>
    <t>Photo Designer - Write your name with shapes</t>
  </si>
  <si>
    <t>5.5M</t>
  </si>
  <si>
    <t>350 Diy Room Decor Ideas</t>
  </si>
  <si>
    <t>17M</t>
  </si>
  <si>
    <t>FlipaClip - Cartoon animation</t>
  </si>
  <si>
    <t>39M</t>
  </si>
  <si>
    <t>ibis Paint X</t>
  </si>
  <si>
    <t>31M</t>
  </si>
  <si>
    <t>Logo Maker - Small Business</t>
  </si>
  <si>
    <t>Boys Photo Editor - Six Pack &amp; Men's Suit</t>
  </si>
  <si>
    <t>Superheroes Wallpapers | 4K Backgrounds</t>
  </si>
  <si>
    <t>4.2M</t>
  </si>
  <si>
    <t>HD Mickey Minnie Wallpapers</t>
  </si>
  <si>
    <t>23M</t>
  </si>
  <si>
    <t>Harley Quinn wallpapers HD</t>
  </si>
  <si>
    <t>6.0M</t>
  </si>
  <si>
    <t>Colorfit - Drawing &amp; Coloring</t>
  </si>
  <si>
    <t>Animated Photo Editor</t>
  </si>
  <si>
    <t>6.1M</t>
  </si>
  <si>
    <t>Pencil Sketch Drawing</t>
  </si>
  <si>
    <t>4.6M</t>
  </si>
  <si>
    <t>Easy Realistic Drawing Tutorial</t>
  </si>
  <si>
    <t>Pink Silver Bow Keyboard Theme</t>
  </si>
  <si>
    <t>9.2M</t>
  </si>
  <si>
    <t>Art Drawing Ideas</t>
  </si>
  <si>
    <t>5.2M</t>
  </si>
  <si>
    <t>Anime Manga Coloring Book</t>
  </si>
  <si>
    <t>11M</t>
  </si>
  <si>
    <t>Easy Origami Ideas</t>
  </si>
  <si>
    <t>I Creative Idea</t>
  </si>
  <si>
    <t>How to draw Ladybug and Cat Noir</t>
  </si>
  <si>
    <t>UNICORN - Color By Number &amp; Pixel Art Coloring</t>
  </si>
  <si>
    <t>24M</t>
  </si>
  <si>
    <t>Floor Plan Creator</t>
  </si>
  <si>
    <t>Varies with device</t>
  </si>
  <si>
    <t>2.3.3 and up</t>
  </si>
  <si>
    <t>PIP Camera - PIP Collage Maker</t>
  </si>
  <si>
    <t>How To Color Disney Princess - Coloring Pages</t>
  </si>
  <si>
    <t>9.4M</t>
  </si>
  <si>
    <t>Drawing Clothes Fashion Ideas</t>
  </si>
  <si>
    <t>15M</t>
  </si>
  <si>
    <t>Sad Poetry Photo Frames 2018</t>
  </si>
  <si>
    <t>10M</t>
  </si>
  <si>
    <t>Textgram - write on photos</t>
  </si>
  <si>
    <t>Paint Splash!</t>
  </si>
  <si>
    <t>1.2M</t>
  </si>
  <si>
    <t>Popsicle Sticks and Similar DIY Craft Ideas</t>
  </si>
  <si>
    <t>Canva: Poster, banner, card maker &amp; graphic design</t>
  </si>
  <si>
    <t>Install images with music to make video without Net - 2018</t>
  </si>
  <si>
    <t>26M</t>
  </si>
  <si>
    <t>Little Teddy Bear Colouring Book Game</t>
  </si>
  <si>
    <t>8.0M</t>
  </si>
  <si>
    <t>How To Draw Food</t>
  </si>
  <si>
    <t>7.9M</t>
  </si>
  <si>
    <t>Monster Truck Stunt 3D 2019</t>
  </si>
  <si>
    <t>Real Tractor Farming</t>
  </si>
  <si>
    <t>56M</t>
  </si>
  <si>
    <t>Ultimate F1 Racing Championship</t>
  </si>
  <si>
    <t>57M</t>
  </si>
  <si>
    <t>Used Cars and Trucks for Sale</t>
  </si>
  <si>
    <t>American Muscle Car Race</t>
  </si>
  <si>
    <t>35M</t>
  </si>
  <si>
    <t>Offroad Oil Tanker Driver Transport Truck 2019</t>
  </si>
  <si>
    <t>Tickets SDA 2018 and Exam from the State Traffic Safety Inspectorate with Drom.ru</t>
  </si>
  <si>
    <t>Gas Prices (Germany only)</t>
  </si>
  <si>
    <t>Extreme Rally Championship</t>
  </si>
  <si>
    <t>54M</t>
  </si>
  <si>
    <t>Restart Navigator</t>
  </si>
  <si>
    <t>201k</t>
  </si>
  <si>
    <t>2.2 and up</t>
  </si>
  <si>
    <t>REG - Check the regnumber, find information about Swedish vehicles</t>
  </si>
  <si>
    <t>3.6M</t>
  </si>
  <si>
    <t>CityBus Lviv</t>
  </si>
  <si>
    <t>5.7M</t>
  </si>
  <si>
    <t>CDL Practice Test 2018 Edition</t>
  </si>
  <si>
    <t>ezETC (ETC balance inquiry, meter trial, real-time traffic)</t>
  </si>
  <si>
    <t>8.6M</t>
  </si>
  <si>
    <t>Free VIN Report for Used Cars</t>
  </si>
  <si>
    <t>2.4M</t>
  </si>
  <si>
    <t>DMV Permit Practice Test 2018 Edition</t>
  </si>
  <si>
    <t>27M</t>
  </si>
  <si>
    <t>Check Vehicle Tax</t>
  </si>
  <si>
    <t>2.7M</t>
  </si>
  <si>
    <t>Used Cars Mexico</t>
  </si>
  <si>
    <t>2.5M</t>
  </si>
  <si>
    <t>Ulysse Speedometer</t>
  </si>
  <si>
    <t>REPUVE</t>
  </si>
  <si>
    <t>Used cars for sale - Trovit</t>
  </si>
  <si>
    <t>7.0M</t>
  </si>
  <si>
    <t>Fines of the State Traffic Safety Inspectorate are official: inspection, payment of fines</t>
  </si>
  <si>
    <t>SK Enca Direct Malls - Used Cars Search</t>
  </si>
  <si>
    <t>16M</t>
  </si>
  <si>
    <t>Android Auto - Maps, Media, Messaging &amp; Voice</t>
  </si>
  <si>
    <t>5.0 and up</t>
  </si>
  <si>
    <t>PDD-UA</t>
  </si>
  <si>
    <t>Tickets SDA 2019 + Exam RF</t>
  </si>
  <si>
    <t>Super Cars Wallpapers And Backgrounds</t>
  </si>
  <si>
    <t>3.4M</t>
  </si>
  <si>
    <t>Police Lights, Sirens &amp; Follow Me</t>
  </si>
  <si>
    <t>8.9M</t>
  </si>
  <si>
    <t>Police Detector (Speed Camera Radar)</t>
  </si>
  <si>
    <t>3.9M</t>
  </si>
  <si>
    <t>Best Car Wallpapers</t>
  </si>
  <si>
    <t>2.9M</t>
  </si>
  <si>
    <t>Tickets + PDA 2018 Exam</t>
  </si>
  <si>
    <t>38M</t>
  </si>
  <si>
    <t>Pick Your Part Garage</t>
  </si>
  <si>
    <t>32M</t>
  </si>
  <si>
    <t>6.0 and up</t>
  </si>
  <si>
    <t>PakWheels: Buy &amp; Sell Cars</t>
  </si>
  <si>
    <t>Supervision service</t>
  </si>
  <si>
    <t>Speed Camera Detector - Traffic &amp; Speed Alert</t>
  </si>
  <si>
    <t>5.4M</t>
  </si>
  <si>
    <t>Used car search Goo net whole car Go to net</t>
  </si>
  <si>
    <t>18M</t>
  </si>
  <si>
    <t>CarMax â€“ Cars for Sale: Search Used Car Inventory</t>
  </si>
  <si>
    <t>BEST CAR SOUNDS</t>
  </si>
  <si>
    <t>RST - Sale of cars on the PCT</t>
  </si>
  <si>
    <t>1.1M</t>
  </si>
  <si>
    <t>AutoScout24 Switzerland â€“ Find your new car</t>
  </si>
  <si>
    <t>Zona Azul Digital FÃ¡cil SP CET - OFFICIAL SÃ£o Paulo</t>
  </si>
  <si>
    <t>SMS Park</t>
  </si>
  <si>
    <t>SKencar</t>
  </si>
  <si>
    <t>Fuelio: Gas log &amp; costs</t>
  </si>
  <si>
    <t>auto fines</t>
  </si>
  <si>
    <t>Used car is the first car - used car purchase, used car quotation, dealer information to</t>
  </si>
  <si>
    <t>All of the parking lot - National Park application (parking lot search / parking sharing / discount payment)</t>
  </si>
  <si>
    <t>Inquiry Fines and Debits of Vehicles</t>
  </si>
  <si>
    <t>2.2M</t>
  </si>
  <si>
    <t>Gas Station</t>
  </si>
  <si>
    <t>4.5M</t>
  </si>
  <si>
    <t>Hush - Beauty for Everyone</t>
  </si>
  <si>
    <t>ipsy: Makeup, Beauty, and Tips</t>
  </si>
  <si>
    <t>Natural recipes for your beauty</t>
  </si>
  <si>
    <t>9.8M</t>
  </si>
  <si>
    <t>BestCam Selfie-selfie, beauty camera, photo editor</t>
  </si>
  <si>
    <t>Mirror - Zoom &amp; Exposure -</t>
  </si>
  <si>
    <t>Beauty Selfie Camera</t>
  </si>
  <si>
    <t>52M</t>
  </si>
  <si>
    <t>Hairstyles step by step</t>
  </si>
  <si>
    <t>Filters for Selfie</t>
  </si>
  <si>
    <t>Tie - Always be happy</t>
  </si>
  <si>
    <t>9.0M</t>
  </si>
  <si>
    <t>Ulta Beauty</t>
  </si>
  <si>
    <t>Prom MakeUp Tutorial</t>
  </si>
  <si>
    <t>Selfie Camera</t>
  </si>
  <si>
    <t>Sweet Selfie Beauty Camera</t>
  </si>
  <si>
    <t>Colors of white in Urdu</t>
  </si>
  <si>
    <t>6.7M</t>
  </si>
  <si>
    <t>Selfie Camera Photo Editor &amp; Filter &amp; Sticker</t>
  </si>
  <si>
    <t>30M</t>
  </si>
  <si>
    <t>Eyes Makeup Beauty Tips</t>
  </si>
  <si>
    <t>Photo Editor 2018</t>
  </si>
  <si>
    <t>Step By Step Eyes Makeup Tutorial</t>
  </si>
  <si>
    <t>Beauty Camera - Selfie Camera</t>
  </si>
  <si>
    <t>Girls Hairstyles</t>
  </si>
  <si>
    <t>Mirror Camera (Mirror + Selfie Camera)</t>
  </si>
  <si>
    <t>2.6M</t>
  </si>
  <si>
    <t>Beauty Tips - Beauty Tips in Sinhala</t>
  </si>
  <si>
    <t>Haircut Tutorials/Haircut Videos</t>
  </si>
  <si>
    <t>7.1M</t>
  </si>
  <si>
    <t>Sephora: Skin Care, Beauty Makeup &amp; Fragrance Shop</t>
  </si>
  <si>
    <t>Sticker Camera - Selfie Filters, Beauty Camera</t>
  </si>
  <si>
    <t>22M</t>
  </si>
  <si>
    <t>Filters for B Live</t>
  </si>
  <si>
    <t>Facial Wrinkle Reduction</t>
  </si>
  <si>
    <t>Makeup Videos</t>
  </si>
  <si>
    <t>Discover Color</t>
  </si>
  <si>
    <t>6.4M</t>
  </si>
  <si>
    <t>Eyeliner step by step 2018</t>
  </si>
  <si>
    <t>3.2M</t>
  </si>
  <si>
    <t>Dresses Ideas &amp; Fashions +3000</t>
  </si>
  <si>
    <t>8.2M</t>
  </si>
  <si>
    <t>1.6 and up</t>
  </si>
  <si>
    <t>Step By Step Hairstyles For Women</t>
  </si>
  <si>
    <t>Rainbow Camera</t>
  </si>
  <si>
    <t>Methods of teeth whitening</t>
  </si>
  <si>
    <t>Girls hairstyles 2018</t>
  </si>
  <si>
    <t>Wattpad ðŸ“– Free Books</t>
  </si>
  <si>
    <t>E-Book Read - Read Book for free</t>
  </si>
  <si>
    <t>4.9M</t>
  </si>
  <si>
    <t>Download free book with green book</t>
  </si>
  <si>
    <t>9.5M</t>
  </si>
  <si>
    <t>Wikipedia</t>
  </si>
  <si>
    <t>Amazon Kindle</t>
  </si>
  <si>
    <t>Cool Reader</t>
  </si>
  <si>
    <t>1.5 and up</t>
  </si>
  <si>
    <t>Dictionary - Merriam-Webster</t>
  </si>
  <si>
    <t>NOOK: Read eBooks &amp; Magazines</t>
  </si>
  <si>
    <t>Free Panda Radio Music</t>
  </si>
  <si>
    <t>Book store</t>
  </si>
  <si>
    <t>FBReader: Favorite Book Reader</t>
  </si>
  <si>
    <t>English Grammar Complete Handbook</t>
  </si>
  <si>
    <t>Free Books - Spirit Fanfiction and Stories</t>
  </si>
  <si>
    <t>5.0M</t>
  </si>
  <si>
    <t>Google Play Books</t>
  </si>
  <si>
    <t>AlReader -any text book reader</t>
  </si>
  <si>
    <t>5.9M</t>
  </si>
  <si>
    <t>Offline English Dictionary</t>
  </si>
  <si>
    <t>13M</t>
  </si>
  <si>
    <t>Oxford Dictionary of English : Free</t>
  </si>
  <si>
    <t>Offline: English to Tagalog Dictionary</t>
  </si>
  <si>
    <t>Spanish English Translator</t>
  </si>
  <si>
    <t>FamilySearch Tree</t>
  </si>
  <si>
    <t>Cloud of Books</t>
  </si>
  <si>
    <t>Recipes of Prophetic Medicine for free</t>
  </si>
  <si>
    <t>ReadEra â€“ free ebook reader</t>
  </si>
  <si>
    <t>NOOK App for NOOK Devices</t>
  </si>
  <si>
    <t>Ebook Reader</t>
  </si>
  <si>
    <t>Litnet - E-books</t>
  </si>
  <si>
    <t>Read books online</t>
  </si>
  <si>
    <t>English to Urdu Dictionary</t>
  </si>
  <si>
    <t>eBoox: book reader fb2 epub zip</t>
  </si>
  <si>
    <t>English Persian Dictionary</t>
  </si>
  <si>
    <t>73M</t>
  </si>
  <si>
    <t>Flybook</t>
  </si>
  <si>
    <t>2.1 and up</t>
  </si>
  <si>
    <t>All Maths Formulas</t>
  </si>
  <si>
    <t>6.8M</t>
  </si>
  <si>
    <t>Ancestry</t>
  </si>
  <si>
    <t>HTC Help</t>
  </si>
  <si>
    <t>7.0 and up</t>
  </si>
  <si>
    <t>English translation from Bengali</t>
  </si>
  <si>
    <t>Pdf Book Download - Read Pdf Book</t>
  </si>
  <si>
    <t>3.5M</t>
  </si>
  <si>
    <t>Free Book Reader</t>
  </si>
  <si>
    <t>4.0M</t>
  </si>
  <si>
    <t>eBoox new: Reader for fb2 epub zip books</t>
  </si>
  <si>
    <t>Only 30 days in English, the guideline is guaranteed</t>
  </si>
  <si>
    <t>2.3M</t>
  </si>
  <si>
    <t>Moon+ Reader</t>
  </si>
  <si>
    <t>English-Myanmar Dictionary</t>
  </si>
  <si>
    <t>Golden Dictionary (EN-AR)</t>
  </si>
  <si>
    <t>All Language Translator Free</t>
  </si>
  <si>
    <t>2.1M</t>
  </si>
  <si>
    <t>Azpen eReader</t>
  </si>
  <si>
    <t>42M</t>
  </si>
  <si>
    <t>English Dictionary - Offline</t>
  </si>
  <si>
    <t>Visual Voicemail by MetroPCS</t>
  </si>
  <si>
    <t>Indeed Job Search</t>
  </si>
  <si>
    <t>Uber Driver</t>
  </si>
  <si>
    <t>ADP Mobile Solutions</t>
  </si>
  <si>
    <t>Snag - Jobs Hiring Now</t>
  </si>
  <si>
    <t>Docs To Goâ„¢ Free Office Suite</t>
  </si>
  <si>
    <t>Google My Business</t>
  </si>
  <si>
    <t>OfficeSuite : Free Office + PDF Editor</t>
  </si>
  <si>
    <t>USPS MOBILEÂ®</t>
  </si>
  <si>
    <t>9.1M</t>
  </si>
  <si>
    <t>Job Search by ZipRecruiter</t>
  </si>
  <si>
    <t>Curriculum vitae App CV Builder Free Resume Maker</t>
  </si>
  <si>
    <t>Google Primer</t>
  </si>
  <si>
    <t>Alba Heaven - Alvarez Job Portal Services</t>
  </si>
  <si>
    <t>SuperLivePro</t>
  </si>
  <si>
    <t>Facebook Pages Manager</t>
  </si>
  <si>
    <t>OfficeSuite Pro + PDF (Trial)</t>
  </si>
  <si>
    <t>My Space - Employment Center</t>
  </si>
  <si>
    <t>4.3 and up</t>
  </si>
  <si>
    <t>Box</t>
  </si>
  <si>
    <t>Polaris Office for LG</t>
  </si>
  <si>
    <t>55M</t>
  </si>
  <si>
    <t>Call Blocker</t>
  </si>
  <si>
    <t>Jobs in Alabama - Jobs in Alba</t>
  </si>
  <si>
    <t>Square Point of Sale - POS</t>
  </si>
  <si>
    <t>Plugin:AOT v5.0</t>
  </si>
  <si>
    <t>23k</t>
  </si>
  <si>
    <t>Kariyer.net</t>
  </si>
  <si>
    <t>SEEK Job Search</t>
  </si>
  <si>
    <t>Become a Job - Find a job or advertise</t>
  </si>
  <si>
    <t>ZOOM Cloud Meetings</t>
  </si>
  <si>
    <t>Easy Installer - Apps On SD</t>
  </si>
  <si>
    <t>Facebook Ads Manager</t>
  </si>
  <si>
    <t>IndiaMART: Search Products, Buy, Sell &amp; Trade</t>
  </si>
  <si>
    <t>ViettelPost express delivery</t>
  </si>
  <si>
    <t>MyASUS - Service Center</t>
  </si>
  <si>
    <t>7.3M</t>
  </si>
  <si>
    <t>Job Korea - Career Jobs</t>
  </si>
  <si>
    <t>6.5M</t>
  </si>
  <si>
    <t>104 Looking for a job - looking for a job, looking for a job, looking for a part-time job, health checkup, resume, treatment room</t>
  </si>
  <si>
    <t>Myanmar 2D/3D</t>
  </si>
  <si>
    <t>Quick PDF Scanner + OCR FREE</t>
  </si>
  <si>
    <t>sABN</t>
  </si>
  <si>
    <t>1.5M</t>
  </si>
  <si>
    <t>ATI Cargoes and Transportation</t>
  </si>
  <si>
    <t>7.5M</t>
  </si>
  <si>
    <t>Secure Folder</t>
  </si>
  <si>
    <t>UPS Mobile</t>
  </si>
  <si>
    <t>SignEasy | Sign and Fill PDF and other Documents</t>
  </si>
  <si>
    <t>Genius Scan - PDF Scanner</t>
  </si>
  <si>
    <t>Tiny Scanner - PDF Scanner App</t>
  </si>
  <si>
    <t>Fast Scanner : Free PDF Scan</t>
  </si>
  <si>
    <t>Mobile Doc Scanner (MDScan) Lite</t>
  </si>
  <si>
    <t>TurboScan: scan documents and receipts in PDF</t>
  </si>
  <si>
    <t>Tiny Scanner Pro: PDF Doc Scan</t>
  </si>
  <si>
    <t>Zenefits</t>
  </si>
  <si>
    <t>Google Ads</t>
  </si>
  <si>
    <t>Slack</t>
  </si>
  <si>
    <t>FreshBooks Classic</t>
  </si>
  <si>
    <t>Insightly CRM</t>
  </si>
  <si>
    <t>51M</t>
  </si>
  <si>
    <t>QuickBooks Accounting: Invoicing &amp; Expenses</t>
  </si>
  <si>
    <t>41M</t>
  </si>
  <si>
    <t>HipChat - Chat Built for Teams</t>
  </si>
  <si>
    <t>Xero Accounting Software</t>
  </si>
  <si>
    <t>MailChimp - Email, Marketing Automation</t>
  </si>
  <si>
    <t>Crew - Free Messaging and Scheduling</t>
  </si>
  <si>
    <t>48M</t>
  </si>
  <si>
    <t>Asana: organize team projects</t>
  </si>
  <si>
    <t>Google Analytics</t>
  </si>
  <si>
    <t>AdWords Express</t>
  </si>
  <si>
    <t>Accounting App - Zoho Books</t>
  </si>
  <si>
    <t>8.5M</t>
  </si>
  <si>
    <t>Invoice &amp; Time Tracking - Zoho</t>
  </si>
  <si>
    <t>join.me - Simple Meetings</t>
  </si>
  <si>
    <t>Invoice 2go â€” Professional Invoices and Estimates</t>
  </si>
  <si>
    <t>Cisco Webex Meetings</t>
  </si>
  <si>
    <t>ScreenMeet. Easy Phone Meeting</t>
  </si>
  <si>
    <t>Cisco Webex Teams</t>
  </si>
  <si>
    <t>46M</t>
  </si>
  <si>
    <t>Microsoft Remote Desktop</t>
  </si>
  <si>
    <t>Start Meeting</t>
  </si>
  <si>
    <t>ClickMeeting Webinars</t>
  </si>
  <si>
    <t>BlueJeans for Android</t>
  </si>
  <si>
    <t>Skype for Business for Android</t>
  </si>
  <si>
    <t>Verify - Receipts &amp; Expenses</t>
  </si>
  <si>
    <t>LINE WEBTOON - Free Comics</t>
  </si>
  <si>
    <t>Manga Master - Best manga &amp; comic reader</t>
  </si>
  <si>
    <t>GANMA! - All original stories free of charge for all original comics</t>
  </si>
  <si>
    <t>RÃ¶hrich Werner Soundboard</t>
  </si>
  <si>
    <t>Unicorn Pokez - Color By Number</t>
  </si>
  <si>
    <t>MangaToon - Comics updated Daily</t>
  </si>
  <si>
    <t>Manga Net â€“ Best Online Manga Reader</t>
  </si>
  <si>
    <t>Manga Rock - Best Manga Reader</t>
  </si>
  <si>
    <t>Manga - read Thai translation</t>
  </si>
  <si>
    <t>The Vietnam Story - Fun Stories</t>
  </si>
  <si>
    <t>Dragon Ball Wallpaper - Ringtones</t>
  </si>
  <si>
    <t>8.3M</t>
  </si>
  <si>
    <t>Funny Jokes Photos</t>
  </si>
  <si>
    <t>4.3M</t>
  </si>
  <si>
    <t>Truyá»‡n Vui TÃ½ Quáº­y</t>
  </si>
  <si>
    <t>4.7M</t>
  </si>
  <si>
    <t>Comic Es - Shojo manga / love comics free of charge â™ª â™ª</t>
  </si>
  <si>
    <t>comico Popular Original Cartoon Updated Everyday Comico</t>
  </si>
  <si>
    <t>Category</t>
  </si>
  <si>
    <t>Reviews</t>
  </si>
  <si>
    <t>Installs</t>
  </si>
  <si>
    <t>Type</t>
  </si>
  <si>
    <t>Content Rating</t>
  </si>
  <si>
    <t>Last Updated</t>
  </si>
  <si>
    <t>Current Ver</t>
  </si>
  <si>
    <t>Art &amp; Design</t>
  </si>
  <si>
    <t>Free</t>
  </si>
  <si>
    <t>Everyone</t>
  </si>
  <si>
    <t>1.0.0</t>
  </si>
  <si>
    <t>Art &amp; Design;Pretend Play</t>
  </si>
  <si>
    <t>2.0.0</t>
  </si>
  <si>
    <t>1.2.4</t>
  </si>
  <si>
    <t>Teen</t>
  </si>
  <si>
    <t>Art &amp; Design;Creativity</t>
  </si>
  <si>
    <t>1.1</t>
  </si>
  <si>
    <t>1.0</t>
  </si>
  <si>
    <t>6.1.61.1</t>
  </si>
  <si>
    <t>2.9.2</t>
  </si>
  <si>
    <t>2.8</t>
  </si>
  <si>
    <t>1.0.4</t>
  </si>
  <si>
    <t>1.0.15</t>
  </si>
  <si>
    <t>3.8</t>
  </si>
  <si>
    <t>1.2.3</t>
  </si>
  <si>
    <t>3.1</t>
  </si>
  <si>
    <t>2.2.5</t>
  </si>
  <si>
    <t>5.5.4</t>
  </si>
  <si>
    <t>4.0</t>
  </si>
  <si>
    <t>Everyone 10+</t>
  </si>
  <si>
    <t>2.2.6.2</t>
  </si>
  <si>
    <t>1.1.3</t>
  </si>
  <si>
    <t>1.5</t>
  </si>
  <si>
    <t>1.0.8</t>
  </si>
  <si>
    <t>1.03</t>
  </si>
  <si>
    <t>6.0</t>
  </si>
  <si>
    <t>6.7.12.2018</t>
  </si>
  <si>
    <t>1.2</t>
  </si>
  <si>
    <t>2.20</t>
  </si>
  <si>
    <t>1.1.0</t>
  </si>
  <si>
    <t>1.6</t>
  </si>
  <si>
    <t>2.1</t>
  </si>
  <si>
    <t>1.0.9</t>
  </si>
  <si>
    <t>1.3</t>
  </si>
  <si>
    <t>1</t>
  </si>
  <si>
    <t>2.0.1</t>
  </si>
  <si>
    <t>1.46</t>
  </si>
  <si>
    <t>1.6.1</t>
  </si>
  <si>
    <t>Auto &amp; Vehicles</t>
  </si>
  <si>
    <t>11.0</t>
  </si>
  <si>
    <t>3.0</t>
  </si>
  <si>
    <t>1.7.1</t>
  </si>
  <si>
    <t>2.5.1</t>
  </si>
  <si>
    <t>1.0.1</t>
  </si>
  <si>
    <t>2.493</t>
  </si>
  <si>
    <t>1.9.1</t>
  </si>
  <si>
    <t>1.7</t>
  </si>
  <si>
    <t>2.20 Build 02</t>
  </si>
  <si>
    <t>1.37</t>
  </si>
  <si>
    <t>0.2.1</t>
  </si>
  <si>
    <t>4.47.3</t>
  </si>
  <si>
    <t>1.9.7</t>
  </si>
  <si>
    <t>2.2.21</t>
  </si>
  <si>
    <t>2.9</t>
  </si>
  <si>
    <t>1.79</t>
  </si>
  <si>
    <t>2.3.5.1</t>
  </si>
  <si>
    <t>8.31</t>
  </si>
  <si>
    <t>1.1.5.0</t>
  </si>
  <si>
    <t>10.0.2</t>
  </si>
  <si>
    <t>1.10.3</t>
  </si>
  <si>
    <t>3.20.1</t>
  </si>
  <si>
    <t>1.0.3</t>
  </si>
  <si>
    <t>1.4</t>
  </si>
  <si>
    <t>4.6.5</t>
  </si>
  <si>
    <t>2.8.2</t>
  </si>
  <si>
    <t>4.0.3</t>
  </si>
  <si>
    <t>1.40</t>
  </si>
  <si>
    <t>1.5.18</t>
  </si>
  <si>
    <t>2.3.4</t>
  </si>
  <si>
    <t>2.17</t>
  </si>
  <si>
    <t>Beauty</t>
  </si>
  <si>
    <t>6.10.1</t>
  </si>
  <si>
    <t>2.3.0</t>
  </si>
  <si>
    <t>1.0.6</t>
  </si>
  <si>
    <t>1.9</t>
  </si>
  <si>
    <t>5.4</t>
  </si>
  <si>
    <t>3.0.1</t>
  </si>
  <si>
    <t>3.3.9</t>
  </si>
  <si>
    <t>1.20</t>
  </si>
  <si>
    <t>2.3.09</t>
  </si>
  <si>
    <t>1.4.2</t>
  </si>
  <si>
    <t>18.5</t>
  </si>
  <si>
    <t>1.2.13</t>
  </si>
  <si>
    <t>Mature 17+</t>
  </si>
  <si>
    <t>1.0.2.0</t>
  </si>
  <si>
    <t>3.1.89</t>
  </si>
  <si>
    <t>2.2.0</t>
  </si>
  <si>
    <t>1.9.2</t>
  </si>
  <si>
    <t>Books &amp; Reference</t>
  </si>
  <si>
    <t>1.3.2</t>
  </si>
  <si>
    <t>3.2.1</t>
  </si>
  <si>
    <t>2.0.075</t>
  </si>
  <si>
    <t>1.911805270</t>
  </si>
  <si>
    <t>9.1.363</t>
  </si>
  <si>
    <t>1.1.6</t>
  </si>
  <si>
    <t>2.3.18</t>
  </si>
  <si>
    <t>15.0</t>
  </si>
  <si>
    <t>18.05.31+530</t>
  </si>
  <si>
    <t>5.0.6</t>
  </si>
  <si>
    <t>3.12</t>
  </si>
  <si>
    <t>2.0</t>
  </si>
  <si>
    <t>1.28</t>
  </si>
  <si>
    <t>6.0.8</t>
  </si>
  <si>
    <t>9.00.950462</t>
  </si>
  <si>
    <t>14.0</t>
  </si>
  <si>
    <t>3.05</t>
  </si>
  <si>
    <t>2.5.3</t>
  </si>
  <si>
    <t>7.0.4.6</t>
  </si>
  <si>
    <t>1.15</t>
  </si>
  <si>
    <t>3.1.7.9</t>
  </si>
  <si>
    <t>3.9.1</t>
  </si>
  <si>
    <t>Business</t>
  </si>
  <si>
    <t>3.4.2</t>
  </si>
  <si>
    <t>2.19.0.204537701</t>
  </si>
  <si>
    <t>9.7.14188</t>
  </si>
  <si>
    <t>4.9.10</t>
  </si>
  <si>
    <t>5.2.8</t>
  </si>
  <si>
    <t>3.3</t>
  </si>
  <si>
    <t>3.550.2</t>
  </si>
  <si>
    <t>4.6.30</t>
  </si>
  <si>
    <t>7.3.21</t>
  </si>
  <si>
    <t>1.1.13</t>
  </si>
  <si>
    <t>3.0.1.11 (Build 311)</t>
  </si>
  <si>
    <t>5.1.5</t>
  </si>
  <si>
    <t>2.3.6</t>
  </si>
  <si>
    <t>4.1.28165.0716</t>
  </si>
  <si>
    <t>99.0.0.35.75</t>
  </si>
  <si>
    <t>12.2.4</t>
  </si>
  <si>
    <t>1.0.6.8</t>
  </si>
  <si>
    <t>3.4.5</t>
  </si>
  <si>
    <t>2.5.6</t>
  </si>
  <si>
    <t>1.12.5</t>
  </si>
  <si>
    <t>4.9</t>
  </si>
  <si>
    <t>0.9.4</t>
  </si>
  <si>
    <t>1.1.07.6</t>
  </si>
  <si>
    <t>1.2.6</t>
  </si>
  <si>
    <t>3.9.2</t>
  </si>
  <si>
    <t>3.4.49</t>
  </si>
  <si>
    <t>Paid</t>
  </si>
  <si>
    <t>1.5.2</t>
  </si>
  <si>
    <t>3.4.6</t>
  </si>
  <si>
    <t>1.12.0</t>
  </si>
  <si>
    <t>1.7.14</t>
  </si>
  <si>
    <t>3.24.1</t>
  </si>
  <si>
    <t>18.7</t>
  </si>
  <si>
    <t>3.19.005</t>
  </si>
  <si>
    <t>4.9.1</t>
  </si>
  <si>
    <t>6.1.2</t>
  </si>
  <si>
    <t>6.4.4</t>
  </si>
  <si>
    <t>3.7.5</t>
  </si>
  <si>
    <t>2.6.158</t>
  </si>
  <si>
    <t>5.20.7</t>
  </si>
  <si>
    <t>4.3.0.508</t>
  </si>
  <si>
    <t>10.46.2</t>
  </si>
  <si>
    <t>11.1.0</t>
  </si>
  <si>
    <t>1.2.287</t>
  </si>
  <si>
    <t>3.0.4651</t>
  </si>
  <si>
    <t>3.1.4.0</t>
  </si>
  <si>
    <t>3.3.0</t>
  </si>
  <si>
    <t>2.22.397</t>
  </si>
  <si>
    <t>2.0.19</t>
  </si>
  <si>
    <t>Comics</t>
  </si>
  <si>
    <t>Adults only 18+</t>
  </si>
  <si>
    <t>1.1.7.0</t>
  </si>
  <si>
    <t>2.11.3</t>
  </si>
  <si>
    <t>1.08</t>
  </si>
  <si>
    <t>Comics;Creativity</t>
  </si>
  <si>
    <t>3.4.3_world</t>
  </si>
  <si>
    <t>1.2.12</t>
  </si>
  <si>
    <t>6.3.0</t>
  </si>
  <si>
    <t>Todays date:</t>
  </si>
  <si>
    <t>last update MAX</t>
  </si>
  <si>
    <t>Days since Update</t>
  </si>
  <si>
    <t>Last update MIN</t>
  </si>
  <si>
    <t>Update MAX +1</t>
  </si>
  <si>
    <t>//Date of Analysis</t>
  </si>
  <si>
    <t>last update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</si>
  <si>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</si>
  <si>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</si>
  <si>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</si>
  <si>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</si>
  <si>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</si>
  <si>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</si>
  <si>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</si>
  <si>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</si>
  <si>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</si>
  <si>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</si>
  <si>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</si>
  <si>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</si>
  <si>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</si>
  <si>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Days since update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</si>
  <si>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</si>
  <si>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</si>
  <si>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</si>
  <si>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</si>
  <si>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</si>
  <si>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</si>
  <si>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</si>
  <si>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</si>
  <si>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</si>
  <si>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</si>
  <si>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</si>
  <si>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</si>
  <si>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</si>
  <si>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</si>
  <si>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</si>
  <si>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</si>
  <si>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</si>
  <si>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</si>
  <si>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</si>
  <si>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</si>
  <si>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</si>
  <si>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</si>
  <si>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</si>
  <si>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</si>
  <si>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</si>
  <si>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Installs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</si>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</sst>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0" xfId="0" applyNumberFormat="1" applyFill="1" applyBorder="1" applyAlignment="1"/>
    <xf numFmtId="0" fontId="0" fillId="6" borderId="0" xfId="0" applyFill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Regression!$J$28:$J$291</c:f>
              <c:numCache>
                <c:formatCode>General</c:formatCode>
                <c:ptCount val="264"/>
                <c:pt idx="0">
                  <c:v>0.18939393939393939</c:v>
                </c:pt>
                <c:pt idx="1">
                  <c:v>0.56818181818181812</c:v>
                </c:pt>
                <c:pt idx="2">
                  <c:v>0.94696969696969702</c:v>
                </c:pt>
                <c:pt idx="3">
                  <c:v>1.3257575757575757</c:v>
                </c:pt>
                <c:pt idx="4">
                  <c:v>1.7045454545454546</c:v>
                </c:pt>
                <c:pt idx="5">
                  <c:v>2.0833333333333335</c:v>
                </c:pt>
                <c:pt idx="6">
                  <c:v>2.4621212121212119</c:v>
                </c:pt>
                <c:pt idx="7">
                  <c:v>2.8409090909090908</c:v>
                </c:pt>
                <c:pt idx="8">
                  <c:v>3.2196969696969697</c:v>
                </c:pt>
                <c:pt idx="9">
                  <c:v>3.5984848484848486</c:v>
                </c:pt>
                <c:pt idx="10">
                  <c:v>3.9772727272727275</c:v>
                </c:pt>
                <c:pt idx="11">
                  <c:v>4.3560606060606064</c:v>
                </c:pt>
                <c:pt idx="12">
                  <c:v>4.7348484848484844</c:v>
                </c:pt>
                <c:pt idx="13">
                  <c:v>5.1136363636363633</c:v>
                </c:pt>
                <c:pt idx="14">
                  <c:v>5.4924242424242422</c:v>
                </c:pt>
                <c:pt idx="15">
                  <c:v>5.8712121212121211</c:v>
                </c:pt>
                <c:pt idx="16">
                  <c:v>6.25</c:v>
                </c:pt>
                <c:pt idx="17">
                  <c:v>6.6287878787878789</c:v>
                </c:pt>
                <c:pt idx="18">
                  <c:v>7.0075757575757578</c:v>
                </c:pt>
                <c:pt idx="19">
                  <c:v>7.3863636363636367</c:v>
                </c:pt>
                <c:pt idx="20">
                  <c:v>7.7651515151515156</c:v>
                </c:pt>
                <c:pt idx="21">
                  <c:v>8.1439393939393927</c:v>
                </c:pt>
                <c:pt idx="22">
                  <c:v>8.5227272727272734</c:v>
                </c:pt>
                <c:pt idx="23">
                  <c:v>8.9015151515151523</c:v>
                </c:pt>
                <c:pt idx="24">
                  <c:v>9.2803030303030294</c:v>
                </c:pt>
                <c:pt idx="25">
                  <c:v>9.6590909090909083</c:v>
                </c:pt>
                <c:pt idx="26">
                  <c:v>10.037878787878787</c:v>
                </c:pt>
                <c:pt idx="27">
                  <c:v>10.416666666666666</c:v>
                </c:pt>
                <c:pt idx="28">
                  <c:v>10.795454545454545</c:v>
                </c:pt>
                <c:pt idx="29">
                  <c:v>11.174242424242424</c:v>
                </c:pt>
                <c:pt idx="30">
                  <c:v>11.553030303030303</c:v>
                </c:pt>
                <c:pt idx="31">
                  <c:v>11.931818181818182</c:v>
                </c:pt>
                <c:pt idx="32">
                  <c:v>12.310606060606061</c:v>
                </c:pt>
                <c:pt idx="33">
                  <c:v>12.689393939393939</c:v>
                </c:pt>
                <c:pt idx="34">
                  <c:v>13.068181818181818</c:v>
                </c:pt>
                <c:pt idx="35">
                  <c:v>13.446969696969697</c:v>
                </c:pt>
                <c:pt idx="36">
                  <c:v>13.825757575757576</c:v>
                </c:pt>
                <c:pt idx="37">
                  <c:v>14.204545454545455</c:v>
                </c:pt>
                <c:pt idx="38">
                  <c:v>14.583333333333334</c:v>
                </c:pt>
                <c:pt idx="39">
                  <c:v>14.962121212121213</c:v>
                </c:pt>
                <c:pt idx="40">
                  <c:v>15.340909090909092</c:v>
                </c:pt>
                <c:pt idx="41">
                  <c:v>15.719696969696969</c:v>
                </c:pt>
                <c:pt idx="42">
                  <c:v>16.098484848484848</c:v>
                </c:pt>
                <c:pt idx="43">
                  <c:v>16.477272727272727</c:v>
                </c:pt>
                <c:pt idx="44">
                  <c:v>16.856060606060606</c:v>
                </c:pt>
                <c:pt idx="45">
                  <c:v>17.234848484848484</c:v>
                </c:pt>
                <c:pt idx="46">
                  <c:v>17.613636363636363</c:v>
                </c:pt>
                <c:pt idx="47">
                  <c:v>17.992424242424242</c:v>
                </c:pt>
                <c:pt idx="48">
                  <c:v>18.371212121212118</c:v>
                </c:pt>
                <c:pt idx="49">
                  <c:v>18.749999999999996</c:v>
                </c:pt>
                <c:pt idx="50">
                  <c:v>19.128787878787875</c:v>
                </c:pt>
                <c:pt idx="51">
                  <c:v>19.507575757575754</c:v>
                </c:pt>
                <c:pt idx="52">
                  <c:v>19.886363636363633</c:v>
                </c:pt>
                <c:pt idx="53">
                  <c:v>20.265151515151512</c:v>
                </c:pt>
                <c:pt idx="54">
                  <c:v>20.643939393939391</c:v>
                </c:pt>
                <c:pt idx="55">
                  <c:v>21.02272727272727</c:v>
                </c:pt>
                <c:pt idx="56">
                  <c:v>21.401515151515149</c:v>
                </c:pt>
                <c:pt idx="57">
                  <c:v>21.780303030303028</c:v>
                </c:pt>
                <c:pt idx="58">
                  <c:v>22.159090909090907</c:v>
                </c:pt>
                <c:pt idx="59">
                  <c:v>22.537878787878785</c:v>
                </c:pt>
                <c:pt idx="60">
                  <c:v>22.916666666666664</c:v>
                </c:pt>
                <c:pt idx="61">
                  <c:v>23.295454545454543</c:v>
                </c:pt>
                <c:pt idx="62">
                  <c:v>23.674242424242422</c:v>
                </c:pt>
                <c:pt idx="63">
                  <c:v>24.053030303030301</c:v>
                </c:pt>
                <c:pt idx="64">
                  <c:v>24.43181818181818</c:v>
                </c:pt>
                <c:pt idx="65">
                  <c:v>24.810606060606059</c:v>
                </c:pt>
                <c:pt idx="66">
                  <c:v>25.189393939393938</c:v>
                </c:pt>
                <c:pt idx="67">
                  <c:v>25.568181818181817</c:v>
                </c:pt>
                <c:pt idx="68">
                  <c:v>25.946969696969695</c:v>
                </c:pt>
                <c:pt idx="69">
                  <c:v>26.325757575757574</c:v>
                </c:pt>
                <c:pt idx="70">
                  <c:v>26.704545454545453</c:v>
                </c:pt>
                <c:pt idx="71">
                  <c:v>27.083333333333332</c:v>
                </c:pt>
                <c:pt idx="72">
                  <c:v>27.462121212121211</c:v>
                </c:pt>
                <c:pt idx="73">
                  <c:v>27.84090909090909</c:v>
                </c:pt>
                <c:pt idx="74">
                  <c:v>28.219696969696969</c:v>
                </c:pt>
                <c:pt idx="75">
                  <c:v>28.598484848484848</c:v>
                </c:pt>
                <c:pt idx="76">
                  <c:v>28.977272727272727</c:v>
                </c:pt>
                <c:pt idx="77">
                  <c:v>29.356060606060606</c:v>
                </c:pt>
                <c:pt idx="78">
                  <c:v>29.734848484848484</c:v>
                </c:pt>
                <c:pt idx="79">
                  <c:v>30.113636363636363</c:v>
                </c:pt>
                <c:pt idx="80">
                  <c:v>30.492424242424242</c:v>
                </c:pt>
                <c:pt idx="81">
                  <c:v>30.871212121212118</c:v>
                </c:pt>
                <c:pt idx="82">
                  <c:v>31.249999999999996</c:v>
                </c:pt>
                <c:pt idx="83">
                  <c:v>31.628787878787875</c:v>
                </c:pt>
                <c:pt idx="84">
                  <c:v>32.007575757575758</c:v>
                </c:pt>
                <c:pt idx="85">
                  <c:v>32.386363636363633</c:v>
                </c:pt>
                <c:pt idx="86">
                  <c:v>32.765151515151516</c:v>
                </c:pt>
                <c:pt idx="87">
                  <c:v>33.143939393939391</c:v>
                </c:pt>
                <c:pt idx="88">
                  <c:v>33.522727272727273</c:v>
                </c:pt>
                <c:pt idx="89">
                  <c:v>33.901515151515149</c:v>
                </c:pt>
                <c:pt idx="90">
                  <c:v>34.280303030303031</c:v>
                </c:pt>
                <c:pt idx="91">
                  <c:v>34.659090909090907</c:v>
                </c:pt>
                <c:pt idx="92">
                  <c:v>35.037878787878789</c:v>
                </c:pt>
                <c:pt idx="93">
                  <c:v>35.416666666666664</c:v>
                </c:pt>
                <c:pt idx="94">
                  <c:v>35.795454545454547</c:v>
                </c:pt>
                <c:pt idx="95">
                  <c:v>36.174242424242422</c:v>
                </c:pt>
                <c:pt idx="96">
                  <c:v>36.553030303030297</c:v>
                </c:pt>
                <c:pt idx="97">
                  <c:v>36.93181818181818</c:v>
                </c:pt>
                <c:pt idx="98">
                  <c:v>37.310606060606055</c:v>
                </c:pt>
                <c:pt idx="99">
                  <c:v>37.689393939393938</c:v>
                </c:pt>
                <c:pt idx="100">
                  <c:v>38.068181818181813</c:v>
                </c:pt>
                <c:pt idx="101">
                  <c:v>38.446969696969695</c:v>
                </c:pt>
                <c:pt idx="102">
                  <c:v>38.825757575757571</c:v>
                </c:pt>
                <c:pt idx="103">
                  <c:v>39.204545454545453</c:v>
                </c:pt>
                <c:pt idx="104">
                  <c:v>39.583333333333329</c:v>
                </c:pt>
                <c:pt idx="105">
                  <c:v>39.962121212121211</c:v>
                </c:pt>
                <c:pt idx="106">
                  <c:v>40.340909090909086</c:v>
                </c:pt>
                <c:pt idx="107">
                  <c:v>40.719696969696969</c:v>
                </c:pt>
                <c:pt idx="108">
                  <c:v>41.098484848484844</c:v>
                </c:pt>
                <c:pt idx="109">
                  <c:v>41.477272727272727</c:v>
                </c:pt>
                <c:pt idx="110">
                  <c:v>41.856060606060602</c:v>
                </c:pt>
                <c:pt idx="111">
                  <c:v>42.234848484848484</c:v>
                </c:pt>
                <c:pt idx="112">
                  <c:v>42.61363636363636</c:v>
                </c:pt>
                <c:pt idx="113">
                  <c:v>42.992424242424242</c:v>
                </c:pt>
                <c:pt idx="114">
                  <c:v>43.371212121212118</c:v>
                </c:pt>
                <c:pt idx="115">
                  <c:v>43.75</c:v>
                </c:pt>
                <c:pt idx="116">
                  <c:v>44.128787878787875</c:v>
                </c:pt>
                <c:pt idx="117">
                  <c:v>44.507575757575758</c:v>
                </c:pt>
                <c:pt idx="118">
                  <c:v>44.886363636363633</c:v>
                </c:pt>
                <c:pt idx="119">
                  <c:v>45.265151515151516</c:v>
                </c:pt>
                <c:pt idx="120">
                  <c:v>45.643939393939391</c:v>
                </c:pt>
                <c:pt idx="121">
                  <c:v>46.022727272727273</c:v>
                </c:pt>
                <c:pt idx="122">
                  <c:v>46.401515151515149</c:v>
                </c:pt>
                <c:pt idx="123">
                  <c:v>46.780303030303031</c:v>
                </c:pt>
                <c:pt idx="124">
                  <c:v>47.159090909090907</c:v>
                </c:pt>
                <c:pt idx="125">
                  <c:v>47.537878787878789</c:v>
                </c:pt>
                <c:pt idx="126">
                  <c:v>47.916666666666664</c:v>
                </c:pt>
                <c:pt idx="127">
                  <c:v>48.295454545454547</c:v>
                </c:pt>
                <c:pt idx="128">
                  <c:v>48.674242424242422</c:v>
                </c:pt>
                <c:pt idx="129">
                  <c:v>49.053030303030297</c:v>
                </c:pt>
                <c:pt idx="130">
                  <c:v>49.43181818181818</c:v>
                </c:pt>
                <c:pt idx="131">
                  <c:v>49.810606060606055</c:v>
                </c:pt>
                <c:pt idx="132">
                  <c:v>50.189393939393938</c:v>
                </c:pt>
                <c:pt idx="133">
                  <c:v>50.568181818181813</c:v>
                </c:pt>
                <c:pt idx="134">
                  <c:v>50.946969696969695</c:v>
                </c:pt>
                <c:pt idx="135">
                  <c:v>51.325757575757571</c:v>
                </c:pt>
                <c:pt idx="136">
                  <c:v>51.704545454545453</c:v>
                </c:pt>
                <c:pt idx="137">
                  <c:v>52.083333333333329</c:v>
                </c:pt>
                <c:pt idx="138">
                  <c:v>52.462121212121211</c:v>
                </c:pt>
                <c:pt idx="139">
                  <c:v>52.840909090909086</c:v>
                </c:pt>
                <c:pt idx="140">
                  <c:v>53.219696969696969</c:v>
                </c:pt>
                <c:pt idx="141">
                  <c:v>53.598484848484844</c:v>
                </c:pt>
                <c:pt idx="142">
                  <c:v>53.977272727272727</c:v>
                </c:pt>
                <c:pt idx="143">
                  <c:v>54.356060606060602</c:v>
                </c:pt>
                <c:pt idx="144">
                  <c:v>54.734848484848484</c:v>
                </c:pt>
                <c:pt idx="145">
                  <c:v>55.11363636363636</c:v>
                </c:pt>
                <c:pt idx="146">
                  <c:v>55.492424242424242</c:v>
                </c:pt>
                <c:pt idx="147">
                  <c:v>55.871212121212118</c:v>
                </c:pt>
                <c:pt idx="148">
                  <c:v>56.25</c:v>
                </c:pt>
                <c:pt idx="149">
                  <c:v>56.628787878787875</c:v>
                </c:pt>
                <c:pt idx="150">
                  <c:v>57.007575757575758</c:v>
                </c:pt>
                <c:pt idx="151">
                  <c:v>57.386363636363633</c:v>
                </c:pt>
                <c:pt idx="152">
                  <c:v>57.765151515151516</c:v>
                </c:pt>
                <c:pt idx="153">
                  <c:v>58.143939393939391</c:v>
                </c:pt>
                <c:pt idx="154">
                  <c:v>58.522727272727273</c:v>
                </c:pt>
                <c:pt idx="155">
                  <c:v>58.901515151515149</c:v>
                </c:pt>
                <c:pt idx="156">
                  <c:v>59.280303030303031</c:v>
                </c:pt>
                <c:pt idx="157">
                  <c:v>59.659090909090907</c:v>
                </c:pt>
                <c:pt idx="158">
                  <c:v>60.037878787878789</c:v>
                </c:pt>
                <c:pt idx="159">
                  <c:v>60.416666666666664</c:v>
                </c:pt>
                <c:pt idx="160">
                  <c:v>60.795454545454547</c:v>
                </c:pt>
                <c:pt idx="161">
                  <c:v>61.174242424242422</c:v>
                </c:pt>
                <c:pt idx="162">
                  <c:v>61.553030303030297</c:v>
                </c:pt>
                <c:pt idx="163">
                  <c:v>61.93181818181818</c:v>
                </c:pt>
                <c:pt idx="164">
                  <c:v>62.310606060606055</c:v>
                </c:pt>
                <c:pt idx="165">
                  <c:v>62.689393939393938</c:v>
                </c:pt>
                <c:pt idx="166">
                  <c:v>63.068181818181813</c:v>
                </c:pt>
                <c:pt idx="167">
                  <c:v>63.446969696969695</c:v>
                </c:pt>
                <c:pt idx="168">
                  <c:v>63.825757575757571</c:v>
                </c:pt>
                <c:pt idx="169">
                  <c:v>64.204545454545453</c:v>
                </c:pt>
                <c:pt idx="170">
                  <c:v>64.583333333333329</c:v>
                </c:pt>
                <c:pt idx="171">
                  <c:v>64.962121212121204</c:v>
                </c:pt>
                <c:pt idx="172">
                  <c:v>65.340909090909093</c:v>
                </c:pt>
                <c:pt idx="173">
                  <c:v>65.719696969696969</c:v>
                </c:pt>
                <c:pt idx="174">
                  <c:v>66.098484848484844</c:v>
                </c:pt>
                <c:pt idx="175">
                  <c:v>66.47727272727272</c:v>
                </c:pt>
                <c:pt idx="176">
                  <c:v>66.856060606060609</c:v>
                </c:pt>
                <c:pt idx="177">
                  <c:v>67.234848484848484</c:v>
                </c:pt>
                <c:pt idx="178">
                  <c:v>67.61363636363636</c:v>
                </c:pt>
                <c:pt idx="179">
                  <c:v>67.992424242424235</c:v>
                </c:pt>
                <c:pt idx="180">
                  <c:v>68.371212121212125</c:v>
                </c:pt>
                <c:pt idx="181">
                  <c:v>68.75</c:v>
                </c:pt>
                <c:pt idx="182">
                  <c:v>69.128787878787875</c:v>
                </c:pt>
                <c:pt idx="183">
                  <c:v>69.507575757575751</c:v>
                </c:pt>
                <c:pt idx="184">
                  <c:v>69.88636363636364</c:v>
                </c:pt>
                <c:pt idx="185">
                  <c:v>70.265151515151516</c:v>
                </c:pt>
                <c:pt idx="186">
                  <c:v>70.643939393939391</c:v>
                </c:pt>
                <c:pt idx="187">
                  <c:v>71.022727272727266</c:v>
                </c:pt>
                <c:pt idx="188">
                  <c:v>71.401515151515156</c:v>
                </c:pt>
                <c:pt idx="189">
                  <c:v>71.780303030303031</c:v>
                </c:pt>
                <c:pt idx="190">
                  <c:v>72.159090909090907</c:v>
                </c:pt>
                <c:pt idx="191">
                  <c:v>72.537878787878782</c:v>
                </c:pt>
                <c:pt idx="192">
                  <c:v>72.916666666666657</c:v>
                </c:pt>
                <c:pt idx="193">
                  <c:v>73.295454545454547</c:v>
                </c:pt>
                <c:pt idx="194">
                  <c:v>73.674242424242422</c:v>
                </c:pt>
                <c:pt idx="195">
                  <c:v>74.053030303030297</c:v>
                </c:pt>
                <c:pt idx="196">
                  <c:v>74.431818181818173</c:v>
                </c:pt>
                <c:pt idx="197">
                  <c:v>74.810606060606062</c:v>
                </c:pt>
                <c:pt idx="198">
                  <c:v>75.189393939393938</c:v>
                </c:pt>
                <c:pt idx="199">
                  <c:v>75.568181818181813</c:v>
                </c:pt>
                <c:pt idx="200">
                  <c:v>75.946969696969688</c:v>
                </c:pt>
                <c:pt idx="201">
                  <c:v>76.325757575757578</c:v>
                </c:pt>
                <c:pt idx="202">
                  <c:v>76.704545454545453</c:v>
                </c:pt>
                <c:pt idx="203">
                  <c:v>77.083333333333329</c:v>
                </c:pt>
                <c:pt idx="204">
                  <c:v>77.462121212121204</c:v>
                </c:pt>
                <c:pt idx="205">
                  <c:v>77.840909090909093</c:v>
                </c:pt>
                <c:pt idx="206">
                  <c:v>78.219696969696969</c:v>
                </c:pt>
                <c:pt idx="207">
                  <c:v>78.598484848484844</c:v>
                </c:pt>
                <c:pt idx="208">
                  <c:v>78.97727272727272</c:v>
                </c:pt>
                <c:pt idx="209">
                  <c:v>79.356060606060609</c:v>
                </c:pt>
                <c:pt idx="210">
                  <c:v>79.734848484848484</c:v>
                </c:pt>
                <c:pt idx="211">
                  <c:v>80.11363636363636</c:v>
                </c:pt>
                <c:pt idx="212">
                  <c:v>80.492424242424235</c:v>
                </c:pt>
                <c:pt idx="213">
                  <c:v>80.871212121212125</c:v>
                </c:pt>
                <c:pt idx="214">
                  <c:v>81.25</c:v>
                </c:pt>
                <c:pt idx="215">
                  <c:v>81.628787878787875</c:v>
                </c:pt>
                <c:pt idx="216">
                  <c:v>82.007575757575751</c:v>
                </c:pt>
                <c:pt idx="217">
                  <c:v>82.38636363636364</c:v>
                </c:pt>
                <c:pt idx="218">
                  <c:v>82.765151515151516</c:v>
                </c:pt>
                <c:pt idx="219">
                  <c:v>83.143939393939391</c:v>
                </c:pt>
                <c:pt idx="220">
                  <c:v>83.522727272727266</c:v>
                </c:pt>
                <c:pt idx="221">
                  <c:v>83.901515151515156</c:v>
                </c:pt>
                <c:pt idx="222">
                  <c:v>84.280303030303031</c:v>
                </c:pt>
                <c:pt idx="223">
                  <c:v>84.659090909090907</c:v>
                </c:pt>
                <c:pt idx="224">
                  <c:v>85.037878787878782</c:v>
                </c:pt>
                <c:pt idx="225">
                  <c:v>85.416666666666657</c:v>
                </c:pt>
                <c:pt idx="226">
                  <c:v>85.795454545454547</c:v>
                </c:pt>
                <c:pt idx="227">
                  <c:v>86.174242424242422</c:v>
                </c:pt>
                <c:pt idx="228">
                  <c:v>86.553030303030297</c:v>
                </c:pt>
                <c:pt idx="229">
                  <c:v>86.931818181818173</c:v>
                </c:pt>
                <c:pt idx="230">
                  <c:v>87.310606060606062</c:v>
                </c:pt>
                <c:pt idx="231">
                  <c:v>87.689393939393938</c:v>
                </c:pt>
                <c:pt idx="232">
                  <c:v>88.068181818181813</c:v>
                </c:pt>
                <c:pt idx="233">
                  <c:v>88.446969696969688</c:v>
                </c:pt>
                <c:pt idx="234">
                  <c:v>88.825757575757578</c:v>
                </c:pt>
                <c:pt idx="235">
                  <c:v>89.204545454545453</c:v>
                </c:pt>
                <c:pt idx="236">
                  <c:v>89.583333333333329</c:v>
                </c:pt>
                <c:pt idx="237">
                  <c:v>89.962121212121204</c:v>
                </c:pt>
                <c:pt idx="238">
                  <c:v>90.340909090909093</c:v>
                </c:pt>
                <c:pt idx="239">
                  <c:v>90.719696969696969</c:v>
                </c:pt>
                <c:pt idx="240">
                  <c:v>91.098484848484844</c:v>
                </c:pt>
                <c:pt idx="241">
                  <c:v>91.47727272727272</c:v>
                </c:pt>
                <c:pt idx="242">
                  <c:v>91.856060606060609</c:v>
                </c:pt>
                <c:pt idx="243">
                  <c:v>92.234848484848484</c:v>
                </c:pt>
                <c:pt idx="244">
                  <c:v>92.61363636363636</c:v>
                </c:pt>
                <c:pt idx="245">
                  <c:v>92.992424242424235</c:v>
                </c:pt>
                <c:pt idx="246">
                  <c:v>93.371212121212125</c:v>
                </c:pt>
                <c:pt idx="247">
                  <c:v>93.75</c:v>
                </c:pt>
                <c:pt idx="248">
                  <c:v>94.128787878787875</c:v>
                </c:pt>
                <c:pt idx="249">
                  <c:v>94.507575757575751</c:v>
                </c:pt>
                <c:pt idx="250">
                  <c:v>94.88636363636364</c:v>
                </c:pt>
                <c:pt idx="251">
                  <c:v>95.265151515151516</c:v>
                </c:pt>
                <c:pt idx="252">
                  <c:v>95.643939393939391</c:v>
                </c:pt>
                <c:pt idx="253">
                  <c:v>96.022727272727266</c:v>
                </c:pt>
                <c:pt idx="254">
                  <c:v>96.401515151515156</c:v>
                </c:pt>
                <c:pt idx="255">
                  <c:v>96.780303030303031</c:v>
                </c:pt>
                <c:pt idx="256">
                  <c:v>97.159090909090907</c:v>
                </c:pt>
                <c:pt idx="257">
                  <c:v>97.537878787878782</c:v>
                </c:pt>
                <c:pt idx="258">
                  <c:v>97.916666666666657</c:v>
                </c:pt>
                <c:pt idx="259">
                  <c:v>98.295454545454547</c:v>
                </c:pt>
                <c:pt idx="260">
                  <c:v>98.674242424242422</c:v>
                </c:pt>
                <c:pt idx="261">
                  <c:v>99.053030303030297</c:v>
                </c:pt>
                <c:pt idx="262">
                  <c:v>99.431818181818173</c:v>
                </c:pt>
                <c:pt idx="263">
                  <c:v>99.810606060606062</c:v>
                </c:pt>
              </c:numCache>
            </c:numRef>
          </c:xVal>
          <c:yVal>
            <c:numRef>
              <c:f>Regression!$K$28:$K$291</c:f>
              <c:numCache>
                <c:formatCode>General</c:formatCode>
                <c:ptCount val="264"/>
                <c:pt idx="0">
                  <c:v>5000</c:v>
                </c:pt>
                <c:pt idx="1">
                  <c:v>5000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50000</c:v>
                </c:pt>
                <c:pt idx="44">
                  <c:v>50000</c:v>
                </c:pt>
                <c:pt idx="45">
                  <c:v>50000</c:v>
                </c:pt>
                <c:pt idx="46">
                  <c:v>50000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500000</c:v>
                </c:pt>
                <c:pt idx="111">
                  <c:v>500000</c:v>
                </c:pt>
                <c:pt idx="112">
                  <c:v>500000</c:v>
                </c:pt>
                <c:pt idx="113">
                  <c:v>500000</c:v>
                </c:pt>
                <c:pt idx="114">
                  <c:v>500000</c:v>
                </c:pt>
                <c:pt idx="115">
                  <c:v>500000</c:v>
                </c:pt>
                <c:pt idx="116">
                  <c:v>500000</c:v>
                </c:pt>
                <c:pt idx="117">
                  <c:v>500000</c:v>
                </c:pt>
                <c:pt idx="118">
                  <c:v>500000</c:v>
                </c:pt>
                <c:pt idx="119">
                  <c:v>500000</c:v>
                </c:pt>
                <c:pt idx="120">
                  <c:v>500000</c:v>
                </c:pt>
                <c:pt idx="121">
                  <c:v>500000</c:v>
                </c:pt>
                <c:pt idx="122">
                  <c:v>500000</c:v>
                </c:pt>
                <c:pt idx="123">
                  <c:v>500000</c:v>
                </c:pt>
                <c:pt idx="124">
                  <c:v>500000</c:v>
                </c:pt>
                <c:pt idx="125">
                  <c:v>500000</c:v>
                </c:pt>
                <c:pt idx="126">
                  <c:v>500000</c:v>
                </c:pt>
                <c:pt idx="127">
                  <c:v>500000</c:v>
                </c:pt>
                <c:pt idx="128">
                  <c:v>500000</c:v>
                </c:pt>
                <c:pt idx="129">
                  <c:v>500000</c:v>
                </c:pt>
                <c:pt idx="130">
                  <c:v>500000</c:v>
                </c:pt>
                <c:pt idx="131">
                  <c:v>500000</c:v>
                </c:pt>
                <c:pt idx="132">
                  <c:v>500000</c:v>
                </c:pt>
                <c:pt idx="133">
                  <c:v>500000</c:v>
                </c:pt>
                <c:pt idx="134">
                  <c:v>500000</c:v>
                </c:pt>
                <c:pt idx="135">
                  <c:v>500000</c:v>
                </c:pt>
                <c:pt idx="136">
                  <c:v>500000</c:v>
                </c:pt>
                <c:pt idx="137">
                  <c:v>500000</c:v>
                </c:pt>
                <c:pt idx="138">
                  <c:v>500000</c:v>
                </c:pt>
                <c:pt idx="139">
                  <c:v>500000</c:v>
                </c:pt>
                <c:pt idx="140">
                  <c:v>500000</c:v>
                </c:pt>
                <c:pt idx="141">
                  <c:v>500000</c:v>
                </c:pt>
                <c:pt idx="142">
                  <c:v>500000</c:v>
                </c:pt>
                <c:pt idx="143">
                  <c:v>1000000</c:v>
                </c:pt>
                <c:pt idx="144">
                  <c:v>1000000</c:v>
                </c:pt>
                <c:pt idx="145">
                  <c:v>1000000</c:v>
                </c:pt>
                <c:pt idx="146">
                  <c:v>1000000</c:v>
                </c:pt>
                <c:pt idx="147">
                  <c:v>1000000</c:v>
                </c:pt>
                <c:pt idx="148">
                  <c:v>1000000</c:v>
                </c:pt>
                <c:pt idx="149">
                  <c:v>1000000</c:v>
                </c:pt>
                <c:pt idx="150">
                  <c:v>1000000</c:v>
                </c:pt>
                <c:pt idx="151">
                  <c:v>1000000</c:v>
                </c:pt>
                <c:pt idx="152">
                  <c:v>1000000</c:v>
                </c:pt>
                <c:pt idx="153">
                  <c:v>1000000</c:v>
                </c:pt>
                <c:pt idx="154">
                  <c:v>1000000</c:v>
                </c:pt>
                <c:pt idx="155">
                  <c:v>1000000</c:v>
                </c:pt>
                <c:pt idx="156">
                  <c:v>1000000</c:v>
                </c:pt>
                <c:pt idx="157">
                  <c:v>1000000</c:v>
                </c:pt>
                <c:pt idx="158">
                  <c:v>1000000</c:v>
                </c:pt>
                <c:pt idx="159">
                  <c:v>1000000</c:v>
                </c:pt>
                <c:pt idx="160">
                  <c:v>1000000</c:v>
                </c:pt>
                <c:pt idx="161">
                  <c:v>1000000</c:v>
                </c:pt>
                <c:pt idx="162">
                  <c:v>1000000</c:v>
                </c:pt>
                <c:pt idx="163">
                  <c:v>1000000</c:v>
                </c:pt>
                <c:pt idx="164">
                  <c:v>1000000</c:v>
                </c:pt>
                <c:pt idx="165">
                  <c:v>1000000</c:v>
                </c:pt>
                <c:pt idx="166">
                  <c:v>1000000</c:v>
                </c:pt>
                <c:pt idx="167">
                  <c:v>1000000</c:v>
                </c:pt>
                <c:pt idx="168">
                  <c:v>1000000</c:v>
                </c:pt>
                <c:pt idx="169">
                  <c:v>1000000</c:v>
                </c:pt>
                <c:pt idx="170">
                  <c:v>1000000</c:v>
                </c:pt>
                <c:pt idx="171">
                  <c:v>1000000</c:v>
                </c:pt>
                <c:pt idx="172">
                  <c:v>1000000</c:v>
                </c:pt>
                <c:pt idx="173">
                  <c:v>1000000</c:v>
                </c:pt>
                <c:pt idx="174">
                  <c:v>1000000</c:v>
                </c:pt>
                <c:pt idx="175">
                  <c:v>1000000</c:v>
                </c:pt>
                <c:pt idx="176">
                  <c:v>1000000</c:v>
                </c:pt>
                <c:pt idx="177">
                  <c:v>1000000</c:v>
                </c:pt>
                <c:pt idx="178">
                  <c:v>1000000</c:v>
                </c:pt>
                <c:pt idx="179">
                  <c:v>1000000</c:v>
                </c:pt>
                <c:pt idx="180">
                  <c:v>1000000</c:v>
                </c:pt>
                <c:pt idx="181">
                  <c:v>1000000</c:v>
                </c:pt>
                <c:pt idx="182">
                  <c:v>1000000</c:v>
                </c:pt>
                <c:pt idx="183">
                  <c:v>1000000</c:v>
                </c:pt>
                <c:pt idx="184">
                  <c:v>1000000</c:v>
                </c:pt>
                <c:pt idx="185">
                  <c:v>1000000</c:v>
                </c:pt>
                <c:pt idx="186">
                  <c:v>1000000</c:v>
                </c:pt>
                <c:pt idx="187">
                  <c:v>1000000</c:v>
                </c:pt>
                <c:pt idx="188">
                  <c:v>1000000</c:v>
                </c:pt>
                <c:pt idx="189">
                  <c:v>1000000</c:v>
                </c:pt>
                <c:pt idx="190">
                  <c:v>1000000</c:v>
                </c:pt>
                <c:pt idx="191">
                  <c:v>1000000</c:v>
                </c:pt>
                <c:pt idx="192">
                  <c:v>1000000</c:v>
                </c:pt>
                <c:pt idx="193">
                  <c:v>1000000</c:v>
                </c:pt>
                <c:pt idx="194">
                  <c:v>1000000</c:v>
                </c:pt>
                <c:pt idx="195">
                  <c:v>1000000</c:v>
                </c:pt>
                <c:pt idx="196">
                  <c:v>1000000</c:v>
                </c:pt>
                <c:pt idx="197">
                  <c:v>1000000</c:v>
                </c:pt>
                <c:pt idx="198">
                  <c:v>1000000</c:v>
                </c:pt>
                <c:pt idx="199">
                  <c:v>1000000</c:v>
                </c:pt>
                <c:pt idx="200">
                  <c:v>1000000</c:v>
                </c:pt>
                <c:pt idx="201">
                  <c:v>1000000</c:v>
                </c:pt>
                <c:pt idx="202">
                  <c:v>5000000</c:v>
                </c:pt>
                <c:pt idx="203">
                  <c:v>5000000</c:v>
                </c:pt>
                <c:pt idx="204">
                  <c:v>5000000</c:v>
                </c:pt>
                <c:pt idx="205">
                  <c:v>5000000</c:v>
                </c:pt>
                <c:pt idx="206">
                  <c:v>5000000</c:v>
                </c:pt>
                <c:pt idx="207">
                  <c:v>5000000</c:v>
                </c:pt>
                <c:pt idx="208">
                  <c:v>5000000</c:v>
                </c:pt>
                <c:pt idx="209">
                  <c:v>5000000</c:v>
                </c:pt>
                <c:pt idx="210">
                  <c:v>5000000</c:v>
                </c:pt>
                <c:pt idx="211">
                  <c:v>5000000</c:v>
                </c:pt>
                <c:pt idx="212">
                  <c:v>5000000</c:v>
                </c:pt>
                <c:pt idx="213">
                  <c:v>5000000</c:v>
                </c:pt>
                <c:pt idx="214">
                  <c:v>5000000</c:v>
                </c:pt>
                <c:pt idx="215">
                  <c:v>5000000</c:v>
                </c:pt>
                <c:pt idx="216">
                  <c:v>5000000</c:v>
                </c:pt>
                <c:pt idx="217">
                  <c:v>5000000</c:v>
                </c:pt>
                <c:pt idx="218">
                  <c:v>5000000</c:v>
                </c:pt>
                <c:pt idx="219">
                  <c:v>5000000</c:v>
                </c:pt>
                <c:pt idx="220">
                  <c:v>5000000</c:v>
                </c:pt>
                <c:pt idx="221">
                  <c:v>5000000</c:v>
                </c:pt>
                <c:pt idx="222">
                  <c:v>5000000</c:v>
                </c:pt>
                <c:pt idx="223">
                  <c:v>5000000</c:v>
                </c:pt>
                <c:pt idx="224">
                  <c:v>5000000</c:v>
                </c:pt>
                <c:pt idx="225">
                  <c:v>5000000</c:v>
                </c:pt>
                <c:pt idx="226">
                  <c:v>5000000</c:v>
                </c:pt>
                <c:pt idx="227">
                  <c:v>10000000</c:v>
                </c:pt>
                <c:pt idx="228">
                  <c:v>10000000</c:v>
                </c:pt>
                <c:pt idx="229">
                  <c:v>10000000</c:v>
                </c:pt>
                <c:pt idx="230">
                  <c:v>10000000</c:v>
                </c:pt>
                <c:pt idx="231">
                  <c:v>10000000</c:v>
                </c:pt>
                <c:pt idx="232">
                  <c:v>10000000</c:v>
                </c:pt>
                <c:pt idx="233">
                  <c:v>10000000</c:v>
                </c:pt>
                <c:pt idx="234">
                  <c:v>10000000</c:v>
                </c:pt>
                <c:pt idx="235">
                  <c:v>10000000</c:v>
                </c:pt>
                <c:pt idx="236">
                  <c:v>10000000</c:v>
                </c:pt>
                <c:pt idx="237">
                  <c:v>10000000</c:v>
                </c:pt>
                <c:pt idx="238">
                  <c:v>10000000</c:v>
                </c:pt>
                <c:pt idx="239">
                  <c:v>10000000</c:v>
                </c:pt>
                <c:pt idx="240">
                  <c:v>10000000</c:v>
                </c:pt>
                <c:pt idx="241">
                  <c:v>10000000</c:v>
                </c:pt>
                <c:pt idx="242">
                  <c:v>10000000</c:v>
                </c:pt>
                <c:pt idx="243">
                  <c:v>10000000</c:v>
                </c:pt>
                <c:pt idx="244">
                  <c:v>10000000</c:v>
                </c:pt>
                <c:pt idx="245">
                  <c:v>10000000</c:v>
                </c:pt>
                <c:pt idx="246">
                  <c:v>10000000</c:v>
                </c:pt>
                <c:pt idx="247">
                  <c:v>10000000</c:v>
                </c:pt>
                <c:pt idx="248">
                  <c:v>10000000</c:v>
                </c:pt>
                <c:pt idx="249">
                  <c:v>10000000</c:v>
                </c:pt>
                <c:pt idx="250">
                  <c:v>10000000</c:v>
                </c:pt>
                <c:pt idx="251">
                  <c:v>10000000</c:v>
                </c:pt>
                <c:pt idx="252">
                  <c:v>10000000</c:v>
                </c:pt>
                <c:pt idx="253">
                  <c:v>10000000</c:v>
                </c:pt>
                <c:pt idx="254">
                  <c:v>10000000</c:v>
                </c:pt>
                <c:pt idx="255">
                  <c:v>50000000</c:v>
                </c:pt>
                <c:pt idx="256">
                  <c:v>50000000</c:v>
                </c:pt>
                <c:pt idx="257">
                  <c:v>50000000</c:v>
                </c:pt>
                <c:pt idx="258">
                  <c:v>50000000</c:v>
                </c:pt>
                <c:pt idx="259">
                  <c:v>50000000</c:v>
                </c:pt>
                <c:pt idx="260">
                  <c:v>100000000</c:v>
                </c:pt>
                <c:pt idx="261">
                  <c:v>100000000</c:v>
                </c:pt>
                <c:pt idx="262">
                  <c:v>100000000</c:v>
                </c:pt>
                <c:pt idx="263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C-4A7F-889A-03C18011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78591"/>
        <c:axId val="1939688879"/>
      </c:scatterChart>
      <c:valAx>
        <c:axId val="43717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688879"/>
        <c:crosses val="autoZero"/>
        <c:crossBetween val="midCat"/>
      </c:valAx>
      <c:valAx>
        <c:axId val="1939688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Installs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178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250</xdr:row>
      <xdr:rowOff>57151</xdr:rowOff>
    </xdr:from>
    <xdr:to>
      <xdr:col>20</xdr:col>
      <xdr:colOff>238125</xdr:colOff>
      <xdr:row>260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BCE60-0108-4FA8-9E5D-05E33D7C8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EB26D9B-DF40-4D21-ADC8-5BEBDFD2E995}" autoFormatId="16" applyNumberFormats="0" applyBorderFormats="0" applyFontFormats="0" applyPatternFormats="0" applyAlignmentFormats="0" applyWidthHeightFormats="0">
  <queryTableRefresh nextId="9">
    <queryTableFields count="8">
      <queryTableField id="1" name="App" tableColumnId="1"/>
      <queryTableField id="2" name="Category" tableColumnId="2"/>
      <queryTableField id="3" name="Reviews" tableColumnId="3"/>
      <queryTableField id="4" name="Installs" tableColumnId="4"/>
      <queryTableField id="5" name="Type" tableColumnId="5"/>
      <queryTableField id="6" name="Content Rating" tableColumnId="6"/>
      <queryTableField id="7" name="Last Updated" tableColumnId="7"/>
      <queryTableField id="8" name="Current Ver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D2794F8-1B81-471A-BEC4-17324D266314}" autoFormatId="16" applyNumberFormats="0" applyBorderFormats="0" applyFontFormats="0" applyPatternFormats="0" applyAlignmentFormats="0" applyWidthHeightFormats="0">
  <queryTableRefresh nextId="18" unboundColumnsRight="8">
    <queryTableFields count="12">
      <queryTableField id="1" name="App" tableColumnId="1"/>
      <queryTableField id="2" name="Rating" tableColumnId="2"/>
      <queryTableField id="3" name="Size" tableColumnId="3"/>
      <queryTableField id="4" name="Android Ver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F968A-B114-432D-A66E-86E382F14E3B}" name="playstore_apps_adv_stats" displayName="playstore_apps_adv_stats" ref="A1:H265" tableType="queryTable" totalsRowShown="0">
  <autoFilter ref="A1:H265" xr:uid="{93F884AE-B2B4-4DEE-9890-5B5969544013}"/>
  <tableColumns count="8">
    <tableColumn id="1" xr3:uid="{1EEAAAC8-0A06-4CF8-8B3D-7846AB680E3A}" uniqueName="1" name="App" queryTableFieldId="1" dataDxfId="16"/>
    <tableColumn id="2" xr3:uid="{8F6CD9DE-5734-4264-B290-8214FFBD88A5}" uniqueName="2" name="Category" queryTableFieldId="2" dataDxfId="15"/>
    <tableColumn id="3" xr3:uid="{1FEC97EC-145B-45FE-B00E-18DDEABD7C7A}" uniqueName="3" name="Reviews" queryTableFieldId="3"/>
    <tableColumn id="4" xr3:uid="{0B6F4956-1EBD-4344-875E-EC6D264191E9}" uniqueName="4" name="Installs" queryTableFieldId="4"/>
    <tableColumn id="5" xr3:uid="{C30AE927-1880-4621-8EEF-0531268803F1}" uniqueName="5" name="Type" queryTableFieldId="5" dataDxfId="14"/>
    <tableColumn id="6" xr3:uid="{2CE59659-9431-43D8-91AE-C31B00D52227}" uniqueName="6" name="Content Rating" queryTableFieldId="6" dataDxfId="13"/>
    <tableColumn id="7" xr3:uid="{927E8C6B-5052-4564-A5D8-F85F2059CE65}" uniqueName="7" name="Last Updated" queryTableFieldId="7" dataDxfId="12"/>
    <tableColumn id="8" xr3:uid="{738AB509-0090-4ED8-9498-9A078F18FC41}" uniqueName="8" name="Current Ver" queryTableFieldId="8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91A90-1F1F-40B7-AC64-8375FAB80CDA}" name="playstore_apps_base_stats" displayName="playstore_apps_base_stats" ref="A1:L265" tableType="queryTable" totalsRowShown="0">
  <tableColumns count="12">
    <tableColumn id="1" xr3:uid="{2C42E3DF-5C11-474E-AA4E-78035A0B1B3C}" uniqueName="1" name="App" queryTableFieldId="1" dataDxfId="10"/>
    <tableColumn id="2" xr3:uid="{97D00A1D-1616-48C9-B4C7-60EDBD678EC9}" uniqueName="2" name="Rating" queryTableFieldId="2"/>
    <tableColumn id="3" xr3:uid="{F5C0F281-5614-4E12-8EA1-A5FE8DE097D4}" uniqueName="3" name="Size" queryTableFieldId="3" dataDxfId="9"/>
    <tableColumn id="4" xr3:uid="{BAF9B6FD-DAEC-48B4-83AE-47355022C95F}" uniqueName="4" name="Android Ver" queryTableFieldId="4" dataDxfId="8"/>
    <tableColumn id="5" xr3:uid="{40839C80-C2C2-4338-9594-5548AFE1E88F}" uniqueName="5" name="Category" queryTableFieldId="5" dataDxfId="7">
      <calculatedColumnFormula xml:space="preserve"> VLOOKUP($A2, Sheet3!$A$2:$B$265, 2, FALSE)</calculatedColumnFormula>
    </tableColumn>
    <tableColumn id="6" xr3:uid="{1B73DBA1-1450-405A-9353-9618C4D5D77D}" uniqueName="6" name="Reviews" queryTableFieldId="6" dataDxfId="6">
      <calculatedColumnFormula>VLOOKUP($A2, Sheet3!$A$2:$C$265, 3, FALSE)</calculatedColumnFormula>
    </tableColumn>
    <tableColumn id="7" xr3:uid="{E8144E01-EC86-4309-BADC-B53819E39E2F}" uniqueName="7" name="Installs" queryTableFieldId="7" dataDxfId="5">
      <calculatedColumnFormula>VLOOKUP($A2, Sheet3!$A$2:$D$265, 4, FALSE)</calculatedColumnFormula>
    </tableColumn>
    <tableColumn id="8" xr3:uid="{A908F395-D085-444F-ACCC-EE7A0FD84A40}" uniqueName="8" name="Type" queryTableFieldId="8" dataDxfId="4">
      <calculatedColumnFormula>INDEX(Sheet3!$E$2:$E$265, MATCH($A2, Sheet3!$A$2:$A$265, 0))</calculatedColumnFormula>
    </tableColumn>
    <tableColumn id="9" xr3:uid="{0D42F987-29A5-4706-BDFF-65B3F700C044}" uniqueName="9" name="Content Rating" queryTableFieldId="9" dataDxfId="3">
      <calculatedColumnFormula>INDEX(Sheet3!$F$2:$F$265, MATCH($A2, Sheet3!$A$2:$A$265, 0))</calculatedColumnFormula>
    </tableColumn>
    <tableColumn id="10" xr3:uid="{7FA3564A-0363-4FEB-9F53-4E0BA5D5545B}" uniqueName="10" name="Last Updated" queryTableFieldId="10" dataDxfId="2">
      <calculatedColumnFormula>INDEX(Sheet3!$G$2:$G$265, MATCH($A2, Sheet3!$A$2:$A$265, 0))</calculatedColumnFormula>
    </tableColumn>
    <tableColumn id="11" xr3:uid="{F01EC4DD-12CD-4D3D-BBA9-F0CCD620EC23}" uniqueName="11" name="Current Ver" queryTableFieldId="11" dataDxfId="1">
      <calculatedColumnFormula>INDEX(Sheet3!$H$2:$H$265, MATCH($A2, Sheet3!$A$2:$A$265, 0))</calculatedColumnFormula>
    </tableColumn>
    <tableColumn id="12" xr3:uid="{480E5B89-DA22-4EDC-9224-903E38AF9DA7}" uniqueName="12" name="Days since Update" queryTableFieldId="12" dataDxfId="0">
      <calculatedColumnFormula>_xlfn.DAYS($Y$5, J2)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95BF-6C61-4FBA-9517-F82CF87603B7}">
  <dimension ref="A1:H265"/>
  <sheetViews>
    <sheetView topLeftCell="C247" workbookViewId="0">
      <selection activeCell="G252" sqref="G252"/>
    </sheetView>
  </sheetViews>
  <sheetFormatPr defaultRowHeight="15" x14ac:dyDescent="0.25"/>
  <cols>
    <col min="1" max="1" width="47.7109375" customWidth="1"/>
    <col min="2" max="2" width="24.28515625" bestFit="1" customWidth="1"/>
    <col min="3" max="3" width="10.7109375" bestFit="1" customWidth="1"/>
    <col min="4" max="4" width="11" bestFit="1" customWidth="1"/>
    <col min="5" max="5" width="7.5703125" bestFit="1" customWidth="1"/>
    <col min="6" max="6" width="16.5703125" bestFit="1" customWidth="1"/>
    <col min="7" max="7" width="14.85546875" bestFit="1" customWidth="1"/>
    <col min="8" max="8" width="17.85546875" bestFit="1" customWidth="1"/>
  </cols>
  <sheetData>
    <row r="1" spans="1:8" x14ac:dyDescent="0.25">
      <c r="A1" t="s">
        <v>0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</row>
    <row r="2" spans="1:8" x14ac:dyDescent="0.25">
      <c r="A2" s="1" t="s">
        <v>4</v>
      </c>
      <c r="B2" s="1" t="s">
        <v>389</v>
      </c>
      <c r="C2">
        <v>159</v>
      </c>
      <c r="D2">
        <v>10000</v>
      </c>
      <c r="E2" s="1" t="s">
        <v>390</v>
      </c>
      <c r="F2" s="1" t="s">
        <v>391</v>
      </c>
      <c r="G2" s="2">
        <v>43107</v>
      </c>
      <c r="H2" s="1" t="s">
        <v>392</v>
      </c>
    </row>
    <row r="3" spans="1:8" x14ac:dyDescent="0.25">
      <c r="A3" s="1" t="s">
        <v>7</v>
      </c>
      <c r="B3" s="1" t="s">
        <v>393</v>
      </c>
      <c r="C3">
        <v>967</v>
      </c>
      <c r="D3">
        <v>500000</v>
      </c>
      <c r="E3" s="1" t="s">
        <v>390</v>
      </c>
      <c r="F3" s="1" t="s">
        <v>391</v>
      </c>
      <c r="G3" s="2">
        <v>43115</v>
      </c>
      <c r="H3" s="1" t="s">
        <v>394</v>
      </c>
    </row>
    <row r="4" spans="1:8" x14ac:dyDescent="0.25">
      <c r="A4" s="1" t="s">
        <v>9</v>
      </c>
      <c r="B4" s="1" t="s">
        <v>389</v>
      </c>
      <c r="C4">
        <v>87510</v>
      </c>
      <c r="D4">
        <v>5000000</v>
      </c>
      <c r="E4" s="1" t="s">
        <v>390</v>
      </c>
      <c r="F4" s="1" t="s">
        <v>391</v>
      </c>
      <c r="G4" s="2">
        <v>43313</v>
      </c>
      <c r="H4" s="1" t="s">
        <v>395</v>
      </c>
    </row>
    <row r="5" spans="1:8" x14ac:dyDescent="0.25">
      <c r="A5" s="1" t="s">
        <v>11</v>
      </c>
      <c r="B5" s="1" t="s">
        <v>389</v>
      </c>
      <c r="C5">
        <v>215644</v>
      </c>
      <c r="D5">
        <v>50000000</v>
      </c>
      <c r="E5" s="1" t="s">
        <v>390</v>
      </c>
      <c r="F5" s="1" t="s">
        <v>396</v>
      </c>
      <c r="G5" s="2">
        <v>43259</v>
      </c>
      <c r="H5" s="1" t="s">
        <v>74</v>
      </c>
    </row>
    <row r="6" spans="1:8" x14ac:dyDescent="0.25">
      <c r="A6" s="1" t="s">
        <v>14</v>
      </c>
      <c r="B6" s="1" t="s">
        <v>397</v>
      </c>
      <c r="C6">
        <v>967</v>
      </c>
      <c r="D6">
        <v>100000</v>
      </c>
      <c r="E6" s="1" t="s">
        <v>390</v>
      </c>
      <c r="F6" s="1" t="s">
        <v>391</v>
      </c>
      <c r="G6" s="2">
        <v>43271</v>
      </c>
      <c r="H6" s="1" t="s">
        <v>398</v>
      </c>
    </row>
    <row r="7" spans="1:8" x14ac:dyDescent="0.25">
      <c r="A7" s="1" t="s">
        <v>17</v>
      </c>
      <c r="B7" s="1" t="s">
        <v>389</v>
      </c>
      <c r="C7">
        <v>167</v>
      </c>
      <c r="D7">
        <v>50000</v>
      </c>
      <c r="E7" s="1" t="s">
        <v>390</v>
      </c>
      <c r="F7" s="1" t="s">
        <v>391</v>
      </c>
      <c r="G7" s="2">
        <v>42820</v>
      </c>
      <c r="H7" s="1" t="s">
        <v>399</v>
      </c>
    </row>
    <row r="8" spans="1:8" x14ac:dyDescent="0.25">
      <c r="A8" s="1" t="s">
        <v>20</v>
      </c>
      <c r="B8" s="1" t="s">
        <v>389</v>
      </c>
      <c r="C8">
        <v>178</v>
      </c>
      <c r="D8">
        <v>50000</v>
      </c>
      <c r="E8" s="1" t="s">
        <v>390</v>
      </c>
      <c r="F8" s="1" t="s">
        <v>391</v>
      </c>
      <c r="G8" s="2">
        <v>43216</v>
      </c>
      <c r="H8" s="1" t="s">
        <v>398</v>
      </c>
    </row>
    <row r="9" spans="1:8" x14ac:dyDescent="0.25">
      <c r="A9" s="1" t="s">
        <v>21</v>
      </c>
      <c r="B9" s="1" t="s">
        <v>389</v>
      </c>
      <c r="C9">
        <v>36815</v>
      </c>
      <c r="D9">
        <v>1000000</v>
      </c>
      <c r="E9" s="1" t="s">
        <v>390</v>
      </c>
      <c r="F9" s="1" t="s">
        <v>391</v>
      </c>
      <c r="G9" s="2">
        <v>43265</v>
      </c>
      <c r="H9" s="1" t="s">
        <v>400</v>
      </c>
    </row>
    <row r="10" spans="1:8" x14ac:dyDescent="0.25">
      <c r="A10" s="1" t="s">
        <v>23</v>
      </c>
      <c r="B10" s="1" t="s">
        <v>389</v>
      </c>
      <c r="C10">
        <v>13791</v>
      </c>
      <c r="D10">
        <v>1000000</v>
      </c>
      <c r="E10" s="1" t="s">
        <v>390</v>
      </c>
      <c r="F10" s="1" t="s">
        <v>391</v>
      </c>
      <c r="G10" s="2">
        <v>42998</v>
      </c>
      <c r="H10" s="1" t="s">
        <v>401</v>
      </c>
    </row>
    <row r="11" spans="1:8" x14ac:dyDescent="0.25">
      <c r="A11" s="1" t="s">
        <v>26</v>
      </c>
      <c r="B11" s="1" t="s">
        <v>397</v>
      </c>
      <c r="C11">
        <v>121</v>
      </c>
      <c r="D11">
        <v>10000</v>
      </c>
      <c r="E11" s="1" t="s">
        <v>390</v>
      </c>
      <c r="F11" s="1" t="s">
        <v>391</v>
      </c>
      <c r="G11" s="2">
        <v>43284</v>
      </c>
      <c r="H11" s="1" t="s">
        <v>402</v>
      </c>
    </row>
    <row r="12" spans="1:8" x14ac:dyDescent="0.25">
      <c r="A12" s="1" t="s">
        <v>28</v>
      </c>
      <c r="B12" s="1" t="s">
        <v>389</v>
      </c>
      <c r="C12">
        <v>13880</v>
      </c>
      <c r="D12">
        <v>1000000</v>
      </c>
      <c r="E12" s="1" t="s">
        <v>390</v>
      </c>
      <c r="F12" s="1" t="s">
        <v>391</v>
      </c>
      <c r="G12" s="2">
        <v>43035</v>
      </c>
      <c r="H12" s="1" t="s">
        <v>403</v>
      </c>
    </row>
    <row r="13" spans="1:8" x14ac:dyDescent="0.25">
      <c r="A13" s="1" t="s">
        <v>31</v>
      </c>
      <c r="B13" s="1" t="s">
        <v>389</v>
      </c>
      <c r="C13">
        <v>8788</v>
      </c>
      <c r="D13">
        <v>1000000</v>
      </c>
      <c r="E13" s="1" t="s">
        <v>390</v>
      </c>
      <c r="F13" s="1" t="s">
        <v>391</v>
      </c>
      <c r="G13" s="2">
        <v>43312</v>
      </c>
      <c r="H13" s="1" t="s">
        <v>404</v>
      </c>
    </row>
    <row r="14" spans="1:8" x14ac:dyDescent="0.25">
      <c r="A14" s="1" t="s">
        <v>34</v>
      </c>
      <c r="B14" s="1" t="s">
        <v>389</v>
      </c>
      <c r="C14">
        <v>44829</v>
      </c>
      <c r="D14">
        <v>10000000</v>
      </c>
      <c r="E14" s="1" t="s">
        <v>390</v>
      </c>
      <c r="F14" s="1" t="s">
        <v>396</v>
      </c>
      <c r="G14" s="2">
        <v>43192</v>
      </c>
      <c r="H14" s="1" t="s">
        <v>405</v>
      </c>
    </row>
    <row r="15" spans="1:8" x14ac:dyDescent="0.25">
      <c r="A15" s="1" t="s">
        <v>36</v>
      </c>
      <c r="B15" s="1" t="s">
        <v>389</v>
      </c>
      <c r="C15">
        <v>4326</v>
      </c>
      <c r="D15">
        <v>100000</v>
      </c>
      <c r="E15" s="1" t="s">
        <v>390</v>
      </c>
      <c r="F15" s="1" t="s">
        <v>391</v>
      </c>
      <c r="G15" s="2">
        <v>43277</v>
      </c>
      <c r="H15" s="1" t="s">
        <v>403</v>
      </c>
    </row>
    <row r="16" spans="1:8" x14ac:dyDescent="0.25">
      <c r="A16" s="1" t="s">
        <v>38</v>
      </c>
      <c r="B16" s="1" t="s">
        <v>389</v>
      </c>
      <c r="C16">
        <v>1518</v>
      </c>
      <c r="D16">
        <v>100000</v>
      </c>
      <c r="E16" s="1" t="s">
        <v>390</v>
      </c>
      <c r="F16" s="1" t="s">
        <v>391</v>
      </c>
      <c r="G16" s="2">
        <v>43315</v>
      </c>
      <c r="H16" s="1" t="s">
        <v>406</v>
      </c>
    </row>
    <row r="17" spans="1:8" x14ac:dyDescent="0.25">
      <c r="A17" s="1" t="s">
        <v>40</v>
      </c>
      <c r="B17" s="1" t="s">
        <v>389</v>
      </c>
      <c r="C17">
        <v>3632</v>
      </c>
      <c r="D17">
        <v>500000</v>
      </c>
      <c r="E17" s="1" t="s">
        <v>390</v>
      </c>
      <c r="F17" s="1" t="s">
        <v>391</v>
      </c>
      <c r="G17" s="2">
        <v>43312</v>
      </c>
      <c r="H17" s="1" t="s">
        <v>407</v>
      </c>
    </row>
    <row r="18" spans="1:8" x14ac:dyDescent="0.25">
      <c r="A18" s="1" t="s">
        <v>42</v>
      </c>
      <c r="B18" s="1" t="s">
        <v>389</v>
      </c>
      <c r="C18">
        <v>27</v>
      </c>
      <c r="D18">
        <v>10000</v>
      </c>
      <c r="E18" s="1" t="s">
        <v>390</v>
      </c>
      <c r="F18" s="1" t="s">
        <v>391</v>
      </c>
      <c r="G18" s="2">
        <v>43046</v>
      </c>
      <c r="H18" s="1" t="s">
        <v>399</v>
      </c>
    </row>
    <row r="19" spans="1:8" x14ac:dyDescent="0.25">
      <c r="A19" s="1" t="s">
        <v>44</v>
      </c>
      <c r="B19" s="1" t="s">
        <v>389</v>
      </c>
      <c r="C19">
        <v>194216</v>
      </c>
      <c r="D19">
        <v>5000000</v>
      </c>
      <c r="E19" s="1" t="s">
        <v>390</v>
      </c>
      <c r="F19" s="1" t="s">
        <v>391</v>
      </c>
      <c r="G19" s="2">
        <v>43315</v>
      </c>
      <c r="H19" s="1" t="s">
        <v>408</v>
      </c>
    </row>
    <row r="20" spans="1:8" x14ac:dyDescent="0.25">
      <c r="A20" s="1" t="s">
        <v>46</v>
      </c>
      <c r="B20" s="1" t="s">
        <v>389</v>
      </c>
      <c r="C20">
        <v>224399</v>
      </c>
      <c r="D20">
        <v>10000000</v>
      </c>
      <c r="E20" s="1" t="s">
        <v>390</v>
      </c>
      <c r="F20" s="1" t="s">
        <v>391</v>
      </c>
      <c r="G20" s="2">
        <v>43311</v>
      </c>
      <c r="H20" s="1" t="s">
        <v>409</v>
      </c>
    </row>
    <row r="21" spans="1:8" x14ac:dyDescent="0.25">
      <c r="A21" s="1" t="s">
        <v>48</v>
      </c>
      <c r="B21" s="1" t="s">
        <v>389</v>
      </c>
      <c r="C21">
        <v>450</v>
      </c>
      <c r="D21">
        <v>100000</v>
      </c>
      <c r="E21" s="1" t="s">
        <v>390</v>
      </c>
      <c r="F21" s="1" t="s">
        <v>391</v>
      </c>
      <c r="G21" s="2">
        <v>43210</v>
      </c>
      <c r="H21" s="1" t="s">
        <v>410</v>
      </c>
    </row>
    <row r="22" spans="1:8" x14ac:dyDescent="0.25">
      <c r="A22" s="1" t="s">
        <v>49</v>
      </c>
      <c r="B22" s="1" t="s">
        <v>389</v>
      </c>
      <c r="C22">
        <v>654</v>
      </c>
      <c r="D22">
        <v>100000</v>
      </c>
      <c r="E22" s="1" t="s">
        <v>390</v>
      </c>
      <c r="F22" s="1" t="s">
        <v>391</v>
      </c>
      <c r="G22" s="2">
        <v>43179</v>
      </c>
      <c r="H22" s="1" t="s">
        <v>398</v>
      </c>
    </row>
    <row r="23" spans="1:8" x14ac:dyDescent="0.25">
      <c r="A23" s="1" t="s">
        <v>50</v>
      </c>
      <c r="B23" s="1" t="s">
        <v>389</v>
      </c>
      <c r="C23">
        <v>7699</v>
      </c>
      <c r="D23">
        <v>500000</v>
      </c>
      <c r="E23" s="1" t="s">
        <v>390</v>
      </c>
      <c r="F23" s="1" t="s">
        <v>411</v>
      </c>
      <c r="G23" s="2">
        <v>43293</v>
      </c>
      <c r="H23" s="1" t="s">
        <v>412</v>
      </c>
    </row>
    <row r="24" spans="1:8" x14ac:dyDescent="0.25">
      <c r="A24" s="1" t="s">
        <v>52</v>
      </c>
      <c r="B24" s="1" t="s">
        <v>389</v>
      </c>
      <c r="C24">
        <v>118</v>
      </c>
      <c r="D24">
        <v>50000</v>
      </c>
      <c r="E24" s="1" t="s">
        <v>390</v>
      </c>
      <c r="F24" s="1" t="s">
        <v>391</v>
      </c>
      <c r="G24" s="2">
        <v>43288</v>
      </c>
      <c r="H24" s="1" t="s">
        <v>413</v>
      </c>
    </row>
    <row r="25" spans="1:8" x14ac:dyDescent="0.25">
      <c r="A25" s="1" t="s">
        <v>54</v>
      </c>
      <c r="B25" s="1" t="s">
        <v>389</v>
      </c>
      <c r="C25">
        <v>192</v>
      </c>
      <c r="D25">
        <v>10000</v>
      </c>
      <c r="E25" s="1" t="s">
        <v>390</v>
      </c>
      <c r="F25" s="1" t="s">
        <v>391</v>
      </c>
      <c r="G25" s="2">
        <v>43215</v>
      </c>
      <c r="H25" s="1" t="s">
        <v>414</v>
      </c>
    </row>
    <row r="26" spans="1:8" x14ac:dyDescent="0.25">
      <c r="A26" s="1" t="s">
        <v>56</v>
      </c>
      <c r="B26" s="1" t="s">
        <v>397</v>
      </c>
      <c r="C26">
        <v>20260</v>
      </c>
      <c r="D26">
        <v>500000</v>
      </c>
      <c r="E26" s="1" t="s">
        <v>390</v>
      </c>
      <c r="F26" s="1" t="s">
        <v>391</v>
      </c>
      <c r="G26" s="2">
        <v>43019</v>
      </c>
      <c r="H26" s="1" t="s">
        <v>415</v>
      </c>
    </row>
    <row r="27" spans="1:8" x14ac:dyDescent="0.25">
      <c r="A27" s="1" t="s">
        <v>57</v>
      </c>
      <c r="B27" s="1" t="s">
        <v>389</v>
      </c>
      <c r="C27">
        <v>203</v>
      </c>
      <c r="D27">
        <v>100000</v>
      </c>
      <c r="E27" s="1" t="s">
        <v>390</v>
      </c>
      <c r="F27" s="1" t="s">
        <v>391</v>
      </c>
      <c r="G27" s="2">
        <v>43180</v>
      </c>
      <c r="H27" s="1" t="s">
        <v>416</v>
      </c>
    </row>
    <row r="28" spans="1:8" x14ac:dyDescent="0.25">
      <c r="A28" s="1" t="s">
        <v>59</v>
      </c>
      <c r="B28" s="1" t="s">
        <v>389</v>
      </c>
      <c r="C28">
        <v>136</v>
      </c>
      <c r="D28">
        <v>10000</v>
      </c>
      <c r="E28" s="1" t="s">
        <v>390</v>
      </c>
      <c r="F28" s="1" t="s">
        <v>391</v>
      </c>
      <c r="G28" s="2">
        <v>43293</v>
      </c>
      <c r="H28" s="1" t="s">
        <v>417</v>
      </c>
    </row>
    <row r="29" spans="1:8" x14ac:dyDescent="0.25">
      <c r="A29" s="1" t="s">
        <v>61</v>
      </c>
      <c r="B29" s="1" t="s">
        <v>389</v>
      </c>
      <c r="C29">
        <v>223</v>
      </c>
      <c r="D29">
        <v>100000</v>
      </c>
      <c r="E29" s="1" t="s">
        <v>390</v>
      </c>
      <c r="F29" s="1" t="s">
        <v>391</v>
      </c>
      <c r="G29" s="2">
        <v>42969</v>
      </c>
      <c r="H29" s="1" t="s">
        <v>399</v>
      </c>
    </row>
    <row r="30" spans="1:8" x14ac:dyDescent="0.25">
      <c r="A30" s="1" t="s">
        <v>62</v>
      </c>
      <c r="B30" s="1" t="s">
        <v>389</v>
      </c>
      <c r="C30">
        <v>1120</v>
      </c>
      <c r="D30">
        <v>100000</v>
      </c>
      <c r="E30" s="1" t="s">
        <v>390</v>
      </c>
      <c r="F30" s="1" t="s">
        <v>391</v>
      </c>
      <c r="G30" s="2">
        <v>43293</v>
      </c>
      <c r="H30" s="1" t="s">
        <v>418</v>
      </c>
    </row>
    <row r="31" spans="1:8" x14ac:dyDescent="0.25">
      <c r="A31" s="1" t="s">
        <v>64</v>
      </c>
      <c r="B31" s="1" t="s">
        <v>389</v>
      </c>
      <c r="C31">
        <v>227</v>
      </c>
      <c r="D31">
        <v>50000</v>
      </c>
      <c r="E31" s="1" t="s">
        <v>390</v>
      </c>
      <c r="F31" s="1" t="s">
        <v>391</v>
      </c>
      <c r="G31" s="2">
        <v>43251</v>
      </c>
      <c r="H31" s="1" t="s">
        <v>419</v>
      </c>
    </row>
    <row r="32" spans="1:8" x14ac:dyDescent="0.25">
      <c r="A32" s="1" t="s">
        <v>66</v>
      </c>
      <c r="B32" s="1" t="s">
        <v>389</v>
      </c>
      <c r="C32">
        <v>5035</v>
      </c>
      <c r="D32">
        <v>100000</v>
      </c>
      <c r="E32" s="1" t="s">
        <v>390</v>
      </c>
      <c r="F32" s="1" t="s">
        <v>391</v>
      </c>
      <c r="G32" s="2">
        <v>43300</v>
      </c>
      <c r="H32" s="1" t="s">
        <v>420</v>
      </c>
    </row>
    <row r="33" spans="1:8" x14ac:dyDescent="0.25">
      <c r="A33" s="1" t="s">
        <v>68</v>
      </c>
      <c r="B33" s="1" t="s">
        <v>389</v>
      </c>
      <c r="C33">
        <v>1015</v>
      </c>
      <c r="D33">
        <v>100000</v>
      </c>
      <c r="E33" s="1" t="s">
        <v>390</v>
      </c>
      <c r="F33" s="1" t="s">
        <v>391</v>
      </c>
      <c r="G33" s="2">
        <v>43106</v>
      </c>
      <c r="H33" s="1" t="s">
        <v>421</v>
      </c>
    </row>
    <row r="34" spans="1:8" x14ac:dyDescent="0.25">
      <c r="A34" s="1" t="s">
        <v>69</v>
      </c>
      <c r="B34" s="1" t="s">
        <v>389</v>
      </c>
      <c r="C34">
        <v>353</v>
      </c>
      <c r="D34">
        <v>10000</v>
      </c>
      <c r="E34" s="1" t="s">
        <v>390</v>
      </c>
      <c r="F34" s="1" t="s">
        <v>396</v>
      </c>
      <c r="G34" s="2">
        <v>43217</v>
      </c>
      <c r="H34" s="1" t="s">
        <v>422</v>
      </c>
    </row>
    <row r="35" spans="1:8" x14ac:dyDescent="0.25">
      <c r="A35" s="1" t="s">
        <v>70</v>
      </c>
      <c r="B35" s="1" t="s">
        <v>389</v>
      </c>
      <c r="C35">
        <v>564</v>
      </c>
      <c r="D35">
        <v>100000</v>
      </c>
      <c r="E35" s="1" t="s">
        <v>390</v>
      </c>
      <c r="F35" s="1" t="s">
        <v>391</v>
      </c>
      <c r="G35" s="2">
        <v>43292</v>
      </c>
      <c r="H35" s="1" t="s">
        <v>423</v>
      </c>
    </row>
    <row r="36" spans="1:8" x14ac:dyDescent="0.25">
      <c r="A36" s="1" t="s">
        <v>71</v>
      </c>
      <c r="B36" s="1" t="s">
        <v>397</v>
      </c>
      <c r="C36">
        <v>8145</v>
      </c>
      <c r="D36">
        <v>500000</v>
      </c>
      <c r="E36" s="1" t="s">
        <v>390</v>
      </c>
      <c r="F36" s="1" t="s">
        <v>391</v>
      </c>
      <c r="G36" s="2">
        <v>43314</v>
      </c>
      <c r="H36" s="1" t="s">
        <v>424</v>
      </c>
    </row>
    <row r="37" spans="1:8" x14ac:dyDescent="0.25">
      <c r="A37" s="1" t="s">
        <v>73</v>
      </c>
      <c r="B37" s="1" t="s">
        <v>389</v>
      </c>
      <c r="C37">
        <v>36639</v>
      </c>
      <c r="D37">
        <v>5000000</v>
      </c>
      <c r="E37" s="1" t="s">
        <v>390</v>
      </c>
      <c r="F37" s="1" t="s">
        <v>391</v>
      </c>
      <c r="G37" s="2">
        <v>43295</v>
      </c>
      <c r="H37" s="1" t="s">
        <v>74</v>
      </c>
    </row>
    <row r="38" spans="1:8" x14ac:dyDescent="0.25">
      <c r="A38" s="1" t="s">
        <v>76</v>
      </c>
      <c r="B38" s="1" t="s">
        <v>389</v>
      </c>
      <c r="C38">
        <v>158</v>
      </c>
      <c r="D38">
        <v>10000</v>
      </c>
      <c r="E38" s="1" t="s">
        <v>390</v>
      </c>
      <c r="F38" s="1" t="s">
        <v>391</v>
      </c>
      <c r="G38" s="2">
        <v>43068</v>
      </c>
      <c r="H38" s="1" t="s">
        <v>425</v>
      </c>
    </row>
    <row r="39" spans="1:8" x14ac:dyDescent="0.25">
      <c r="A39" s="1" t="s">
        <v>77</v>
      </c>
      <c r="B39" s="1" t="s">
        <v>389</v>
      </c>
      <c r="C39">
        <v>591</v>
      </c>
      <c r="D39">
        <v>500000</v>
      </c>
      <c r="E39" s="1" t="s">
        <v>390</v>
      </c>
      <c r="F39" s="1" t="s">
        <v>391</v>
      </c>
      <c r="G39" s="2">
        <v>43190</v>
      </c>
      <c r="H39" s="1" t="s">
        <v>426</v>
      </c>
    </row>
    <row r="40" spans="1:8" x14ac:dyDescent="0.25">
      <c r="A40" s="1" t="s">
        <v>79</v>
      </c>
      <c r="B40" s="1" t="s">
        <v>389</v>
      </c>
      <c r="C40">
        <v>117</v>
      </c>
      <c r="D40">
        <v>10000</v>
      </c>
      <c r="E40" s="1" t="s">
        <v>390</v>
      </c>
      <c r="F40" s="1" t="s">
        <v>391</v>
      </c>
      <c r="G40" s="2">
        <v>43301</v>
      </c>
      <c r="H40" s="1" t="s">
        <v>427</v>
      </c>
    </row>
    <row r="41" spans="1:8" x14ac:dyDescent="0.25">
      <c r="A41" s="1" t="s">
        <v>81</v>
      </c>
      <c r="B41" s="1" t="s">
        <v>389</v>
      </c>
      <c r="C41">
        <v>176</v>
      </c>
      <c r="D41">
        <v>100000</v>
      </c>
      <c r="E41" s="1" t="s">
        <v>390</v>
      </c>
      <c r="F41" s="1" t="s">
        <v>391</v>
      </c>
      <c r="G41" s="2">
        <v>43192</v>
      </c>
      <c r="H41" s="1" t="s">
        <v>399</v>
      </c>
    </row>
    <row r="42" spans="1:8" x14ac:dyDescent="0.25">
      <c r="A42" s="1" t="s">
        <v>83</v>
      </c>
      <c r="B42" s="1" t="s">
        <v>389</v>
      </c>
      <c r="C42">
        <v>295221</v>
      </c>
      <c r="D42">
        <v>10000000</v>
      </c>
      <c r="E42" s="1" t="s">
        <v>390</v>
      </c>
      <c r="F42" s="1" t="s">
        <v>391</v>
      </c>
      <c r="G42" s="2">
        <v>43311</v>
      </c>
      <c r="H42" s="1" t="s">
        <v>74</v>
      </c>
    </row>
    <row r="43" spans="1:8" x14ac:dyDescent="0.25">
      <c r="A43" s="1" t="s">
        <v>84</v>
      </c>
      <c r="B43" s="1" t="s">
        <v>397</v>
      </c>
      <c r="C43">
        <v>2206</v>
      </c>
      <c r="D43">
        <v>100000</v>
      </c>
      <c r="E43" s="1" t="s">
        <v>390</v>
      </c>
      <c r="F43" s="1" t="s">
        <v>391</v>
      </c>
      <c r="G43" s="2">
        <v>43205</v>
      </c>
      <c r="H43" s="1" t="s">
        <v>428</v>
      </c>
    </row>
    <row r="44" spans="1:8" x14ac:dyDescent="0.25">
      <c r="A44" s="1" t="s">
        <v>86</v>
      </c>
      <c r="B44" s="1" t="s">
        <v>389</v>
      </c>
      <c r="C44">
        <v>26</v>
      </c>
      <c r="D44">
        <v>10000</v>
      </c>
      <c r="E44" s="1" t="s">
        <v>390</v>
      </c>
      <c r="F44" s="1" t="s">
        <v>391</v>
      </c>
      <c r="G44" s="2">
        <v>43103</v>
      </c>
      <c r="H44" s="1" t="s">
        <v>392</v>
      </c>
    </row>
    <row r="45" spans="1:8" x14ac:dyDescent="0.25">
      <c r="A45" s="1" t="s">
        <v>87</v>
      </c>
      <c r="B45" s="1" t="s">
        <v>389</v>
      </c>
      <c r="C45">
        <v>174531</v>
      </c>
      <c r="D45">
        <v>10000000</v>
      </c>
      <c r="E45" s="1" t="s">
        <v>390</v>
      </c>
      <c r="F45" s="1" t="s">
        <v>391</v>
      </c>
      <c r="G45" s="2">
        <v>43312</v>
      </c>
      <c r="H45" s="1" t="s">
        <v>429</v>
      </c>
    </row>
    <row r="46" spans="1:8" x14ac:dyDescent="0.25">
      <c r="A46" s="1" t="s">
        <v>88</v>
      </c>
      <c r="B46" s="1" t="s">
        <v>389</v>
      </c>
      <c r="C46">
        <v>1070</v>
      </c>
      <c r="D46">
        <v>100000</v>
      </c>
      <c r="E46" s="1" t="s">
        <v>390</v>
      </c>
      <c r="F46" s="1" t="s">
        <v>391</v>
      </c>
      <c r="G46" s="2">
        <v>43053</v>
      </c>
      <c r="H46" s="1" t="s">
        <v>422</v>
      </c>
    </row>
    <row r="47" spans="1:8" x14ac:dyDescent="0.25">
      <c r="A47" s="1" t="s">
        <v>90</v>
      </c>
      <c r="B47" s="1" t="s">
        <v>389</v>
      </c>
      <c r="C47">
        <v>85</v>
      </c>
      <c r="D47">
        <v>100000</v>
      </c>
      <c r="E47" s="1" t="s">
        <v>390</v>
      </c>
      <c r="F47" s="1" t="s">
        <v>391</v>
      </c>
      <c r="G47" s="2">
        <v>43086</v>
      </c>
      <c r="H47" s="1" t="s">
        <v>394</v>
      </c>
    </row>
    <row r="48" spans="1:8" x14ac:dyDescent="0.25">
      <c r="A48" s="1" t="s">
        <v>92</v>
      </c>
      <c r="B48" s="1" t="s">
        <v>389</v>
      </c>
      <c r="C48">
        <v>845</v>
      </c>
      <c r="D48">
        <v>100000</v>
      </c>
      <c r="E48" s="1" t="s">
        <v>390</v>
      </c>
      <c r="F48" s="1" t="s">
        <v>391</v>
      </c>
      <c r="G48" s="2">
        <v>43248</v>
      </c>
      <c r="H48" s="1" t="s">
        <v>399</v>
      </c>
    </row>
    <row r="49" spans="1:8" x14ac:dyDescent="0.25">
      <c r="A49" s="1" t="s">
        <v>94</v>
      </c>
      <c r="B49" s="1" t="s">
        <v>430</v>
      </c>
      <c r="C49">
        <v>367</v>
      </c>
      <c r="D49">
        <v>100000</v>
      </c>
      <c r="E49" s="1" t="s">
        <v>390</v>
      </c>
      <c r="F49" s="1" t="s">
        <v>391</v>
      </c>
      <c r="G49" s="2">
        <v>43230</v>
      </c>
      <c r="H49" s="1" t="s">
        <v>399</v>
      </c>
    </row>
    <row r="50" spans="1:8" x14ac:dyDescent="0.25">
      <c r="A50" s="1" t="s">
        <v>95</v>
      </c>
      <c r="B50" s="1" t="s">
        <v>430</v>
      </c>
      <c r="C50">
        <v>1598</v>
      </c>
      <c r="D50">
        <v>1000000</v>
      </c>
      <c r="E50" s="1" t="s">
        <v>390</v>
      </c>
      <c r="F50" s="1" t="s">
        <v>391</v>
      </c>
      <c r="G50" s="2">
        <v>43307</v>
      </c>
      <c r="H50" s="1" t="s">
        <v>431</v>
      </c>
    </row>
    <row r="51" spans="1:8" x14ac:dyDescent="0.25">
      <c r="A51" s="1" t="s">
        <v>97</v>
      </c>
      <c r="B51" s="1" t="s">
        <v>430</v>
      </c>
      <c r="C51">
        <v>284</v>
      </c>
      <c r="D51">
        <v>100000</v>
      </c>
      <c r="E51" s="1" t="s">
        <v>390</v>
      </c>
      <c r="F51" s="1" t="s">
        <v>391</v>
      </c>
      <c r="G51" s="2">
        <v>43307</v>
      </c>
      <c r="H51" s="1" t="s">
        <v>432</v>
      </c>
    </row>
    <row r="52" spans="1:8" x14ac:dyDescent="0.25">
      <c r="A52" s="1" t="s">
        <v>99</v>
      </c>
      <c r="B52" s="1" t="s">
        <v>430</v>
      </c>
      <c r="C52">
        <v>17057</v>
      </c>
      <c r="D52">
        <v>1000000</v>
      </c>
      <c r="E52" s="1" t="s">
        <v>390</v>
      </c>
      <c r="F52" s="1" t="s">
        <v>391</v>
      </c>
      <c r="G52" s="2">
        <v>43311</v>
      </c>
      <c r="H52" s="1" t="s">
        <v>74</v>
      </c>
    </row>
    <row r="53" spans="1:8" x14ac:dyDescent="0.25">
      <c r="A53" s="1" t="s">
        <v>100</v>
      </c>
      <c r="B53" s="1" t="s">
        <v>430</v>
      </c>
      <c r="C53">
        <v>129</v>
      </c>
      <c r="D53">
        <v>100000</v>
      </c>
      <c r="E53" s="1" t="s">
        <v>390</v>
      </c>
      <c r="F53" s="1" t="s">
        <v>391</v>
      </c>
      <c r="G53" s="2">
        <v>43307</v>
      </c>
      <c r="H53" s="1" t="s">
        <v>432</v>
      </c>
    </row>
    <row r="54" spans="1:8" x14ac:dyDescent="0.25">
      <c r="A54" s="1" t="s">
        <v>102</v>
      </c>
      <c r="B54" s="1" t="s">
        <v>430</v>
      </c>
      <c r="C54">
        <v>542</v>
      </c>
      <c r="D54">
        <v>100000</v>
      </c>
      <c r="E54" s="1" t="s">
        <v>390</v>
      </c>
      <c r="F54" s="1" t="s">
        <v>391</v>
      </c>
      <c r="G54" s="2">
        <v>43312</v>
      </c>
      <c r="H54" s="1" t="s">
        <v>410</v>
      </c>
    </row>
    <row r="55" spans="1:8" x14ac:dyDescent="0.25">
      <c r="A55" s="1" t="s">
        <v>103</v>
      </c>
      <c r="B55" s="1" t="s">
        <v>430</v>
      </c>
      <c r="C55">
        <v>10479</v>
      </c>
      <c r="D55">
        <v>100000</v>
      </c>
      <c r="E55" s="1" t="s">
        <v>390</v>
      </c>
      <c r="F55" s="1" t="s">
        <v>391</v>
      </c>
      <c r="G55" s="2">
        <v>43299</v>
      </c>
      <c r="H55" s="1" t="s">
        <v>433</v>
      </c>
    </row>
    <row r="56" spans="1:8" x14ac:dyDescent="0.25">
      <c r="A56" s="1" t="s">
        <v>104</v>
      </c>
      <c r="B56" s="1" t="s">
        <v>430</v>
      </c>
      <c r="C56">
        <v>805</v>
      </c>
      <c r="D56">
        <v>50000</v>
      </c>
      <c r="E56" s="1" t="s">
        <v>390</v>
      </c>
      <c r="F56" s="1" t="s">
        <v>391</v>
      </c>
      <c r="G56" s="2">
        <v>43310</v>
      </c>
      <c r="H56" s="1" t="s">
        <v>434</v>
      </c>
    </row>
    <row r="57" spans="1:8" x14ac:dyDescent="0.25">
      <c r="A57" s="1" t="s">
        <v>105</v>
      </c>
      <c r="B57" s="1" t="s">
        <v>430</v>
      </c>
      <c r="C57">
        <v>129</v>
      </c>
      <c r="D57">
        <v>100000</v>
      </c>
      <c r="E57" s="1" t="s">
        <v>390</v>
      </c>
      <c r="F57" s="1" t="s">
        <v>391</v>
      </c>
      <c r="G57" s="2">
        <v>43307</v>
      </c>
      <c r="H57" s="1" t="s">
        <v>432</v>
      </c>
    </row>
    <row r="58" spans="1:8" x14ac:dyDescent="0.25">
      <c r="A58" s="1" t="s">
        <v>107</v>
      </c>
      <c r="B58" s="1" t="s">
        <v>430</v>
      </c>
      <c r="C58">
        <v>1403</v>
      </c>
      <c r="D58">
        <v>100000</v>
      </c>
      <c r="E58" s="1" t="s">
        <v>390</v>
      </c>
      <c r="F58" s="1" t="s">
        <v>391</v>
      </c>
      <c r="G58" s="2">
        <v>41877</v>
      </c>
      <c r="H58" s="1" t="s">
        <v>435</v>
      </c>
    </row>
    <row r="59" spans="1:8" x14ac:dyDescent="0.25">
      <c r="A59" s="1" t="s">
        <v>110</v>
      </c>
      <c r="B59" s="1" t="s">
        <v>430</v>
      </c>
      <c r="C59">
        <v>3971</v>
      </c>
      <c r="D59">
        <v>100000</v>
      </c>
      <c r="E59" s="1" t="s">
        <v>390</v>
      </c>
      <c r="F59" s="1" t="s">
        <v>391</v>
      </c>
      <c r="G59" s="2">
        <v>43311</v>
      </c>
      <c r="H59" s="1" t="s">
        <v>436</v>
      </c>
    </row>
    <row r="60" spans="1:8" x14ac:dyDescent="0.25">
      <c r="A60" s="1" t="s">
        <v>112</v>
      </c>
      <c r="B60" s="1" t="s">
        <v>430</v>
      </c>
      <c r="C60">
        <v>534</v>
      </c>
      <c r="D60">
        <v>10000</v>
      </c>
      <c r="E60" s="1" t="s">
        <v>390</v>
      </c>
      <c r="F60" s="1" t="s">
        <v>391</v>
      </c>
      <c r="G60" s="2">
        <v>43289</v>
      </c>
      <c r="H60" s="1" t="s">
        <v>437</v>
      </c>
    </row>
    <row r="61" spans="1:8" x14ac:dyDescent="0.25">
      <c r="A61" s="1" t="s">
        <v>114</v>
      </c>
      <c r="B61" s="1" t="s">
        <v>430</v>
      </c>
      <c r="C61">
        <v>7774</v>
      </c>
      <c r="D61">
        <v>100000</v>
      </c>
      <c r="E61" s="1" t="s">
        <v>390</v>
      </c>
      <c r="F61" s="1" t="s">
        <v>391</v>
      </c>
      <c r="G61" s="2">
        <v>43284</v>
      </c>
      <c r="H61" s="1" t="s">
        <v>438</v>
      </c>
    </row>
    <row r="62" spans="1:8" x14ac:dyDescent="0.25">
      <c r="A62" s="1" t="s">
        <v>115</v>
      </c>
      <c r="B62" s="1" t="s">
        <v>430</v>
      </c>
      <c r="C62">
        <v>38846</v>
      </c>
      <c r="D62">
        <v>1000000</v>
      </c>
      <c r="E62" s="1" t="s">
        <v>390</v>
      </c>
      <c r="F62" s="1" t="s">
        <v>391</v>
      </c>
      <c r="G62" s="2">
        <v>43309</v>
      </c>
      <c r="H62" s="1" t="s">
        <v>439</v>
      </c>
    </row>
    <row r="63" spans="1:8" x14ac:dyDescent="0.25">
      <c r="A63" s="1" t="s">
        <v>117</v>
      </c>
      <c r="B63" s="1" t="s">
        <v>430</v>
      </c>
      <c r="C63">
        <v>2431</v>
      </c>
      <c r="D63">
        <v>100000</v>
      </c>
      <c r="E63" s="1" t="s">
        <v>390</v>
      </c>
      <c r="F63" s="1" t="s">
        <v>391</v>
      </c>
      <c r="G63" s="2">
        <v>43263</v>
      </c>
      <c r="H63" s="1" t="s">
        <v>440</v>
      </c>
    </row>
    <row r="64" spans="1:8" x14ac:dyDescent="0.25">
      <c r="A64" s="1" t="s">
        <v>119</v>
      </c>
      <c r="B64" s="1" t="s">
        <v>430</v>
      </c>
      <c r="C64">
        <v>6090</v>
      </c>
      <c r="D64">
        <v>100000</v>
      </c>
      <c r="E64" s="1" t="s">
        <v>390</v>
      </c>
      <c r="F64" s="1" t="s">
        <v>391</v>
      </c>
      <c r="G64" s="2">
        <v>43284</v>
      </c>
      <c r="H64" s="1" t="s">
        <v>438</v>
      </c>
    </row>
    <row r="65" spans="1:8" x14ac:dyDescent="0.25">
      <c r="A65" s="1" t="s">
        <v>121</v>
      </c>
      <c r="B65" s="1" t="s">
        <v>430</v>
      </c>
      <c r="C65">
        <v>295</v>
      </c>
      <c r="D65">
        <v>10000</v>
      </c>
      <c r="E65" s="1" t="s">
        <v>390</v>
      </c>
      <c r="F65" s="1" t="s">
        <v>391</v>
      </c>
      <c r="G65" s="2">
        <v>43311</v>
      </c>
      <c r="H65" s="1" t="s">
        <v>441</v>
      </c>
    </row>
    <row r="66" spans="1:8" x14ac:dyDescent="0.25">
      <c r="A66" s="1" t="s">
        <v>123</v>
      </c>
      <c r="B66" s="1" t="s">
        <v>430</v>
      </c>
      <c r="C66">
        <v>190</v>
      </c>
      <c r="D66">
        <v>50000</v>
      </c>
      <c r="E66" s="1" t="s">
        <v>390</v>
      </c>
      <c r="F66" s="1" t="s">
        <v>391</v>
      </c>
      <c r="G66" s="2">
        <v>42657</v>
      </c>
      <c r="H66" s="1" t="s">
        <v>399</v>
      </c>
    </row>
    <row r="67" spans="1:8" x14ac:dyDescent="0.25">
      <c r="A67" s="1" t="s">
        <v>125</v>
      </c>
      <c r="B67" s="1" t="s">
        <v>430</v>
      </c>
      <c r="C67">
        <v>40211</v>
      </c>
      <c r="D67">
        <v>5000000</v>
      </c>
      <c r="E67" s="1" t="s">
        <v>390</v>
      </c>
      <c r="F67" s="1" t="s">
        <v>391</v>
      </c>
      <c r="G67" s="2">
        <v>43311</v>
      </c>
      <c r="H67" s="1" t="s">
        <v>74</v>
      </c>
    </row>
    <row r="68" spans="1:8" x14ac:dyDescent="0.25">
      <c r="A68" s="1" t="s">
        <v>126</v>
      </c>
      <c r="B68" s="1" t="s">
        <v>430</v>
      </c>
      <c r="C68">
        <v>356</v>
      </c>
      <c r="D68">
        <v>100000</v>
      </c>
      <c r="E68" s="1" t="s">
        <v>390</v>
      </c>
      <c r="F68" s="1" t="s">
        <v>391</v>
      </c>
      <c r="G68" s="2">
        <v>43245</v>
      </c>
      <c r="H68" s="1" t="s">
        <v>74</v>
      </c>
    </row>
    <row r="69" spans="1:8" x14ac:dyDescent="0.25">
      <c r="A69" s="1" t="s">
        <v>127</v>
      </c>
      <c r="B69" s="1" t="s">
        <v>430</v>
      </c>
      <c r="C69">
        <v>52530</v>
      </c>
      <c r="D69">
        <v>5000000</v>
      </c>
      <c r="E69" s="1" t="s">
        <v>390</v>
      </c>
      <c r="F69" s="1" t="s">
        <v>391</v>
      </c>
      <c r="G69" s="2">
        <v>43297</v>
      </c>
      <c r="H69" s="1" t="s">
        <v>442</v>
      </c>
    </row>
    <row r="70" spans="1:8" x14ac:dyDescent="0.25">
      <c r="A70" s="1" t="s">
        <v>129</v>
      </c>
      <c r="B70" s="1" t="s">
        <v>430</v>
      </c>
      <c r="C70">
        <v>116986</v>
      </c>
      <c r="D70">
        <v>5000000</v>
      </c>
      <c r="E70" s="1" t="s">
        <v>390</v>
      </c>
      <c r="F70" s="1" t="s">
        <v>391</v>
      </c>
      <c r="G70" s="2">
        <v>43314</v>
      </c>
      <c r="H70" s="1" t="s">
        <v>443</v>
      </c>
    </row>
    <row r="71" spans="1:8" x14ac:dyDescent="0.25">
      <c r="A71" s="1" t="s">
        <v>130</v>
      </c>
      <c r="B71" s="1" t="s">
        <v>430</v>
      </c>
      <c r="C71">
        <v>1379</v>
      </c>
      <c r="D71">
        <v>500000</v>
      </c>
      <c r="E71" s="1" t="s">
        <v>390</v>
      </c>
      <c r="F71" s="1" t="s">
        <v>391</v>
      </c>
      <c r="G71" s="2">
        <v>43314</v>
      </c>
      <c r="H71" s="1" t="s">
        <v>444</v>
      </c>
    </row>
    <row r="72" spans="1:8" x14ac:dyDescent="0.25">
      <c r="A72" s="1" t="s">
        <v>132</v>
      </c>
      <c r="B72" s="1" t="s">
        <v>430</v>
      </c>
      <c r="C72">
        <v>271920</v>
      </c>
      <c r="D72">
        <v>10000000</v>
      </c>
      <c r="E72" s="1" t="s">
        <v>390</v>
      </c>
      <c r="F72" s="1" t="s">
        <v>396</v>
      </c>
      <c r="G72" s="2">
        <v>43292</v>
      </c>
      <c r="H72" s="1" t="s">
        <v>74</v>
      </c>
    </row>
    <row r="73" spans="1:8" x14ac:dyDescent="0.25">
      <c r="A73" s="1" t="s">
        <v>134</v>
      </c>
      <c r="B73" s="1" t="s">
        <v>430</v>
      </c>
      <c r="C73">
        <v>736</v>
      </c>
      <c r="D73">
        <v>100000</v>
      </c>
      <c r="E73" s="1" t="s">
        <v>390</v>
      </c>
      <c r="F73" s="1" t="s">
        <v>391</v>
      </c>
      <c r="G73" s="2">
        <v>43310</v>
      </c>
      <c r="H73" s="1" t="s">
        <v>445</v>
      </c>
    </row>
    <row r="74" spans="1:8" x14ac:dyDescent="0.25">
      <c r="A74" s="1" t="s">
        <v>135</v>
      </c>
      <c r="B74" s="1" t="s">
        <v>430</v>
      </c>
      <c r="C74">
        <v>7021</v>
      </c>
      <c r="D74">
        <v>500000</v>
      </c>
      <c r="E74" s="1" t="s">
        <v>390</v>
      </c>
      <c r="F74" s="1" t="s">
        <v>391</v>
      </c>
      <c r="G74" s="2">
        <v>43308</v>
      </c>
      <c r="H74" s="1" t="s">
        <v>446</v>
      </c>
    </row>
    <row r="75" spans="1:8" x14ac:dyDescent="0.25">
      <c r="A75" s="1" t="s">
        <v>136</v>
      </c>
      <c r="B75" s="1" t="s">
        <v>430</v>
      </c>
      <c r="C75">
        <v>197</v>
      </c>
      <c r="D75">
        <v>50000</v>
      </c>
      <c r="E75" s="1" t="s">
        <v>390</v>
      </c>
      <c r="F75" s="1" t="s">
        <v>391</v>
      </c>
      <c r="G75" s="2">
        <v>43265</v>
      </c>
      <c r="H75" s="1" t="s">
        <v>425</v>
      </c>
    </row>
    <row r="76" spans="1:8" x14ac:dyDescent="0.25">
      <c r="A76" s="1" t="s">
        <v>138</v>
      </c>
      <c r="B76" s="1" t="s">
        <v>430</v>
      </c>
      <c r="C76">
        <v>737</v>
      </c>
      <c r="D76">
        <v>100000</v>
      </c>
      <c r="E76" s="1" t="s">
        <v>390</v>
      </c>
      <c r="F76" s="1" t="s">
        <v>391</v>
      </c>
      <c r="G76" s="2">
        <v>43259</v>
      </c>
      <c r="H76" s="1" t="s">
        <v>447</v>
      </c>
    </row>
    <row r="77" spans="1:8" x14ac:dyDescent="0.25">
      <c r="A77" s="1" t="s">
        <v>140</v>
      </c>
      <c r="B77" s="1" t="s">
        <v>430</v>
      </c>
      <c r="C77">
        <v>3574</v>
      </c>
      <c r="D77">
        <v>1000000</v>
      </c>
      <c r="E77" s="1" t="s">
        <v>390</v>
      </c>
      <c r="F77" s="1" t="s">
        <v>411</v>
      </c>
      <c r="G77" s="2">
        <v>43285</v>
      </c>
      <c r="H77" s="1" t="s">
        <v>422</v>
      </c>
    </row>
    <row r="78" spans="1:8" x14ac:dyDescent="0.25">
      <c r="A78" s="1" t="s">
        <v>142</v>
      </c>
      <c r="B78" s="1" t="s">
        <v>430</v>
      </c>
      <c r="C78">
        <v>994</v>
      </c>
      <c r="D78">
        <v>100000</v>
      </c>
      <c r="E78" s="1" t="s">
        <v>390</v>
      </c>
      <c r="F78" s="1" t="s">
        <v>391</v>
      </c>
      <c r="G78" s="2">
        <v>43186</v>
      </c>
      <c r="H78" s="1" t="s">
        <v>422</v>
      </c>
    </row>
    <row r="79" spans="1:8" x14ac:dyDescent="0.25">
      <c r="A79" s="1" t="s">
        <v>144</v>
      </c>
      <c r="B79" s="1" t="s">
        <v>430</v>
      </c>
      <c r="C79">
        <v>197136</v>
      </c>
      <c r="D79">
        <v>1000000</v>
      </c>
      <c r="E79" s="1" t="s">
        <v>390</v>
      </c>
      <c r="F79" s="1" t="s">
        <v>391</v>
      </c>
      <c r="G79" s="2">
        <v>43296</v>
      </c>
      <c r="H79" s="1" t="s">
        <v>448</v>
      </c>
    </row>
    <row r="80" spans="1:8" x14ac:dyDescent="0.25">
      <c r="A80" s="1" t="s">
        <v>146</v>
      </c>
      <c r="B80" s="1" t="s">
        <v>430</v>
      </c>
      <c r="C80">
        <v>142</v>
      </c>
      <c r="D80">
        <v>50000</v>
      </c>
      <c r="E80" s="1" t="s">
        <v>390</v>
      </c>
      <c r="F80" s="1" t="s">
        <v>391</v>
      </c>
      <c r="G80" s="2">
        <v>43305</v>
      </c>
      <c r="H80" s="1" t="s">
        <v>449</v>
      </c>
    </row>
    <row r="81" spans="1:8" x14ac:dyDescent="0.25">
      <c r="A81" s="1" t="s">
        <v>149</v>
      </c>
      <c r="B81" s="1" t="s">
        <v>430</v>
      </c>
      <c r="C81">
        <v>15168</v>
      </c>
      <c r="D81">
        <v>1000000</v>
      </c>
      <c r="E81" s="1" t="s">
        <v>390</v>
      </c>
      <c r="F81" s="1" t="s">
        <v>391</v>
      </c>
      <c r="G81" s="2">
        <v>43308</v>
      </c>
      <c r="H81" s="1" t="s">
        <v>450</v>
      </c>
    </row>
    <row r="82" spans="1:8" x14ac:dyDescent="0.25">
      <c r="A82" s="1" t="s">
        <v>150</v>
      </c>
      <c r="B82" s="1" t="s">
        <v>430</v>
      </c>
      <c r="C82">
        <v>2155</v>
      </c>
      <c r="D82">
        <v>500000</v>
      </c>
      <c r="E82" s="1" t="s">
        <v>390</v>
      </c>
      <c r="F82" s="1" t="s">
        <v>391</v>
      </c>
      <c r="G82" s="2">
        <v>43311</v>
      </c>
      <c r="H82" s="1" t="s">
        <v>451</v>
      </c>
    </row>
    <row r="83" spans="1:8" x14ac:dyDescent="0.25">
      <c r="A83" s="1" t="s">
        <v>151</v>
      </c>
      <c r="B83" s="1" t="s">
        <v>430</v>
      </c>
      <c r="C83">
        <v>138</v>
      </c>
      <c r="D83">
        <v>100000</v>
      </c>
      <c r="E83" s="1" t="s">
        <v>390</v>
      </c>
      <c r="F83" s="1" t="s">
        <v>391</v>
      </c>
      <c r="G83" s="2">
        <v>43304</v>
      </c>
      <c r="H83" s="1" t="s">
        <v>399</v>
      </c>
    </row>
    <row r="84" spans="1:8" x14ac:dyDescent="0.25">
      <c r="A84" s="1" t="s">
        <v>153</v>
      </c>
      <c r="B84" s="1" t="s">
        <v>430</v>
      </c>
      <c r="C84">
        <v>5414</v>
      </c>
      <c r="D84">
        <v>1000000</v>
      </c>
      <c r="E84" s="1" t="s">
        <v>390</v>
      </c>
      <c r="F84" s="1" t="s">
        <v>391</v>
      </c>
      <c r="G84" s="2">
        <v>43304</v>
      </c>
      <c r="H84" s="1" t="s">
        <v>452</v>
      </c>
    </row>
    <row r="85" spans="1:8" x14ac:dyDescent="0.25">
      <c r="A85" s="1" t="s">
        <v>155</v>
      </c>
      <c r="B85" s="1" t="s">
        <v>430</v>
      </c>
      <c r="C85">
        <v>21777</v>
      </c>
      <c r="D85">
        <v>1000000</v>
      </c>
      <c r="E85" s="1" t="s">
        <v>390</v>
      </c>
      <c r="F85" s="1" t="s">
        <v>391</v>
      </c>
      <c r="G85" s="2">
        <v>43316</v>
      </c>
      <c r="H85" s="1" t="s">
        <v>74</v>
      </c>
    </row>
    <row r="86" spans="1:8" x14ac:dyDescent="0.25">
      <c r="A86" s="1" t="s">
        <v>156</v>
      </c>
      <c r="B86" s="1" t="s">
        <v>430</v>
      </c>
      <c r="C86">
        <v>348</v>
      </c>
      <c r="D86">
        <v>100000</v>
      </c>
      <c r="E86" s="1" t="s">
        <v>390</v>
      </c>
      <c r="F86" s="1" t="s">
        <v>391</v>
      </c>
      <c r="G86" s="2">
        <v>43310</v>
      </c>
      <c r="H86" s="1" t="s">
        <v>453</v>
      </c>
    </row>
    <row r="87" spans="1:8" x14ac:dyDescent="0.25">
      <c r="A87" s="1" t="s">
        <v>157</v>
      </c>
      <c r="B87" s="1" t="s">
        <v>430</v>
      </c>
      <c r="C87">
        <v>250</v>
      </c>
      <c r="D87">
        <v>100000</v>
      </c>
      <c r="E87" s="1" t="s">
        <v>390</v>
      </c>
      <c r="F87" s="1" t="s">
        <v>391</v>
      </c>
      <c r="G87" s="2">
        <v>43217</v>
      </c>
      <c r="H87" s="1" t="s">
        <v>454</v>
      </c>
    </row>
    <row r="88" spans="1:8" x14ac:dyDescent="0.25">
      <c r="A88" s="1" t="s">
        <v>159</v>
      </c>
      <c r="B88" s="1" t="s">
        <v>430</v>
      </c>
      <c r="C88">
        <v>13372</v>
      </c>
      <c r="D88">
        <v>1000000</v>
      </c>
      <c r="E88" s="1" t="s">
        <v>390</v>
      </c>
      <c r="F88" s="1" t="s">
        <v>391</v>
      </c>
      <c r="G88" s="2">
        <v>43315</v>
      </c>
      <c r="H88" s="1" t="s">
        <v>74</v>
      </c>
    </row>
    <row r="89" spans="1:8" x14ac:dyDescent="0.25">
      <c r="A89" s="1" t="s">
        <v>160</v>
      </c>
      <c r="B89" s="1" t="s">
        <v>430</v>
      </c>
      <c r="C89">
        <v>7880</v>
      </c>
      <c r="D89">
        <v>100000</v>
      </c>
      <c r="E89" s="1" t="s">
        <v>390</v>
      </c>
      <c r="F89" s="1" t="s">
        <v>391</v>
      </c>
      <c r="G89" s="2">
        <v>43230</v>
      </c>
      <c r="H89" s="1" t="s">
        <v>455</v>
      </c>
    </row>
    <row r="90" spans="1:8" x14ac:dyDescent="0.25">
      <c r="A90" s="1" t="s">
        <v>161</v>
      </c>
      <c r="B90" s="1" t="s">
        <v>430</v>
      </c>
      <c r="C90">
        <v>3617</v>
      </c>
      <c r="D90">
        <v>100000</v>
      </c>
      <c r="E90" s="1" t="s">
        <v>390</v>
      </c>
      <c r="F90" s="1" t="s">
        <v>391</v>
      </c>
      <c r="G90" s="2">
        <v>43236</v>
      </c>
      <c r="H90" s="1" t="s">
        <v>456</v>
      </c>
    </row>
    <row r="91" spans="1:8" x14ac:dyDescent="0.25">
      <c r="A91" s="1" t="s">
        <v>162</v>
      </c>
      <c r="B91" s="1" t="s">
        <v>430</v>
      </c>
      <c r="C91">
        <v>4806</v>
      </c>
      <c r="D91">
        <v>1000000</v>
      </c>
      <c r="E91" s="1" t="s">
        <v>390</v>
      </c>
      <c r="F91" s="1" t="s">
        <v>391</v>
      </c>
      <c r="G91" s="2">
        <v>43312</v>
      </c>
      <c r="H91" s="1" t="s">
        <v>457</v>
      </c>
    </row>
    <row r="92" spans="1:8" x14ac:dyDescent="0.25">
      <c r="A92" s="1" t="s">
        <v>163</v>
      </c>
      <c r="B92" s="1" t="s">
        <v>430</v>
      </c>
      <c r="C92">
        <v>65786</v>
      </c>
      <c r="D92">
        <v>1000000</v>
      </c>
      <c r="E92" s="1" t="s">
        <v>390</v>
      </c>
      <c r="F92" s="1" t="s">
        <v>391</v>
      </c>
      <c r="G92" s="2">
        <v>43314</v>
      </c>
      <c r="H92" s="1" t="s">
        <v>74</v>
      </c>
    </row>
    <row r="93" spans="1:8" x14ac:dyDescent="0.25">
      <c r="A93" s="1" t="s">
        <v>164</v>
      </c>
      <c r="B93" s="1" t="s">
        <v>430</v>
      </c>
      <c r="C93">
        <v>31433</v>
      </c>
      <c r="D93">
        <v>1000000</v>
      </c>
      <c r="E93" s="1" t="s">
        <v>390</v>
      </c>
      <c r="F93" s="1" t="s">
        <v>391</v>
      </c>
      <c r="G93" s="2">
        <v>43314</v>
      </c>
      <c r="H93" s="1" t="s">
        <v>458</v>
      </c>
    </row>
    <row r="94" spans="1:8" x14ac:dyDescent="0.25">
      <c r="A94" s="1" t="s">
        <v>165</v>
      </c>
      <c r="B94" s="1" t="s">
        <v>430</v>
      </c>
      <c r="C94">
        <v>5097</v>
      </c>
      <c r="D94">
        <v>1000000</v>
      </c>
      <c r="E94" s="1" t="s">
        <v>390</v>
      </c>
      <c r="F94" s="1" t="s">
        <v>391</v>
      </c>
      <c r="G94" s="2">
        <v>43304</v>
      </c>
      <c r="H94" s="1" t="s">
        <v>459</v>
      </c>
    </row>
    <row r="95" spans="1:8" x14ac:dyDescent="0.25">
      <c r="A95" s="1" t="s">
        <v>166</v>
      </c>
      <c r="B95" s="1" t="s">
        <v>430</v>
      </c>
      <c r="C95">
        <v>1754</v>
      </c>
      <c r="D95">
        <v>500000</v>
      </c>
      <c r="E95" s="1" t="s">
        <v>390</v>
      </c>
      <c r="F95" s="1" t="s">
        <v>391</v>
      </c>
      <c r="G95" s="2">
        <v>43253</v>
      </c>
      <c r="H95" s="1" t="s">
        <v>460</v>
      </c>
    </row>
    <row r="96" spans="1:8" x14ac:dyDescent="0.25">
      <c r="A96" s="1" t="s">
        <v>167</v>
      </c>
      <c r="B96" s="1" t="s">
        <v>430</v>
      </c>
      <c r="C96">
        <v>2680</v>
      </c>
      <c r="D96">
        <v>500000</v>
      </c>
      <c r="E96" s="1" t="s">
        <v>390</v>
      </c>
      <c r="F96" s="1" t="s">
        <v>391</v>
      </c>
      <c r="G96" s="2">
        <v>43179</v>
      </c>
      <c r="H96" s="1" t="s">
        <v>416</v>
      </c>
    </row>
    <row r="97" spans="1:8" x14ac:dyDescent="0.25">
      <c r="A97" s="1" t="s">
        <v>169</v>
      </c>
      <c r="B97" s="1" t="s">
        <v>430</v>
      </c>
      <c r="C97">
        <v>1288</v>
      </c>
      <c r="D97">
        <v>100000</v>
      </c>
      <c r="E97" s="1" t="s">
        <v>390</v>
      </c>
      <c r="F97" s="1" t="s">
        <v>391</v>
      </c>
      <c r="G97" s="2">
        <v>43211</v>
      </c>
      <c r="H97" s="1" t="s">
        <v>461</v>
      </c>
    </row>
    <row r="98" spans="1:8" x14ac:dyDescent="0.25">
      <c r="A98" s="1" t="s">
        <v>171</v>
      </c>
      <c r="B98" s="1" t="s">
        <v>462</v>
      </c>
      <c r="C98">
        <v>18900</v>
      </c>
      <c r="D98">
        <v>500000</v>
      </c>
      <c r="E98" s="1" t="s">
        <v>390</v>
      </c>
      <c r="F98" s="1" t="s">
        <v>391</v>
      </c>
      <c r="G98" s="2">
        <v>43314</v>
      </c>
      <c r="H98" s="1" t="s">
        <v>463</v>
      </c>
    </row>
    <row r="99" spans="1:8" x14ac:dyDescent="0.25">
      <c r="A99" s="1" t="s">
        <v>172</v>
      </c>
      <c r="B99" s="1" t="s">
        <v>462</v>
      </c>
      <c r="C99">
        <v>49790</v>
      </c>
      <c r="D99">
        <v>1000000</v>
      </c>
      <c r="E99" s="1" t="s">
        <v>390</v>
      </c>
      <c r="F99" s="1" t="s">
        <v>391</v>
      </c>
      <c r="G99" s="2">
        <v>43048</v>
      </c>
      <c r="H99" s="1" t="s">
        <v>464</v>
      </c>
    </row>
    <row r="100" spans="1:8" x14ac:dyDescent="0.25">
      <c r="A100" s="1" t="s">
        <v>173</v>
      </c>
      <c r="B100" s="1" t="s">
        <v>462</v>
      </c>
      <c r="C100">
        <v>1150</v>
      </c>
      <c r="D100">
        <v>100000</v>
      </c>
      <c r="E100" s="1" t="s">
        <v>390</v>
      </c>
      <c r="F100" s="1" t="s">
        <v>391</v>
      </c>
      <c r="G100" s="2">
        <v>43235</v>
      </c>
      <c r="H100" s="1" t="s">
        <v>410</v>
      </c>
    </row>
    <row r="101" spans="1:8" x14ac:dyDescent="0.25">
      <c r="A101" s="1" t="s">
        <v>175</v>
      </c>
      <c r="B101" s="1" t="s">
        <v>462</v>
      </c>
      <c r="C101">
        <v>1739</v>
      </c>
      <c r="D101">
        <v>500000</v>
      </c>
      <c r="E101" s="1" t="s">
        <v>390</v>
      </c>
      <c r="F101" s="1" t="s">
        <v>391</v>
      </c>
      <c r="G101" s="2">
        <v>43293</v>
      </c>
      <c r="H101" s="1" t="s">
        <v>465</v>
      </c>
    </row>
    <row r="102" spans="1:8" x14ac:dyDescent="0.25">
      <c r="A102" s="1" t="s">
        <v>176</v>
      </c>
      <c r="B102" s="1" t="s">
        <v>462</v>
      </c>
      <c r="C102">
        <v>32090</v>
      </c>
      <c r="D102">
        <v>1000000</v>
      </c>
      <c r="E102" s="1" t="s">
        <v>390</v>
      </c>
      <c r="F102" s="1" t="s">
        <v>391</v>
      </c>
      <c r="G102" s="2">
        <v>42667</v>
      </c>
      <c r="H102" s="1" t="s">
        <v>74</v>
      </c>
    </row>
    <row r="103" spans="1:8" x14ac:dyDescent="0.25">
      <c r="A103" s="1" t="s">
        <v>177</v>
      </c>
      <c r="B103" s="1" t="s">
        <v>462</v>
      </c>
      <c r="C103">
        <v>2225</v>
      </c>
      <c r="D103">
        <v>500000</v>
      </c>
      <c r="E103" s="1" t="s">
        <v>390</v>
      </c>
      <c r="F103" s="1" t="s">
        <v>391</v>
      </c>
      <c r="G103" s="2">
        <v>43159</v>
      </c>
      <c r="H103" s="1" t="s">
        <v>422</v>
      </c>
    </row>
    <row r="104" spans="1:8" x14ac:dyDescent="0.25">
      <c r="A104" s="1" t="s">
        <v>179</v>
      </c>
      <c r="B104" s="1" t="s">
        <v>462</v>
      </c>
      <c r="C104">
        <v>4369</v>
      </c>
      <c r="D104">
        <v>100000</v>
      </c>
      <c r="E104" s="1" t="s">
        <v>390</v>
      </c>
      <c r="F104" s="1" t="s">
        <v>391</v>
      </c>
      <c r="G104" s="2">
        <v>43306</v>
      </c>
      <c r="H104" s="1" t="s">
        <v>466</v>
      </c>
    </row>
    <row r="105" spans="1:8" x14ac:dyDescent="0.25">
      <c r="A105" s="1" t="s">
        <v>180</v>
      </c>
      <c r="B105" s="1" t="s">
        <v>462</v>
      </c>
      <c r="C105">
        <v>8572</v>
      </c>
      <c r="D105">
        <v>1000000</v>
      </c>
      <c r="E105" s="1" t="s">
        <v>390</v>
      </c>
      <c r="F105" s="1" t="s">
        <v>391</v>
      </c>
      <c r="G105" s="2">
        <v>43230</v>
      </c>
      <c r="H105" s="1" t="s">
        <v>421</v>
      </c>
    </row>
    <row r="106" spans="1:8" x14ac:dyDescent="0.25">
      <c r="A106" s="1" t="s">
        <v>181</v>
      </c>
      <c r="B106" s="1" t="s">
        <v>462</v>
      </c>
      <c r="C106">
        <v>964</v>
      </c>
      <c r="D106">
        <v>50000</v>
      </c>
      <c r="E106" s="1" t="s">
        <v>390</v>
      </c>
      <c r="F106" s="1" t="s">
        <v>391</v>
      </c>
      <c r="G106" s="2">
        <v>43272</v>
      </c>
      <c r="H106" s="1" t="s">
        <v>410</v>
      </c>
    </row>
    <row r="107" spans="1:8" x14ac:dyDescent="0.25">
      <c r="A107" s="1" t="s">
        <v>183</v>
      </c>
      <c r="B107" s="1" t="s">
        <v>462</v>
      </c>
      <c r="C107">
        <v>42050</v>
      </c>
      <c r="D107">
        <v>1000000</v>
      </c>
      <c r="E107" s="1" t="s">
        <v>390</v>
      </c>
      <c r="F107" s="1" t="s">
        <v>391</v>
      </c>
      <c r="G107" s="2">
        <v>43256</v>
      </c>
      <c r="H107" s="1" t="s">
        <v>467</v>
      </c>
    </row>
    <row r="108" spans="1:8" x14ac:dyDescent="0.25">
      <c r="A108" s="1" t="s">
        <v>184</v>
      </c>
      <c r="B108" s="1" t="s">
        <v>462</v>
      </c>
      <c r="C108">
        <v>104</v>
      </c>
      <c r="D108">
        <v>10000</v>
      </c>
      <c r="E108" s="1" t="s">
        <v>390</v>
      </c>
      <c r="F108" s="1" t="s">
        <v>391</v>
      </c>
      <c r="G108" s="2">
        <v>43277</v>
      </c>
      <c r="H108" s="1" t="s">
        <v>425</v>
      </c>
    </row>
    <row r="109" spans="1:8" x14ac:dyDescent="0.25">
      <c r="A109" s="1" t="s">
        <v>185</v>
      </c>
      <c r="B109" s="1" t="s">
        <v>462</v>
      </c>
      <c r="C109">
        <v>17934</v>
      </c>
      <c r="D109">
        <v>1000000</v>
      </c>
      <c r="E109" s="1" t="s">
        <v>390</v>
      </c>
      <c r="F109" s="1" t="s">
        <v>391</v>
      </c>
      <c r="G109" s="2">
        <v>42990</v>
      </c>
      <c r="H109" s="1" t="s">
        <v>74</v>
      </c>
    </row>
    <row r="110" spans="1:8" x14ac:dyDescent="0.25">
      <c r="A110" s="1" t="s">
        <v>186</v>
      </c>
      <c r="B110" s="1" t="s">
        <v>462</v>
      </c>
      <c r="C110">
        <v>601</v>
      </c>
      <c r="D110">
        <v>100000</v>
      </c>
      <c r="E110" s="1" t="s">
        <v>390</v>
      </c>
      <c r="F110" s="1" t="s">
        <v>391</v>
      </c>
      <c r="G110" s="2">
        <v>43253</v>
      </c>
      <c r="H110" s="1" t="s">
        <v>394</v>
      </c>
    </row>
    <row r="111" spans="1:8" x14ac:dyDescent="0.25">
      <c r="A111" s="1" t="s">
        <v>187</v>
      </c>
      <c r="B111" s="1" t="s">
        <v>462</v>
      </c>
      <c r="C111">
        <v>36</v>
      </c>
      <c r="D111">
        <v>10000</v>
      </c>
      <c r="E111" s="1" t="s">
        <v>390</v>
      </c>
      <c r="F111" s="1" t="s">
        <v>391</v>
      </c>
      <c r="G111" s="2">
        <v>43307</v>
      </c>
      <c r="H111" s="1" t="s">
        <v>417</v>
      </c>
    </row>
    <row r="112" spans="1:8" x14ac:dyDescent="0.25">
      <c r="A112" s="1" t="s">
        <v>189</v>
      </c>
      <c r="B112" s="1" t="s">
        <v>462</v>
      </c>
      <c r="C112">
        <v>187</v>
      </c>
      <c r="D112">
        <v>50000</v>
      </c>
      <c r="E112" s="1" t="s">
        <v>390</v>
      </c>
      <c r="F112" s="1" t="s">
        <v>396</v>
      </c>
      <c r="G112" s="2">
        <v>43305</v>
      </c>
      <c r="H112" s="1" t="s">
        <v>468</v>
      </c>
    </row>
    <row r="113" spans="1:8" x14ac:dyDescent="0.25">
      <c r="A113" s="1" t="s">
        <v>191</v>
      </c>
      <c r="B113" s="1" t="s">
        <v>462</v>
      </c>
      <c r="C113">
        <v>30</v>
      </c>
      <c r="D113">
        <v>10000</v>
      </c>
      <c r="E113" s="1" t="s">
        <v>390</v>
      </c>
      <c r="F113" s="1" t="s">
        <v>391</v>
      </c>
      <c r="G113" s="2">
        <v>43199</v>
      </c>
      <c r="H113" s="1" t="s">
        <v>469</v>
      </c>
    </row>
    <row r="114" spans="1:8" x14ac:dyDescent="0.25">
      <c r="A114" s="1" t="s">
        <v>192</v>
      </c>
      <c r="B114" s="1" t="s">
        <v>462</v>
      </c>
      <c r="C114">
        <v>134</v>
      </c>
      <c r="D114">
        <v>10000</v>
      </c>
      <c r="E114" s="1" t="s">
        <v>390</v>
      </c>
      <c r="F114" s="1" t="s">
        <v>391</v>
      </c>
      <c r="G114" s="2">
        <v>43160</v>
      </c>
      <c r="H114" s="1" t="s">
        <v>470</v>
      </c>
    </row>
    <row r="115" spans="1:8" x14ac:dyDescent="0.25">
      <c r="A115" s="1" t="s">
        <v>193</v>
      </c>
      <c r="B115" s="1" t="s">
        <v>462</v>
      </c>
      <c r="C115">
        <v>74</v>
      </c>
      <c r="D115">
        <v>10000</v>
      </c>
      <c r="E115" s="1" t="s">
        <v>390</v>
      </c>
      <c r="F115" s="1" t="s">
        <v>391</v>
      </c>
      <c r="G115" s="2">
        <v>43195</v>
      </c>
      <c r="H115" s="1" t="s">
        <v>471</v>
      </c>
    </row>
    <row r="116" spans="1:8" x14ac:dyDescent="0.25">
      <c r="A116" s="1" t="s">
        <v>194</v>
      </c>
      <c r="B116" s="1" t="s">
        <v>462</v>
      </c>
      <c r="C116">
        <v>113715</v>
      </c>
      <c r="D116">
        <v>10000000</v>
      </c>
      <c r="E116" s="1" t="s">
        <v>390</v>
      </c>
      <c r="F116" s="1" t="s">
        <v>391</v>
      </c>
      <c r="G116" s="2">
        <v>42950</v>
      </c>
      <c r="H116" s="1" t="s">
        <v>74</v>
      </c>
    </row>
    <row r="117" spans="1:8" x14ac:dyDescent="0.25">
      <c r="A117" s="1" t="s">
        <v>195</v>
      </c>
      <c r="B117" s="1" t="s">
        <v>462</v>
      </c>
      <c r="C117">
        <v>3595</v>
      </c>
      <c r="D117">
        <v>500000</v>
      </c>
      <c r="E117" s="1" t="s">
        <v>390</v>
      </c>
      <c r="F117" s="1" t="s">
        <v>391</v>
      </c>
      <c r="G117" s="2">
        <v>43244</v>
      </c>
      <c r="H117" s="1" t="s">
        <v>74</v>
      </c>
    </row>
    <row r="118" spans="1:8" x14ac:dyDescent="0.25">
      <c r="A118" s="1" t="s">
        <v>196</v>
      </c>
      <c r="B118" s="1" t="s">
        <v>462</v>
      </c>
      <c r="C118">
        <v>9315</v>
      </c>
      <c r="D118">
        <v>1000000</v>
      </c>
      <c r="E118" s="1" t="s">
        <v>390</v>
      </c>
      <c r="F118" s="1" t="s">
        <v>391</v>
      </c>
      <c r="G118" s="2">
        <v>43060</v>
      </c>
      <c r="H118" s="1" t="s">
        <v>472</v>
      </c>
    </row>
    <row r="119" spans="1:8" x14ac:dyDescent="0.25">
      <c r="A119" s="1" t="s">
        <v>198</v>
      </c>
      <c r="B119" s="1" t="s">
        <v>462</v>
      </c>
      <c r="C119">
        <v>75</v>
      </c>
      <c r="D119">
        <v>50000</v>
      </c>
      <c r="E119" s="1" t="s">
        <v>390</v>
      </c>
      <c r="F119" s="1" t="s">
        <v>391</v>
      </c>
      <c r="G119" s="2">
        <v>43026</v>
      </c>
      <c r="H119" s="1" t="s">
        <v>392</v>
      </c>
    </row>
    <row r="120" spans="1:8" x14ac:dyDescent="0.25">
      <c r="A120" s="1" t="s">
        <v>199</v>
      </c>
      <c r="B120" s="1" t="s">
        <v>462</v>
      </c>
      <c r="C120">
        <v>38</v>
      </c>
      <c r="D120">
        <v>10000</v>
      </c>
      <c r="E120" s="1" t="s">
        <v>390</v>
      </c>
      <c r="F120" s="1" t="s">
        <v>391</v>
      </c>
      <c r="G120" s="2">
        <v>43249</v>
      </c>
      <c r="H120" s="1" t="s">
        <v>399</v>
      </c>
    </row>
    <row r="121" spans="1:8" x14ac:dyDescent="0.25">
      <c r="A121" s="1" t="s">
        <v>201</v>
      </c>
      <c r="B121" s="1" t="s">
        <v>462</v>
      </c>
      <c r="C121">
        <v>26834</v>
      </c>
      <c r="D121">
        <v>1000000</v>
      </c>
      <c r="E121" s="1" t="s">
        <v>390</v>
      </c>
      <c r="F121" s="1" t="s">
        <v>391</v>
      </c>
      <c r="G121" s="2">
        <v>43305</v>
      </c>
      <c r="H121" s="1" t="s">
        <v>473</v>
      </c>
    </row>
    <row r="122" spans="1:8" x14ac:dyDescent="0.25">
      <c r="A122" s="1" t="s">
        <v>202</v>
      </c>
      <c r="B122" s="1" t="s">
        <v>462</v>
      </c>
      <c r="C122">
        <v>2277</v>
      </c>
      <c r="D122">
        <v>500000</v>
      </c>
      <c r="E122" s="1" t="s">
        <v>390</v>
      </c>
      <c r="F122" s="1" t="s">
        <v>391</v>
      </c>
      <c r="G122" s="2">
        <v>43293</v>
      </c>
      <c r="H122" s="1" t="s">
        <v>421</v>
      </c>
    </row>
    <row r="123" spans="1:8" x14ac:dyDescent="0.25">
      <c r="A123" s="1" t="s">
        <v>204</v>
      </c>
      <c r="B123" s="1" t="s">
        <v>462</v>
      </c>
      <c r="C123">
        <v>2280</v>
      </c>
      <c r="D123">
        <v>500000</v>
      </c>
      <c r="E123" s="1" t="s">
        <v>390</v>
      </c>
      <c r="F123" s="1" t="s">
        <v>391</v>
      </c>
      <c r="G123" s="2">
        <v>43234</v>
      </c>
      <c r="H123" s="1" t="s">
        <v>421</v>
      </c>
    </row>
    <row r="124" spans="1:8" x14ac:dyDescent="0.25">
      <c r="A124" s="1" t="s">
        <v>205</v>
      </c>
      <c r="B124" s="1" t="s">
        <v>462</v>
      </c>
      <c r="C124">
        <v>184</v>
      </c>
      <c r="D124">
        <v>10000</v>
      </c>
      <c r="E124" s="1" t="s">
        <v>390</v>
      </c>
      <c r="F124" s="1" t="s">
        <v>391</v>
      </c>
      <c r="G124" s="2">
        <v>43283</v>
      </c>
      <c r="H124" s="1" t="s">
        <v>414</v>
      </c>
    </row>
    <row r="125" spans="1:8" x14ac:dyDescent="0.25">
      <c r="A125" s="1" t="s">
        <v>206</v>
      </c>
      <c r="B125" s="1" t="s">
        <v>462</v>
      </c>
      <c r="C125">
        <v>9</v>
      </c>
      <c r="D125">
        <v>5000</v>
      </c>
      <c r="E125" s="1" t="s">
        <v>390</v>
      </c>
      <c r="F125" s="1" t="s">
        <v>391</v>
      </c>
      <c r="G125" s="2">
        <v>43258</v>
      </c>
      <c r="H125" s="1" t="s">
        <v>399</v>
      </c>
    </row>
    <row r="126" spans="1:8" x14ac:dyDescent="0.25">
      <c r="A126" s="1" t="s">
        <v>207</v>
      </c>
      <c r="B126" s="1" t="s">
        <v>462</v>
      </c>
      <c r="C126">
        <v>364</v>
      </c>
      <c r="D126">
        <v>100000</v>
      </c>
      <c r="E126" s="1" t="s">
        <v>390</v>
      </c>
      <c r="F126" s="1" t="s">
        <v>391</v>
      </c>
      <c r="G126" s="2">
        <v>43244</v>
      </c>
      <c r="H126" s="1" t="s">
        <v>398</v>
      </c>
    </row>
    <row r="127" spans="1:8" x14ac:dyDescent="0.25">
      <c r="A127" s="1" t="s">
        <v>209</v>
      </c>
      <c r="B127" s="1" t="s">
        <v>462</v>
      </c>
      <c r="C127">
        <v>18</v>
      </c>
      <c r="D127">
        <v>5000</v>
      </c>
      <c r="E127" s="1" t="s">
        <v>390</v>
      </c>
      <c r="F127" s="1" t="s">
        <v>391</v>
      </c>
      <c r="G127" s="2">
        <v>43252</v>
      </c>
      <c r="H127" s="1" t="s">
        <v>474</v>
      </c>
    </row>
    <row r="128" spans="1:8" x14ac:dyDescent="0.25">
      <c r="A128" s="1" t="s">
        <v>211</v>
      </c>
      <c r="B128" s="1" t="s">
        <v>462</v>
      </c>
      <c r="C128">
        <v>473</v>
      </c>
      <c r="D128">
        <v>100000</v>
      </c>
      <c r="E128" s="1" t="s">
        <v>390</v>
      </c>
      <c r="F128" s="1" t="s">
        <v>475</v>
      </c>
      <c r="G128" s="2">
        <v>42795</v>
      </c>
      <c r="H128" s="1" t="s">
        <v>476</v>
      </c>
    </row>
    <row r="129" spans="1:8" x14ac:dyDescent="0.25">
      <c r="A129" s="1" t="s">
        <v>214</v>
      </c>
      <c r="B129" s="1" t="s">
        <v>462</v>
      </c>
      <c r="C129">
        <v>66</v>
      </c>
      <c r="D129">
        <v>10000</v>
      </c>
      <c r="E129" s="1" t="s">
        <v>390</v>
      </c>
      <c r="F129" s="1" t="s">
        <v>391</v>
      </c>
      <c r="G129" s="2">
        <v>43195</v>
      </c>
      <c r="H129" s="1" t="s">
        <v>477</v>
      </c>
    </row>
    <row r="130" spans="1:8" x14ac:dyDescent="0.25">
      <c r="A130" s="1" t="s">
        <v>215</v>
      </c>
      <c r="B130" s="1" t="s">
        <v>462</v>
      </c>
      <c r="C130">
        <v>3871</v>
      </c>
      <c r="D130">
        <v>1000000</v>
      </c>
      <c r="E130" s="1" t="s">
        <v>390</v>
      </c>
      <c r="F130" s="1" t="s">
        <v>391</v>
      </c>
      <c r="G130" s="2">
        <v>43311</v>
      </c>
      <c r="H130" s="1" t="s">
        <v>478</v>
      </c>
    </row>
    <row r="131" spans="1:8" x14ac:dyDescent="0.25">
      <c r="A131" s="1" t="s">
        <v>216</v>
      </c>
      <c r="B131" s="1" t="s">
        <v>462</v>
      </c>
      <c r="C131">
        <v>257</v>
      </c>
      <c r="D131">
        <v>50000</v>
      </c>
      <c r="E131" s="1" t="s">
        <v>390</v>
      </c>
      <c r="F131" s="1" t="s">
        <v>391</v>
      </c>
      <c r="G131" s="2">
        <v>42954</v>
      </c>
      <c r="H131" s="1" t="s">
        <v>399</v>
      </c>
    </row>
    <row r="132" spans="1:8" x14ac:dyDescent="0.25">
      <c r="A132" s="1" t="s">
        <v>217</v>
      </c>
      <c r="B132" s="1" t="s">
        <v>462</v>
      </c>
      <c r="C132">
        <v>62</v>
      </c>
      <c r="D132">
        <v>10000</v>
      </c>
      <c r="E132" s="1" t="s">
        <v>390</v>
      </c>
      <c r="F132" s="1" t="s">
        <v>391</v>
      </c>
      <c r="G132" s="2">
        <v>43248</v>
      </c>
      <c r="H132" s="1" t="s">
        <v>479</v>
      </c>
    </row>
    <row r="133" spans="1:8" x14ac:dyDescent="0.25">
      <c r="A133" s="1" t="s">
        <v>218</v>
      </c>
      <c r="B133" s="1" t="s">
        <v>480</v>
      </c>
      <c r="C133">
        <v>2914724</v>
      </c>
      <c r="D133">
        <v>100000000</v>
      </c>
      <c r="E133" s="1" t="s">
        <v>390</v>
      </c>
      <c r="F133" s="1" t="s">
        <v>396</v>
      </c>
      <c r="G133" s="2">
        <v>43313</v>
      </c>
      <c r="H133" s="1" t="s">
        <v>74</v>
      </c>
    </row>
    <row r="134" spans="1:8" x14ac:dyDescent="0.25">
      <c r="A134" s="1" t="s">
        <v>219</v>
      </c>
      <c r="B134" s="1" t="s">
        <v>480</v>
      </c>
      <c r="C134">
        <v>1857</v>
      </c>
      <c r="D134">
        <v>50000</v>
      </c>
      <c r="E134" s="1" t="s">
        <v>390</v>
      </c>
      <c r="F134" s="1" t="s">
        <v>391</v>
      </c>
      <c r="G134" s="2">
        <v>43315</v>
      </c>
      <c r="H134" s="1" t="s">
        <v>481</v>
      </c>
    </row>
    <row r="135" spans="1:8" x14ac:dyDescent="0.25">
      <c r="A135" s="1" t="s">
        <v>221</v>
      </c>
      <c r="B135" s="1" t="s">
        <v>480</v>
      </c>
      <c r="C135">
        <v>4478</v>
      </c>
      <c r="D135">
        <v>100000</v>
      </c>
      <c r="E135" s="1" t="s">
        <v>390</v>
      </c>
      <c r="F135" s="1" t="s">
        <v>411</v>
      </c>
      <c r="G135" s="2">
        <v>42947</v>
      </c>
      <c r="H135" s="1" t="s">
        <v>398</v>
      </c>
    </row>
    <row r="136" spans="1:8" x14ac:dyDescent="0.25">
      <c r="A136" s="1" t="s">
        <v>223</v>
      </c>
      <c r="B136" s="1" t="s">
        <v>480</v>
      </c>
      <c r="C136">
        <v>577550</v>
      </c>
      <c r="D136">
        <v>10000000</v>
      </c>
      <c r="E136" s="1" t="s">
        <v>390</v>
      </c>
      <c r="F136" s="1" t="s">
        <v>391</v>
      </c>
      <c r="G136" s="2">
        <v>43314</v>
      </c>
      <c r="H136" s="1" t="s">
        <v>74</v>
      </c>
    </row>
    <row r="137" spans="1:8" x14ac:dyDescent="0.25">
      <c r="A137" s="1" t="s">
        <v>224</v>
      </c>
      <c r="B137" s="1" t="s">
        <v>480</v>
      </c>
      <c r="C137">
        <v>814080</v>
      </c>
      <c r="D137">
        <v>100000000</v>
      </c>
      <c r="E137" s="1" t="s">
        <v>390</v>
      </c>
      <c r="F137" s="1" t="s">
        <v>396</v>
      </c>
      <c r="G137" s="2">
        <v>43308</v>
      </c>
      <c r="H137" s="1" t="s">
        <v>74</v>
      </c>
    </row>
    <row r="138" spans="1:8" x14ac:dyDescent="0.25">
      <c r="A138" s="1" t="s">
        <v>225</v>
      </c>
      <c r="B138" s="1" t="s">
        <v>480</v>
      </c>
      <c r="C138">
        <v>246315</v>
      </c>
      <c r="D138">
        <v>10000000</v>
      </c>
      <c r="E138" s="1" t="s">
        <v>390</v>
      </c>
      <c r="F138" s="1" t="s">
        <v>391</v>
      </c>
      <c r="G138" s="2">
        <v>42202</v>
      </c>
      <c r="H138" s="1" t="s">
        <v>74</v>
      </c>
    </row>
    <row r="139" spans="1:8" x14ac:dyDescent="0.25">
      <c r="A139" s="1" t="s">
        <v>227</v>
      </c>
      <c r="B139" s="1" t="s">
        <v>480</v>
      </c>
      <c r="C139">
        <v>454060</v>
      </c>
      <c r="D139">
        <v>10000000</v>
      </c>
      <c r="E139" s="1" t="s">
        <v>390</v>
      </c>
      <c r="F139" s="1" t="s">
        <v>391</v>
      </c>
      <c r="G139" s="2">
        <v>43238</v>
      </c>
      <c r="H139" s="1" t="s">
        <v>74</v>
      </c>
    </row>
    <row r="140" spans="1:8" x14ac:dyDescent="0.25">
      <c r="A140" s="1" t="s">
        <v>228</v>
      </c>
      <c r="B140" s="1" t="s">
        <v>480</v>
      </c>
      <c r="C140">
        <v>155446</v>
      </c>
      <c r="D140">
        <v>10000000</v>
      </c>
      <c r="E140" s="1" t="s">
        <v>390</v>
      </c>
      <c r="F140" s="1" t="s">
        <v>396</v>
      </c>
      <c r="G140" s="2">
        <v>43215</v>
      </c>
      <c r="H140" s="1" t="s">
        <v>74</v>
      </c>
    </row>
    <row r="141" spans="1:8" x14ac:dyDescent="0.25">
      <c r="A141" s="1" t="s">
        <v>229</v>
      </c>
      <c r="B141" s="1" t="s">
        <v>480</v>
      </c>
      <c r="C141">
        <v>418</v>
      </c>
      <c r="D141">
        <v>100000</v>
      </c>
      <c r="E141" s="1" t="s">
        <v>390</v>
      </c>
      <c r="F141" s="1" t="s">
        <v>391</v>
      </c>
      <c r="G141" s="2">
        <v>43186</v>
      </c>
      <c r="H141" s="1" t="s">
        <v>423</v>
      </c>
    </row>
    <row r="142" spans="1:8" x14ac:dyDescent="0.25">
      <c r="A142" s="1" t="s">
        <v>230</v>
      </c>
      <c r="B142" s="1" t="s">
        <v>480</v>
      </c>
      <c r="C142">
        <v>22486</v>
      </c>
      <c r="D142">
        <v>1000000</v>
      </c>
      <c r="E142" s="1" t="s">
        <v>390</v>
      </c>
      <c r="F142" s="1" t="s">
        <v>396</v>
      </c>
      <c r="G142" s="2">
        <v>43257</v>
      </c>
      <c r="H142" s="1" t="s">
        <v>482</v>
      </c>
    </row>
    <row r="143" spans="1:8" x14ac:dyDescent="0.25">
      <c r="A143" s="1" t="s">
        <v>231</v>
      </c>
      <c r="B143" s="1" t="s">
        <v>480</v>
      </c>
      <c r="C143">
        <v>203130</v>
      </c>
      <c r="D143">
        <v>10000000</v>
      </c>
      <c r="E143" s="1" t="s">
        <v>390</v>
      </c>
      <c r="F143" s="1" t="s">
        <v>391</v>
      </c>
      <c r="G143" s="2">
        <v>43279</v>
      </c>
      <c r="H143" s="1" t="s">
        <v>74</v>
      </c>
    </row>
    <row r="144" spans="1:8" x14ac:dyDescent="0.25">
      <c r="A144" s="1" t="s">
        <v>232</v>
      </c>
      <c r="B144" s="1" t="s">
        <v>480</v>
      </c>
      <c r="C144">
        <v>1435</v>
      </c>
      <c r="D144">
        <v>500000</v>
      </c>
      <c r="E144" s="1" t="s">
        <v>390</v>
      </c>
      <c r="F144" s="1" t="s">
        <v>391</v>
      </c>
      <c r="G144" s="2">
        <v>43121</v>
      </c>
      <c r="H144" s="1" t="s">
        <v>399</v>
      </c>
    </row>
    <row r="145" spans="1:8" x14ac:dyDescent="0.25">
      <c r="A145" s="1" t="s">
        <v>233</v>
      </c>
      <c r="B145" s="1" t="s">
        <v>480</v>
      </c>
      <c r="C145">
        <v>116507</v>
      </c>
      <c r="D145">
        <v>1000000</v>
      </c>
      <c r="E145" s="1" t="s">
        <v>390</v>
      </c>
      <c r="F145" s="1" t="s">
        <v>396</v>
      </c>
      <c r="G145" s="2">
        <v>43313</v>
      </c>
      <c r="H145" s="1" t="s">
        <v>483</v>
      </c>
    </row>
    <row r="146" spans="1:8" x14ac:dyDescent="0.25">
      <c r="A146" s="1" t="s">
        <v>235</v>
      </c>
      <c r="B146" s="1" t="s">
        <v>480</v>
      </c>
      <c r="C146">
        <v>1433233</v>
      </c>
      <c r="D146">
        <v>1000000000</v>
      </c>
      <c r="E146" s="1" t="s">
        <v>390</v>
      </c>
      <c r="F146" s="1" t="s">
        <v>396</v>
      </c>
      <c r="G146" s="2">
        <v>43315</v>
      </c>
      <c r="H146" s="1" t="s">
        <v>74</v>
      </c>
    </row>
    <row r="147" spans="1:8" x14ac:dyDescent="0.25">
      <c r="A147" s="1" t="s">
        <v>236</v>
      </c>
      <c r="B147" s="1" t="s">
        <v>480</v>
      </c>
      <c r="C147">
        <v>90468</v>
      </c>
      <c r="D147">
        <v>5000000</v>
      </c>
      <c r="E147" s="1" t="s">
        <v>390</v>
      </c>
      <c r="F147" s="1" t="s">
        <v>391</v>
      </c>
      <c r="G147" s="2">
        <v>43247</v>
      </c>
      <c r="H147" s="1" t="s">
        <v>484</v>
      </c>
    </row>
    <row r="148" spans="1:8" x14ac:dyDescent="0.25">
      <c r="A148" s="1" t="s">
        <v>238</v>
      </c>
      <c r="B148" s="1" t="s">
        <v>480</v>
      </c>
      <c r="C148">
        <v>860</v>
      </c>
      <c r="D148">
        <v>100000</v>
      </c>
      <c r="E148" s="1" t="s">
        <v>390</v>
      </c>
      <c r="F148" s="1" t="s">
        <v>391</v>
      </c>
      <c r="G148" s="2">
        <v>43298</v>
      </c>
      <c r="H148" s="1" t="s">
        <v>399</v>
      </c>
    </row>
    <row r="149" spans="1:8" x14ac:dyDescent="0.25">
      <c r="A149" s="1" t="s">
        <v>240</v>
      </c>
      <c r="B149" s="1" t="s">
        <v>480</v>
      </c>
      <c r="C149">
        <v>363934</v>
      </c>
      <c r="D149">
        <v>10000000</v>
      </c>
      <c r="E149" s="1" t="s">
        <v>390</v>
      </c>
      <c r="F149" s="1" t="s">
        <v>391</v>
      </c>
      <c r="G149" s="2">
        <v>43292</v>
      </c>
      <c r="H149" s="1" t="s">
        <v>485</v>
      </c>
    </row>
    <row r="150" spans="1:8" x14ac:dyDescent="0.25">
      <c r="A150" s="1" t="s">
        <v>241</v>
      </c>
      <c r="B150" s="1" t="s">
        <v>480</v>
      </c>
      <c r="C150">
        <v>967</v>
      </c>
      <c r="D150">
        <v>500000</v>
      </c>
      <c r="E150" s="1" t="s">
        <v>390</v>
      </c>
      <c r="F150" s="1" t="s">
        <v>391</v>
      </c>
      <c r="G150" s="2">
        <v>43316</v>
      </c>
      <c r="H150" s="1" t="s">
        <v>486</v>
      </c>
    </row>
    <row r="151" spans="1:8" x14ac:dyDescent="0.25">
      <c r="A151" s="1" t="s">
        <v>242</v>
      </c>
      <c r="B151" s="1" t="s">
        <v>480</v>
      </c>
      <c r="C151">
        <v>87873</v>
      </c>
      <c r="D151">
        <v>10000000</v>
      </c>
      <c r="E151" s="1" t="s">
        <v>390</v>
      </c>
      <c r="F151" s="1" t="s">
        <v>396</v>
      </c>
      <c r="G151" s="2">
        <v>43248</v>
      </c>
      <c r="H151" s="1" t="s">
        <v>74</v>
      </c>
    </row>
    <row r="152" spans="1:8" x14ac:dyDescent="0.25">
      <c r="A152" s="1" t="s">
        <v>243</v>
      </c>
      <c r="B152" s="1" t="s">
        <v>480</v>
      </c>
      <c r="C152">
        <v>17506</v>
      </c>
      <c r="D152">
        <v>1000000</v>
      </c>
      <c r="E152" s="1" t="s">
        <v>390</v>
      </c>
      <c r="F152" s="1" t="s">
        <v>391</v>
      </c>
      <c r="G152" s="2">
        <v>43301</v>
      </c>
      <c r="H152" s="1" t="s">
        <v>487</v>
      </c>
    </row>
    <row r="153" spans="1:8" x14ac:dyDescent="0.25">
      <c r="A153" s="1" t="s">
        <v>244</v>
      </c>
      <c r="B153" s="1" t="s">
        <v>480</v>
      </c>
      <c r="C153">
        <v>1862</v>
      </c>
      <c r="D153">
        <v>1000000</v>
      </c>
      <c r="E153" s="1" t="s">
        <v>390</v>
      </c>
      <c r="F153" s="1" t="s">
        <v>391</v>
      </c>
      <c r="G153" s="2">
        <v>43217</v>
      </c>
      <c r="H153" s="1" t="s">
        <v>408</v>
      </c>
    </row>
    <row r="154" spans="1:8" x14ac:dyDescent="0.25">
      <c r="A154" s="1" t="s">
        <v>245</v>
      </c>
      <c r="B154" s="1" t="s">
        <v>480</v>
      </c>
      <c r="C154">
        <v>2084</v>
      </c>
      <c r="D154">
        <v>500000</v>
      </c>
      <c r="E154" s="1" t="s">
        <v>390</v>
      </c>
      <c r="F154" s="1" t="s">
        <v>391</v>
      </c>
      <c r="G154" s="2">
        <v>43237</v>
      </c>
      <c r="H154" s="1" t="s">
        <v>488</v>
      </c>
    </row>
    <row r="155" spans="1:8" x14ac:dyDescent="0.25">
      <c r="A155" s="1" t="s">
        <v>246</v>
      </c>
      <c r="B155" s="1" t="s">
        <v>480</v>
      </c>
      <c r="C155">
        <v>47303</v>
      </c>
      <c r="D155">
        <v>1000000</v>
      </c>
      <c r="E155" s="1" t="s">
        <v>390</v>
      </c>
      <c r="F155" s="1" t="s">
        <v>391</v>
      </c>
      <c r="G155" s="2">
        <v>43253</v>
      </c>
      <c r="H155" s="1" t="s">
        <v>489</v>
      </c>
    </row>
    <row r="156" spans="1:8" x14ac:dyDescent="0.25">
      <c r="A156" s="1" t="s">
        <v>247</v>
      </c>
      <c r="B156" s="1" t="s">
        <v>480</v>
      </c>
      <c r="C156">
        <v>19080</v>
      </c>
      <c r="D156">
        <v>500000</v>
      </c>
      <c r="E156" s="1" t="s">
        <v>390</v>
      </c>
      <c r="F156" s="1" t="s">
        <v>391</v>
      </c>
      <c r="G156" s="2">
        <v>43215</v>
      </c>
      <c r="H156" s="1" t="s">
        <v>74</v>
      </c>
    </row>
    <row r="157" spans="1:8" x14ac:dyDescent="0.25">
      <c r="A157" s="1" t="s">
        <v>248</v>
      </c>
      <c r="B157" s="1" t="s">
        <v>480</v>
      </c>
      <c r="C157">
        <v>85842</v>
      </c>
      <c r="D157">
        <v>5000000</v>
      </c>
      <c r="E157" s="1" t="s">
        <v>390</v>
      </c>
      <c r="F157" s="1" t="s">
        <v>391</v>
      </c>
      <c r="G157" s="2">
        <v>43276</v>
      </c>
      <c r="H157" s="1" t="s">
        <v>490</v>
      </c>
    </row>
    <row r="158" spans="1:8" x14ac:dyDescent="0.25">
      <c r="A158" s="1" t="s">
        <v>249</v>
      </c>
      <c r="B158" s="1" t="s">
        <v>480</v>
      </c>
      <c r="C158">
        <v>7831</v>
      </c>
      <c r="D158">
        <v>100000</v>
      </c>
      <c r="E158" s="1" t="s">
        <v>390</v>
      </c>
      <c r="F158" s="1" t="s">
        <v>396</v>
      </c>
      <c r="G158" s="2">
        <v>43285</v>
      </c>
      <c r="H158" s="1" t="s">
        <v>406</v>
      </c>
    </row>
    <row r="159" spans="1:8" x14ac:dyDescent="0.25">
      <c r="A159" s="1" t="s">
        <v>250</v>
      </c>
      <c r="B159" s="1" t="s">
        <v>480</v>
      </c>
      <c r="C159">
        <v>91615</v>
      </c>
      <c r="D159">
        <v>5000000</v>
      </c>
      <c r="E159" s="1" t="s">
        <v>390</v>
      </c>
      <c r="F159" s="1" t="s">
        <v>475</v>
      </c>
      <c r="G159" s="2">
        <v>43280</v>
      </c>
      <c r="H159" s="1" t="s">
        <v>491</v>
      </c>
    </row>
    <row r="160" spans="1:8" x14ac:dyDescent="0.25">
      <c r="A160" s="1" t="s">
        <v>251</v>
      </c>
      <c r="B160" s="1" t="s">
        <v>480</v>
      </c>
      <c r="C160">
        <v>4620</v>
      </c>
      <c r="D160">
        <v>500000</v>
      </c>
      <c r="E160" s="1" t="s">
        <v>390</v>
      </c>
      <c r="F160" s="1" t="s">
        <v>391</v>
      </c>
      <c r="G160" s="2">
        <v>43062</v>
      </c>
      <c r="H160" s="1" t="s">
        <v>492</v>
      </c>
    </row>
    <row r="161" spans="1:8" x14ac:dyDescent="0.25">
      <c r="A161" s="1" t="s">
        <v>252</v>
      </c>
      <c r="B161" s="1" t="s">
        <v>480</v>
      </c>
      <c r="C161">
        <v>21336</v>
      </c>
      <c r="D161">
        <v>1000000</v>
      </c>
      <c r="E161" s="1" t="s">
        <v>390</v>
      </c>
      <c r="F161" s="1" t="s">
        <v>391</v>
      </c>
      <c r="G161" s="2">
        <v>43271</v>
      </c>
      <c r="H161" s="1" t="s">
        <v>493</v>
      </c>
    </row>
    <row r="162" spans="1:8" x14ac:dyDescent="0.25">
      <c r="A162" s="1" t="s">
        <v>253</v>
      </c>
      <c r="B162" s="1" t="s">
        <v>480</v>
      </c>
      <c r="C162">
        <v>26875</v>
      </c>
      <c r="D162">
        <v>500000</v>
      </c>
      <c r="E162" s="1" t="s">
        <v>390</v>
      </c>
      <c r="F162" s="1" t="s">
        <v>391</v>
      </c>
      <c r="G162" s="2">
        <v>43313</v>
      </c>
      <c r="H162" s="1" t="s">
        <v>494</v>
      </c>
    </row>
    <row r="163" spans="1:8" x14ac:dyDescent="0.25">
      <c r="A163" s="1" t="s">
        <v>255</v>
      </c>
      <c r="B163" s="1" t="s">
        <v>480</v>
      </c>
      <c r="C163">
        <v>1778</v>
      </c>
      <c r="D163">
        <v>500000</v>
      </c>
      <c r="E163" s="1" t="s">
        <v>390</v>
      </c>
      <c r="F163" s="1" t="s">
        <v>475</v>
      </c>
      <c r="G163" s="2">
        <v>41928</v>
      </c>
      <c r="H163" s="1" t="s">
        <v>453</v>
      </c>
    </row>
    <row r="164" spans="1:8" x14ac:dyDescent="0.25">
      <c r="A164" s="1" t="s">
        <v>257</v>
      </c>
      <c r="B164" s="1" t="s">
        <v>480</v>
      </c>
      <c r="C164">
        <v>2709</v>
      </c>
      <c r="D164">
        <v>1000000</v>
      </c>
      <c r="E164" s="1" t="s">
        <v>390</v>
      </c>
      <c r="F164" s="1" t="s">
        <v>391</v>
      </c>
      <c r="G164" s="2">
        <v>43292</v>
      </c>
      <c r="H164" s="1" t="s">
        <v>466</v>
      </c>
    </row>
    <row r="165" spans="1:8" x14ac:dyDescent="0.25">
      <c r="A165" s="1" t="s">
        <v>259</v>
      </c>
      <c r="B165" s="1" t="s">
        <v>480</v>
      </c>
      <c r="C165">
        <v>64513</v>
      </c>
      <c r="D165">
        <v>5000000</v>
      </c>
      <c r="E165" s="1" t="s">
        <v>390</v>
      </c>
      <c r="F165" s="1" t="s">
        <v>391</v>
      </c>
      <c r="G165" s="2">
        <v>43312</v>
      </c>
      <c r="H165" s="1" t="s">
        <v>74</v>
      </c>
    </row>
    <row r="166" spans="1:8" x14ac:dyDescent="0.25">
      <c r="A166" s="1" t="s">
        <v>260</v>
      </c>
      <c r="B166" s="1" t="s">
        <v>480</v>
      </c>
      <c r="C166">
        <v>8342</v>
      </c>
      <c r="D166">
        <v>10000000</v>
      </c>
      <c r="E166" s="1" t="s">
        <v>390</v>
      </c>
      <c r="F166" s="1" t="s">
        <v>391</v>
      </c>
      <c r="G166" s="2">
        <v>42975</v>
      </c>
      <c r="H166" s="1" t="s">
        <v>495</v>
      </c>
    </row>
    <row r="167" spans="1:8" x14ac:dyDescent="0.25">
      <c r="A167" s="1" t="s">
        <v>262</v>
      </c>
      <c r="B167" s="1" t="s">
        <v>480</v>
      </c>
      <c r="C167">
        <v>527</v>
      </c>
      <c r="D167">
        <v>100000</v>
      </c>
      <c r="E167" s="1" t="s">
        <v>390</v>
      </c>
      <c r="F167" s="1" t="s">
        <v>391</v>
      </c>
      <c r="G167" s="2">
        <v>43190</v>
      </c>
      <c r="H167" s="1" t="s">
        <v>496</v>
      </c>
    </row>
    <row r="168" spans="1:8" x14ac:dyDescent="0.25">
      <c r="A168" s="1" t="s">
        <v>263</v>
      </c>
      <c r="B168" s="1" t="s">
        <v>480</v>
      </c>
      <c r="C168">
        <v>1322</v>
      </c>
      <c r="D168">
        <v>100000</v>
      </c>
      <c r="E168" s="1" t="s">
        <v>390</v>
      </c>
      <c r="F168" s="1" t="s">
        <v>391</v>
      </c>
      <c r="G168" s="2">
        <v>43248</v>
      </c>
      <c r="H168" s="1" t="s">
        <v>417</v>
      </c>
    </row>
    <row r="169" spans="1:8" x14ac:dyDescent="0.25">
      <c r="A169" s="1" t="s">
        <v>265</v>
      </c>
      <c r="B169" s="1" t="s">
        <v>480</v>
      </c>
      <c r="C169">
        <v>1680</v>
      </c>
      <c r="D169">
        <v>100000</v>
      </c>
      <c r="E169" s="1" t="s">
        <v>390</v>
      </c>
      <c r="F169" s="1" t="s">
        <v>391</v>
      </c>
      <c r="G169" s="2">
        <v>42602</v>
      </c>
      <c r="H169" s="1" t="s">
        <v>497</v>
      </c>
    </row>
    <row r="170" spans="1:8" x14ac:dyDescent="0.25">
      <c r="A170" s="1" t="s">
        <v>267</v>
      </c>
      <c r="B170" s="1" t="s">
        <v>480</v>
      </c>
      <c r="C170">
        <v>2739</v>
      </c>
      <c r="D170">
        <v>50000</v>
      </c>
      <c r="E170" s="1" t="s">
        <v>390</v>
      </c>
      <c r="F170" s="1" t="s">
        <v>391</v>
      </c>
      <c r="G170" s="2">
        <v>43298</v>
      </c>
      <c r="H170" s="1" t="s">
        <v>492</v>
      </c>
    </row>
    <row r="171" spans="1:8" x14ac:dyDescent="0.25">
      <c r="A171" s="1" t="s">
        <v>268</v>
      </c>
      <c r="B171" s="1" t="s">
        <v>480</v>
      </c>
      <c r="C171">
        <v>1065</v>
      </c>
      <c r="D171">
        <v>500000</v>
      </c>
      <c r="E171" s="1" t="s">
        <v>390</v>
      </c>
      <c r="F171" s="1" t="s">
        <v>391</v>
      </c>
      <c r="G171" s="2">
        <v>43267</v>
      </c>
      <c r="H171" s="1" t="s">
        <v>414</v>
      </c>
    </row>
    <row r="172" spans="1:8" x14ac:dyDescent="0.25">
      <c r="A172" s="1" t="s">
        <v>270</v>
      </c>
      <c r="B172" s="1" t="s">
        <v>480</v>
      </c>
      <c r="C172">
        <v>233757</v>
      </c>
      <c r="D172">
        <v>10000000</v>
      </c>
      <c r="E172" s="1" t="s">
        <v>390</v>
      </c>
      <c r="F172" s="1" t="s">
        <v>391</v>
      </c>
      <c r="G172" s="2">
        <v>43221</v>
      </c>
      <c r="H172" s="1" t="s">
        <v>74</v>
      </c>
    </row>
    <row r="173" spans="1:8" x14ac:dyDescent="0.25">
      <c r="A173" s="1" t="s">
        <v>271</v>
      </c>
      <c r="B173" s="1" t="s">
        <v>480</v>
      </c>
      <c r="C173">
        <v>8788</v>
      </c>
      <c r="D173">
        <v>1000000</v>
      </c>
      <c r="E173" s="1" t="s">
        <v>390</v>
      </c>
      <c r="F173" s="1" t="s">
        <v>391</v>
      </c>
      <c r="G173" s="2">
        <v>43309</v>
      </c>
      <c r="H173" s="1" t="s">
        <v>498</v>
      </c>
    </row>
    <row r="174" spans="1:8" x14ac:dyDescent="0.25">
      <c r="A174" s="1" t="s">
        <v>272</v>
      </c>
      <c r="B174" s="1" t="s">
        <v>480</v>
      </c>
      <c r="C174">
        <v>51269</v>
      </c>
      <c r="D174">
        <v>1000000</v>
      </c>
      <c r="E174" s="1" t="s">
        <v>390</v>
      </c>
      <c r="F174" s="1" t="s">
        <v>391</v>
      </c>
      <c r="G174" s="2">
        <v>43300</v>
      </c>
      <c r="H174" s="1" t="s">
        <v>499</v>
      </c>
    </row>
    <row r="175" spans="1:8" x14ac:dyDescent="0.25">
      <c r="A175" s="1" t="s">
        <v>273</v>
      </c>
      <c r="B175" s="1" t="s">
        <v>480</v>
      </c>
      <c r="C175">
        <v>30105</v>
      </c>
      <c r="D175">
        <v>1000000</v>
      </c>
      <c r="E175" s="1" t="s">
        <v>390</v>
      </c>
      <c r="F175" s="1" t="s">
        <v>391</v>
      </c>
      <c r="G175" s="2">
        <v>43310</v>
      </c>
      <c r="H175" s="1" t="s">
        <v>500</v>
      </c>
    </row>
    <row r="176" spans="1:8" x14ac:dyDescent="0.25">
      <c r="A176" s="1" t="s">
        <v>275</v>
      </c>
      <c r="B176" s="1" t="s">
        <v>480</v>
      </c>
      <c r="C176">
        <v>156</v>
      </c>
      <c r="D176">
        <v>500000</v>
      </c>
      <c r="E176" s="1" t="s">
        <v>390</v>
      </c>
      <c r="F176" s="1" t="s">
        <v>391</v>
      </c>
      <c r="G176" s="2">
        <v>43146</v>
      </c>
      <c r="H176" s="1" t="s">
        <v>501</v>
      </c>
    </row>
    <row r="177" spans="1:8" x14ac:dyDescent="0.25">
      <c r="A177" s="1" t="s">
        <v>277</v>
      </c>
      <c r="B177" s="1" t="s">
        <v>480</v>
      </c>
      <c r="C177">
        <v>341157</v>
      </c>
      <c r="D177">
        <v>10000000</v>
      </c>
      <c r="E177" s="1" t="s">
        <v>390</v>
      </c>
      <c r="F177" s="1" t="s">
        <v>411</v>
      </c>
      <c r="G177" s="2">
        <v>43179</v>
      </c>
      <c r="H177" s="1" t="s">
        <v>502</v>
      </c>
    </row>
    <row r="178" spans="1:8" x14ac:dyDescent="0.25">
      <c r="A178" s="1" t="s">
        <v>278</v>
      </c>
      <c r="B178" s="1" t="s">
        <v>503</v>
      </c>
      <c r="C178">
        <v>16129</v>
      </c>
      <c r="D178">
        <v>10000000</v>
      </c>
      <c r="E178" s="1" t="s">
        <v>390</v>
      </c>
      <c r="F178" s="1" t="s">
        <v>391</v>
      </c>
      <c r="G178" s="2">
        <v>43311</v>
      </c>
      <c r="H178" s="1" t="s">
        <v>74</v>
      </c>
    </row>
    <row r="179" spans="1:8" x14ac:dyDescent="0.25">
      <c r="A179" s="1" t="s">
        <v>279</v>
      </c>
      <c r="B179" s="1" t="s">
        <v>503</v>
      </c>
      <c r="C179">
        <v>674730</v>
      </c>
      <c r="D179">
        <v>50000000</v>
      </c>
      <c r="E179" s="1" t="s">
        <v>390</v>
      </c>
      <c r="F179" s="1" t="s">
        <v>391</v>
      </c>
      <c r="G179" s="2">
        <v>43241</v>
      </c>
      <c r="H179" s="1" t="s">
        <v>74</v>
      </c>
    </row>
    <row r="180" spans="1:8" x14ac:dyDescent="0.25">
      <c r="A180" s="1" t="s">
        <v>280</v>
      </c>
      <c r="B180" s="1" t="s">
        <v>503</v>
      </c>
      <c r="C180">
        <v>1254730</v>
      </c>
      <c r="D180">
        <v>10000000</v>
      </c>
      <c r="E180" s="1" t="s">
        <v>390</v>
      </c>
      <c r="F180" s="1" t="s">
        <v>391</v>
      </c>
      <c r="G180" s="2">
        <v>43315</v>
      </c>
      <c r="H180" s="1" t="s">
        <v>74</v>
      </c>
    </row>
    <row r="181" spans="1:8" x14ac:dyDescent="0.25">
      <c r="A181" s="1" t="s">
        <v>281</v>
      </c>
      <c r="B181" s="1" t="s">
        <v>503</v>
      </c>
      <c r="C181">
        <v>85185</v>
      </c>
      <c r="D181">
        <v>5000000</v>
      </c>
      <c r="E181" s="1" t="s">
        <v>390</v>
      </c>
      <c r="F181" s="1" t="s">
        <v>391</v>
      </c>
      <c r="G181" s="2">
        <v>43298</v>
      </c>
      <c r="H181" s="1" t="s">
        <v>504</v>
      </c>
    </row>
    <row r="182" spans="1:8" x14ac:dyDescent="0.25">
      <c r="A182" s="1" t="s">
        <v>282</v>
      </c>
      <c r="B182" s="1" t="s">
        <v>503</v>
      </c>
      <c r="C182">
        <v>32584</v>
      </c>
      <c r="D182">
        <v>1000000</v>
      </c>
      <c r="E182" s="1" t="s">
        <v>390</v>
      </c>
      <c r="F182" s="1" t="s">
        <v>391</v>
      </c>
      <c r="G182" s="2">
        <v>43224</v>
      </c>
      <c r="H182" s="1" t="s">
        <v>74</v>
      </c>
    </row>
    <row r="183" spans="1:8" x14ac:dyDescent="0.25">
      <c r="A183" s="1" t="s">
        <v>283</v>
      </c>
      <c r="B183" s="1" t="s">
        <v>503</v>
      </c>
      <c r="C183">
        <v>217730</v>
      </c>
      <c r="D183">
        <v>50000000</v>
      </c>
      <c r="E183" s="1" t="s">
        <v>390</v>
      </c>
      <c r="F183" s="1" t="s">
        <v>391</v>
      </c>
      <c r="G183" s="2">
        <v>43192</v>
      </c>
      <c r="H183" s="1" t="s">
        <v>74</v>
      </c>
    </row>
    <row r="184" spans="1:8" x14ac:dyDescent="0.25">
      <c r="A184" s="1" t="s">
        <v>284</v>
      </c>
      <c r="B184" s="1" t="s">
        <v>503</v>
      </c>
      <c r="C184">
        <v>70991</v>
      </c>
      <c r="D184">
        <v>5000000</v>
      </c>
      <c r="E184" s="1" t="s">
        <v>390</v>
      </c>
      <c r="F184" s="1" t="s">
        <v>391</v>
      </c>
      <c r="G184" s="2">
        <v>43305</v>
      </c>
      <c r="H184" s="1" t="s">
        <v>505</v>
      </c>
    </row>
    <row r="185" spans="1:8" x14ac:dyDescent="0.25">
      <c r="A185" s="1" t="s">
        <v>285</v>
      </c>
      <c r="B185" s="1" t="s">
        <v>503</v>
      </c>
      <c r="C185">
        <v>1002861</v>
      </c>
      <c r="D185">
        <v>100000000</v>
      </c>
      <c r="E185" s="1" t="s">
        <v>390</v>
      </c>
      <c r="F185" s="1" t="s">
        <v>391</v>
      </c>
      <c r="G185" s="2">
        <v>43314</v>
      </c>
      <c r="H185" s="1" t="s">
        <v>506</v>
      </c>
    </row>
    <row r="186" spans="1:8" x14ac:dyDescent="0.25">
      <c r="A186" s="1" t="s">
        <v>286</v>
      </c>
      <c r="B186" s="1" t="s">
        <v>503</v>
      </c>
      <c r="C186">
        <v>16589</v>
      </c>
      <c r="D186">
        <v>1000000</v>
      </c>
      <c r="E186" s="1" t="s">
        <v>390</v>
      </c>
      <c r="F186" s="1" t="s">
        <v>391</v>
      </c>
      <c r="G186" s="2">
        <v>43265</v>
      </c>
      <c r="H186" s="1" t="s">
        <v>507</v>
      </c>
    </row>
    <row r="187" spans="1:8" x14ac:dyDescent="0.25">
      <c r="A187" s="1" t="s">
        <v>288</v>
      </c>
      <c r="B187" s="1" t="s">
        <v>503</v>
      </c>
      <c r="C187">
        <v>148945</v>
      </c>
      <c r="D187">
        <v>1000000</v>
      </c>
      <c r="E187" s="1" t="s">
        <v>390</v>
      </c>
      <c r="F187" s="1" t="s">
        <v>391</v>
      </c>
      <c r="G187" s="2">
        <v>43300</v>
      </c>
      <c r="H187" s="1" t="s">
        <v>508</v>
      </c>
    </row>
    <row r="188" spans="1:8" x14ac:dyDescent="0.25">
      <c r="A188" s="1" t="s">
        <v>289</v>
      </c>
      <c r="B188" s="1" t="s">
        <v>503</v>
      </c>
      <c r="C188">
        <v>4458</v>
      </c>
      <c r="D188">
        <v>500000</v>
      </c>
      <c r="E188" s="1" t="s">
        <v>390</v>
      </c>
      <c r="F188" s="1" t="s">
        <v>391</v>
      </c>
      <c r="G188" s="2">
        <v>43289</v>
      </c>
      <c r="H188" s="1" t="s">
        <v>509</v>
      </c>
    </row>
    <row r="189" spans="1:8" x14ac:dyDescent="0.25">
      <c r="A189" s="1" t="s">
        <v>290</v>
      </c>
      <c r="B189" s="1" t="s">
        <v>503</v>
      </c>
      <c r="C189">
        <v>62272</v>
      </c>
      <c r="D189">
        <v>10000000</v>
      </c>
      <c r="E189" s="1" t="s">
        <v>390</v>
      </c>
      <c r="F189" s="1" t="s">
        <v>391</v>
      </c>
      <c r="G189" s="2">
        <v>43277</v>
      </c>
      <c r="H189" s="1" t="s">
        <v>510</v>
      </c>
    </row>
    <row r="190" spans="1:8" x14ac:dyDescent="0.25">
      <c r="A190" s="1" t="s">
        <v>291</v>
      </c>
      <c r="B190" s="1" t="s">
        <v>503</v>
      </c>
      <c r="C190">
        <v>8941</v>
      </c>
      <c r="D190">
        <v>5000000</v>
      </c>
      <c r="E190" s="1" t="s">
        <v>390</v>
      </c>
      <c r="F190" s="1" t="s">
        <v>391</v>
      </c>
      <c r="G190" s="2">
        <v>43312</v>
      </c>
      <c r="H190" s="1" t="s">
        <v>511</v>
      </c>
    </row>
    <row r="191" spans="1:8" x14ac:dyDescent="0.25">
      <c r="A191" s="1" t="s">
        <v>292</v>
      </c>
      <c r="B191" s="1" t="s">
        <v>503</v>
      </c>
      <c r="C191">
        <v>46353</v>
      </c>
      <c r="D191">
        <v>1000000</v>
      </c>
      <c r="E191" s="1" t="s">
        <v>390</v>
      </c>
      <c r="F191" s="1" t="s">
        <v>391</v>
      </c>
      <c r="G191" s="2">
        <v>42473</v>
      </c>
      <c r="H191" s="1" t="s">
        <v>402</v>
      </c>
    </row>
    <row r="192" spans="1:8" x14ac:dyDescent="0.25">
      <c r="A192" s="1" t="s">
        <v>293</v>
      </c>
      <c r="B192" s="1" t="s">
        <v>503</v>
      </c>
      <c r="C192">
        <v>1279184</v>
      </c>
      <c r="D192">
        <v>50000000</v>
      </c>
      <c r="E192" s="1" t="s">
        <v>390</v>
      </c>
      <c r="F192" s="1" t="s">
        <v>391</v>
      </c>
      <c r="G192" s="2">
        <v>43314</v>
      </c>
      <c r="H192" s="1" t="s">
        <v>74</v>
      </c>
    </row>
    <row r="193" spans="1:8" x14ac:dyDescent="0.25">
      <c r="A193" s="1" t="s">
        <v>294</v>
      </c>
      <c r="B193" s="1" t="s">
        <v>503</v>
      </c>
      <c r="C193">
        <v>88073</v>
      </c>
      <c r="D193">
        <v>10000000</v>
      </c>
      <c r="E193" s="1" t="s">
        <v>390</v>
      </c>
      <c r="F193" s="1" t="s">
        <v>391</v>
      </c>
      <c r="G193" s="2">
        <v>43290</v>
      </c>
      <c r="H193" s="1" t="s">
        <v>74</v>
      </c>
    </row>
    <row r="194" spans="1:8" x14ac:dyDescent="0.25">
      <c r="A194" s="1" t="s">
        <v>295</v>
      </c>
      <c r="B194" s="1" t="s">
        <v>503</v>
      </c>
      <c r="C194">
        <v>67000</v>
      </c>
      <c r="D194">
        <v>1000000</v>
      </c>
      <c r="E194" s="1" t="s">
        <v>390</v>
      </c>
      <c r="F194" s="1" t="s">
        <v>391</v>
      </c>
      <c r="G194" s="2">
        <v>43298</v>
      </c>
      <c r="H194" s="1" t="s">
        <v>74</v>
      </c>
    </row>
    <row r="195" spans="1:8" x14ac:dyDescent="0.25">
      <c r="A195" s="1" t="s">
        <v>297</v>
      </c>
      <c r="B195" s="1" t="s">
        <v>503</v>
      </c>
      <c r="C195">
        <v>159872</v>
      </c>
      <c r="D195">
        <v>10000000</v>
      </c>
      <c r="E195" s="1" t="s">
        <v>390</v>
      </c>
      <c r="F195" s="1" t="s">
        <v>391</v>
      </c>
      <c r="G195" s="2">
        <v>43312</v>
      </c>
      <c r="H195" s="1" t="s">
        <v>74</v>
      </c>
    </row>
    <row r="196" spans="1:8" x14ac:dyDescent="0.25">
      <c r="A196" s="1" t="s">
        <v>298</v>
      </c>
      <c r="B196" s="1" t="s">
        <v>503</v>
      </c>
      <c r="C196">
        <v>30847</v>
      </c>
      <c r="D196">
        <v>5000000</v>
      </c>
      <c r="E196" s="1" t="s">
        <v>390</v>
      </c>
      <c r="F196" s="1" t="s">
        <v>391</v>
      </c>
      <c r="G196" s="2">
        <v>43139</v>
      </c>
      <c r="H196" s="1" t="s">
        <v>512</v>
      </c>
    </row>
    <row r="197" spans="1:8" x14ac:dyDescent="0.25">
      <c r="A197" s="1" t="s">
        <v>300</v>
      </c>
      <c r="B197" s="1" t="s">
        <v>503</v>
      </c>
      <c r="C197">
        <v>188841</v>
      </c>
      <c r="D197">
        <v>5000000</v>
      </c>
      <c r="E197" s="1" t="s">
        <v>390</v>
      </c>
      <c r="F197" s="1" t="s">
        <v>391</v>
      </c>
      <c r="G197" s="2">
        <v>43272</v>
      </c>
      <c r="H197" s="1" t="s">
        <v>513</v>
      </c>
    </row>
    <row r="198" spans="1:8" x14ac:dyDescent="0.25">
      <c r="A198" s="1" t="s">
        <v>301</v>
      </c>
      <c r="B198" s="1" t="s">
        <v>503</v>
      </c>
      <c r="C198">
        <v>11622</v>
      </c>
      <c r="D198">
        <v>5000000</v>
      </c>
      <c r="E198" s="1" t="s">
        <v>390</v>
      </c>
      <c r="F198" s="1" t="s">
        <v>391</v>
      </c>
      <c r="G198" s="2">
        <v>43307</v>
      </c>
      <c r="H198" s="1" t="s">
        <v>74</v>
      </c>
    </row>
    <row r="199" spans="1:8" x14ac:dyDescent="0.25">
      <c r="A199" s="1" t="s">
        <v>302</v>
      </c>
      <c r="B199" s="1" t="s">
        <v>503</v>
      </c>
      <c r="C199">
        <v>95912</v>
      </c>
      <c r="D199">
        <v>5000000</v>
      </c>
      <c r="E199" s="1" t="s">
        <v>390</v>
      </c>
      <c r="F199" s="1" t="s">
        <v>391</v>
      </c>
      <c r="G199" s="2">
        <v>43311</v>
      </c>
      <c r="H199" s="1" t="s">
        <v>74</v>
      </c>
    </row>
    <row r="200" spans="1:8" x14ac:dyDescent="0.25">
      <c r="A200" s="1" t="s">
        <v>303</v>
      </c>
      <c r="B200" s="1" t="s">
        <v>503</v>
      </c>
      <c r="C200">
        <v>4034</v>
      </c>
      <c r="D200">
        <v>100000</v>
      </c>
      <c r="E200" s="1" t="s">
        <v>390</v>
      </c>
      <c r="F200" s="1" t="s">
        <v>391</v>
      </c>
      <c r="G200" s="2">
        <v>42258</v>
      </c>
      <c r="H200" s="1" t="s">
        <v>514</v>
      </c>
    </row>
    <row r="201" spans="1:8" x14ac:dyDescent="0.25">
      <c r="A201" s="1" t="s">
        <v>305</v>
      </c>
      <c r="B201" s="1" t="s">
        <v>503</v>
      </c>
      <c r="C201">
        <v>45964</v>
      </c>
      <c r="D201">
        <v>1000000</v>
      </c>
      <c r="E201" s="1" t="s">
        <v>390</v>
      </c>
      <c r="F201" s="1" t="s">
        <v>391</v>
      </c>
      <c r="G201" s="2">
        <v>43299</v>
      </c>
      <c r="H201" s="1" t="s">
        <v>515</v>
      </c>
    </row>
    <row r="202" spans="1:8" x14ac:dyDescent="0.25">
      <c r="A202" s="1" t="s">
        <v>306</v>
      </c>
      <c r="B202" s="1" t="s">
        <v>503</v>
      </c>
      <c r="C202">
        <v>14955</v>
      </c>
      <c r="D202">
        <v>1000000</v>
      </c>
      <c r="E202" s="1" t="s">
        <v>390</v>
      </c>
      <c r="F202" s="1" t="s">
        <v>391</v>
      </c>
      <c r="G202" s="2">
        <v>43311</v>
      </c>
      <c r="H202" s="1" t="s">
        <v>74</v>
      </c>
    </row>
    <row r="203" spans="1:8" x14ac:dyDescent="0.25">
      <c r="A203" s="1" t="s">
        <v>307</v>
      </c>
      <c r="B203" s="1" t="s">
        <v>503</v>
      </c>
      <c r="C203">
        <v>6903</v>
      </c>
      <c r="D203">
        <v>1000000</v>
      </c>
      <c r="E203" s="1" t="s">
        <v>390</v>
      </c>
      <c r="F203" s="1" t="s">
        <v>391</v>
      </c>
      <c r="G203" s="2">
        <v>43291</v>
      </c>
      <c r="H203" s="1" t="s">
        <v>516</v>
      </c>
    </row>
    <row r="204" spans="1:8" x14ac:dyDescent="0.25">
      <c r="A204" s="1" t="s">
        <v>308</v>
      </c>
      <c r="B204" s="1" t="s">
        <v>503</v>
      </c>
      <c r="C204">
        <v>31614</v>
      </c>
      <c r="D204">
        <v>10000000</v>
      </c>
      <c r="E204" s="1" t="s">
        <v>390</v>
      </c>
      <c r="F204" s="1" t="s">
        <v>391</v>
      </c>
      <c r="G204" s="2">
        <v>43301</v>
      </c>
      <c r="H204" s="1" t="s">
        <v>517</v>
      </c>
    </row>
    <row r="205" spans="1:8" x14ac:dyDescent="0.25">
      <c r="A205" s="1" t="s">
        <v>309</v>
      </c>
      <c r="B205" s="1" t="s">
        <v>503</v>
      </c>
      <c r="C205">
        <v>23055</v>
      </c>
      <c r="D205">
        <v>5000000</v>
      </c>
      <c r="E205" s="1" t="s">
        <v>390</v>
      </c>
      <c r="F205" s="1" t="s">
        <v>391</v>
      </c>
      <c r="G205" s="2">
        <v>43259</v>
      </c>
      <c r="H205" s="1" t="s">
        <v>74</v>
      </c>
    </row>
    <row r="206" spans="1:8" x14ac:dyDescent="0.25">
      <c r="A206" s="1" t="s">
        <v>310</v>
      </c>
      <c r="B206" s="1" t="s">
        <v>503</v>
      </c>
      <c r="C206">
        <v>19023</v>
      </c>
      <c r="D206">
        <v>1000000</v>
      </c>
      <c r="E206" s="1" t="s">
        <v>390</v>
      </c>
      <c r="F206" s="1" t="s">
        <v>391</v>
      </c>
      <c r="G206" s="2">
        <v>43313</v>
      </c>
      <c r="H206" s="1" t="s">
        <v>518</v>
      </c>
    </row>
    <row r="207" spans="1:8" x14ac:dyDescent="0.25">
      <c r="A207" s="1" t="s">
        <v>311</v>
      </c>
      <c r="B207" s="1" t="s">
        <v>503</v>
      </c>
      <c r="C207">
        <v>207372</v>
      </c>
      <c r="D207">
        <v>5000000</v>
      </c>
      <c r="E207" s="1" t="s">
        <v>390</v>
      </c>
      <c r="F207" s="1" t="s">
        <v>391</v>
      </c>
      <c r="G207" s="2">
        <v>43314</v>
      </c>
      <c r="H207" s="1" t="s">
        <v>519</v>
      </c>
    </row>
    <row r="208" spans="1:8" x14ac:dyDescent="0.25">
      <c r="A208" s="1" t="s">
        <v>312</v>
      </c>
      <c r="B208" s="1" t="s">
        <v>503</v>
      </c>
      <c r="C208">
        <v>1225</v>
      </c>
      <c r="D208">
        <v>100000</v>
      </c>
      <c r="E208" s="1" t="s">
        <v>390</v>
      </c>
      <c r="F208" s="1" t="s">
        <v>391</v>
      </c>
      <c r="G208" s="2">
        <v>43313</v>
      </c>
      <c r="H208" s="1" t="s">
        <v>520</v>
      </c>
    </row>
    <row r="209" spans="1:8" x14ac:dyDescent="0.25">
      <c r="A209" s="1" t="s">
        <v>313</v>
      </c>
      <c r="B209" s="1" t="s">
        <v>503</v>
      </c>
      <c r="C209">
        <v>380837</v>
      </c>
      <c r="D209">
        <v>10000000</v>
      </c>
      <c r="E209" s="1" t="s">
        <v>390</v>
      </c>
      <c r="F209" s="1" t="s">
        <v>391</v>
      </c>
      <c r="G209" s="2">
        <v>43285</v>
      </c>
      <c r="H209" s="1" t="s">
        <v>521</v>
      </c>
    </row>
    <row r="210" spans="1:8" x14ac:dyDescent="0.25">
      <c r="A210" s="1" t="s">
        <v>315</v>
      </c>
      <c r="B210" s="1" t="s">
        <v>503</v>
      </c>
      <c r="C210">
        <v>10600</v>
      </c>
      <c r="D210">
        <v>1000000</v>
      </c>
      <c r="E210" s="1" t="s">
        <v>390</v>
      </c>
      <c r="F210" s="1" t="s">
        <v>391</v>
      </c>
      <c r="G210" s="2">
        <v>43313</v>
      </c>
      <c r="H210" s="1" t="s">
        <v>522</v>
      </c>
    </row>
    <row r="211" spans="1:8" x14ac:dyDescent="0.25">
      <c r="A211" s="1" t="s">
        <v>317</v>
      </c>
      <c r="B211" s="1" t="s">
        <v>503</v>
      </c>
      <c r="C211">
        <v>74359</v>
      </c>
      <c r="D211">
        <v>1000000</v>
      </c>
      <c r="E211" s="1" t="s">
        <v>390</v>
      </c>
      <c r="F211" s="1" t="s">
        <v>391</v>
      </c>
      <c r="G211" s="2">
        <v>43308</v>
      </c>
      <c r="H211" s="1" t="s">
        <v>523</v>
      </c>
    </row>
    <row r="212" spans="1:8" x14ac:dyDescent="0.25">
      <c r="A212" s="1" t="s">
        <v>318</v>
      </c>
      <c r="B212" s="1" t="s">
        <v>503</v>
      </c>
      <c r="C212">
        <v>822</v>
      </c>
      <c r="D212">
        <v>100000</v>
      </c>
      <c r="E212" s="1" t="s">
        <v>390</v>
      </c>
      <c r="F212" s="1" t="s">
        <v>391</v>
      </c>
      <c r="G212" s="2">
        <v>43259</v>
      </c>
      <c r="H212" s="1" t="s">
        <v>414</v>
      </c>
    </row>
    <row r="213" spans="1:8" x14ac:dyDescent="0.25">
      <c r="A213" s="1" t="s">
        <v>319</v>
      </c>
      <c r="B213" s="1" t="s">
        <v>503</v>
      </c>
      <c r="C213">
        <v>80805</v>
      </c>
      <c r="D213">
        <v>5000000</v>
      </c>
      <c r="E213" s="1" t="s">
        <v>390</v>
      </c>
      <c r="F213" s="1" t="s">
        <v>391</v>
      </c>
      <c r="G213" s="2">
        <v>43157</v>
      </c>
      <c r="H213" s="1" t="s">
        <v>74</v>
      </c>
    </row>
    <row r="214" spans="1:8" x14ac:dyDescent="0.25">
      <c r="A214" s="1" t="s">
        <v>320</v>
      </c>
      <c r="B214" s="1" t="s">
        <v>503</v>
      </c>
      <c r="C214">
        <v>2287</v>
      </c>
      <c r="D214">
        <v>1000000</v>
      </c>
      <c r="E214" s="1" t="s">
        <v>390</v>
      </c>
      <c r="F214" s="1" t="s">
        <v>391</v>
      </c>
      <c r="G214" s="2">
        <v>43185</v>
      </c>
      <c r="H214" s="1" t="s">
        <v>524</v>
      </c>
    </row>
    <row r="215" spans="1:8" x14ac:dyDescent="0.25">
      <c r="A215" s="1" t="s">
        <v>322</v>
      </c>
      <c r="B215" s="1" t="s">
        <v>503</v>
      </c>
      <c r="C215">
        <v>4162</v>
      </c>
      <c r="D215">
        <v>100000</v>
      </c>
      <c r="E215" s="1" t="s">
        <v>390</v>
      </c>
      <c r="F215" s="1" t="s">
        <v>391</v>
      </c>
      <c r="G215" s="2">
        <v>43305</v>
      </c>
      <c r="H215" s="1" t="s">
        <v>525</v>
      </c>
    </row>
    <row r="216" spans="1:8" x14ac:dyDescent="0.25">
      <c r="A216" s="1" t="s">
        <v>324</v>
      </c>
      <c r="B216" s="1" t="s">
        <v>503</v>
      </c>
      <c r="C216">
        <v>14760</v>
      </c>
      <c r="D216">
        <v>50000000</v>
      </c>
      <c r="E216" s="1" t="s">
        <v>390</v>
      </c>
      <c r="F216" s="1" t="s">
        <v>391</v>
      </c>
      <c r="G216" s="2">
        <v>43131</v>
      </c>
      <c r="H216" s="1" t="s">
        <v>526</v>
      </c>
    </row>
    <row r="217" spans="1:8" x14ac:dyDescent="0.25">
      <c r="A217" s="1" t="s">
        <v>325</v>
      </c>
      <c r="B217" s="1" t="s">
        <v>503</v>
      </c>
      <c r="C217">
        <v>23243</v>
      </c>
      <c r="D217">
        <v>5000000</v>
      </c>
      <c r="E217" s="1" t="s">
        <v>390</v>
      </c>
      <c r="F217" s="1" t="s">
        <v>391</v>
      </c>
      <c r="G217" s="2">
        <v>43276</v>
      </c>
      <c r="H217" s="1" t="s">
        <v>74</v>
      </c>
    </row>
    <row r="218" spans="1:8" x14ac:dyDescent="0.25">
      <c r="A218" s="1" t="s">
        <v>326</v>
      </c>
      <c r="B218" s="1" t="s">
        <v>503</v>
      </c>
      <c r="C218">
        <v>8978</v>
      </c>
      <c r="D218">
        <v>1000000</v>
      </c>
      <c r="E218" s="1" t="s">
        <v>390</v>
      </c>
      <c r="F218" s="1" t="s">
        <v>391</v>
      </c>
      <c r="G218" s="2">
        <v>43306</v>
      </c>
      <c r="H218" s="1" t="s">
        <v>74</v>
      </c>
    </row>
    <row r="219" spans="1:8" x14ac:dyDescent="0.25">
      <c r="A219" s="1" t="s">
        <v>327</v>
      </c>
      <c r="B219" s="1" t="s">
        <v>503</v>
      </c>
      <c r="C219">
        <v>42492</v>
      </c>
      <c r="D219">
        <v>1000000</v>
      </c>
      <c r="E219" s="1" t="s">
        <v>390</v>
      </c>
      <c r="F219" s="1" t="s">
        <v>391</v>
      </c>
      <c r="G219" s="2">
        <v>43292</v>
      </c>
      <c r="H219" s="1" t="s">
        <v>74</v>
      </c>
    </row>
    <row r="220" spans="1:8" x14ac:dyDescent="0.25">
      <c r="A220" s="1" t="s">
        <v>328</v>
      </c>
      <c r="B220" s="1" t="s">
        <v>503</v>
      </c>
      <c r="C220">
        <v>286897</v>
      </c>
      <c r="D220">
        <v>10000000</v>
      </c>
      <c r="E220" s="1" t="s">
        <v>390</v>
      </c>
      <c r="F220" s="1" t="s">
        <v>391</v>
      </c>
      <c r="G220" s="2">
        <v>42885</v>
      </c>
      <c r="H220" s="1" t="s">
        <v>527</v>
      </c>
    </row>
    <row r="221" spans="1:8" x14ac:dyDescent="0.25">
      <c r="A221" s="1" t="s">
        <v>329</v>
      </c>
      <c r="B221" s="1" t="s">
        <v>503</v>
      </c>
      <c r="C221">
        <v>103755</v>
      </c>
      <c r="D221">
        <v>10000000</v>
      </c>
      <c r="E221" s="1" t="s">
        <v>390</v>
      </c>
      <c r="F221" s="1" t="s">
        <v>391</v>
      </c>
      <c r="G221" s="2">
        <v>43292</v>
      </c>
      <c r="H221" s="1" t="s">
        <v>528</v>
      </c>
    </row>
    <row r="222" spans="1:8" x14ac:dyDescent="0.25">
      <c r="A222" s="1" t="s">
        <v>330</v>
      </c>
      <c r="B222" s="1" t="s">
        <v>503</v>
      </c>
      <c r="C222">
        <v>46505</v>
      </c>
      <c r="D222">
        <v>1000000</v>
      </c>
      <c r="E222" s="1" t="s">
        <v>390</v>
      </c>
      <c r="F222" s="1" t="s">
        <v>391</v>
      </c>
      <c r="G222" s="2">
        <v>43314</v>
      </c>
      <c r="H222" s="1" t="s">
        <v>529</v>
      </c>
    </row>
    <row r="223" spans="1:8" x14ac:dyDescent="0.25">
      <c r="A223" s="1" t="s">
        <v>331</v>
      </c>
      <c r="B223" s="1" t="s">
        <v>503</v>
      </c>
      <c r="C223">
        <v>11442</v>
      </c>
      <c r="D223">
        <v>100000</v>
      </c>
      <c r="E223" s="1" t="s">
        <v>530</v>
      </c>
      <c r="F223" s="1" t="s">
        <v>391</v>
      </c>
      <c r="G223" s="2">
        <v>43184</v>
      </c>
      <c r="H223" s="1" t="s">
        <v>531</v>
      </c>
    </row>
    <row r="224" spans="1:8" x14ac:dyDescent="0.25">
      <c r="A224" s="1" t="s">
        <v>332</v>
      </c>
      <c r="B224" s="1" t="s">
        <v>503</v>
      </c>
      <c r="C224">
        <v>10295</v>
      </c>
      <c r="D224">
        <v>100000</v>
      </c>
      <c r="E224" s="1" t="s">
        <v>530</v>
      </c>
      <c r="F224" s="1" t="s">
        <v>391</v>
      </c>
      <c r="G224" s="2">
        <v>42836</v>
      </c>
      <c r="H224" s="1" t="s">
        <v>532</v>
      </c>
    </row>
    <row r="225" spans="1:8" x14ac:dyDescent="0.25">
      <c r="A225" s="1" t="s">
        <v>333</v>
      </c>
      <c r="B225" s="1" t="s">
        <v>503</v>
      </c>
      <c r="C225">
        <v>296</v>
      </c>
      <c r="D225">
        <v>50000</v>
      </c>
      <c r="E225" s="1" t="s">
        <v>390</v>
      </c>
      <c r="F225" s="1" t="s">
        <v>391</v>
      </c>
      <c r="G225" s="2">
        <v>43266</v>
      </c>
      <c r="H225" s="1" t="s">
        <v>482</v>
      </c>
    </row>
    <row r="226" spans="1:8" x14ac:dyDescent="0.25">
      <c r="A226" s="1" t="s">
        <v>334</v>
      </c>
      <c r="B226" s="1" t="s">
        <v>503</v>
      </c>
      <c r="C226">
        <v>29313</v>
      </c>
      <c r="D226">
        <v>5000000</v>
      </c>
      <c r="E226" s="1" t="s">
        <v>390</v>
      </c>
      <c r="F226" s="1" t="s">
        <v>391</v>
      </c>
      <c r="G226" s="2">
        <v>43311</v>
      </c>
      <c r="H226" s="1" t="s">
        <v>533</v>
      </c>
    </row>
    <row r="227" spans="1:8" x14ac:dyDescent="0.25">
      <c r="A227" s="1" t="s">
        <v>335</v>
      </c>
      <c r="B227" s="1" t="s">
        <v>503</v>
      </c>
      <c r="C227">
        <v>51507</v>
      </c>
      <c r="D227">
        <v>5000000</v>
      </c>
      <c r="E227" s="1" t="s">
        <v>390</v>
      </c>
      <c r="F227" s="1" t="s">
        <v>391</v>
      </c>
      <c r="G227" s="2">
        <v>43314</v>
      </c>
      <c r="H227" s="1" t="s">
        <v>74</v>
      </c>
    </row>
    <row r="228" spans="1:8" x14ac:dyDescent="0.25">
      <c r="A228" s="1" t="s">
        <v>336</v>
      </c>
      <c r="B228" s="1" t="s">
        <v>503</v>
      </c>
      <c r="C228">
        <v>1802</v>
      </c>
      <c r="D228">
        <v>100000</v>
      </c>
      <c r="E228" s="1" t="s">
        <v>390</v>
      </c>
      <c r="F228" s="1" t="s">
        <v>391</v>
      </c>
      <c r="G228" s="2">
        <v>43208</v>
      </c>
      <c r="H228" s="1" t="s">
        <v>534</v>
      </c>
    </row>
    <row r="229" spans="1:8" x14ac:dyDescent="0.25">
      <c r="A229" s="1" t="s">
        <v>337</v>
      </c>
      <c r="B229" s="1" t="s">
        <v>503</v>
      </c>
      <c r="C229">
        <v>1383</v>
      </c>
      <c r="D229">
        <v>100000</v>
      </c>
      <c r="E229" s="1" t="s">
        <v>390</v>
      </c>
      <c r="F229" s="1" t="s">
        <v>391</v>
      </c>
      <c r="G229" s="2">
        <v>43293</v>
      </c>
      <c r="H229" s="1" t="s">
        <v>535</v>
      </c>
    </row>
    <row r="230" spans="1:8" x14ac:dyDescent="0.25">
      <c r="A230" s="1" t="s">
        <v>339</v>
      </c>
      <c r="B230" s="1" t="s">
        <v>503</v>
      </c>
      <c r="C230">
        <v>23175</v>
      </c>
      <c r="D230">
        <v>1000000</v>
      </c>
      <c r="E230" s="1" t="s">
        <v>390</v>
      </c>
      <c r="F230" s="1" t="s">
        <v>391</v>
      </c>
      <c r="G230" s="2">
        <v>43294</v>
      </c>
      <c r="H230" s="1" t="s">
        <v>536</v>
      </c>
    </row>
    <row r="231" spans="1:8" x14ac:dyDescent="0.25">
      <c r="A231" s="1" t="s">
        <v>341</v>
      </c>
      <c r="B231" s="1" t="s">
        <v>503</v>
      </c>
      <c r="C231">
        <v>5868</v>
      </c>
      <c r="D231">
        <v>500000</v>
      </c>
      <c r="E231" s="1" t="s">
        <v>390</v>
      </c>
      <c r="F231" s="1" t="s">
        <v>391</v>
      </c>
      <c r="G231" s="2">
        <v>43284</v>
      </c>
      <c r="H231" s="1" t="s">
        <v>537</v>
      </c>
    </row>
    <row r="232" spans="1:8" x14ac:dyDescent="0.25">
      <c r="A232" s="1" t="s">
        <v>342</v>
      </c>
      <c r="B232" s="1" t="s">
        <v>503</v>
      </c>
      <c r="C232">
        <v>2111</v>
      </c>
      <c r="D232">
        <v>100000</v>
      </c>
      <c r="E232" s="1" t="s">
        <v>390</v>
      </c>
      <c r="F232" s="1" t="s">
        <v>391</v>
      </c>
      <c r="G232" s="2">
        <v>43311</v>
      </c>
      <c r="H232" s="1" t="s">
        <v>74</v>
      </c>
    </row>
    <row r="233" spans="1:8" x14ac:dyDescent="0.25">
      <c r="A233" s="1" t="s">
        <v>343</v>
      </c>
      <c r="B233" s="1" t="s">
        <v>503</v>
      </c>
      <c r="C233">
        <v>5448</v>
      </c>
      <c r="D233">
        <v>500000</v>
      </c>
      <c r="E233" s="1" t="s">
        <v>390</v>
      </c>
      <c r="F233" s="1" t="s">
        <v>391</v>
      </c>
      <c r="G233" s="2">
        <v>43306</v>
      </c>
      <c r="H233" s="1" t="s">
        <v>538</v>
      </c>
    </row>
    <row r="234" spans="1:8" x14ac:dyDescent="0.25">
      <c r="A234" s="1" t="s">
        <v>344</v>
      </c>
      <c r="B234" s="1" t="s">
        <v>503</v>
      </c>
      <c r="C234">
        <v>4159</v>
      </c>
      <c r="D234">
        <v>500000</v>
      </c>
      <c r="E234" s="1" t="s">
        <v>390</v>
      </c>
      <c r="F234" s="1" t="s">
        <v>391</v>
      </c>
      <c r="G234" s="2">
        <v>43301</v>
      </c>
      <c r="H234" s="1" t="s">
        <v>539</v>
      </c>
    </row>
    <row r="235" spans="1:8" x14ac:dyDescent="0.25">
      <c r="A235" s="1" t="s">
        <v>346</v>
      </c>
      <c r="B235" s="1" t="s">
        <v>503</v>
      </c>
      <c r="C235">
        <v>20815</v>
      </c>
      <c r="D235">
        <v>1000000</v>
      </c>
      <c r="E235" s="1" t="s">
        <v>390</v>
      </c>
      <c r="F235" s="1" t="s">
        <v>391</v>
      </c>
      <c r="G235" s="2">
        <v>43307</v>
      </c>
      <c r="H235" s="1" t="s">
        <v>540</v>
      </c>
    </row>
    <row r="236" spans="1:8" x14ac:dyDescent="0.25">
      <c r="A236" s="1" t="s">
        <v>347</v>
      </c>
      <c r="B236" s="1" t="s">
        <v>503</v>
      </c>
      <c r="C236">
        <v>78662</v>
      </c>
      <c r="D236">
        <v>1000000</v>
      </c>
      <c r="E236" s="1" t="s">
        <v>390</v>
      </c>
      <c r="F236" s="1" t="s">
        <v>391</v>
      </c>
      <c r="G236" s="2">
        <v>43144</v>
      </c>
      <c r="H236" s="1" t="s">
        <v>541</v>
      </c>
    </row>
    <row r="237" spans="1:8" x14ac:dyDescent="0.25">
      <c r="A237" s="1" t="s">
        <v>348</v>
      </c>
      <c r="B237" s="1" t="s">
        <v>503</v>
      </c>
      <c r="C237">
        <v>7149</v>
      </c>
      <c r="D237">
        <v>1000000</v>
      </c>
      <c r="E237" s="1" t="s">
        <v>390</v>
      </c>
      <c r="F237" s="1" t="s">
        <v>391</v>
      </c>
      <c r="G237" s="2">
        <v>43312</v>
      </c>
      <c r="H237" s="1" t="s">
        <v>542</v>
      </c>
    </row>
    <row r="238" spans="1:8" x14ac:dyDescent="0.25">
      <c r="A238" s="1" t="s">
        <v>349</v>
      </c>
      <c r="B238" s="1" t="s">
        <v>503</v>
      </c>
      <c r="C238">
        <v>3079</v>
      </c>
      <c r="D238">
        <v>100000</v>
      </c>
      <c r="E238" s="1" t="s">
        <v>390</v>
      </c>
      <c r="F238" s="1" t="s">
        <v>391</v>
      </c>
      <c r="G238" s="2">
        <v>43314</v>
      </c>
      <c r="H238" s="1" t="s">
        <v>543</v>
      </c>
    </row>
    <row r="239" spans="1:8" x14ac:dyDescent="0.25">
      <c r="A239" s="1" t="s">
        <v>351</v>
      </c>
      <c r="B239" s="1" t="s">
        <v>503</v>
      </c>
      <c r="C239">
        <v>5800</v>
      </c>
      <c r="D239">
        <v>100000</v>
      </c>
      <c r="E239" s="1" t="s">
        <v>390</v>
      </c>
      <c r="F239" s="1" t="s">
        <v>391</v>
      </c>
      <c r="G239" s="2">
        <v>43314</v>
      </c>
      <c r="H239" s="1" t="s">
        <v>543</v>
      </c>
    </row>
    <row r="240" spans="1:8" x14ac:dyDescent="0.25">
      <c r="A240" s="1" t="s">
        <v>352</v>
      </c>
      <c r="B240" s="1" t="s">
        <v>503</v>
      </c>
      <c r="C240">
        <v>6989</v>
      </c>
      <c r="D240">
        <v>1000000</v>
      </c>
      <c r="E240" s="1" t="s">
        <v>390</v>
      </c>
      <c r="F240" s="1" t="s">
        <v>391</v>
      </c>
      <c r="G240" s="2">
        <v>43297</v>
      </c>
      <c r="H240" s="1" t="s">
        <v>544</v>
      </c>
    </row>
    <row r="241" spans="1:8" x14ac:dyDescent="0.25">
      <c r="A241" s="1" t="s">
        <v>353</v>
      </c>
      <c r="B241" s="1" t="s">
        <v>503</v>
      </c>
      <c r="C241">
        <v>16422</v>
      </c>
      <c r="D241">
        <v>1000000</v>
      </c>
      <c r="E241" s="1" t="s">
        <v>390</v>
      </c>
      <c r="F241" s="1" t="s">
        <v>391</v>
      </c>
      <c r="G241" s="2">
        <v>43313</v>
      </c>
      <c r="H241" s="1" t="s">
        <v>545</v>
      </c>
    </row>
    <row r="242" spans="1:8" x14ac:dyDescent="0.25">
      <c r="A242" s="1" t="s">
        <v>354</v>
      </c>
      <c r="B242" s="1" t="s">
        <v>503</v>
      </c>
      <c r="C242">
        <v>108741</v>
      </c>
      <c r="D242">
        <v>10000000</v>
      </c>
      <c r="E242" s="1" t="s">
        <v>390</v>
      </c>
      <c r="F242" s="1" t="s">
        <v>391</v>
      </c>
      <c r="G242" s="2">
        <v>43301</v>
      </c>
      <c r="H242" s="1" t="s">
        <v>546</v>
      </c>
    </row>
    <row r="243" spans="1:8" x14ac:dyDescent="0.25">
      <c r="A243" s="1" t="s">
        <v>355</v>
      </c>
      <c r="B243" s="1" t="s">
        <v>503</v>
      </c>
      <c r="C243">
        <v>624</v>
      </c>
      <c r="D243">
        <v>100000</v>
      </c>
      <c r="E243" s="1" t="s">
        <v>390</v>
      </c>
      <c r="F243" s="1" t="s">
        <v>391</v>
      </c>
      <c r="G243" s="2">
        <v>43181</v>
      </c>
      <c r="H243" s="1" t="s">
        <v>547</v>
      </c>
    </row>
    <row r="244" spans="1:8" x14ac:dyDescent="0.25">
      <c r="A244" s="1" t="s">
        <v>356</v>
      </c>
      <c r="B244" s="1" t="s">
        <v>503</v>
      </c>
      <c r="C244">
        <v>1661</v>
      </c>
      <c r="D244">
        <v>100000</v>
      </c>
      <c r="E244" s="1" t="s">
        <v>390</v>
      </c>
      <c r="F244" s="1" t="s">
        <v>391</v>
      </c>
      <c r="G244" s="2">
        <v>43314</v>
      </c>
      <c r="H244" s="1" t="s">
        <v>548</v>
      </c>
    </row>
    <row r="245" spans="1:8" x14ac:dyDescent="0.25">
      <c r="A245" s="1" t="s">
        <v>358</v>
      </c>
      <c r="B245" s="1" t="s">
        <v>503</v>
      </c>
      <c r="C245">
        <v>97702</v>
      </c>
      <c r="D245">
        <v>5000000</v>
      </c>
      <c r="E245" s="1" t="s">
        <v>390</v>
      </c>
      <c r="F245" s="1" t="s">
        <v>391</v>
      </c>
      <c r="G245" s="2">
        <v>43292</v>
      </c>
      <c r="H245" s="1" t="s">
        <v>74</v>
      </c>
    </row>
    <row r="246" spans="1:8" x14ac:dyDescent="0.25">
      <c r="A246" s="1" t="s">
        <v>359</v>
      </c>
      <c r="B246" s="1" t="s">
        <v>503</v>
      </c>
      <c r="C246">
        <v>308</v>
      </c>
      <c r="D246">
        <v>50000</v>
      </c>
      <c r="E246" s="1" t="s">
        <v>390</v>
      </c>
      <c r="F246" s="1" t="s">
        <v>391</v>
      </c>
      <c r="G246" s="2">
        <v>43249</v>
      </c>
      <c r="H246" s="1" t="s">
        <v>549</v>
      </c>
    </row>
    <row r="247" spans="1:8" x14ac:dyDescent="0.25">
      <c r="A247" s="1" t="s">
        <v>360</v>
      </c>
      <c r="B247" s="1" t="s">
        <v>503</v>
      </c>
      <c r="C247">
        <v>5211</v>
      </c>
      <c r="D247">
        <v>1000000</v>
      </c>
      <c r="E247" s="1" t="s">
        <v>390</v>
      </c>
      <c r="F247" s="1" t="s">
        <v>391</v>
      </c>
      <c r="G247" s="2">
        <v>43311</v>
      </c>
      <c r="H247" s="1" t="s">
        <v>550</v>
      </c>
    </row>
    <row r="248" spans="1:8" x14ac:dyDescent="0.25">
      <c r="A248" s="1" t="s">
        <v>361</v>
      </c>
      <c r="B248" s="1" t="s">
        <v>503</v>
      </c>
      <c r="C248">
        <v>1058</v>
      </c>
      <c r="D248">
        <v>500000</v>
      </c>
      <c r="E248" s="1" t="s">
        <v>390</v>
      </c>
      <c r="F248" s="1" t="s">
        <v>391</v>
      </c>
      <c r="G248" s="2">
        <v>43280</v>
      </c>
      <c r="H248" s="1" t="s">
        <v>551</v>
      </c>
    </row>
    <row r="249" spans="1:8" x14ac:dyDescent="0.25">
      <c r="A249" s="1" t="s">
        <v>362</v>
      </c>
      <c r="B249" s="1" t="s">
        <v>503</v>
      </c>
      <c r="C249">
        <v>78172</v>
      </c>
      <c r="D249">
        <v>10000000</v>
      </c>
      <c r="E249" s="1" t="s">
        <v>390</v>
      </c>
      <c r="F249" s="1" t="s">
        <v>391</v>
      </c>
      <c r="G249" s="2">
        <v>43314</v>
      </c>
      <c r="H249" s="1" t="s">
        <v>74</v>
      </c>
    </row>
    <row r="250" spans="1:8" x14ac:dyDescent="0.25">
      <c r="A250" s="1" t="s">
        <v>363</v>
      </c>
      <c r="B250" s="1" t="s">
        <v>503</v>
      </c>
      <c r="C250">
        <v>413</v>
      </c>
      <c r="D250">
        <v>10000</v>
      </c>
      <c r="E250" s="1" t="s">
        <v>390</v>
      </c>
      <c r="F250" s="1" t="s">
        <v>391</v>
      </c>
      <c r="G250" s="2">
        <v>43306</v>
      </c>
      <c r="H250" s="1" t="s">
        <v>552</v>
      </c>
    </row>
    <row r="251" spans="1:8" x14ac:dyDescent="0.25">
      <c r="A251" s="1" t="s">
        <v>364</v>
      </c>
      <c r="B251" s="1" t="s">
        <v>553</v>
      </c>
      <c r="C251">
        <v>1013635</v>
      </c>
      <c r="D251">
        <v>10000000</v>
      </c>
      <c r="E251" s="1" t="s">
        <v>390</v>
      </c>
      <c r="F251" s="1" t="s">
        <v>396</v>
      </c>
      <c r="G251" s="2">
        <v>43312</v>
      </c>
      <c r="H251" s="1" t="s">
        <v>74</v>
      </c>
    </row>
    <row r="252" spans="1:8" x14ac:dyDescent="0.25">
      <c r="A252" s="1" t="s">
        <v>365</v>
      </c>
      <c r="B252" s="1" t="s">
        <v>553</v>
      </c>
      <c r="C252">
        <v>24005</v>
      </c>
      <c r="D252">
        <v>500000</v>
      </c>
      <c r="E252" s="1" t="s">
        <v>390</v>
      </c>
      <c r="F252" s="1" t="s">
        <v>554</v>
      </c>
      <c r="G252" s="2">
        <v>43285</v>
      </c>
      <c r="H252" s="1" t="s">
        <v>555</v>
      </c>
    </row>
    <row r="253" spans="1:8" x14ac:dyDescent="0.25">
      <c r="A253" s="1" t="s">
        <v>366</v>
      </c>
      <c r="B253" s="1" t="s">
        <v>553</v>
      </c>
      <c r="C253">
        <v>57106</v>
      </c>
      <c r="D253">
        <v>1000000</v>
      </c>
      <c r="E253" s="1" t="s">
        <v>390</v>
      </c>
      <c r="F253" s="1" t="s">
        <v>396</v>
      </c>
      <c r="G253" s="2">
        <v>43304</v>
      </c>
      <c r="H253" s="1" t="s">
        <v>556</v>
      </c>
    </row>
    <row r="254" spans="1:8" x14ac:dyDescent="0.25">
      <c r="A254" s="1" t="s">
        <v>367</v>
      </c>
      <c r="B254" s="1" t="s">
        <v>553</v>
      </c>
      <c r="C254">
        <v>2249</v>
      </c>
      <c r="D254">
        <v>500000</v>
      </c>
      <c r="E254" s="1" t="s">
        <v>390</v>
      </c>
      <c r="F254" s="1" t="s">
        <v>391</v>
      </c>
      <c r="G254" s="2">
        <v>43055</v>
      </c>
      <c r="H254" s="1" t="s">
        <v>557</v>
      </c>
    </row>
    <row r="255" spans="1:8" x14ac:dyDescent="0.25">
      <c r="A255" s="1" t="s">
        <v>368</v>
      </c>
      <c r="B255" s="1" t="s">
        <v>558</v>
      </c>
      <c r="C255">
        <v>516</v>
      </c>
      <c r="D255">
        <v>50000</v>
      </c>
      <c r="E255" s="1" t="s">
        <v>390</v>
      </c>
      <c r="F255" s="1" t="s">
        <v>391</v>
      </c>
      <c r="G255" s="2">
        <v>43315</v>
      </c>
      <c r="H255" s="1" t="s">
        <v>465</v>
      </c>
    </row>
    <row r="256" spans="1:8" x14ac:dyDescent="0.25">
      <c r="A256" s="1" t="s">
        <v>369</v>
      </c>
      <c r="B256" s="1" t="s">
        <v>553</v>
      </c>
      <c r="C256">
        <v>834</v>
      </c>
      <c r="D256">
        <v>50000</v>
      </c>
      <c r="E256" s="1" t="s">
        <v>390</v>
      </c>
      <c r="F256" s="1" t="s">
        <v>475</v>
      </c>
      <c r="G256" s="2">
        <v>43313</v>
      </c>
      <c r="H256" s="1" t="s">
        <v>415</v>
      </c>
    </row>
    <row r="257" spans="1:8" x14ac:dyDescent="0.25">
      <c r="A257" s="1" t="s">
        <v>370</v>
      </c>
      <c r="B257" s="1" t="s">
        <v>553</v>
      </c>
      <c r="C257">
        <v>1010</v>
      </c>
      <c r="D257">
        <v>50000</v>
      </c>
      <c r="E257" s="1" t="s">
        <v>390</v>
      </c>
      <c r="F257" s="1" t="s">
        <v>475</v>
      </c>
      <c r="G257" s="2">
        <v>43288</v>
      </c>
      <c r="H257" s="1" t="s">
        <v>414</v>
      </c>
    </row>
    <row r="258" spans="1:8" x14ac:dyDescent="0.25">
      <c r="A258" s="1" t="s">
        <v>371</v>
      </c>
      <c r="B258" s="1" t="s">
        <v>553</v>
      </c>
      <c r="C258">
        <v>238970</v>
      </c>
      <c r="D258">
        <v>1000000</v>
      </c>
      <c r="E258" s="1" t="s">
        <v>390</v>
      </c>
      <c r="F258" s="1" t="s">
        <v>396</v>
      </c>
      <c r="G258" s="2">
        <v>43290</v>
      </c>
      <c r="H258" s="1" t="s">
        <v>559</v>
      </c>
    </row>
    <row r="259" spans="1:8" x14ac:dyDescent="0.25">
      <c r="A259" s="1" t="s">
        <v>372</v>
      </c>
      <c r="B259" s="1" t="s">
        <v>553</v>
      </c>
      <c r="C259">
        <v>302</v>
      </c>
      <c r="D259">
        <v>10000</v>
      </c>
      <c r="E259" s="1" t="s">
        <v>390</v>
      </c>
      <c r="F259" s="1" t="s">
        <v>396</v>
      </c>
      <c r="G259" s="2">
        <v>43284</v>
      </c>
      <c r="H259" s="1" t="s">
        <v>399</v>
      </c>
    </row>
    <row r="260" spans="1:8" x14ac:dyDescent="0.25">
      <c r="A260" s="1" t="s">
        <v>373</v>
      </c>
      <c r="B260" s="1" t="s">
        <v>553</v>
      </c>
      <c r="C260">
        <v>438</v>
      </c>
      <c r="D260">
        <v>10000</v>
      </c>
      <c r="E260" s="1" t="s">
        <v>390</v>
      </c>
      <c r="F260" s="1" t="s">
        <v>391</v>
      </c>
      <c r="G260" s="2">
        <v>43096</v>
      </c>
      <c r="H260" s="1" t="s">
        <v>399</v>
      </c>
    </row>
    <row r="261" spans="1:8" x14ac:dyDescent="0.25">
      <c r="A261" s="1" t="s">
        <v>374</v>
      </c>
      <c r="B261" s="1" t="s">
        <v>553</v>
      </c>
      <c r="C261">
        <v>73</v>
      </c>
      <c r="D261">
        <v>10000</v>
      </c>
      <c r="E261" s="1" t="s">
        <v>390</v>
      </c>
      <c r="F261" s="1" t="s">
        <v>391</v>
      </c>
      <c r="G261" s="2">
        <v>43304</v>
      </c>
      <c r="H261" s="1" t="s">
        <v>466</v>
      </c>
    </row>
    <row r="262" spans="1:8" x14ac:dyDescent="0.25">
      <c r="A262" s="1" t="s">
        <v>376</v>
      </c>
      <c r="B262" s="1" t="s">
        <v>553</v>
      </c>
      <c r="C262">
        <v>39</v>
      </c>
      <c r="D262">
        <v>10000</v>
      </c>
      <c r="E262" s="1" t="s">
        <v>390</v>
      </c>
      <c r="F262" s="1" t="s">
        <v>411</v>
      </c>
      <c r="G262" s="2">
        <v>43284</v>
      </c>
      <c r="H262" s="1" t="s">
        <v>398</v>
      </c>
    </row>
    <row r="263" spans="1:8" x14ac:dyDescent="0.25">
      <c r="A263" s="1" t="s">
        <v>378</v>
      </c>
      <c r="B263" s="1" t="s">
        <v>553</v>
      </c>
      <c r="C263">
        <v>144</v>
      </c>
      <c r="D263">
        <v>10000</v>
      </c>
      <c r="E263" s="1" t="s">
        <v>390</v>
      </c>
      <c r="F263" s="1" t="s">
        <v>391</v>
      </c>
      <c r="G263" s="2">
        <v>43300</v>
      </c>
      <c r="H263" s="1" t="s">
        <v>432</v>
      </c>
    </row>
    <row r="264" spans="1:8" x14ac:dyDescent="0.25">
      <c r="A264" s="1" t="s">
        <v>380</v>
      </c>
      <c r="B264" s="1" t="s">
        <v>553</v>
      </c>
      <c r="C264">
        <v>2181</v>
      </c>
      <c r="D264">
        <v>100000</v>
      </c>
      <c r="E264" s="1" t="s">
        <v>390</v>
      </c>
      <c r="F264" s="1" t="s">
        <v>396</v>
      </c>
      <c r="G264" s="2">
        <v>43164</v>
      </c>
      <c r="H264" s="1" t="s">
        <v>560</v>
      </c>
    </row>
    <row r="265" spans="1:8" x14ac:dyDescent="0.25">
      <c r="A265" s="1" t="s">
        <v>381</v>
      </c>
      <c r="B265" s="1" t="s">
        <v>553</v>
      </c>
      <c r="C265">
        <v>93965</v>
      </c>
      <c r="D265">
        <v>5000000</v>
      </c>
      <c r="E265" s="1" t="s">
        <v>390</v>
      </c>
      <c r="F265" s="1" t="s">
        <v>396</v>
      </c>
      <c r="G265" s="2">
        <v>43284</v>
      </c>
      <c r="H265" s="1" t="s">
        <v>561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972B-60B0-4A5F-9E25-52AAD51CA034}">
  <dimension ref="A1:Z265"/>
  <sheetViews>
    <sheetView workbookViewId="0">
      <selection activeCell="G2" sqref="G2"/>
    </sheetView>
  </sheetViews>
  <sheetFormatPr defaultRowHeight="15" x14ac:dyDescent="0.25"/>
  <cols>
    <col min="1" max="1" width="35.5703125" customWidth="1"/>
    <col min="2" max="2" width="4" customWidth="1"/>
    <col min="3" max="3" width="5.5703125" customWidth="1"/>
    <col min="4" max="4" width="11.42578125" customWidth="1"/>
    <col min="5" max="5" width="14" customWidth="1"/>
    <col min="6" max="6" width="6.85546875" customWidth="1"/>
    <col min="10" max="10" width="10.7109375" style="2" bestFit="1" customWidth="1"/>
    <col min="11" max="11" width="11.7109375" customWidth="1"/>
    <col min="12" max="12" width="23.28515625" customWidth="1"/>
    <col min="13" max="13" width="5.28515625" customWidth="1"/>
    <col min="14" max="14" width="3.7109375" customWidth="1"/>
    <col min="15" max="15" width="17.28515625" customWidth="1"/>
    <col min="16" max="16" width="12.5703125" customWidth="1"/>
    <col min="17" max="17" width="13.42578125" customWidth="1"/>
    <col min="19" max="19" width="14.140625" customWidth="1"/>
    <col min="20" max="20" width="14.5703125" customWidth="1"/>
    <col min="24" max="24" width="15" customWidth="1"/>
    <col min="25" max="25" width="10.7109375" bestFit="1" customWidth="1"/>
    <col min="26" max="26" width="17.7109375" bestFit="1" customWidth="1"/>
  </cols>
  <sheetData>
    <row r="1" spans="1:2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  <c r="J1" s="2" t="s">
        <v>387</v>
      </c>
      <c r="K1" t="s">
        <v>388</v>
      </c>
      <c r="L1" s="5" t="s">
        <v>564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3" t="s">
        <v>562</v>
      </c>
      <c r="Y1" s="2">
        <f ca="1">TODAY()</f>
        <v>43883</v>
      </c>
      <c r="Z1" s="4">
        <f ca="1">NOW()</f>
        <v>43883.857718287036</v>
      </c>
    </row>
    <row r="2" spans="1:26" x14ac:dyDescent="0.25">
      <c r="A2" s="1" t="s">
        <v>4</v>
      </c>
      <c r="B2">
        <v>4.0999999999999996</v>
      </c>
      <c r="C2" s="1" t="s">
        <v>5</v>
      </c>
      <c r="D2" s="1" t="s">
        <v>6</v>
      </c>
      <c r="E2" s="1" t="str">
        <f xml:space="preserve"> VLOOKUP($A2, Sheet3!$A$2:$B$265, 2, FALSE)</f>
        <v>Art &amp; Design</v>
      </c>
      <c r="F2" s="1">
        <f>VLOOKUP($A2, Sheet3!$A$2:$C$265, 3, FALSE)</f>
        <v>159</v>
      </c>
      <c r="G2" s="1">
        <f>VLOOKUP($A2, Sheet3!$A$2:$D$265, 4, FALSE)</f>
        <v>10000</v>
      </c>
      <c r="H2" s="1" t="str">
        <f>INDEX(Sheet3!$E$2:$E$265, MATCH($A2, Sheet3!$A$2:$A$265, 0))</f>
        <v>Free</v>
      </c>
      <c r="I2" s="1" t="str">
        <f>INDEX(Sheet3!$F$2:$F$265, MATCH($A2, Sheet3!$A$2:$A$265, 0))</f>
        <v>Everyone</v>
      </c>
      <c r="J2" s="2">
        <f>INDEX(Sheet3!$G$2:$G$265, MATCH($A2, Sheet3!$A$2:$A$265, 0))</f>
        <v>43107</v>
      </c>
      <c r="K2" s="1" t="str">
        <f>INDEX(Sheet3!$H$2:$H$265, MATCH($A2, Sheet3!$A$2:$A$265, 0))</f>
        <v>1.0.0</v>
      </c>
      <c r="L2" s="1">
        <f>_xlfn.DAYS($Y$5, J2)</f>
        <v>210</v>
      </c>
      <c r="M2" s="1"/>
      <c r="N2" s="1"/>
      <c r="O2" s="10" t="s">
        <v>582</v>
      </c>
      <c r="P2" s="10"/>
      <c r="Q2" s="10" t="s">
        <v>384</v>
      </c>
      <c r="R2" s="10"/>
      <c r="S2" s="10" t="s">
        <v>383</v>
      </c>
      <c r="T2" s="10"/>
      <c r="U2" s="1"/>
      <c r="V2" s="1"/>
      <c r="W2" s="1"/>
    </row>
    <row r="3" spans="1:26" x14ac:dyDescent="0.25">
      <c r="A3" s="1" t="s">
        <v>7</v>
      </c>
      <c r="B3">
        <v>3.9</v>
      </c>
      <c r="C3" s="1" t="s">
        <v>8</v>
      </c>
      <c r="D3" s="1" t="s">
        <v>6</v>
      </c>
      <c r="E3" s="1" t="str">
        <f xml:space="preserve"> VLOOKUP($A3, Sheet3!$A$2:$B$265, 2, FALSE)</f>
        <v>Art &amp; Design;Pretend Play</v>
      </c>
      <c r="F3" s="1">
        <f>VLOOKUP($A3, Sheet3!$A$2:$C$265, 3, FALSE)</f>
        <v>967</v>
      </c>
      <c r="G3" s="1">
        <f>VLOOKUP($A3, Sheet3!$A$2:$D$265, 4, FALSE)</f>
        <v>500000</v>
      </c>
      <c r="H3" s="1" t="str">
        <f>INDEX(Sheet3!$E$2:$E$265, MATCH($A3, Sheet3!$A$2:$A$265, 0))</f>
        <v>Free</v>
      </c>
      <c r="I3" s="1" t="str">
        <f>INDEX(Sheet3!$F$2:$F$265, MATCH($A3, Sheet3!$A$2:$A$265, 0))</f>
        <v>Everyone</v>
      </c>
      <c r="J3" s="2">
        <f>INDEX(Sheet3!$G$2:$G$265, MATCH($A3, Sheet3!$A$2:$A$265, 0))</f>
        <v>43115</v>
      </c>
      <c r="K3" s="1" t="str">
        <f>INDEX(Sheet3!$H$2:$H$265, MATCH($A3, Sheet3!$A$2:$A$265, 0))</f>
        <v>2.0.0</v>
      </c>
      <c r="L3" s="1">
        <f>_xlfn.DAYS($Y$5, J3)</f>
        <v>202</v>
      </c>
      <c r="M3" s="1"/>
      <c r="N3" s="1"/>
      <c r="O3" s="8"/>
      <c r="P3" s="8"/>
      <c r="Q3" s="8"/>
      <c r="R3" s="8"/>
      <c r="S3" s="8"/>
      <c r="T3" s="8"/>
      <c r="U3" s="1"/>
      <c r="V3" s="1"/>
      <c r="W3" s="1"/>
      <c r="X3" s="6" t="s">
        <v>565</v>
      </c>
      <c r="Y3" s="2">
        <f>MIN(J2:J265)</f>
        <v>41877</v>
      </c>
    </row>
    <row r="4" spans="1:26" x14ac:dyDescent="0.25">
      <c r="A4" s="1" t="s">
        <v>9</v>
      </c>
      <c r="B4">
        <v>4.7</v>
      </c>
      <c r="C4" s="1" t="s">
        <v>10</v>
      </c>
      <c r="D4" s="1" t="s">
        <v>6</v>
      </c>
      <c r="E4" s="1" t="str">
        <f xml:space="preserve"> VLOOKUP($A4, Sheet3!$A$2:$B$265, 2, FALSE)</f>
        <v>Art &amp; Design</v>
      </c>
      <c r="F4" s="1">
        <f>VLOOKUP($A4, Sheet3!$A$2:$C$265, 3, FALSE)</f>
        <v>87510</v>
      </c>
      <c r="G4" s="1">
        <f>VLOOKUP($A4, Sheet3!$A$2:$D$265, 4, FALSE)</f>
        <v>5000000</v>
      </c>
      <c r="H4" s="1" t="str">
        <f>INDEX(Sheet3!$E$2:$E$265, MATCH($A4, Sheet3!$A$2:$A$265, 0))</f>
        <v>Free</v>
      </c>
      <c r="I4" s="1" t="str">
        <f>INDEX(Sheet3!$F$2:$F$265, MATCH($A4, Sheet3!$A$2:$A$265, 0))</f>
        <v>Everyone</v>
      </c>
      <c r="J4" s="2">
        <f>INDEX(Sheet3!$G$2:$G$265, MATCH($A4, Sheet3!$A$2:$A$265, 0))</f>
        <v>43313</v>
      </c>
      <c r="K4" s="1" t="str">
        <f>INDEX(Sheet3!$H$2:$H$265, MATCH($A4, Sheet3!$A$2:$A$265, 0))</f>
        <v>1.2.4</v>
      </c>
      <c r="L4" s="1">
        <f>_xlfn.DAYS($Y$5, J4)</f>
        <v>4</v>
      </c>
      <c r="M4" s="1"/>
      <c r="N4" s="1"/>
      <c r="O4" s="8" t="s">
        <v>569</v>
      </c>
      <c r="P4" s="8">
        <v>98.875</v>
      </c>
      <c r="Q4" s="8" t="s">
        <v>569</v>
      </c>
      <c r="R4" s="8">
        <v>7719772.7272727275</v>
      </c>
      <c r="S4" s="8" t="s">
        <v>569</v>
      </c>
      <c r="T4" s="8">
        <v>76906.935606060608</v>
      </c>
      <c r="U4" s="1"/>
      <c r="V4" s="1"/>
      <c r="W4" s="1"/>
      <c r="X4" s="6" t="s">
        <v>563</v>
      </c>
      <c r="Y4" s="2">
        <f>MAX(J2:J265)</f>
        <v>43316</v>
      </c>
    </row>
    <row r="5" spans="1:26" x14ac:dyDescent="0.25">
      <c r="A5" s="1" t="s">
        <v>11</v>
      </c>
      <c r="B5">
        <v>4.5</v>
      </c>
      <c r="C5" s="1" t="s">
        <v>12</v>
      </c>
      <c r="D5" s="1" t="s">
        <v>13</v>
      </c>
      <c r="E5" s="1" t="str">
        <f xml:space="preserve"> VLOOKUP($A5, Sheet3!$A$2:$B$265, 2, FALSE)</f>
        <v>Art &amp; Design</v>
      </c>
      <c r="F5" s="1">
        <f>VLOOKUP($A5, Sheet3!$A$2:$C$265, 3, FALSE)</f>
        <v>215644</v>
      </c>
      <c r="G5" s="1">
        <f>VLOOKUP($A5, Sheet3!$A$2:$D$265, 4, FALSE)</f>
        <v>50000000</v>
      </c>
      <c r="H5" s="1" t="str">
        <f>INDEX(Sheet3!$E$2:$E$265, MATCH($A5, Sheet3!$A$2:$A$265, 0))</f>
        <v>Free</v>
      </c>
      <c r="I5" s="1" t="str">
        <f>INDEX(Sheet3!$F$2:$F$265, MATCH($A5, Sheet3!$A$2:$A$265, 0))</f>
        <v>Teen</v>
      </c>
      <c r="J5" s="2">
        <f>INDEX(Sheet3!$G$2:$G$265, MATCH($A5, Sheet3!$A$2:$A$265, 0))</f>
        <v>43259</v>
      </c>
      <c r="K5" s="1" t="str">
        <f>INDEX(Sheet3!$H$2:$H$265, MATCH($A5, Sheet3!$A$2:$A$265, 0))</f>
        <v>Varies with device</v>
      </c>
      <c r="L5" s="1">
        <f>_xlfn.DAYS($Y$5, J5)</f>
        <v>58</v>
      </c>
      <c r="M5" s="1"/>
      <c r="N5" s="1"/>
      <c r="O5" s="8" t="s">
        <v>570</v>
      </c>
      <c r="P5" s="8">
        <v>11.745543164746996</v>
      </c>
      <c r="Q5" s="8" t="s">
        <v>570</v>
      </c>
      <c r="R5" s="8">
        <v>3852064.5501076789</v>
      </c>
      <c r="S5" s="8" t="s">
        <v>570</v>
      </c>
      <c r="T5" s="8">
        <v>15824.381216484706</v>
      </c>
      <c r="U5" s="1"/>
      <c r="V5" s="1"/>
      <c r="W5" s="1"/>
      <c r="X5" t="s">
        <v>566</v>
      </c>
      <c r="Y5" s="2">
        <f>Y4+1</f>
        <v>43317</v>
      </c>
      <c r="Z5" t="s">
        <v>567</v>
      </c>
    </row>
    <row r="6" spans="1:26" x14ac:dyDescent="0.25">
      <c r="A6" s="1" t="s">
        <v>14</v>
      </c>
      <c r="B6">
        <v>4.3</v>
      </c>
      <c r="C6" s="1" t="s">
        <v>15</v>
      </c>
      <c r="D6" s="1" t="s">
        <v>16</v>
      </c>
      <c r="E6" s="1" t="str">
        <f xml:space="preserve"> VLOOKUP($A6, Sheet3!$A$2:$B$265, 2, FALSE)</f>
        <v>Art &amp; Design;Creativity</v>
      </c>
      <c r="F6" s="1">
        <f>VLOOKUP($A6, Sheet3!$A$2:$C$265, 3, FALSE)</f>
        <v>967</v>
      </c>
      <c r="G6" s="1">
        <f>VLOOKUP($A6, Sheet3!$A$2:$D$265, 4, FALSE)</f>
        <v>100000</v>
      </c>
      <c r="H6" s="1" t="str">
        <f>INDEX(Sheet3!$E$2:$E$265, MATCH($A6, Sheet3!$A$2:$A$265, 0))</f>
        <v>Free</v>
      </c>
      <c r="I6" s="1" t="str">
        <f>INDEX(Sheet3!$F$2:$F$265, MATCH($A6, Sheet3!$A$2:$A$265, 0))</f>
        <v>Everyone</v>
      </c>
      <c r="J6" s="2">
        <f>INDEX(Sheet3!$G$2:$G$265, MATCH($A6, Sheet3!$A$2:$A$265, 0))</f>
        <v>43271</v>
      </c>
      <c r="K6" s="1" t="str">
        <f>INDEX(Sheet3!$H$2:$H$265, MATCH($A6, Sheet3!$A$2:$A$265, 0))</f>
        <v>1.1</v>
      </c>
      <c r="L6" s="1">
        <f>_xlfn.DAYS($Y$5, J6)</f>
        <v>46</v>
      </c>
      <c r="M6" s="1"/>
      <c r="N6" s="1"/>
      <c r="O6" s="8" t="s">
        <v>571</v>
      </c>
      <c r="P6" s="8">
        <v>32</v>
      </c>
      <c r="Q6" s="8" t="s">
        <v>571</v>
      </c>
      <c r="R6" s="8">
        <v>500000</v>
      </c>
      <c r="S6" s="8" t="s">
        <v>571</v>
      </c>
      <c r="T6" s="8">
        <v>5066</v>
      </c>
      <c r="U6" s="1"/>
      <c r="V6" s="1"/>
      <c r="W6" s="1"/>
    </row>
    <row r="7" spans="1:26" x14ac:dyDescent="0.25">
      <c r="A7" s="1" t="s">
        <v>17</v>
      </c>
      <c r="B7">
        <v>4.4000000000000004</v>
      </c>
      <c r="C7" s="1" t="s">
        <v>18</v>
      </c>
      <c r="D7" s="1" t="s">
        <v>19</v>
      </c>
      <c r="E7" s="1" t="str">
        <f xml:space="preserve"> VLOOKUP($A7, Sheet3!$A$2:$B$265, 2, FALSE)</f>
        <v>Art &amp; Design</v>
      </c>
      <c r="F7" s="1">
        <f>VLOOKUP($A7, Sheet3!$A$2:$C$265, 3, FALSE)</f>
        <v>167</v>
      </c>
      <c r="G7" s="1">
        <f>VLOOKUP($A7, Sheet3!$A$2:$D$265, 4, FALSE)</f>
        <v>50000</v>
      </c>
      <c r="H7" s="1" t="str">
        <f>INDEX(Sheet3!$E$2:$E$265, MATCH($A7, Sheet3!$A$2:$A$265, 0))</f>
        <v>Free</v>
      </c>
      <c r="I7" s="1" t="str">
        <f>INDEX(Sheet3!$F$2:$F$265, MATCH($A7, Sheet3!$A$2:$A$265, 0))</f>
        <v>Everyone</v>
      </c>
      <c r="J7" s="2">
        <f>INDEX(Sheet3!$G$2:$G$265, MATCH($A7, Sheet3!$A$2:$A$265, 0))</f>
        <v>42820</v>
      </c>
      <c r="K7" s="1" t="str">
        <f>INDEX(Sheet3!$H$2:$H$265, MATCH($A7, Sheet3!$A$2:$A$265, 0))</f>
        <v>1.0</v>
      </c>
      <c r="L7" s="1">
        <f>_xlfn.DAYS($Y$5, J7)</f>
        <v>497</v>
      </c>
      <c r="M7" s="1"/>
      <c r="N7" s="1"/>
      <c r="O7" s="8" t="s">
        <v>572</v>
      </c>
      <c r="P7" s="8">
        <v>3</v>
      </c>
      <c r="Q7" s="8" t="s">
        <v>572</v>
      </c>
      <c r="R7" s="8">
        <v>100000</v>
      </c>
      <c r="S7" s="8" t="s">
        <v>572</v>
      </c>
      <c r="T7" s="8">
        <v>967</v>
      </c>
      <c r="U7" s="1"/>
      <c r="V7" s="1"/>
      <c r="W7" s="1"/>
    </row>
    <row r="8" spans="1:26" x14ac:dyDescent="0.25">
      <c r="A8" s="1" t="s">
        <v>20</v>
      </c>
      <c r="B8">
        <v>3.8</v>
      </c>
      <c r="C8" s="1" t="s">
        <v>5</v>
      </c>
      <c r="D8" s="1" t="s">
        <v>6</v>
      </c>
      <c r="E8" s="1" t="str">
        <f xml:space="preserve"> VLOOKUP($A8, Sheet3!$A$2:$B$265, 2, FALSE)</f>
        <v>Art &amp; Design</v>
      </c>
      <c r="F8" s="1">
        <f>VLOOKUP($A8, Sheet3!$A$2:$C$265, 3, FALSE)</f>
        <v>178</v>
      </c>
      <c r="G8" s="1">
        <f>VLOOKUP($A8, Sheet3!$A$2:$D$265, 4, FALSE)</f>
        <v>50000</v>
      </c>
      <c r="H8" s="1" t="str">
        <f>INDEX(Sheet3!$E$2:$E$265, MATCH($A8, Sheet3!$A$2:$A$265, 0))</f>
        <v>Free</v>
      </c>
      <c r="I8" s="1" t="str">
        <f>INDEX(Sheet3!$F$2:$F$265, MATCH($A8, Sheet3!$A$2:$A$265, 0))</f>
        <v>Everyone</v>
      </c>
      <c r="J8" s="2">
        <f>INDEX(Sheet3!$G$2:$G$265, MATCH($A8, Sheet3!$A$2:$A$265, 0))</f>
        <v>43216</v>
      </c>
      <c r="K8" s="1" t="str">
        <f>INDEX(Sheet3!$H$2:$H$265, MATCH($A8, Sheet3!$A$2:$A$265, 0))</f>
        <v>1.1</v>
      </c>
      <c r="L8" s="1">
        <f>_xlfn.DAYS($Y$5, J8)</f>
        <v>101</v>
      </c>
      <c r="M8" s="1"/>
      <c r="N8" s="1"/>
      <c r="O8" s="8" t="s">
        <v>573</v>
      </c>
      <c r="P8" s="8">
        <v>190.84248750742799</v>
      </c>
      <c r="Q8" s="8" t="s">
        <v>573</v>
      </c>
      <c r="R8" s="8">
        <v>62588640.684423052</v>
      </c>
      <c r="S8" s="8" t="s">
        <v>573</v>
      </c>
      <c r="T8" s="8">
        <v>257115.76146464335</v>
      </c>
      <c r="U8" s="1"/>
      <c r="V8" s="1"/>
      <c r="W8" s="1"/>
    </row>
    <row r="9" spans="1:26" x14ac:dyDescent="0.25">
      <c r="A9" s="1" t="s">
        <v>21</v>
      </c>
      <c r="B9">
        <v>4.0999999999999996</v>
      </c>
      <c r="C9" s="1" t="s">
        <v>22</v>
      </c>
      <c r="D9" s="1" t="s">
        <v>13</v>
      </c>
      <c r="E9" s="1" t="str">
        <f xml:space="preserve"> VLOOKUP($A9, Sheet3!$A$2:$B$265, 2, FALSE)</f>
        <v>Art &amp; Design</v>
      </c>
      <c r="F9" s="1">
        <f>VLOOKUP($A9, Sheet3!$A$2:$C$265, 3, FALSE)</f>
        <v>36815</v>
      </c>
      <c r="G9" s="1">
        <f>VLOOKUP($A9, Sheet3!$A$2:$D$265, 4, FALSE)</f>
        <v>1000000</v>
      </c>
      <c r="H9" s="1" t="str">
        <f>INDEX(Sheet3!$E$2:$E$265, MATCH($A9, Sheet3!$A$2:$A$265, 0))</f>
        <v>Free</v>
      </c>
      <c r="I9" s="1" t="str">
        <f>INDEX(Sheet3!$F$2:$F$265, MATCH($A9, Sheet3!$A$2:$A$265, 0))</f>
        <v>Everyone</v>
      </c>
      <c r="J9" s="2">
        <f>INDEX(Sheet3!$G$2:$G$265, MATCH($A9, Sheet3!$A$2:$A$265, 0))</f>
        <v>43265</v>
      </c>
      <c r="K9" s="1" t="str">
        <f>INDEX(Sheet3!$H$2:$H$265, MATCH($A9, Sheet3!$A$2:$A$265, 0))</f>
        <v>6.1.61.1</v>
      </c>
      <c r="L9" s="1">
        <f>_xlfn.DAYS($Y$5, J9)</f>
        <v>52</v>
      </c>
      <c r="M9" s="1"/>
      <c r="N9" s="1"/>
      <c r="O9" s="8" t="s">
        <v>574</v>
      </c>
      <c r="P9" s="8">
        <v>36420.855038022812</v>
      </c>
      <c r="Q9" s="8" t="s">
        <v>574</v>
      </c>
      <c r="R9" s="8">
        <v>3917337942723816</v>
      </c>
      <c r="S9" s="8" t="s">
        <v>574</v>
      </c>
      <c r="T9" s="8">
        <v>66108514793.543373</v>
      </c>
      <c r="U9" s="1"/>
      <c r="V9" s="1"/>
      <c r="W9" s="1"/>
    </row>
    <row r="10" spans="1:26" x14ac:dyDescent="0.25">
      <c r="A10" s="1" t="s">
        <v>23</v>
      </c>
      <c r="B10">
        <v>4.4000000000000004</v>
      </c>
      <c r="C10" s="1" t="s">
        <v>24</v>
      </c>
      <c r="D10" s="1" t="s">
        <v>25</v>
      </c>
      <c r="E10" s="1" t="str">
        <f xml:space="preserve"> VLOOKUP($A10, Sheet3!$A$2:$B$265, 2, FALSE)</f>
        <v>Art &amp; Design</v>
      </c>
      <c r="F10" s="1">
        <f>VLOOKUP($A10, Sheet3!$A$2:$C$265, 3, FALSE)</f>
        <v>13791</v>
      </c>
      <c r="G10" s="1">
        <f>VLOOKUP($A10, Sheet3!$A$2:$D$265, 4, FALSE)</f>
        <v>1000000</v>
      </c>
      <c r="H10" s="1" t="str">
        <f>INDEX(Sheet3!$E$2:$E$265, MATCH($A10, Sheet3!$A$2:$A$265, 0))</f>
        <v>Free</v>
      </c>
      <c r="I10" s="1" t="str">
        <f>INDEX(Sheet3!$F$2:$F$265, MATCH($A10, Sheet3!$A$2:$A$265, 0))</f>
        <v>Everyone</v>
      </c>
      <c r="J10" s="2">
        <f>INDEX(Sheet3!$G$2:$G$265, MATCH($A10, Sheet3!$A$2:$A$265, 0))</f>
        <v>42998</v>
      </c>
      <c r="K10" s="1" t="str">
        <f>INDEX(Sheet3!$H$2:$H$265, MATCH($A10, Sheet3!$A$2:$A$265, 0))</f>
        <v>2.9.2</v>
      </c>
      <c r="L10" s="1">
        <f>_xlfn.DAYS($Y$5, J10)</f>
        <v>319</v>
      </c>
      <c r="M10" s="1"/>
      <c r="N10" s="1"/>
      <c r="O10" s="8" t="s">
        <v>575</v>
      </c>
      <c r="P10" s="8">
        <v>22.486233955147963</v>
      </c>
      <c r="Q10" s="8" t="s">
        <v>575</v>
      </c>
      <c r="R10" s="8">
        <v>242.78274205357948</v>
      </c>
      <c r="S10" s="8" t="s">
        <v>575</v>
      </c>
      <c r="T10" s="8">
        <v>63.098996353191382</v>
      </c>
      <c r="U10" s="1"/>
      <c r="V10" s="1"/>
      <c r="W10" s="1"/>
    </row>
    <row r="11" spans="1:26" x14ac:dyDescent="0.25">
      <c r="A11" s="1" t="s">
        <v>26</v>
      </c>
      <c r="B11">
        <v>4.7</v>
      </c>
      <c r="C11" s="1" t="s">
        <v>27</v>
      </c>
      <c r="D11" s="1" t="s">
        <v>6</v>
      </c>
      <c r="E11" s="1" t="str">
        <f xml:space="preserve"> VLOOKUP($A11, Sheet3!$A$2:$B$265, 2, FALSE)</f>
        <v>Art &amp; Design;Creativity</v>
      </c>
      <c r="F11" s="1">
        <f>VLOOKUP($A11, Sheet3!$A$2:$C$265, 3, FALSE)</f>
        <v>121</v>
      </c>
      <c r="G11" s="1">
        <f>VLOOKUP($A11, Sheet3!$A$2:$D$265, 4, FALSE)</f>
        <v>10000</v>
      </c>
      <c r="H11" s="1" t="str">
        <f>INDEX(Sheet3!$E$2:$E$265, MATCH($A11, Sheet3!$A$2:$A$265, 0))</f>
        <v>Free</v>
      </c>
      <c r="I11" s="1" t="str">
        <f>INDEX(Sheet3!$F$2:$F$265, MATCH($A11, Sheet3!$A$2:$A$265, 0))</f>
        <v>Everyone</v>
      </c>
      <c r="J11" s="2">
        <f>INDEX(Sheet3!$G$2:$G$265, MATCH($A11, Sheet3!$A$2:$A$265, 0))</f>
        <v>43284</v>
      </c>
      <c r="K11" s="1" t="str">
        <f>INDEX(Sheet3!$H$2:$H$265, MATCH($A11, Sheet3!$A$2:$A$265, 0))</f>
        <v>2.8</v>
      </c>
      <c r="L11" s="1">
        <f>_xlfn.DAYS($Y$5, J11)</f>
        <v>33</v>
      </c>
      <c r="M11" s="1"/>
      <c r="N11" s="1"/>
      <c r="O11" s="8" t="s">
        <v>576</v>
      </c>
      <c r="P11" s="8">
        <v>4.2967845846158728</v>
      </c>
      <c r="Q11" s="8" t="s">
        <v>576</v>
      </c>
      <c r="R11" s="8">
        <v>15.308836469504909</v>
      </c>
      <c r="S11" s="8" t="s">
        <v>576</v>
      </c>
      <c r="T11" s="8">
        <v>7.0297641319507882</v>
      </c>
      <c r="U11" s="1"/>
      <c r="V11" s="1"/>
      <c r="W11" s="1"/>
    </row>
    <row r="12" spans="1:26" x14ac:dyDescent="0.25">
      <c r="A12" s="1" t="s">
        <v>28</v>
      </c>
      <c r="B12">
        <v>4.4000000000000004</v>
      </c>
      <c r="C12" s="1" t="s">
        <v>29</v>
      </c>
      <c r="D12" s="1" t="s">
        <v>30</v>
      </c>
      <c r="E12" s="1" t="str">
        <f xml:space="preserve"> VLOOKUP($A12, Sheet3!$A$2:$B$265, 2, FALSE)</f>
        <v>Art &amp; Design</v>
      </c>
      <c r="F12" s="1">
        <f>VLOOKUP($A12, Sheet3!$A$2:$C$265, 3, FALSE)</f>
        <v>13880</v>
      </c>
      <c r="G12" s="1">
        <f>VLOOKUP($A12, Sheet3!$A$2:$D$265, 4, FALSE)</f>
        <v>1000000</v>
      </c>
      <c r="H12" s="1" t="str">
        <f>INDEX(Sheet3!$E$2:$E$265, MATCH($A12, Sheet3!$A$2:$A$265, 0))</f>
        <v>Free</v>
      </c>
      <c r="I12" s="1" t="str">
        <f>INDEX(Sheet3!$F$2:$F$265, MATCH($A12, Sheet3!$A$2:$A$265, 0))</f>
        <v>Everyone</v>
      </c>
      <c r="J12" s="2">
        <f>INDEX(Sheet3!$G$2:$G$265, MATCH($A12, Sheet3!$A$2:$A$265, 0))</f>
        <v>43035</v>
      </c>
      <c r="K12" s="1" t="str">
        <f>INDEX(Sheet3!$H$2:$H$265, MATCH($A12, Sheet3!$A$2:$A$265, 0))</f>
        <v>1.0.4</v>
      </c>
      <c r="L12" s="1">
        <f>_xlfn.DAYS($Y$5, J12)</f>
        <v>282</v>
      </c>
      <c r="M12" s="1"/>
      <c r="N12" s="1"/>
      <c r="O12" s="8" t="s">
        <v>577</v>
      </c>
      <c r="P12" s="8">
        <v>1439</v>
      </c>
      <c r="Q12" s="8" t="s">
        <v>577</v>
      </c>
      <c r="R12" s="8">
        <v>999995000</v>
      </c>
      <c r="S12" s="8" t="s">
        <v>577</v>
      </c>
      <c r="T12" s="8">
        <v>2914715</v>
      </c>
      <c r="U12" s="1"/>
      <c r="V12" s="1"/>
      <c r="W12" s="1"/>
    </row>
    <row r="13" spans="1:26" x14ac:dyDescent="0.25">
      <c r="A13" s="1" t="s">
        <v>31</v>
      </c>
      <c r="B13">
        <v>4.4000000000000004</v>
      </c>
      <c r="C13" s="1" t="s">
        <v>32</v>
      </c>
      <c r="D13" s="1" t="s">
        <v>33</v>
      </c>
      <c r="E13" s="1" t="str">
        <f xml:space="preserve"> VLOOKUP($A13, Sheet3!$A$2:$B$265, 2, FALSE)</f>
        <v>Art &amp; Design</v>
      </c>
      <c r="F13" s="1">
        <f>VLOOKUP($A13, Sheet3!$A$2:$C$265, 3, FALSE)</f>
        <v>8788</v>
      </c>
      <c r="G13" s="1">
        <f>VLOOKUP($A13, Sheet3!$A$2:$D$265, 4, FALSE)</f>
        <v>1000000</v>
      </c>
      <c r="H13" s="1" t="str">
        <f>INDEX(Sheet3!$E$2:$E$265, MATCH($A13, Sheet3!$A$2:$A$265, 0))</f>
        <v>Free</v>
      </c>
      <c r="I13" s="1" t="str">
        <f>INDEX(Sheet3!$F$2:$F$265, MATCH($A13, Sheet3!$A$2:$A$265, 0))</f>
        <v>Everyone</v>
      </c>
      <c r="J13" s="2">
        <f>INDEX(Sheet3!$G$2:$G$265, MATCH($A13, Sheet3!$A$2:$A$265, 0))</f>
        <v>43312</v>
      </c>
      <c r="K13" s="1" t="str">
        <f>INDEX(Sheet3!$H$2:$H$265, MATCH($A13, Sheet3!$A$2:$A$265, 0))</f>
        <v>1.0.15</v>
      </c>
      <c r="L13" s="1">
        <f>_xlfn.DAYS($Y$5, J13)</f>
        <v>5</v>
      </c>
      <c r="M13" s="1"/>
      <c r="N13" s="1"/>
      <c r="O13" s="8" t="s">
        <v>578</v>
      </c>
      <c r="P13" s="8">
        <v>1</v>
      </c>
      <c r="Q13" s="8" t="s">
        <v>578</v>
      </c>
      <c r="R13" s="8">
        <v>5000</v>
      </c>
      <c r="S13" s="8" t="s">
        <v>578</v>
      </c>
      <c r="T13" s="8">
        <v>9</v>
      </c>
      <c r="U13" s="1"/>
      <c r="V13" s="1"/>
      <c r="W13" s="1"/>
    </row>
    <row r="14" spans="1:26" x14ac:dyDescent="0.25">
      <c r="A14" s="1" t="s">
        <v>34</v>
      </c>
      <c r="B14">
        <v>4.2</v>
      </c>
      <c r="C14" s="1" t="s">
        <v>35</v>
      </c>
      <c r="D14" s="1" t="s">
        <v>30</v>
      </c>
      <c r="E14" s="1" t="str">
        <f xml:space="preserve"> VLOOKUP($A14, Sheet3!$A$2:$B$265, 2, FALSE)</f>
        <v>Art &amp; Design</v>
      </c>
      <c r="F14" s="1">
        <f>VLOOKUP($A14, Sheet3!$A$2:$C$265, 3, FALSE)</f>
        <v>44829</v>
      </c>
      <c r="G14" s="1">
        <f>VLOOKUP($A14, Sheet3!$A$2:$D$265, 4, FALSE)</f>
        <v>10000000</v>
      </c>
      <c r="H14" s="1" t="str">
        <f>INDEX(Sheet3!$E$2:$E$265, MATCH($A14, Sheet3!$A$2:$A$265, 0))</f>
        <v>Free</v>
      </c>
      <c r="I14" s="1" t="str">
        <f>INDEX(Sheet3!$F$2:$F$265, MATCH($A14, Sheet3!$A$2:$A$265, 0))</f>
        <v>Teen</v>
      </c>
      <c r="J14" s="2">
        <f>INDEX(Sheet3!$G$2:$G$265, MATCH($A14, Sheet3!$A$2:$A$265, 0))</f>
        <v>43192</v>
      </c>
      <c r="K14" s="1" t="str">
        <f>INDEX(Sheet3!$H$2:$H$265, MATCH($A14, Sheet3!$A$2:$A$265, 0))</f>
        <v>3.8</v>
      </c>
      <c r="L14" s="1">
        <f>_xlfn.DAYS($Y$5, J14)</f>
        <v>125</v>
      </c>
      <c r="M14" s="1"/>
      <c r="N14" s="1"/>
      <c r="O14" s="8" t="s">
        <v>579</v>
      </c>
      <c r="P14" s="8">
        <v>1440</v>
      </c>
      <c r="Q14" s="8" t="s">
        <v>579</v>
      </c>
      <c r="R14" s="8">
        <v>1000000000</v>
      </c>
      <c r="S14" s="8" t="s">
        <v>579</v>
      </c>
      <c r="T14" s="8">
        <v>2914724</v>
      </c>
      <c r="U14" s="1"/>
      <c r="V14" s="1"/>
      <c r="W14" s="1"/>
    </row>
    <row r="15" spans="1:26" x14ac:dyDescent="0.25">
      <c r="A15" s="1" t="s">
        <v>36</v>
      </c>
      <c r="B15">
        <v>4.5999999999999996</v>
      </c>
      <c r="C15" s="1" t="s">
        <v>37</v>
      </c>
      <c r="D15" s="1" t="s">
        <v>16</v>
      </c>
      <c r="E15" s="1" t="str">
        <f xml:space="preserve"> VLOOKUP($A15, Sheet3!$A$2:$B$265, 2, FALSE)</f>
        <v>Art &amp; Design</v>
      </c>
      <c r="F15" s="1">
        <f>VLOOKUP($A15, Sheet3!$A$2:$C$265, 3, FALSE)</f>
        <v>4326</v>
      </c>
      <c r="G15" s="1">
        <f>VLOOKUP($A15, Sheet3!$A$2:$D$265, 4, FALSE)</f>
        <v>100000</v>
      </c>
      <c r="H15" s="1" t="str">
        <f>INDEX(Sheet3!$E$2:$E$265, MATCH($A15, Sheet3!$A$2:$A$265, 0))</f>
        <v>Free</v>
      </c>
      <c r="I15" s="1" t="str">
        <f>INDEX(Sheet3!$F$2:$F$265, MATCH($A15, Sheet3!$A$2:$A$265, 0))</f>
        <v>Everyone</v>
      </c>
      <c r="J15" s="2">
        <f>INDEX(Sheet3!$G$2:$G$265, MATCH($A15, Sheet3!$A$2:$A$265, 0))</f>
        <v>43277</v>
      </c>
      <c r="K15" s="1" t="str">
        <f>INDEX(Sheet3!$H$2:$H$265, MATCH($A15, Sheet3!$A$2:$A$265, 0))</f>
        <v>1.0.4</v>
      </c>
      <c r="L15" s="1">
        <f>_xlfn.DAYS($Y$5, J15)</f>
        <v>40</v>
      </c>
      <c r="M15" s="1"/>
      <c r="N15" s="1"/>
      <c r="O15" s="8" t="s">
        <v>580</v>
      </c>
      <c r="P15" s="8">
        <v>26103</v>
      </c>
      <c r="Q15" s="8" t="s">
        <v>580</v>
      </c>
      <c r="R15" s="8">
        <v>2038020000</v>
      </c>
      <c r="S15" s="8" t="s">
        <v>580</v>
      </c>
      <c r="T15" s="8">
        <v>20303431</v>
      </c>
      <c r="U15" s="1"/>
      <c r="V15" s="1"/>
      <c r="W15" s="1"/>
    </row>
    <row r="16" spans="1:26" ht="15.75" thickBot="1" x14ac:dyDescent="0.3">
      <c r="A16" s="1" t="s">
        <v>38</v>
      </c>
      <c r="B16">
        <v>4.4000000000000004</v>
      </c>
      <c r="C16" s="1" t="s">
        <v>39</v>
      </c>
      <c r="D16" s="1" t="s">
        <v>19</v>
      </c>
      <c r="E16" s="1" t="str">
        <f xml:space="preserve"> VLOOKUP($A16, Sheet3!$A$2:$B$265, 2, FALSE)</f>
        <v>Art &amp; Design</v>
      </c>
      <c r="F16" s="1">
        <f>VLOOKUP($A16, Sheet3!$A$2:$C$265, 3, FALSE)</f>
        <v>1518</v>
      </c>
      <c r="G16" s="1">
        <f>VLOOKUP($A16, Sheet3!$A$2:$D$265, 4, FALSE)</f>
        <v>100000</v>
      </c>
      <c r="H16" s="1" t="str">
        <f>INDEX(Sheet3!$E$2:$E$265, MATCH($A16, Sheet3!$A$2:$A$265, 0))</f>
        <v>Free</v>
      </c>
      <c r="I16" s="1" t="str">
        <f>INDEX(Sheet3!$F$2:$F$265, MATCH($A16, Sheet3!$A$2:$A$265, 0))</f>
        <v>Everyone</v>
      </c>
      <c r="J16" s="2">
        <f>INDEX(Sheet3!$G$2:$G$265, MATCH($A16, Sheet3!$A$2:$A$265, 0))</f>
        <v>43315</v>
      </c>
      <c r="K16" s="1" t="str">
        <f>INDEX(Sheet3!$H$2:$H$265, MATCH($A16, Sheet3!$A$2:$A$265, 0))</f>
        <v>1.2.3</v>
      </c>
      <c r="L16" s="1">
        <f>_xlfn.DAYS($Y$5, J16)</f>
        <v>2</v>
      </c>
      <c r="M16" s="1"/>
      <c r="N16" s="1"/>
      <c r="O16" s="9" t="s">
        <v>581</v>
      </c>
      <c r="P16" s="9">
        <v>264</v>
      </c>
      <c r="Q16" s="9" t="s">
        <v>581</v>
      </c>
      <c r="R16" s="9">
        <v>264</v>
      </c>
      <c r="S16" s="9" t="s">
        <v>581</v>
      </c>
      <c r="T16" s="9">
        <v>264</v>
      </c>
      <c r="U16" s="1"/>
      <c r="V16" s="1"/>
      <c r="W16" s="1"/>
    </row>
    <row r="17" spans="1:23" x14ac:dyDescent="0.25">
      <c r="A17" s="1" t="s">
        <v>40</v>
      </c>
      <c r="B17">
        <v>4.7</v>
      </c>
      <c r="C17" s="1" t="s">
        <v>41</v>
      </c>
      <c r="D17" s="1" t="s">
        <v>30</v>
      </c>
      <c r="E17" s="1" t="str">
        <f xml:space="preserve"> VLOOKUP($A17, Sheet3!$A$2:$B$265, 2, FALSE)</f>
        <v>Art &amp; Design</v>
      </c>
      <c r="F17" s="1">
        <f>VLOOKUP($A17, Sheet3!$A$2:$C$265, 3, FALSE)</f>
        <v>3632</v>
      </c>
      <c r="G17" s="1">
        <f>VLOOKUP($A17, Sheet3!$A$2:$D$265, 4, FALSE)</f>
        <v>500000</v>
      </c>
      <c r="H17" s="1" t="str">
        <f>INDEX(Sheet3!$E$2:$E$265, MATCH($A17, Sheet3!$A$2:$A$265, 0))</f>
        <v>Free</v>
      </c>
      <c r="I17" s="1" t="str">
        <f>INDEX(Sheet3!$F$2:$F$265, MATCH($A17, Sheet3!$A$2:$A$265, 0))</f>
        <v>Everyone</v>
      </c>
      <c r="J17" s="2">
        <f>INDEX(Sheet3!$G$2:$G$265, MATCH($A17, Sheet3!$A$2:$A$265, 0))</f>
        <v>43312</v>
      </c>
      <c r="K17" s="1" t="str">
        <f>INDEX(Sheet3!$H$2:$H$265, MATCH($A17, Sheet3!$A$2:$A$265, 0))</f>
        <v>3.1</v>
      </c>
      <c r="L17" s="1">
        <f>_xlfn.DAYS($Y$5, J17)</f>
        <v>5</v>
      </c>
      <c r="M17" s="1"/>
      <c r="N17" s="1"/>
      <c r="O17" s="1"/>
      <c r="P17" s="1">
        <v>0</v>
      </c>
      <c r="Q17" s="1"/>
      <c r="R17" s="1"/>
      <c r="S17" s="1"/>
      <c r="T17" s="1"/>
      <c r="U17" s="1"/>
      <c r="V17" s="1"/>
      <c r="W17" s="1"/>
    </row>
    <row r="18" spans="1:23" ht="15.75" thickBot="1" x14ac:dyDescent="0.3">
      <c r="A18" s="1" t="s">
        <v>42</v>
      </c>
      <c r="B18">
        <v>4.5</v>
      </c>
      <c r="C18" s="1" t="s">
        <v>43</v>
      </c>
      <c r="D18" s="1" t="s">
        <v>19</v>
      </c>
      <c r="E18" s="1" t="str">
        <f xml:space="preserve"> VLOOKUP($A18, Sheet3!$A$2:$B$265, 2, FALSE)</f>
        <v>Art &amp; Design</v>
      </c>
      <c r="F18" s="1">
        <f>VLOOKUP($A18, Sheet3!$A$2:$C$265, 3, FALSE)</f>
        <v>27</v>
      </c>
      <c r="G18" s="1">
        <f>VLOOKUP($A18, Sheet3!$A$2:$D$265, 4, FALSE)</f>
        <v>10000</v>
      </c>
      <c r="H18" s="1" t="str">
        <f>INDEX(Sheet3!$E$2:$E$265, MATCH($A18, Sheet3!$A$2:$A$265, 0))</f>
        <v>Free</v>
      </c>
      <c r="I18" s="1" t="str">
        <f>INDEX(Sheet3!$F$2:$F$265, MATCH($A18, Sheet3!$A$2:$A$265, 0))</f>
        <v>Everyone</v>
      </c>
      <c r="J18" s="2">
        <f>INDEX(Sheet3!$G$2:$G$265, MATCH($A18, Sheet3!$A$2:$A$265, 0))</f>
        <v>43046</v>
      </c>
      <c r="K18" s="1" t="str">
        <f>INDEX(Sheet3!$H$2:$H$265, MATCH($A18, Sheet3!$A$2:$A$265, 0))</f>
        <v>1.0</v>
      </c>
      <c r="L18" s="1">
        <f>_xlfn.DAYS($Y$5, J18)</f>
        <v>271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 t="s">
        <v>44</v>
      </c>
      <c r="B19">
        <v>4.3</v>
      </c>
      <c r="C19" s="1" t="s">
        <v>45</v>
      </c>
      <c r="D19" s="1" t="s">
        <v>6</v>
      </c>
      <c r="E19" s="1" t="str">
        <f xml:space="preserve"> VLOOKUP($A19, Sheet3!$A$2:$B$265, 2, FALSE)</f>
        <v>Art &amp; Design</v>
      </c>
      <c r="F19" s="1">
        <f>VLOOKUP($A19, Sheet3!$A$2:$C$265, 3, FALSE)</f>
        <v>194216</v>
      </c>
      <c r="G19" s="1">
        <f>VLOOKUP($A19, Sheet3!$A$2:$D$265, 4, FALSE)</f>
        <v>5000000</v>
      </c>
      <c r="H19" s="1" t="str">
        <f>INDEX(Sheet3!$E$2:$E$265, MATCH($A19, Sheet3!$A$2:$A$265, 0))</f>
        <v>Free</v>
      </c>
      <c r="I19" s="1" t="str">
        <f>INDEX(Sheet3!$F$2:$F$265, MATCH($A19, Sheet3!$A$2:$A$265, 0))</f>
        <v>Everyone</v>
      </c>
      <c r="J19" s="2">
        <f>INDEX(Sheet3!$G$2:$G$265, MATCH($A19, Sheet3!$A$2:$A$265, 0))</f>
        <v>43315</v>
      </c>
      <c r="K19" s="1" t="str">
        <f>INDEX(Sheet3!$H$2:$H$265, MATCH($A19, Sheet3!$A$2:$A$265, 0))</f>
        <v>2.2.5</v>
      </c>
      <c r="L19" s="1">
        <f>_xlfn.DAYS($Y$5, J19)</f>
        <v>2</v>
      </c>
      <c r="M19" s="1"/>
      <c r="N19" s="1"/>
      <c r="O19" s="10"/>
      <c r="P19" s="10"/>
      <c r="Q19" s="10"/>
      <c r="R19" s="1"/>
      <c r="S19" s="1"/>
      <c r="T19" s="1"/>
      <c r="U19" s="1"/>
      <c r="V19" s="1"/>
      <c r="W19" s="1"/>
    </row>
    <row r="20" spans="1:23" x14ac:dyDescent="0.25">
      <c r="A20" s="1" t="s">
        <v>46</v>
      </c>
      <c r="B20">
        <v>4.5999999999999996</v>
      </c>
      <c r="C20" s="1" t="s">
        <v>47</v>
      </c>
      <c r="D20" s="1" t="s">
        <v>30</v>
      </c>
      <c r="E20" s="1" t="str">
        <f xml:space="preserve"> VLOOKUP($A20, Sheet3!$A$2:$B$265, 2, FALSE)</f>
        <v>Art &amp; Design</v>
      </c>
      <c r="F20" s="1">
        <f>VLOOKUP($A20, Sheet3!$A$2:$C$265, 3, FALSE)</f>
        <v>224399</v>
      </c>
      <c r="G20" s="1">
        <f>VLOOKUP($A20, Sheet3!$A$2:$D$265, 4, FALSE)</f>
        <v>10000000</v>
      </c>
      <c r="H20" s="1" t="str">
        <f>INDEX(Sheet3!$E$2:$E$265, MATCH($A20, Sheet3!$A$2:$A$265, 0))</f>
        <v>Free</v>
      </c>
      <c r="I20" s="1" t="str">
        <f>INDEX(Sheet3!$F$2:$F$265, MATCH($A20, Sheet3!$A$2:$A$265, 0))</f>
        <v>Everyone</v>
      </c>
      <c r="J20" s="2">
        <f>INDEX(Sheet3!$G$2:$G$265, MATCH($A20, Sheet3!$A$2:$A$265, 0))</f>
        <v>43311</v>
      </c>
      <c r="K20" s="1" t="str">
        <f>INDEX(Sheet3!$H$2:$H$265, MATCH($A20, Sheet3!$A$2:$A$265, 0))</f>
        <v>5.5.4</v>
      </c>
      <c r="L20" s="1">
        <f>_xlfn.DAYS($Y$5, J20)</f>
        <v>6</v>
      </c>
      <c r="M20" s="1"/>
      <c r="N20" s="1"/>
      <c r="O20" s="13"/>
      <c r="P20" s="8"/>
      <c r="Q20" s="11"/>
      <c r="R20" s="1"/>
      <c r="S20" s="1"/>
      <c r="T20" s="1"/>
      <c r="U20" s="1"/>
      <c r="V20" s="1"/>
      <c r="W20" s="1"/>
    </row>
    <row r="21" spans="1:23" x14ac:dyDescent="0.25">
      <c r="A21" s="1" t="s">
        <v>48</v>
      </c>
      <c r="B21">
        <v>4</v>
      </c>
      <c r="C21" s="1" t="s">
        <v>8</v>
      </c>
      <c r="D21" s="1" t="s">
        <v>30</v>
      </c>
      <c r="E21" s="1" t="str">
        <f xml:space="preserve"> VLOOKUP($A21, Sheet3!$A$2:$B$265, 2, FALSE)</f>
        <v>Art &amp; Design</v>
      </c>
      <c r="F21" s="1">
        <f>VLOOKUP($A21, Sheet3!$A$2:$C$265, 3, FALSE)</f>
        <v>450</v>
      </c>
      <c r="G21" s="1">
        <f>VLOOKUP($A21, Sheet3!$A$2:$D$265, 4, FALSE)</f>
        <v>100000</v>
      </c>
      <c r="H21" s="1" t="str">
        <f>INDEX(Sheet3!$E$2:$E$265, MATCH($A21, Sheet3!$A$2:$A$265, 0))</f>
        <v>Free</v>
      </c>
      <c r="I21" s="1" t="str">
        <f>INDEX(Sheet3!$F$2:$F$265, MATCH($A21, Sheet3!$A$2:$A$265, 0))</f>
        <v>Everyone</v>
      </c>
      <c r="J21" s="2">
        <f>INDEX(Sheet3!$G$2:$G$265, MATCH($A21, Sheet3!$A$2:$A$265, 0))</f>
        <v>43210</v>
      </c>
      <c r="K21" s="1" t="str">
        <f>INDEX(Sheet3!$H$2:$H$265, MATCH($A21, Sheet3!$A$2:$A$265, 0))</f>
        <v>4.0</v>
      </c>
      <c r="L21" s="1">
        <f>_xlfn.DAYS($Y$5, J21)</f>
        <v>107</v>
      </c>
      <c r="M21" s="1"/>
      <c r="N21" s="1"/>
      <c r="O21" s="13"/>
      <c r="P21" s="8"/>
      <c r="Q21" s="11"/>
      <c r="R21" s="1"/>
      <c r="S21" s="1"/>
      <c r="T21" s="1"/>
      <c r="U21" s="1"/>
      <c r="V21" s="1"/>
      <c r="W21" s="1"/>
    </row>
    <row r="22" spans="1:23" x14ac:dyDescent="0.25">
      <c r="A22" s="1" t="s">
        <v>49</v>
      </c>
      <c r="B22">
        <v>4.0999999999999996</v>
      </c>
      <c r="C22" s="1" t="s">
        <v>32</v>
      </c>
      <c r="D22" s="1" t="s">
        <v>6</v>
      </c>
      <c r="E22" s="1" t="str">
        <f xml:space="preserve"> VLOOKUP($A22, Sheet3!$A$2:$B$265, 2, FALSE)</f>
        <v>Art &amp; Design</v>
      </c>
      <c r="F22" s="1">
        <f>VLOOKUP($A22, Sheet3!$A$2:$C$265, 3, FALSE)</f>
        <v>654</v>
      </c>
      <c r="G22" s="1">
        <f>VLOOKUP($A22, Sheet3!$A$2:$D$265, 4, FALSE)</f>
        <v>100000</v>
      </c>
      <c r="H22" s="1" t="str">
        <f>INDEX(Sheet3!$E$2:$E$265, MATCH($A22, Sheet3!$A$2:$A$265, 0))</f>
        <v>Free</v>
      </c>
      <c r="I22" s="1" t="str">
        <f>INDEX(Sheet3!$F$2:$F$265, MATCH($A22, Sheet3!$A$2:$A$265, 0))</f>
        <v>Everyone</v>
      </c>
      <c r="J22" s="2">
        <f>INDEX(Sheet3!$G$2:$G$265, MATCH($A22, Sheet3!$A$2:$A$265, 0))</f>
        <v>43179</v>
      </c>
      <c r="K22" s="1" t="str">
        <f>INDEX(Sheet3!$H$2:$H$265, MATCH($A22, Sheet3!$A$2:$A$265, 0))</f>
        <v>1.1</v>
      </c>
      <c r="L22" s="1">
        <f>_xlfn.DAYS($Y$5, J22)</f>
        <v>138</v>
      </c>
      <c r="M22" s="1"/>
      <c r="N22" s="1"/>
      <c r="O22" s="13"/>
      <c r="P22" s="8"/>
      <c r="Q22" s="11"/>
      <c r="R22" s="1"/>
      <c r="S22" s="1"/>
      <c r="T22" s="1"/>
      <c r="U22" s="1"/>
      <c r="V22" s="1"/>
      <c r="W22" s="1"/>
    </row>
    <row r="23" spans="1:23" x14ac:dyDescent="0.25">
      <c r="A23" s="1" t="s">
        <v>50</v>
      </c>
      <c r="B23">
        <v>4.7</v>
      </c>
      <c r="C23" s="1" t="s">
        <v>51</v>
      </c>
      <c r="D23" s="1" t="s">
        <v>6</v>
      </c>
      <c r="E23" s="1" t="str">
        <f xml:space="preserve"> VLOOKUP($A23, Sheet3!$A$2:$B$265, 2, FALSE)</f>
        <v>Art &amp; Design</v>
      </c>
      <c r="F23" s="1">
        <f>VLOOKUP($A23, Sheet3!$A$2:$C$265, 3, FALSE)</f>
        <v>7699</v>
      </c>
      <c r="G23" s="1">
        <f>VLOOKUP($A23, Sheet3!$A$2:$D$265, 4, FALSE)</f>
        <v>500000</v>
      </c>
      <c r="H23" s="1" t="str">
        <f>INDEX(Sheet3!$E$2:$E$265, MATCH($A23, Sheet3!$A$2:$A$265, 0))</f>
        <v>Free</v>
      </c>
      <c r="I23" s="1" t="str">
        <f>INDEX(Sheet3!$F$2:$F$265, MATCH($A23, Sheet3!$A$2:$A$265, 0))</f>
        <v>Everyone 10+</v>
      </c>
      <c r="J23" s="2">
        <f>INDEX(Sheet3!$G$2:$G$265, MATCH($A23, Sheet3!$A$2:$A$265, 0))</f>
        <v>43293</v>
      </c>
      <c r="K23" s="1" t="str">
        <f>INDEX(Sheet3!$H$2:$H$265, MATCH($A23, Sheet3!$A$2:$A$265, 0))</f>
        <v>2.2.6.2</v>
      </c>
      <c r="L23" s="1">
        <f>_xlfn.DAYS($Y$5, J23)</f>
        <v>24</v>
      </c>
      <c r="M23" s="1"/>
      <c r="N23" s="1"/>
      <c r="O23" s="13"/>
      <c r="P23" s="8"/>
      <c r="Q23" s="11"/>
      <c r="R23" s="1"/>
      <c r="S23" s="1"/>
      <c r="T23" s="1"/>
      <c r="U23" s="1"/>
      <c r="V23" s="1"/>
      <c r="W23" s="1"/>
    </row>
    <row r="24" spans="1:23" x14ac:dyDescent="0.25">
      <c r="A24" s="1" t="s">
        <v>52</v>
      </c>
      <c r="B24">
        <v>4.7</v>
      </c>
      <c r="C24" s="1" t="s">
        <v>53</v>
      </c>
      <c r="D24" s="1" t="s">
        <v>30</v>
      </c>
      <c r="E24" s="1" t="str">
        <f xml:space="preserve"> VLOOKUP($A24, Sheet3!$A$2:$B$265, 2, FALSE)</f>
        <v>Art &amp; Design</v>
      </c>
      <c r="F24" s="1">
        <f>VLOOKUP($A24, Sheet3!$A$2:$C$265, 3, FALSE)</f>
        <v>118</v>
      </c>
      <c r="G24" s="1">
        <f>VLOOKUP($A24, Sheet3!$A$2:$D$265, 4, FALSE)</f>
        <v>50000</v>
      </c>
      <c r="H24" s="1" t="str">
        <f>INDEX(Sheet3!$E$2:$E$265, MATCH($A24, Sheet3!$A$2:$A$265, 0))</f>
        <v>Free</v>
      </c>
      <c r="I24" s="1" t="str">
        <f>INDEX(Sheet3!$F$2:$F$265, MATCH($A24, Sheet3!$A$2:$A$265, 0))</f>
        <v>Everyone</v>
      </c>
      <c r="J24" s="2">
        <f>INDEX(Sheet3!$G$2:$G$265, MATCH($A24, Sheet3!$A$2:$A$265, 0))</f>
        <v>43288</v>
      </c>
      <c r="K24" s="1" t="str">
        <f>INDEX(Sheet3!$H$2:$H$265, MATCH($A24, Sheet3!$A$2:$A$265, 0))</f>
        <v>1.1.3</v>
      </c>
      <c r="L24" s="1">
        <f>_xlfn.DAYS($Y$5, J24)</f>
        <v>29</v>
      </c>
      <c r="M24" s="1"/>
      <c r="N24" s="1"/>
      <c r="O24" s="13"/>
      <c r="P24" s="8"/>
      <c r="Q24" s="11"/>
      <c r="R24" s="1"/>
      <c r="S24" s="1"/>
      <c r="T24" s="1"/>
      <c r="U24" s="1"/>
      <c r="V24" s="1"/>
      <c r="W24" s="1"/>
    </row>
    <row r="25" spans="1:23" x14ac:dyDescent="0.25">
      <c r="A25" s="1" t="s">
        <v>54</v>
      </c>
      <c r="B25">
        <v>4.8</v>
      </c>
      <c r="C25" s="1" t="s">
        <v>55</v>
      </c>
      <c r="D25" s="1" t="s">
        <v>25</v>
      </c>
      <c r="E25" s="1" t="str">
        <f xml:space="preserve"> VLOOKUP($A25, Sheet3!$A$2:$B$265, 2, FALSE)</f>
        <v>Art &amp; Design</v>
      </c>
      <c r="F25" s="1">
        <f>VLOOKUP($A25, Sheet3!$A$2:$C$265, 3, FALSE)</f>
        <v>192</v>
      </c>
      <c r="G25" s="1">
        <f>VLOOKUP($A25, Sheet3!$A$2:$D$265, 4, FALSE)</f>
        <v>10000</v>
      </c>
      <c r="H25" s="1" t="str">
        <f>INDEX(Sheet3!$E$2:$E$265, MATCH($A25, Sheet3!$A$2:$A$265, 0))</f>
        <v>Free</v>
      </c>
      <c r="I25" s="1" t="str">
        <f>INDEX(Sheet3!$F$2:$F$265, MATCH($A25, Sheet3!$A$2:$A$265, 0))</f>
        <v>Everyone</v>
      </c>
      <c r="J25" s="2">
        <f>INDEX(Sheet3!$G$2:$G$265, MATCH($A25, Sheet3!$A$2:$A$265, 0))</f>
        <v>43215</v>
      </c>
      <c r="K25" s="1" t="str">
        <f>INDEX(Sheet3!$H$2:$H$265, MATCH($A25, Sheet3!$A$2:$A$265, 0))</f>
        <v>1.5</v>
      </c>
      <c r="L25" s="1">
        <f>_xlfn.DAYS($Y$5, J25)</f>
        <v>102</v>
      </c>
      <c r="M25" s="1"/>
      <c r="N25" s="1"/>
      <c r="O25" s="13"/>
      <c r="P25" s="8"/>
      <c r="Q25" s="11"/>
      <c r="R25" s="1"/>
      <c r="S25" s="1"/>
      <c r="T25" s="1"/>
      <c r="U25" s="1"/>
      <c r="V25" s="1"/>
      <c r="W25" s="1"/>
    </row>
    <row r="26" spans="1:23" x14ac:dyDescent="0.25">
      <c r="A26" s="1" t="s">
        <v>56</v>
      </c>
      <c r="B26">
        <v>4.7</v>
      </c>
      <c r="C26" s="1" t="s">
        <v>12</v>
      </c>
      <c r="D26" s="1" t="s">
        <v>6</v>
      </c>
      <c r="E26" s="1" t="str">
        <f xml:space="preserve"> VLOOKUP($A26, Sheet3!$A$2:$B$265, 2, FALSE)</f>
        <v>Art &amp; Design;Creativity</v>
      </c>
      <c r="F26" s="1">
        <f>VLOOKUP($A26, Sheet3!$A$2:$C$265, 3, FALSE)</f>
        <v>20260</v>
      </c>
      <c r="G26" s="1">
        <f>VLOOKUP($A26, Sheet3!$A$2:$D$265, 4, FALSE)</f>
        <v>500000</v>
      </c>
      <c r="H26" s="1" t="str">
        <f>INDEX(Sheet3!$E$2:$E$265, MATCH($A26, Sheet3!$A$2:$A$265, 0))</f>
        <v>Free</v>
      </c>
      <c r="I26" s="1" t="str">
        <f>INDEX(Sheet3!$F$2:$F$265, MATCH($A26, Sheet3!$A$2:$A$265, 0))</f>
        <v>Everyone</v>
      </c>
      <c r="J26" s="2">
        <f>INDEX(Sheet3!$G$2:$G$265, MATCH($A26, Sheet3!$A$2:$A$265, 0))</f>
        <v>43019</v>
      </c>
      <c r="K26" s="1" t="str">
        <f>INDEX(Sheet3!$H$2:$H$265, MATCH($A26, Sheet3!$A$2:$A$265, 0))</f>
        <v>1.0.8</v>
      </c>
      <c r="L26" s="1">
        <f>_xlfn.DAYS($Y$5, J26)</f>
        <v>298</v>
      </c>
      <c r="M26" s="1"/>
      <c r="N26" s="1"/>
      <c r="O26" s="13"/>
      <c r="P26" s="8"/>
      <c r="Q26" s="11"/>
      <c r="R26" s="1"/>
      <c r="S26" s="1"/>
      <c r="T26" s="1"/>
      <c r="U26" s="1"/>
      <c r="V26" s="1"/>
      <c r="W26" s="1"/>
    </row>
    <row r="27" spans="1:23" x14ac:dyDescent="0.25">
      <c r="A27" s="1" t="s">
        <v>57</v>
      </c>
      <c r="B27">
        <v>4.0999999999999996</v>
      </c>
      <c r="C27" s="1" t="s">
        <v>58</v>
      </c>
      <c r="D27" s="1" t="s">
        <v>6</v>
      </c>
      <c r="E27" s="1" t="str">
        <f xml:space="preserve"> VLOOKUP($A27, Sheet3!$A$2:$B$265, 2, FALSE)</f>
        <v>Art &amp; Design</v>
      </c>
      <c r="F27" s="1">
        <f>VLOOKUP($A27, Sheet3!$A$2:$C$265, 3, FALSE)</f>
        <v>203</v>
      </c>
      <c r="G27" s="1">
        <f>VLOOKUP($A27, Sheet3!$A$2:$D$265, 4, FALSE)</f>
        <v>100000</v>
      </c>
      <c r="H27" s="1" t="str">
        <f>INDEX(Sheet3!$E$2:$E$265, MATCH($A27, Sheet3!$A$2:$A$265, 0))</f>
        <v>Free</v>
      </c>
      <c r="I27" s="1" t="str">
        <f>INDEX(Sheet3!$F$2:$F$265, MATCH($A27, Sheet3!$A$2:$A$265, 0))</f>
        <v>Everyone</v>
      </c>
      <c r="J27" s="2">
        <f>INDEX(Sheet3!$G$2:$G$265, MATCH($A27, Sheet3!$A$2:$A$265, 0))</f>
        <v>43180</v>
      </c>
      <c r="K27" s="1" t="str">
        <f>INDEX(Sheet3!$H$2:$H$265, MATCH($A27, Sheet3!$A$2:$A$265, 0))</f>
        <v>1.03</v>
      </c>
      <c r="L27" s="1">
        <f>_xlfn.DAYS($Y$5, J27)</f>
        <v>137</v>
      </c>
      <c r="M27" s="1"/>
      <c r="N27" s="1"/>
      <c r="O27" s="13"/>
      <c r="P27" s="8"/>
      <c r="Q27" s="11"/>
      <c r="R27" s="1"/>
      <c r="S27" s="1"/>
      <c r="T27" s="1"/>
      <c r="U27" s="1"/>
      <c r="V27" s="1"/>
      <c r="W27" s="1"/>
    </row>
    <row r="28" spans="1:23" x14ac:dyDescent="0.25">
      <c r="A28" s="1" t="s">
        <v>59</v>
      </c>
      <c r="B28">
        <v>3.9</v>
      </c>
      <c r="C28" s="1" t="s">
        <v>60</v>
      </c>
      <c r="D28" s="1" t="s">
        <v>19</v>
      </c>
      <c r="E28" s="1" t="str">
        <f xml:space="preserve"> VLOOKUP($A28, Sheet3!$A$2:$B$265, 2, FALSE)</f>
        <v>Art &amp; Design</v>
      </c>
      <c r="F28" s="1">
        <f>VLOOKUP($A28, Sheet3!$A$2:$C$265, 3, FALSE)</f>
        <v>136</v>
      </c>
      <c r="G28" s="1">
        <f>VLOOKUP($A28, Sheet3!$A$2:$D$265, 4, FALSE)</f>
        <v>10000</v>
      </c>
      <c r="H28" s="1" t="str">
        <f>INDEX(Sheet3!$E$2:$E$265, MATCH($A28, Sheet3!$A$2:$A$265, 0))</f>
        <v>Free</v>
      </c>
      <c r="I28" s="1" t="str">
        <f>INDEX(Sheet3!$F$2:$F$265, MATCH($A28, Sheet3!$A$2:$A$265, 0))</f>
        <v>Everyone</v>
      </c>
      <c r="J28" s="2">
        <f>INDEX(Sheet3!$G$2:$G$265, MATCH($A28, Sheet3!$A$2:$A$265, 0))</f>
        <v>43293</v>
      </c>
      <c r="K28" s="1" t="str">
        <f>INDEX(Sheet3!$H$2:$H$265, MATCH($A28, Sheet3!$A$2:$A$265, 0))</f>
        <v>6.0</v>
      </c>
      <c r="L28" s="1">
        <f>_xlfn.DAYS($Y$5, J28)</f>
        <v>24</v>
      </c>
      <c r="M28" s="1"/>
      <c r="N28" s="1"/>
      <c r="O28" s="13"/>
      <c r="P28" s="8"/>
      <c r="Q28" s="11"/>
      <c r="R28" s="1"/>
      <c r="S28" s="1"/>
      <c r="T28" s="1"/>
      <c r="U28" s="1"/>
      <c r="V28" s="1"/>
      <c r="W28" s="1"/>
    </row>
    <row r="29" spans="1:23" x14ac:dyDescent="0.25">
      <c r="A29" s="1" t="s">
        <v>61</v>
      </c>
      <c r="B29">
        <v>4.0999999999999996</v>
      </c>
      <c r="C29" s="1" t="s">
        <v>51</v>
      </c>
      <c r="D29" s="1" t="s">
        <v>19</v>
      </c>
      <c r="E29" s="1" t="str">
        <f xml:space="preserve"> VLOOKUP($A29, Sheet3!$A$2:$B$265, 2, FALSE)</f>
        <v>Art &amp; Design</v>
      </c>
      <c r="F29" s="1">
        <f>VLOOKUP($A29, Sheet3!$A$2:$C$265, 3, FALSE)</f>
        <v>223</v>
      </c>
      <c r="G29" s="1">
        <f>VLOOKUP($A29, Sheet3!$A$2:$D$265, 4, FALSE)</f>
        <v>100000</v>
      </c>
      <c r="H29" s="1" t="str">
        <f>INDEX(Sheet3!$E$2:$E$265, MATCH($A29, Sheet3!$A$2:$A$265, 0))</f>
        <v>Free</v>
      </c>
      <c r="I29" s="1" t="str">
        <f>INDEX(Sheet3!$F$2:$F$265, MATCH($A29, Sheet3!$A$2:$A$265, 0))</f>
        <v>Everyone</v>
      </c>
      <c r="J29" s="2">
        <f>INDEX(Sheet3!$G$2:$G$265, MATCH($A29, Sheet3!$A$2:$A$265, 0))</f>
        <v>42969</v>
      </c>
      <c r="K29" s="1" t="str">
        <f>INDEX(Sheet3!$H$2:$H$265, MATCH($A29, Sheet3!$A$2:$A$265, 0))</f>
        <v>1.0</v>
      </c>
      <c r="L29" s="1">
        <f>_xlfn.DAYS($Y$5, J29)</f>
        <v>348</v>
      </c>
      <c r="M29" s="1"/>
      <c r="N29" s="1"/>
      <c r="O29" s="13"/>
      <c r="P29" s="8"/>
      <c r="Q29" s="11"/>
      <c r="R29" s="1"/>
      <c r="S29" s="1"/>
      <c r="T29" s="1"/>
      <c r="U29" s="1"/>
      <c r="V29" s="1"/>
      <c r="W29" s="1"/>
    </row>
    <row r="30" spans="1:23" x14ac:dyDescent="0.25">
      <c r="A30" s="1" t="s">
        <v>62</v>
      </c>
      <c r="B30">
        <v>4.2</v>
      </c>
      <c r="C30" s="1" t="s">
        <v>63</v>
      </c>
      <c r="D30" s="1" t="s">
        <v>6</v>
      </c>
      <c r="E30" s="1" t="str">
        <f xml:space="preserve"> VLOOKUP($A30, Sheet3!$A$2:$B$265, 2, FALSE)</f>
        <v>Art &amp; Design</v>
      </c>
      <c r="F30" s="1">
        <f>VLOOKUP($A30, Sheet3!$A$2:$C$265, 3, FALSE)</f>
        <v>1120</v>
      </c>
      <c r="G30" s="1">
        <f>VLOOKUP($A30, Sheet3!$A$2:$D$265, 4, FALSE)</f>
        <v>100000</v>
      </c>
      <c r="H30" s="1" t="str">
        <f>INDEX(Sheet3!$E$2:$E$265, MATCH($A30, Sheet3!$A$2:$A$265, 0))</f>
        <v>Free</v>
      </c>
      <c r="I30" s="1" t="str">
        <f>INDEX(Sheet3!$F$2:$F$265, MATCH($A30, Sheet3!$A$2:$A$265, 0))</f>
        <v>Everyone</v>
      </c>
      <c r="J30" s="2">
        <f>INDEX(Sheet3!$G$2:$G$265, MATCH($A30, Sheet3!$A$2:$A$265, 0))</f>
        <v>43293</v>
      </c>
      <c r="K30" s="1" t="str">
        <f>INDEX(Sheet3!$H$2:$H$265, MATCH($A30, Sheet3!$A$2:$A$265, 0))</f>
        <v>6.7.12.2018</v>
      </c>
      <c r="L30" s="1">
        <f>_xlfn.DAYS($Y$5, J30)</f>
        <v>24</v>
      </c>
      <c r="M30" s="1"/>
      <c r="N30" s="1"/>
      <c r="O30" s="13"/>
      <c r="P30" s="8"/>
      <c r="Q30" s="11"/>
      <c r="R30" s="1"/>
      <c r="S30" s="1"/>
      <c r="T30" s="1"/>
      <c r="U30" s="1"/>
      <c r="V30" s="1"/>
      <c r="W30" s="1"/>
    </row>
    <row r="31" spans="1:23" x14ac:dyDescent="0.25">
      <c r="A31" s="1" t="s">
        <v>64</v>
      </c>
      <c r="B31">
        <v>4.0999999999999996</v>
      </c>
      <c r="C31" s="1" t="s">
        <v>65</v>
      </c>
      <c r="D31" s="1" t="s">
        <v>19</v>
      </c>
      <c r="E31" s="1" t="str">
        <f xml:space="preserve"> VLOOKUP($A31, Sheet3!$A$2:$B$265, 2, FALSE)</f>
        <v>Art &amp; Design</v>
      </c>
      <c r="F31" s="1">
        <f>VLOOKUP($A31, Sheet3!$A$2:$C$265, 3, FALSE)</f>
        <v>227</v>
      </c>
      <c r="G31" s="1">
        <f>VLOOKUP($A31, Sheet3!$A$2:$D$265, 4, FALSE)</f>
        <v>50000</v>
      </c>
      <c r="H31" s="1" t="str">
        <f>INDEX(Sheet3!$E$2:$E$265, MATCH($A31, Sheet3!$A$2:$A$265, 0))</f>
        <v>Free</v>
      </c>
      <c r="I31" s="1" t="str">
        <f>INDEX(Sheet3!$F$2:$F$265, MATCH($A31, Sheet3!$A$2:$A$265, 0))</f>
        <v>Everyone</v>
      </c>
      <c r="J31" s="2">
        <f>INDEX(Sheet3!$G$2:$G$265, MATCH($A31, Sheet3!$A$2:$A$265, 0))</f>
        <v>43251</v>
      </c>
      <c r="K31" s="1" t="str">
        <f>INDEX(Sheet3!$H$2:$H$265, MATCH($A31, Sheet3!$A$2:$A$265, 0))</f>
        <v>1.2</v>
      </c>
      <c r="L31" s="1">
        <f>_xlfn.DAYS($Y$5, J31)</f>
        <v>66</v>
      </c>
      <c r="M31" s="1"/>
      <c r="N31" s="1"/>
      <c r="O31" s="13"/>
      <c r="P31" s="8"/>
      <c r="Q31" s="11"/>
      <c r="R31" s="1"/>
      <c r="S31" s="1"/>
      <c r="T31" s="1"/>
      <c r="U31" s="1"/>
      <c r="V31" s="1"/>
      <c r="W31" s="1"/>
    </row>
    <row r="32" spans="1:23" x14ac:dyDescent="0.25">
      <c r="A32" s="1" t="s">
        <v>66</v>
      </c>
      <c r="B32">
        <v>4.5</v>
      </c>
      <c r="C32" s="1" t="s">
        <v>67</v>
      </c>
      <c r="D32" s="1" t="s">
        <v>33</v>
      </c>
      <c r="E32" s="1" t="str">
        <f xml:space="preserve"> VLOOKUP($A32, Sheet3!$A$2:$B$265, 2, FALSE)</f>
        <v>Art &amp; Design</v>
      </c>
      <c r="F32" s="1">
        <f>VLOOKUP($A32, Sheet3!$A$2:$C$265, 3, FALSE)</f>
        <v>5035</v>
      </c>
      <c r="G32" s="1">
        <f>VLOOKUP($A32, Sheet3!$A$2:$D$265, 4, FALSE)</f>
        <v>100000</v>
      </c>
      <c r="H32" s="1" t="str">
        <f>INDEX(Sheet3!$E$2:$E$265, MATCH($A32, Sheet3!$A$2:$A$265, 0))</f>
        <v>Free</v>
      </c>
      <c r="I32" s="1" t="str">
        <f>INDEX(Sheet3!$F$2:$F$265, MATCH($A32, Sheet3!$A$2:$A$265, 0))</f>
        <v>Everyone</v>
      </c>
      <c r="J32" s="2">
        <f>INDEX(Sheet3!$G$2:$G$265, MATCH($A32, Sheet3!$A$2:$A$265, 0))</f>
        <v>43300</v>
      </c>
      <c r="K32" s="1" t="str">
        <f>INDEX(Sheet3!$H$2:$H$265, MATCH($A32, Sheet3!$A$2:$A$265, 0))</f>
        <v>2.20</v>
      </c>
      <c r="L32" s="1">
        <f>_xlfn.DAYS($Y$5, J32)</f>
        <v>17</v>
      </c>
      <c r="M32" s="1"/>
      <c r="N32" s="1"/>
      <c r="O32" s="13"/>
      <c r="P32" s="8"/>
      <c r="Q32" s="11"/>
      <c r="R32" s="1"/>
      <c r="S32" s="1"/>
      <c r="T32" s="1"/>
      <c r="U32" s="1"/>
      <c r="V32" s="1"/>
      <c r="W32" s="1"/>
    </row>
    <row r="33" spans="1:23" x14ac:dyDescent="0.25">
      <c r="A33" s="1" t="s">
        <v>68</v>
      </c>
      <c r="B33">
        <v>4.2</v>
      </c>
      <c r="C33" s="1" t="s">
        <v>67</v>
      </c>
      <c r="D33" s="1" t="s">
        <v>30</v>
      </c>
      <c r="E33" s="1" t="str">
        <f xml:space="preserve"> VLOOKUP($A33, Sheet3!$A$2:$B$265, 2, FALSE)</f>
        <v>Art &amp; Design</v>
      </c>
      <c r="F33" s="1">
        <f>VLOOKUP($A33, Sheet3!$A$2:$C$265, 3, FALSE)</f>
        <v>1015</v>
      </c>
      <c r="G33" s="1">
        <f>VLOOKUP($A33, Sheet3!$A$2:$D$265, 4, FALSE)</f>
        <v>100000</v>
      </c>
      <c r="H33" s="1" t="str">
        <f>INDEX(Sheet3!$E$2:$E$265, MATCH($A33, Sheet3!$A$2:$A$265, 0))</f>
        <v>Free</v>
      </c>
      <c r="I33" s="1" t="str">
        <f>INDEX(Sheet3!$F$2:$F$265, MATCH($A33, Sheet3!$A$2:$A$265, 0))</f>
        <v>Everyone</v>
      </c>
      <c r="J33" s="2">
        <f>INDEX(Sheet3!$G$2:$G$265, MATCH($A33, Sheet3!$A$2:$A$265, 0))</f>
        <v>43106</v>
      </c>
      <c r="K33" s="1" t="str">
        <f>INDEX(Sheet3!$H$2:$H$265, MATCH($A33, Sheet3!$A$2:$A$265, 0))</f>
        <v>1.1.0</v>
      </c>
      <c r="L33" s="1">
        <f>_xlfn.DAYS($Y$5, J33)</f>
        <v>211</v>
      </c>
      <c r="M33" s="1"/>
      <c r="N33" s="1"/>
      <c r="O33" s="13"/>
      <c r="P33" s="8"/>
      <c r="Q33" s="11"/>
      <c r="R33" s="1"/>
      <c r="S33" s="1"/>
      <c r="T33" s="1"/>
      <c r="U33" s="1"/>
      <c r="V33" s="1"/>
      <c r="W33" s="1"/>
    </row>
    <row r="34" spans="1:23" x14ac:dyDescent="0.25">
      <c r="A34" s="1" t="s">
        <v>69</v>
      </c>
      <c r="B34">
        <v>4.7</v>
      </c>
      <c r="C34" s="1" t="s">
        <v>51</v>
      </c>
      <c r="D34" s="1" t="s">
        <v>30</v>
      </c>
      <c r="E34" s="1" t="str">
        <f xml:space="preserve"> VLOOKUP($A34, Sheet3!$A$2:$B$265, 2, FALSE)</f>
        <v>Art &amp; Design</v>
      </c>
      <c r="F34" s="1">
        <f>VLOOKUP($A34, Sheet3!$A$2:$C$265, 3, FALSE)</f>
        <v>353</v>
      </c>
      <c r="G34" s="1">
        <f>VLOOKUP($A34, Sheet3!$A$2:$D$265, 4, FALSE)</f>
        <v>10000</v>
      </c>
      <c r="H34" s="1" t="str">
        <f>INDEX(Sheet3!$E$2:$E$265, MATCH($A34, Sheet3!$A$2:$A$265, 0))</f>
        <v>Free</v>
      </c>
      <c r="I34" s="1" t="str">
        <f>INDEX(Sheet3!$F$2:$F$265, MATCH($A34, Sheet3!$A$2:$A$265, 0))</f>
        <v>Teen</v>
      </c>
      <c r="J34" s="2">
        <f>INDEX(Sheet3!$G$2:$G$265, MATCH($A34, Sheet3!$A$2:$A$265, 0))</f>
        <v>43217</v>
      </c>
      <c r="K34" s="1" t="str">
        <f>INDEX(Sheet3!$H$2:$H$265, MATCH($A34, Sheet3!$A$2:$A$265, 0))</f>
        <v>1.6</v>
      </c>
      <c r="L34" s="1">
        <f>_xlfn.DAYS($Y$5, J34)</f>
        <v>100</v>
      </c>
      <c r="M34" s="1"/>
      <c r="N34" s="1"/>
      <c r="O34" s="13"/>
      <c r="P34" s="8"/>
      <c r="Q34" s="11"/>
      <c r="R34" s="1"/>
      <c r="S34" s="1"/>
      <c r="T34" s="1"/>
      <c r="U34" s="1"/>
      <c r="V34" s="1"/>
      <c r="W34" s="1"/>
    </row>
    <row r="35" spans="1:23" x14ac:dyDescent="0.25">
      <c r="A35" s="1" t="s">
        <v>70</v>
      </c>
      <c r="B35">
        <v>3.8</v>
      </c>
      <c r="C35" s="1" t="s">
        <v>63</v>
      </c>
      <c r="D35" s="1" t="s">
        <v>30</v>
      </c>
      <c r="E35" s="1" t="str">
        <f xml:space="preserve"> VLOOKUP($A35, Sheet3!$A$2:$B$265, 2, FALSE)</f>
        <v>Art &amp; Design</v>
      </c>
      <c r="F35" s="1">
        <f>VLOOKUP($A35, Sheet3!$A$2:$C$265, 3, FALSE)</f>
        <v>564</v>
      </c>
      <c r="G35" s="1">
        <f>VLOOKUP($A35, Sheet3!$A$2:$D$265, 4, FALSE)</f>
        <v>100000</v>
      </c>
      <c r="H35" s="1" t="str">
        <f>INDEX(Sheet3!$E$2:$E$265, MATCH($A35, Sheet3!$A$2:$A$265, 0))</f>
        <v>Free</v>
      </c>
      <c r="I35" s="1" t="str">
        <f>INDEX(Sheet3!$F$2:$F$265, MATCH($A35, Sheet3!$A$2:$A$265, 0))</f>
        <v>Everyone</v>
      </c>
      <c r="J35" s="2">
        <f>INDEX(Sheet3!$G$2:$G$265, MATCH($A35, Sheet3!$A$2:$A$265, 0))</f>
        <v>43292</v>
      </c>
      <c r="K35" s="1" t="str">
        <f>INDEX(Sheet3!$H$2:$H$265, MATCH($A35, Sheet3!$A$2:$A$265, 0))</f>
        <v>2.1</v>
      </c>
      <c r="L35" s="1">
        <f>_xlfn.DAYS($Y$5, J35)</f>
        <v>25</v>
      </c>
      <c r="M35" s="1"/>
      <c r="N35" s="1"/>
      <c r="O35" s="13"/>
      <c r="P35" s="8"/>
      <c r="Q35" s="11"/>
      <c r="R35" s="1"/>
      <c r="S35" s="1"/>
      <c r="T35" s="1"/>
      <c r="U35" s="1"/>
      <c r="V35" s="1"/>
      <c r="W35" s="1"/>
    </row>
    <row r="36" spans="1:23" x14ac:dyDescent="0.25">
      <c r="A36" s="1" t="s">
        <v>71</v>
      </c>
      <c r="B36">
        <v>4.7</v>
      </c>
      <c r="C36" s="1" t="s">
        <v>72</v>
      </c>
      <c r="D36" s="1" t="s">
        <v>16</v>
      </c>
      <c r="E36" s="1" t="str">
        <f xml:space="preserve"> VLOOKUP($A36, Sheet3!$A$2:$B$265, 2, FALSE)</f>
        <v>Art &amp; Design;Creativity</v>
      </c>
      <c r="F36" s="1">
        <f>VLOOKUP($A36, Sheet3!$A$2:$C$265, 3, FALSE)</f>
        <v>8145</v>
      </c>
      <c r="G36" s="1">
        <f>VLOOKUP($A36, Sheet3!$A$2:$D$265, 4, FALSE)</f>
        <v>500000</v>
      </c>
      <c r="H36" s="1" t="str">
        <f>INDEX(Sheet3!$E$2:$E$265, MATCH($A36, Sheet3!$A$2:$A$265, 0))</f>
        <v>Free</v>
      </c>
      <c r="I36" s="1" t="str">
        <f>INDEX(Sheet3!$F$2:$F$265, MATCH($A36, Sheet3!$A$2:$A$265, 0))</f>
        <v>Everyone</v>
      </c>
      <c r="J36" s="2">
        <f>INDEX(Sheet3!$G$2:$G$265, MATCH($A36, Sheet3!$A$2:$A$265, 0))</f>
        <v>43314</v>
      </c>
      <c r="K36" s="1" t="str">
        <f>INDEX(Sheet3!$H$2:$H$265, MATCH($A36, Sheet3!$A$2:$A$265, 0))</f>
        <v>1.0.9</v>
      </c>
      <c r="L36" s="1">
        <f>_xlfn.DAYS($Y$5, J36)</f>
        <v>3</v>
      </c>
      <c r="M36" s="1"/>
      <c r="N36" s="1"/>
      <c r="O36" s="13"/>
      <c r="P36" s="8"/>
      <c r="Q36" s="11"/>
      <c r="R36" s="1"/>
      <c r="S36" s="1"/>
      <c r="T36" s="1"/>
      <c r="U36" s="1"/>
      <c r="V36" s="1"/>
      <c r="W36" s="1"/>
    </row>
    <row r="37" spans="1:23" x14ac:dyDescent="0.25">
      <c r="A37" s="1" t="s">
        <v>73</v>
      </c>
      <c r="B37">
        <v>4.0999999999999996</v>
      </c>
      <c r="C37" s="1" t="s">
        <v>74</v>
      </c>
      <c r="D37" s="1" t="s">
        <v>75</v>
      </c>
      <c r="E37" s="1" t="str">
        <f xml:space="preserve"> VLOOKUP($A37, Sheet3!$A$2:$B$265, 2, FALSE)</f>
        <v>Art &amp; Design</v>
      </c>
      <c r="F37" s="1">
        <f>VLOOKUP($A37, Sheet3!$A$2:$C$265, 3, FALSE)</f>
        <v>36639</v>
      </c>
      <c r="G37" s="1">
        <f>VLOOKUP($A37, Sheet3!$A$2:$D$265, 4, FALSE)</f>
        <v>5000000</v>
      </c>
      <c r="H37" s="1" t="str">
        <f>INDEX(Sheet3!$E$2:$E$265, MATCH($A37, Sheet3!$A$2:$A$265, 0))</f>
        <v>Free</v>
      </c>
      <c r="I37" s="1" t="str">
        <f>INDEX(Sheet3!$F$2:$F$265, MATCH($A37, Sheet3!$A$2:$A$265, 0))</f>
        <v>Everyone</v>
      </c>
      <c r="J37" s="2">
        <f>INDEX(Sheet3!$G$2:$G$265, MATCH($A37, Sheet3!$A$2:$A$265, 0))</f>
        <v>43295</v>
      </c>
      <c r="K37" s="1" t="str">
        <f>INDEX(Sheet3!$H$2:$H$265, MATCH($A37, Sheet3!$A$2:$A$265, 0))</f>
        <v>Varies with device</v>
      </c>
      <c r="L37" s="1">
        <f>_xlfn.DAYS($Y$5, J37)</f>
        <v>22</v>
      </c>
      <c r="M37" s="1"/>
      <c r="N37" s="1"/>
      <c r="O37" s="13"/>
      <c r="P37" s="8"/>
      <c r="Q37" s="11"/>
      <c r="R37" s="1"/>
      <c r="S37" s="1"/>
      <c r="T37" s="1"/>
      <c r="U37" s="1"/>
      <c r="V37" s="1"/>
      <c r="W37" s="1"/>
    </row>
    <row r="38" spans="1:23" x14ac:dyDescent="0.25">
      <c r="A38" s="1" t="s">
        <v>76</v>
      </c>
      <c r="B38">
        <v>4.7</v>
      </c>
      <c r="C38" s="1" t="s">
        <v>67</v>
      </c>
      <c r="D38" s="1" t="s">
        <v>6</v>
      </c>
      <c r="E38" s="1" t="str">
        <f xml:space="preserve"> VLOOKUP($A38, Sheet3!$A$2:$B$265, 2, FALSE)</f>
        <v>Art &amp; Design</v>
      </c>
      <c r="F38" s="1">
        <f>VLOOKUP($A38, Sheet3!$A$2:$C$265, 3, FALSE)</f>
        <v>158</v>
      </c>
      <c r="G38" s="1">
        <f>VLOOKUP($A38, Sheet3!$A$2:$D$265, 4, FALSE)</f>
        <v>10000</v>
      </c>
      <c r="H38" s="1" t="str">
        <f>INDEX(Sheet3!$E$2:$E$265, MATCH($A38, Sheet3!$A$2:$A$265, 0))</f>
        <v>Free</v>
      </c>
      <c r="I38" s="1" t="str">
        <f>INDEX(Sheet3!$F$2:$F$265, MATCH($A38, Sheet3!$A$2:$A$265, 0))</f>
        <v>Everyone</v>
      </c>
      <c r="J38" s="2">
        <f>INDEX(Sheet3!$G$2:$G$265, MATCH($A38, Sheet3!$A$2:$A$265, 0))</f>
        <v>43068</v>
      </c>
      <c r="K38" s="1" t="str">
        <f>INDEX(Sheet3!$H$2:$H$265, MATCH($A38, Sheet3!$A$2:$A$265, 0))</f>
        <v>1.3</v>
      </c>
      <c r="L38" s="1">
        <f>_xlfn.DAYS($Y$5, J38)</f>
        <v>249</v>
      </c>
      <c r="M38" s="1"/>
      <c r="N38" s="1"/>
      <c r="O38" s="13"/>
      <c r="P38" s="8"/>
      <c r="Q38" s="11"/>
      <c r="R38" s="1"/>
      <c r="S38" s="1"/>
      <c r="T38" s="1"/>
      <c r="U38" s="1"/>
      <c r="V38" s="1"/>
      <c r="W38" s="1"/>
    </row>
    <row r="39" spans="1:23" x14ac:dyDescent="0.25">
      <c r="A39" s="1" t="s">
        <v>77</v>
      </c>
      <c r="B39">
        <v>4</v>
      </c>
      <c r="C39" s="1" t="s">
        <v>78</v>
      </c>
      <c r="D39" s="1" t="s">
        <v>33</v>
      </c>
      <c r="E39" s="1" t="str">
        <f xml:space="preserve"> VLOOKUP($A39, Sheet3!$A$2:$B$265, 2, FALSE)</f>
        <v>Art &amp; Design</v>
      </c>
      <c r="F39" s="1">
        <f>VLOOKUP($A39, Sheet3!$A$2:$C$265, 3, FALSE)</f>
        <v>591</v>
      </c>
      <c r="G39" s="1">
        <f>VLOOKUP($A39, Sheet3!$A$2:$D$265, 4, FALSE)</f>
        <v>500000</v>
      </c>
      <c r="H39" s="1" t="str">
        <f>INDEX(Sheet3!$E$2:$E$265, MATCH($A39, Sheet3!$A$2:$A$265, 0))</f>
        <v>Free</v>
      </c>
      <c r="I39" s="1" t="str">
        <f>INDEX(Sheet3!$F$2:$F$265, MATCH($A39, Sheet3!$A$2:$A$265, 0))</f>
        <v>Everyone</v>
      </c>
      <c r="J39" s="2">
        <f>INDEX(Sheet3!$G$2:$G$265, MATCH($A39, Sheet3!$A$2:$A$265, 0))</f>
        <v>43190</v>
      </c>
      <c r="K39" s="1" t="str">
        <f>INDEX(Sheet3!$H$2:$H$265, MATCH($A39, Sheet3!$A$2:$A$265, 0))</f>
        <v>1</v>
      </c>
      <c r="L39" s="1">
        <f>_xlfn.DAYS($Y$5, J39)</f>
        <v>127</v>
      </c>
      <c r="M39" s="1"/>
      <c r="N39" s="1"/>
      <c r="O39" s="13"/>
      <c r="P39" s="8"/>
      <c r="Q39" s="11"/>
      <c r="R39" s="1"/>
      <c r="S39" s="1"/>
      <c r="T39" s="1"/>
      <c r="U39" s="1"/>
      <c r="V39" s="1"/>
      <c r="W39" s="1"/>
    </row>
    <row r="40" spans="1:23" x14ac:dyDescent="0.25">
      <c r="A40" s="1" t="s">
        <v>79</v>
      </c>
      <c r="B40">
        <v>4.2</v>
      </c>
      <c r="C40" s="1" t="s">
        <v>80</v>
      </c>
      <c r="D40" s="1" t="s">
        <v>6</v>
      </c>
      <c r="E40" s="1" t="str">
        <f xml:space="preserve"> VLOOKUP($A40, Sheet3!$A$2:$B$265, 2, FALSE)</f>
        <v>Art &amp; Design</v>
      </c>
      <c r="F40" s="1">
        <f>VLOOKUP($A40, Sheet3!$A$2:$C$265, 3, FALSE)</f>
        <v>117</v>
      </c>
      <c r="G40" s="1">
        <f>VLOOKUP($A40, Sheet3!$A$2:$D$265, 4, FALSE)</f>
        <v>10000</v>
      </c>
      <c r="H40" s="1" t="str">
        <f>INDEX(Sheet3!$E$2:$E$265, MATCH($A40, Sheet3!$A$2:$A$265, 0))</f>
        <v>Free</v>
      </c>
      <c r="I40" s="1" t="str">
        <f>INDEX(Sheet3!$F$2:$F$265, MATCH($A40, Sheet3!$A$2:$A$265, 0))</f>
        <v>Everyone</v>
      </c>
      <c r="J40" s="2">
        <f>INDEX(Sheet3!$G$2:$G$265, MATCH($A40, Sheet3!$A$2:$A$265, 0))</f>
        <v>43301</v>
      </c>
      <c r="K40" s="1" t="str">
        <f>INDEX(Sheet3!$H$2:$H$265, MATCH($A40, Sheet3!$A$2:$A$265, 0))</f>
        <v>2.0.1</v>
      </c>
      <c r="L40" s="1">
        <f>_xlfn.DAYS($Y$5, J40)</f>
        <v>16</v>
      </c>
      <c r="M40" s="1"/>
      <c r="N40" s="1"/>
      <c r="O40" s="13"/>
      <c r="P40" s="8"/>
      <c r="Q40" s="11"/>
      <c r="R40" s="1"/>
      <c r="S40" s="1"/>
      <c r="T40" s="1"/>
      <c r="U40" s="1"/>
      <c r="V40" s="1"/>
      <c r="W40" s="1"/>
    </row>
    <row r="41" spans="1:23" x14ac:dyDescent="0.25">
      <c r="A41" s="1" t="s">
        <v>81</v>
      </c>
      <c r="B41">
        <v>4.5</v>
      </c>
      <c r="C41" s="1" t="s">
        <v>82</v>
      </c>
      <c r="D41" s="1" t="s">
        <v>6</v>
      </c>
      <c r="E41" s="1" t="str">
        <f xml:space="preserve"> VLOOKUP($A41, Sheet3!$A$2:$B$265, 2, FALSE)</f>
        <v>Art &amp; Design</v>
      </c>
      <c r="F41" s="1">
        <f>VLOOKUP($A41, Sheet3!$A$2:$C$265, 3, FALSE)</f>
        <v>176</v>
      </c>
      <c r="G41" s="1">
        <f>VLOOKUP($A41, Sheet3!$A$2:$D$265, 4, FALSE)</f>
        <v>100000</v>
      </c>
      <c r="H41" s="1" t="str">
        <f>INDEX(Sheet3!$E$2:$E$265, MATCH($A41, Sheet3!$A$2:$A$265, 0))</f>
        <v>Free</v>
      </c>
      <c r="I41" s="1" t="str">
        <f>INDEX(Sheet3!$F$2:$F$265, MATCH($A41, Sheet3!$A$2:$A$265, 0))</f>
        <v>Everyone</v>
      </c>
      <c r="J41" s="2">
        <f>INDEX(Sheet3!$G$2:$G$265, MATCH($A41, Sheet3!$A$2:$A$265, 0))</f>
        <v>43192</v>
      </c>
      <c r="K41" s="1" t="str">
        <f>INDEX(Sheet3!$H$2:$H$265, MATCH($A41, Sheet3!$A$2:$A$265, 0))</f>
        <v>1.0</v>
      </c>
      <c r="L41" s="1">
        <f>_xlfn.DAYS($Y$5, J41)</f>
        <v>125</v>
      </c>
      <c r="M41" s="1"/>
      <c r="N41" s="1"/>
      <c r="O41" s="13"/>
      <c r="P41" s="8"/>
      <c r="Q41" s="11"/>
      <c r="R41" s="1"/>
      <c r="S41" s="1"/>
      <c r="T41" s="1"/>
      <c r="U41" s="1"/>
      <c r="V41" s="1"/>
      <c r="W41" s="1"/>
    </row>
    <row r="42" spans="1:23" x14ac:dyDescent="0.25">
      <c r="A42" s="1" t="s">
        <v>83</v>
      </c>
      <c r="B42">
        <v>4.4000000000000004</v>
      </c>
      <c r="C42" s="1" t="s">
        <v>74</v>
      </c>
      <c r="D42" s="1" t="s">
        <v>74</v>
      </c>
      <c r="E42" s="1" t="str">
        <f xml:space="preserve"> VLOOKUP($A42, Sheet3!$A$2:$B$265, 2, FALSE)</f>
        <v>Art &amp; Design</v>
      </c>
      <c r="F42" s="1">
        <f>VLOOKUP($A42, Sheet3!$A$2:$C$265, 3, FALSE)</f>
        <v>295221</v>
      </c>
      <c r="G42" s="1">
        <f>VLOOKUP($A42, Sheet3!$A$2:$D$265, 4, FALSE)</f>
        <v>10000000</v>
      </c>
      <c r="H42" s="1" t="str">
        <f>INDEX(Sheet3!$E$2:$E$265, MATCH($A42, Sheet3!$A$2:$A$265, 0))</f>
        <v>Free</v>
      </c>
      <c r="I42" s="1" t="str">
        <f>INDEX(Sheet3!$F$2:$F$265, MATCH($A42, Sheet3!$A$2:$A$265, 0))</f>
        <v>Everyone</v>
      </c>
      <c r="J42" s="2">
        <f>INDEX(Sheet3!$G$2:$G$265, MATCH($A42, Sheet3!$A$2:$A$265, 0))</f>
        <v>43311</v>
      </c>
      <c r="K42" s="1" t="str">
        <f>INDEX(Sheet3!$H$2:$H$265, MATCH($A42, Sheet3!$A$2:$A$265, 0))</f>
        <v>Varies with device</v>
      </c>
      <c r="L42" s="1">
        <f>_xlfn.DAYS($Y$5, J42)</f>
        <v>6</v>
      </c>
      <c r="M42" s="1"/>
      <c r="N42" s="1"/>
      <c r="O42" s="13"/>
      <c r="P42" s="8"/>
      <c r="Q42" s="11"/>
      <c r="R42" s="1"/>
      <c r="S42" s="1"/>
      <c r="T42" s="1"/>
      <c r="U42" s="1"/>
      <c r="V42" s="1"/>
      <c r="W42" s="1"/>
    </row>
    <row r="43" spans="1:23" ht="15.75" thickBot="1" x14ac:dyDescent="0.3">
      <c r="A43" s="1" t="s">
        <v>84</v>
      </c>
      <c r="B43">
        <v>3.8</v>
      </c>
      <c r="C43" s="1" t="s">
        <v>85</v>
      </c>
      <c r="D43" s="1" t="s">
        <v>30</v>
      </c>
      <c r="E43" s="1" t="str">
        <f xml:space="preserve"> VLOOKUP($A43, Sheet3!$A$2:$B$265, 2, FALSE)</f>
        <v>Art &amp; Design;Creativity</v>
      </c>
      <c r="F43" s="1">
        <f>VLOOKUP($A43, Sheet3!$A$2:$C$265, 3, FALSE)</f>
        <v>2206</v>
      </c>
      <c r="G43" s="1">
        <f>VLOOKUP($A43, Sheet3!$A$2:$D$265, 4, FALSE)</f>
        <v>100000</v>
      </c>
      <c r="H43" s="1" t="str">
        <f>INDEX(Sheet3!$E$2:$E$265, MATCH($A43, Sheet3!$A$2:$A$265, 0))</f>
        <v>Free</v>
      </c>
      <c r="I43" s="1" t="str">
        <f>INDEX(Sheet3!$F$2:$F$265, MATCH($A43, Sheet3!$A$2:$A$265, 0))</f>
        <v>Everyone</v>
      </c>
      <c r="J43" s="2">
        <f>INDEX(Sheet3!$G$2:$G$265, MATCH($A43, Sheet3!$A$2:$A$265, 0))</f>
        <v>43205</v>
      </c>
      <c r="K43" s="1" t="str">
        <f>INDEX(Sheet3!$H$2:$H$265, MATCH($A43, Sheet3!$A$2:$A$265, 0))</f>
        <v>1.46</v>
      </c>
      <c r="L43" s="1">
        <f>_xlfn.DAYS($Y$5, J43)</f>
        <v>112</v>
      </c>
      <c r="M43" s="1"/>
      <c r="N43" s="1"/>
      <c r="O43" s="9"/>
      <c r="P43" s="9"/>
      <c r="Q43" s="12"/>
      <c r="R43" s="1"/>
      <c r="S43" s="1"/>
      <c r="T43" s="1"/>
      <c r="U43" s="1"/>
      <c r="V43" s="1"/>
      <c r="W43" s="1"/>
    </row>
    <row r="44" spans="1:23" x14ac:dyDescent="0.25">
      <c r="A44" s="1" t="s">
        <v>86</v>
      </c>
      <c r="B44">
        <v>4.2</v>
      </c>
      <c r="C44" s="1" t="s">
        <v>32</v>
      </c>
      <c r="D44" s="1" t="s">
        <v>30</v>
      </c>
      <c r="E44" s="1" t="str">
        <f xml:space="preserve"> VLOOKUP($A44, Sheet3!$A$2:$B$265, 2, FALSE)</f>
        <v>Art &amp; Design</v>
      </c>
      <c r="F44" s="1">
        <f>VLOOKUP($A44, Sheet3!$A$2:$C$265, 3, FALSE)</f>
        <v>26</v>
      </c>
      <c r="G44" s="1">
        <f>VLOOKUP($A44, Sheet3!$A$2:$D$265, 4, FALSE)</f>
        <v>10000</v>
      </c>
      <c r="H44" s="1" t="str">
        <f>INDEX(Sheet3!$E$2:$E$265, MATCH($A44, Sheet3!$A$2:$A$265, 0))</f>
        <v>Free</v>
      </c>
      <c r="I44" s="1" t="str">
        <f>INDEX(Sheet3!$F$2:$F$265, MATCH($A44, Sheet3!$A$2:$A$265, 0))</f>
        <v>Everyone</v>
      </c>
      <c r="J44" s="2">
        <f>INDEX(Sheet3!$G$2:$G$265, MATCH($A44, Sheet3!$A$2:$A$265, 0))</f>
        <v>43103</v>
      </c>
      <c r="K44" s="1" t="str">
        <f>INDEX(Sheet3!$H$2:$H$265, MATCH($A44, Sheet3!$A$2:$A$265, 0))</f>
        <v>1.0.0</v>
      </c>
      <c r="L44" s="1">
        <f>_xlfn.DAYS($Y$5, J44)</f>
        <v>214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 t="s">
        <v>87</v>
      </c>
      <c r="B45">
        <v>4.7</v>
      </c>
      <c r="C45" s="1" t="s">
        <v>72</v>
      </c>
      <c r="D45" s="1" t="s">
        <v>30</v>
      </c>
      <c r="E45" s="1" t="str">
        <f xml:space="preserve"> VLOOKUP($A45, Sheet3!$A$2:$B$265, 2, FALSE)</f>
        <v>Art &amp; Design</v>
      </c>
      <c r="F45" s="1">
        <f>VLOOKUP($A45, Sheet3!$A$2:$C$265, 3, FALSE)</f>
        <v>174531</v>
      </c>
      <c r="G45" s="1">
        <f>VLOOKUP($A45, Sheet3!$A$2:$D$265, 4, FALSE)</f>
        <v>10000000</v>
      </c>
      <c r="H45" s="1" t="str">
        <f>INDEX(Sheet3!$E$2:$E$265, MATCH($A45, Sheet3!$A$2:$A$265, 0))</f>
        <v>Free</v>
      </c>
      <c r="I45" s="1" t="str">
        <f>INDEX(Sheet3!$F$2:$F$265, MATCH($A45, Sheet3!$A$2:$A$265, 0))</f>
        <v>Everyone</v>
      </c>
      <c r="J45" s="2">
        <f>INDEX(Sheet3!$G$2:$G$265, MATCH($A45, Sheet3!$A$2:$A$265, 0))</f>
        <v>43312</v>
      </c>
      <c r="K45" s="1" t="str">
        <f>INDEX(Sheet3!$H$2:$H$265, MATCH($A45, Sheet3!$A$2:$A$265, 0))</f>
        <v>1.6.1</v>
      </c>
      <c r="L45" s="1">
        <f>_xlfn.DAYS($Y$5, J45)</f>
        <v>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 t="s">
        <v>88</v>
      </c>
      <c r="B46">
        <v>4.5999999999999996</v>
      </c>
      <c r="C46" s="1" t="s">
        <v>89</v>
      </c>
      <c r="D46" s="1" t="s">
        <v>30</v>
      </c>
      <c r="E46" s="1" t="str">
        <f xml:space="preserve"> VLOOKUP($A46, Sheet3!$A$2:$B$265, 2, FALSE)</f>
        <v>Art &amp; Design</v>
      </c>
      <c r="F46" s="1">
        <f>VLOOKUP($A46, Sheet3!$A$2:$C$265, 3, FALSE)</f>
        <v>1070</v>
      </c>
      <c r="G46" s="1">
        <f>VLOOKUP($A46, Sheet3!$A$2:$D$265, 4, FALSE)</f>
        <v>100000</v>
      </c>
      <c r="H46" s="1" t="str">
        <f>INDEX(Sheet3!$E$2:$E$265, MATCH($A46, Sheet3!$A$2:$A$265, 0))</f>
        <v>Free</v>
      </c>
      <c r="I46" s="1" t="str">
        <f>INDEX(Sheet3!$F$2:$F$265, MATCH($A46, Sheet3!$A$2:$A$265, 0))</f>
        <v>Everyone</v>
      </c>
      <c r="J46" s="2">
        <f>INDEX(Sheet3!$G$2:$G$265, MATCH($A46, Sheet3!$A$2:$A$265, 0))</f>
        <v>43053</v>
      </c>
      <c r="K46" s="1" t="str">
        <f>INDEX(Sheet3!$H$2:$H$265, MATCH($A46, Sheet3!$A$2:$A$265, 0))</f>
        <v>1.6</v>
      </c>
      <c r="L46" s="1">
        <f>_xlfn.DAYS($Y$5, J46)</f>
        <v>264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 t="s">
        <v>90</v>
      </c>
      <c r="B47">
        <v>4.2</v>
      </c>
      <c r="C47" s="1" t="s">
        <v>91</v>
      </c>
      <c r="D47" s="1" t="s">
        <v>30</v>
      </c>
      <c r="E47" s="1" t="str">
        <f xml:space="preserve"> VLOOKUP($A47, Sheet3!$A$2:$B$265, 2, FALSE)</f>
        <v>Art &amp; Design</v>
      </c>
      <c r="F47" s="1">
        <f>VLOOKUP($A47, Sheet3!$A$2:$C$265, 3, FALSE)</f>
        <v>85</v>
      </c>
      <c r="G47" s="1">
        <f>VLOOKUP($A47, Sheet3!$A$2:$D$265, 4, FALSE)</f>
        <v>100000</v>
      </c>
      <c r="H47" s="1" t="str">
        <f>INDEX(Sheet3!$E$2:$E$265, MATCH($A47, Sheet3!$A$2:$A$265, 0))</f>
        <v>Free</v>
      </c>
      <c r="I47" s="1" t="str">
        <f>INDEX(Sheet3!$F$2:$F$265, MATCH($A47, Sheet3!$A$2:$A$265, 0))</f>
        <v>Everyone</v>
      </c>
      <c r="J47" s="2">
        <f>INDEX(Sheet3!$G$2:$G$265, MATCH($A47, Sheet3!$A$2:$A$265, 0))</f>
        <v>43086</v>
      </c>
      <c r="K47" s="1" t="str">
        <f>INDEX(Sheet3!$H$2:$H$265, MATCH($A47, Sheet3!$A$2:$A$265, 0))</f>
        <v>2.0.0</v>
      </c>
      <c r="L47" s="1">
        <f>_xlfn.DAYS($Y$5, J47)</f>
        <v>231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 t="s">
        <v>92</v>
      </c>
      <c r="B48">
        <v>4.3</v>
      </c>
      <c r="C48" s="1" t="s">
        <v>93</v>
      </c>
      <c r="D48" s="1" t="s">
        <v>19</v>
      </c>
      <c r="E48" s="1" t="str">
        <f xml:space="preserve"> VLOOKUP($A48, Sheet3!$A$2:$B$265, 2, FALSE)</f>
        <v>Art &amp; Design</v>
      </c>
      <c r="F48" s="1">
        <f>VLOOKUP($A48, Sheet3!$A$2:$C$265, 3, FALSE)</f>
        <v>845</v>
      </c>
      <c r="G48" s="1">
        <f>VLOOKUP($A48, Sheet3!$A$2:$D$265, 4, FALSE)</f>
        <v>100000</v>
      </c>
      <c r="H48" s="1" t="str">
        <f>INDEX(Sheet3!$E$2:$E$265, MATCH($A48, Sheet3!$A$2:$A$265, 0))</f>
        <v>Free</v>
      </c>
      <c r="I48" s="1" t="str">
        <f>INDEX(Sheet3!$F$2:$F$265, MATCH($A48, Sheet3!$A$2:$A$265, 0))</f>
        <v>Everyone</v>
      </c>
      <c r="J48" s="2">
        <f>INDEX(Sheet3!$G$2:$G$265, MATCH($A48, Sheet3!$A$2:$A$265, 0))</f>
        <v>43248</v>
      </c>
      <c r="K48" s="1" t="str">
        <f>INDEX(Sheet3!$H$2:$H$265, MATCH($A48, Sheet3!$A$2:$A$265, 0))</f>
        <v>1.0</v>
      </c>
      <c r="L48" s="1">
        <f>_xlfn.DAYS($Y$5, J48)</f>
        <v>69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 t="s">
        <v>94</v>
      </c>
      <c r="B49">
        <v>4.2</v>
      </c>
      <c r="C49" s="1" t="s">
        <v>12</v>
      </c>
      <c r="D49" s="1" t="s">
        <v>6</v>
      </c>
      <c r="E49" s="1" t="str">
        <f xml:space="preserve"> VLOOKUP($A49, Sheet3!$A$2:$B$265, 2, FALSE)</f>
        <v>Auto &amp; Vehicles</v>
      </c>
      <c r="F49" s="1">
        <f>VLOOKUP($A49, Sheet3!$A$2:$C$265, 3, FALSE)</f>
        <v>367</v>
      </c>
      <c r="G49" s="1">
        <f>VLOOKUP($A49, Sheet3!$A$2:$D$265, 4, FALSE)</f>
        <v>100000</v>
      </c>
      <c r="H49" s="1" t="str">
        <f>INDEX(Sheet3!$E$2:$E$265, MATCH($A49, Sheet3!$A$2:$A$265, 0))</f>
        <v>Free</v>
      </c>
      <c r="I49" s="1" t="str">
        <f>INDEX(Sheet3!$F$2:$F$265, MATCH($A49, Sheet3!$A$2:$A$265, 0))</f>
        <v>Everyone</v>
      </c>
      <c r="J49" s="2">
        <f>INDEX(Sheet3!$G$2:$G$265, MATCH($A49, Sheet3!$A$2:$A$265, 0))</f>
        <v>43230</v>
      </c>
      <c r="K49" s="1" t="str">
        <f>INDEX(Sheet3!$H$2:$H$265, MATCH($A49, Sheet3!$A$2:$A$265, 0))</f>
        <v>1.0</v>
      </c>
      <c r="L49" s="1">
        <f>_xlfn.DAYS($Y$5, J49)</f>
        <v>87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 t="s">
        <v>95</v>
      </c>
      <c r="B50">
        <v>4</v>
      </c>
      <c r="C50" s="1" t="s">
        <v>96</v>
      </c>
      <c r="D50" s="1" t="s">
        <v>30</v>
      </c>
      <c r="E50" s="1" t="str">
        <f xml:space="preserve"> VLOOKUP($A50, Sheet3!$A$2:$B$265, 2, FALSE)</f>
        <v>Auto &amp; Vehicles</v>
      </c>
      <c r="F50" s="1">
        <f>VLOOKUP($A50, Sheet3!$A$2:$C$265, 3, FALSE)</f>
        <v>1598</v>
      </c>
      <c r="G50" s="1">
        <f>VLOOKUP($A50, Sheet3!$A$2:$D$265, 4, FALSE)</f>
        <v>1000000</v>
      </c>
      <c r="H50" s="1" t="str">
        <f>INDEX(Sheet3!$E$2:$E$265, MATCH($A50, Sheet3!$A$2:$A$265, 0))</f>
        <v>Free</v>
      </c>
      <c r="I50" s="1" t="str">
        <f>INDEX(Sheet3!$F$2:$F$265, MATCH($A50, Sheet3!$A$2:$A$265, 0))</f>
        <v>Everyone</v>
      </c>
      <c r="J50" s="2">
        <f>INDEX(Sheet3!$G$2:$G$265, MATCH($A50, Sheet3!$A$2:$A$265, 0))</f>
        <v>43307</v>
      </c>
      <c r="K50" s="1" t="str">
        <f>INDEX(Sheet3!$H$2:$H$265, MATCH($A50, Sheet3!$A$2:$A$265, 0))</f>
        <v>11.0</v>
      </c>
      <c r="L50" s="1">
        <f>_xlfn.DAYS($Y$5, J50)</f>
        <v>10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 t="s">
        <v>97</v>
      </c>
      <c r="B51">
        <v>3.8</v>
      </c>
      <c r="C51" s="1" t="s">
        <v>98</v>
      </c>
      <c r="D51" s="1" t="s">
        <v>30</v>
      </c>
      <c r="E51" s="1" t="str">
        <f xml:space="preserve"> VLOOKUP($A51, Sheet3!$A$2:$B$265, 2, FALSE)</f>
        <v>Auto &amp; Vehicles</v>
      </c>
      <c r="F51" s="1">
        <f>VLOOKUP($A51, Sheet3!$A$2:$C$265, 3, FALSE)</f>
        <v>284</v>
      </c>
      <c r="G51" s="1">
        <f>VLOOKUP($A51, Sheet3!$A$2:$D$265, 4, FALSE)</f>
        <v>100000</v>
      </c>
      <c r="H51" s="1" t="str">
        <f>INDEX(Sheet3!$E$2:$E$265, MATCH($A51, Sheet3!$A$2:$A$265, 0))</f>
        <v>Free</v>
      </c>
      <c r="I51" s="1" t="str">
        <f>INDEX(Sheet3!$F$2:$F$265, MATCH($A51, Sheet3!$A$2:$A$265, 0))</f>
        <v>Everyone</v>
      </c>
      <c r="J51" s="2">
        <f>INDEX(Sheet3!$G$2:$G$265, MATCH($A51, Sheet3!$A$2:$A$265, 0))</f>
        <v>43307</v>
      </c>
      <c r="K51" s="1" t="str">
        <f>INDEX(Sheet3!$H$2:$H$265, MATCH($A51, Sheet3!$A$2:$A$265, 0))</f>
        <v>3.0</v>
      </c>
      <c r="L51" s="1">
        <f>_xlfn.DAYS($Y$5, J51)</f>
        <v>10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 t="s">
        <v>99</v>
      </c>
      <c r="B52">
        <v>4.5999999999999996</v>
      </c>
      <c r="C52" s="1" t="s">
        <v>74</v>
      </c>
      <c r="D52" s="1" t="s">
        <v>74</v>
      </c>
      <c r="E52" s="1" t="str">
        <f xml:space="preserve"> VLOOKUP($A52, Sheet3!$A$2:$B$265, 2, FALSE)</f>
        <v>Auto &amp; Vehicles</v>
      </c>
      <c r="F52" s="1">
        <f>VLOOKUP($A52, Sheet3!$A$2:$C$265, 3, FALSE)</f>
        <v>17057</v>
      </c>
      <c r="G52" s="1">
        <f>VLOOKUP($A52, Sheet3!$A$2:$D$265, 4, FALSE)</f>
        <v>1000000</v>
      </c>
      <c r="H52" s="1" t="str">
        <f>INDEX(Sheet3!$E$2:$E$265, MATCH($A52, Sheet3!$A$2:$A$265, 0))</f>
        <v>Free</v>
      </c>
      <c r="I52" s="1" t="str">
        <f>INDEX(Sheet3!$F$2:$F$265, MATCH($A52, Sheet3!$A$2:$A$265, 0))</f>
        <v>Everyone</v>
      </c>
      <c r="J52" s="2">
        <f>INDEX(Sheet3!$G$2:$G$265, MATCH($A52, Sheet3!$A$2:$A$265, 0))</f>
        <v>43311</v>
      </c>
      <c r="K52" s="1" t="str">
        <f>INDEX(Sheet3!$H$2:$H$265, MATCH($A52, Sheet3!$A$2:$A$265, 0))</f>
        <v>Varies with device</v>
      </c>
      <c r="L52" s="1">
        <f>_xlfn.DAYS($Y$5, J52)</f>
        <v>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 t="s">
        <v>100</v>
      </c>
      <c r="B53">
        <v>3.9</v>
      </c>
      <c r="C53" s="1" t="s">
        <v>101</v>
      </c>
      <c r="D53" s="1" t="s">
        <v>30</v>
      </c>
      <c r="E53" s="1" t="str">
        <f xml:space="preserve"> VLOOKUP($A53, Sheet3!$A$2:$B$265, 2, FALSE)</f>
        <v>Auto &amp; Vehicles</v>
      </c>
      <c r="F53" s="1">
        <f>VLOOKUP($A53, Sheet3!$A$2:$C$265, 3, FALSE)</f>
        <v>129</v>
      </c>
      <c r="G53" s="1">
        <f>VLOOKUP($A53, Sheet3!$A$2:$D$265, 4, FALSE)</f>
        <v>100000</v>
      </c>
      <c r="H53" s="1" t="str">
        <f>INDEX(Sheet3!$E$2:$E$265, MATCH($A53, Sheet3!$A$2:$A$265, 0))</f>
        <v>Free</v>
      </c>
      <c r="I53" s="1" t="str">
        <f>INDEX(Sheet3!$F$2:$F$265, MATCH($A53, Sheet3!$A$2:$A$265, 0))</f>
        <v>Everyone</v>
      </c>
      <c r="J53" s="2">
        <f>INDEX(Sheet3!$G$2:$G$265, MATCH($A53, Sheet3!$A$2:$A$265, 0))</f>
        <v>43307</v>
      </c>
      <c r="K53" s="1" t="str">
        <f>INDEX(Sheet3!$H$2:$H$265, MATCH($A53, Sheet3!$A$2:$A$265, 0))</f>
        <v>3.0</v>
      </c>
      <c r="L53" s="1">
        <f>_xlfn.DAYS($Y$5, J53)</f>
        <v>10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 t="s">
        <v>102</v>
      </c>
      <c r="B54">
        <v>4.3</v>
      </c>
      <c r="C54" s="1" t="s">
        <v>24</v>
      </c>
      <c r="D54" s="1" t="s">
        <v>30</v>
      </c>
      <c r="E54" s="1" t="str">
        <f xml:space="preserve"> VLOOKUP($A54, Sheet3!$A$2:$B$265, 2, FALSE)</f>
        <v>Auto &amp; Vehicles</v>
      </c>
      <c r="F54" s="1">
        <f>VLOOKUP($A54, Sheet3!$A$2:$C$265, 3, FALSE)</f>
        <v>542</v>
      </c>
      <c r="G54" s="1">
        <f>VLOOKUP($A54, Sheet3!$A$2:$D$265, 4, FALSE)</f>
        <v>100000</v>
      </c>
      <c r="H54" s="1" t="str">
        <f>INDEX(Sheet3!$E$2:$E$265, MATCH($A54, Sheet3!$A$2:$A$265, 0))</f>
        <v>Free</v>
      </c>
      <c r="I54" s="1" t="str">
        <f>INDEX(Sheet3!$F$2:$F$265, MATCH($A54, Sheet3!$A$2:$A$265, 0))</f>
        <v>Everyone</v>
      </c>
      <c r="J54" s="2">
        <f>INDEX(Sheet3!$G$2:$G$265, MATCH($A54, Sheet3!$A$2:$A$265, 0))</f>
        <v>43312</v>
      </c>
      <c r="K54" s="1" t="str">
        <f>INDEX(Sheet3!$H$2:$H$265, MATCH($A54, Sheet3!$A$2:$A$265, 0))</f>
        <v>4.0</v>
      </c>
      <c r="L54" s="1">
        <f>_xlfn.DAYS($Y$5, J54)</f>
        <v>5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1" t="s">
        <v>103</v>
      </c>
      <c r="B55">
        <v>4.9000000000000004</v>
      </c>
      <c r="C55" s="1" t="s">
        <v>24</v>
      </c>
      <c r="D55" s="1" t="s">
        <v>33</v>
      </c>
      <c r="E55" s="1" t="str">
        <f xml:space="preserve"> VLOOKUP($A55, Sheet3!$A$2:$B$265, 2, FALSE)</f>
        <v>Auto &amp; Vehicles</v>
      </c>
      <c r="F55" s="1">
        <f>VLOOKUP($A55, Sheet3!$A$2:$C$265, 3, FALSE)</f>
        <v>10479</v>
      </c>
      <c r="G55" s="1">
        <f>VLOOKUP($A55, Sheet3!$A$2:$D$265, 4, FALSE)</f>
        <v>100000</v>
      </c>
      <c r="H55" s="1" t="str">
        <f>INDEX(Sheet3!$E$2:$E$265, MATCH($A55, Sheet3!$A$2:$A$265, 0))</f>
        <v>Free</v>
      </c>
      <c r="I55" s="1" t="str">
        <f>INDEX(Sheet3!$F$2:$F$265, MATCH($A55, Sheet3!$A$2:$A$265, 0))</f>
        <v>Everyone</v>
      </c>
      <c r="J55" s="2">
        <f>INDEX(Sheet3!$G$2:$G$265, MATCH($A55, Sheet3!$A$2:$A$265, 0))</f>
        <v>43299</v>
      </c>
      <c r="K55" s="1" t="str">
        <f>INDEX(Sheet3!$H$2:$H$265, MATCH($A55, Sheet3!$A$2:$A$265, 0))</f>
        <v>1.7.1</v>
      </c>
      <c r="L55" s="1">
        <f>_xlfn.DAYS($Y$5, J55)</f>
        <v>18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1" t="s">
        <v>104</v>
      </c>
      <c r="B56">
        <v>4.4000000000000004</v>
      </c>
      <c r="C56" s="1" t="s">
        <v>18</v>
      </c>
      <c r="D56" s="1" t="s">
        <v>16</v>
      </c>
      <c r="E56" s="1" t="str">
        <f xml:space="preserve"> VLOOKUP($A56, Sheet3!$A$2:$B$265, 2, FALSE)</f>
        <v>Auto &amp; Vehicles</v>
      </c>
      <c r="F56" s="1">
        <f>VLOOKUP($A56, Sheet3!$A$2:$C$265, 3, FALSE)</f>
        <v>805</v>
      </c>
      <c r="G56" s="1">
        <f>VLOOKUP($A56, Sheet3!$A$2:$D$265, 4, FALSE)</f>
        <v>50000</v>
      </c>
      <c r="H56" s="1" t="str">
        <f>INDEX(Sheet3!$E$2:$E$265, MATCH($A56, Sheet3!$A$2:$A$265, 0))</f>
        <v>Free</v>
      </c>
      <c r="I56" s="1" t="str">
        <f>INDEX(Sheet3!$F$2:$F$265, MATCH($A56, Sheet3!$A$2:$A$265, 0))</f>
        <v>Everyone</v>
      </c>
      <c r="J56" s="2">
        <f>INDEX(Sheet3!$G$2:$G$265, MATCH($A56, Sheet3!$A$2:$A$265, 0))</f>
        <v>43310</v>
      </c>
      <c r="K56" s="1" t="str">
        <f>INDEX(Sheet3!$H$2:$H$265, MATCH($A56, Sheet3!$A$2:$A$265, 0))</f>
        <v>2.5.1</v>
      </c>
      <c r="L56" s="1">
        <f>_xlfn.DAYS($Y$5, J56)</f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1" t="s">
        <v>105</v>
      </c>
      <c r="B57">
        <v>4.2</v>
      </c>
      <c r="C57" s="1" t="s">
        <v>106</v>
      </c>
      <c r="D57" s="1" t="s">
        <v>30</v>
      </c>
      <c r="E57" s="1" t="str">
        <f xml:space="preserve"> VLOOKUP($A57, Sheet3!$A$2:$B$265, 2, FALSE)</f>
        <v>Auto &amp; Vehicles</v>
      </c>
      <c r="F57" s="1">
        <f>VLOOKUP($A57, Sheet3!$A$2:$C$265, 3, FALSE)</f>
        <v>129</v>
      </c>
      <c r="G57" s="1">
        <f>VLOOKUP($A57, Sheet3!$A$2:$D$265, 4, FALSE)</f>
        <v>100000</v>
      </c>
      <c r="H57" s="1" t="str">
        <f>INDEX(Sheet3!$E$2:$E$265, MATCH($A57, Sheet3!$A$2:$A$265, 0))</f>
        <v>Free</v>
      </c>
      <c r="I57" s="1" t="str">
        <f>INDEX(Sheet3!$F$2:$F$265, MATCH($A57, Sheet3!$A$2:$A$265, 0))</f>
        <v>Everyone</v>
      </c>
      <c r="J57" s="2">
        <f>INDEX(Sheet3!$G$2:$G$265, MATCH($A57, Sheet3!$A$2:$A$265, 0))</f>
        <v>43307</v>
      </c>
      <c r="K57" s="1" t="str">
        <f>INDEX(Sheet3!$H$2:$H$265, MATCH($A57, Sheet3!$A$2:$A$265, 0))</f>
        <v>3.0</v>
      </c>
      <c r="L57" s="1">
        <f>_xlfn.DAYS($Y$5, J57)</f>
        <v>10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1" t="s">
        <v>107</v>
      </c>
      <c r="B58">
        <v>4</v>
      </c>
      <c r="C58" s="1" t="s">
        <v>108</v>
      </c>
      <c r="D58" s="1" t="s">
        <v>109</v>
      </c>
      <c r="E58" s="1" t="str">
        <f xml:space="preserve"> VLOOKUP($A58, Sheet3!$A$2:$B$265, 2, FALSE)</f>
        <v>Auto &amp; Vehicles</v>
      </c>
      <c r="F58" s="1">
        <f>VLOOKUP($A58, Sheet3!$A$2:$C$265, 3, FALSE)</f>
        <v>1403</v>
      </c>
      <c r="G58" s="1">
        <f>VLOOKUP($A58, Sheet3!$A$2:$D$265, 4, FALSE)</f>
        <v>100000</v>
      </c>
      <c r="H58" s="1" t="str">
        <f>INDEX(Sheet3!$E$2:$E$265, MATCH($A58, Sheet3!$A$2:$A$265, 0))</f>
        <v>Free</v>
      </c>
      <c r="I58" s="1" t="str">
        <f>INDEX(Sheet3!$F$2:$F$265, MATCH($A58, Sheet3!$A$2:$A$265, 0))</f>
        <v>Everyone</v>
      </c>
      <c r="J58" s="2">
        <f>INDEX(Sheet3!$G$2:$G$265, MATCH($A58, Sheet3!$A$2:$A$265, 0))</f>
        <v>41877</v>
      </c>
      <c r="K58" s="1" t="str">
        <f>INDEX(Sheet3!$H$2:$H$265, MATCH($A58, Sheet3!$A$2:$A$265, 0))</f>
        <v>1.0.1</v>
      </c>
      <c r="L58" s="1">
        <f>_xlfn.DAYS($Y$5, J58)</f>
        <v>1440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 t="s">
        <v>110</v>
      </c>
      <c r="B59">
        <v>3.9</v>
      </c>
      <c r="C59" s="1" t="s">
        <v>111</v>
      </c>
      <c r="D59" s="1" t="s">
        <v>16</v>
      </c>
      <c r="E59" s="1" t="str">
        <f xml:space="preserve"> VLOOKUP($A59, Sheet3!$A$2:$B$265, 2, FALSE)</f>
        <v>Auto &amp; Vehicles</v>
      </c>
      <c r="F59" s="1">
        <f>VLOOKUP($A59, Sheet3!$A$2:$C$265, 3, FALSE)</f>
        <v>3971</v>
      </c>
      <c r="G59" s="1">
        <f>VLOOKUP($A59, Sheet3!$A$2:$D$265, 4, FALSE)</f>
        <v>100000</v>
      </c>
      <c r="H59" s="1" t="str">
        <f>INDEX(Sheet3!$E$2:$E$265, MATCH($A59, Sheet3!$A$2:$A$265, 0))</f>
        <v>Free</v>
      </c>
      <c r="I59" s="1" t="str">
        <f>INDEX(Sheet3!$F$2:$F$265, MATCH($A59, Sheet3!$A$2:$A$265, 0))</f>
        <v>Everyone</v>
      </c>
      <c r="J59" s="2">
        <f>INDEX(Sheet3!$G$2:$G$265, MATCH($A59, Sheet3!$A$2:$A$265, 0))</f>
        <v>43311</v>
      </c>
      <c r="K59" s="1" t="str">
        <f>INDEX(Sheet3!$H$2:$H$265, MATCH($A59, Sheet3!$A$2:$A$265, 0))</f>
        <v>2.493</v>
      </c>
      <c r="L59" s="1">
        <f>_xlfn.DAYS($Y$5, J59)</f>
        <v>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1" t="s">
        <v>112</v>
      </c>
      <c r="B60">
        <v>4.5999999999999996</v>
      </c>
      <c r="C60" s="1" t="s">
        <v>113</v>
      </c>
      <c r="D60" s="1" t="s">
        <v>6</v>
      </c>
      <c r="E60" s="1" t="str">
        <f xml:space="preserve"> VLOOKUP($A60, Sheet3!$A$2:$B$265, 2, FALSE)</f>
        <v>Auto &amp; Vehicles</v>
      </c>
      <c r="F60" s="1">
        <f>VLOOKUP($A60, Sheet3!$A$2:$C$265, 3, FALSE)</f>
        <v>534</v>
      </c>
      <c r="G60" s="1">
        <f>VLOOKUP($A60, Sheet3!$A$2:$D$265, 4, FALSE)</f>
        <v>10000</v>
      </c>
      <c r="H60" s="1" t="str">
        <f>INDEX(Sheet3!$E$2:$E$265, MATCH($A60, Sheet3!$A$2:$A$265, 0))</f>
        <v>Free</v>
      </c>
      <c r="I60" s="1" t="str">
        <f>INDEX(Sheet3!$F$2:$F$265, MATCH($A60, Sheet3!$A$2:$A$265, 0))</f>
        <v>Everyone</v>
      </c>
      <c r="J60" s="2">
        <f>INDEX(Sheet3!$G$2:$G$265, MATCH($A60, Sheet3!$A$2:$A$265, 0))</f>
        <v>43289</v>
      </c>
      <c r="K60" s="1" t="str">
        <f>INDEX(Sheet3!$H$2:$H$265, MATCH($A60, Sheet3!$A$2:$A$265, 0))</f>
        <v>1.9.1</v>
      </c>
      <c r="L60" s="1">
        <f>_xlfn.DAYS($Y$5, J60)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1" t="s">
        <v>114</v>
      </c>
      <c r="B61">
        <v>4.9000000000000004</v>
      </c>
      <c r="C61" s="1" t="s">
        <v>43</v>
      </c>
      <c r="D61" s="1" t="s">
        <v>13</v>
      </c>
      <c r="E61" s="1" t="str">
        <f xml:space="preserve"> VLOOKUP($A61, Sheet3!$A$2:$B$265, 2, FALSE)</f>
        <v>Auto &amp; Vehicles</v>
      </c>
      <c r="F61" s="1">
        <f>VLOOKUP($A61, Sheet3!$A$2:$C$265, 3, FALSE)</f>
        <v>7774</v>
      </c>
      <c r="G61" s="1">
        <f>VLOOKUP($A61, Sheet3!$A$2:$D$265, 4, FALSE)</f>
        <v>100000</v>
      </c>
      <c r="H61" s="1" t="str">
        <f>INDEX(Sheet3!$E$2:$E$265, MATCH($A61, Sheet3!$A$2:$A$265, 0))</f>
        <v>Free</v>
      </c>
      <c r="I61" s="1" t="str">
        <f>INDEX(Sheet3!$F$2:$F$265, MATCH($A61, Sheet3!$A$2:$A$265, 0))</f>
        <v>Everyone</v>
      </c>
      <c r="J61" s="2">
        <f>INDEX(Sheet3!$G$2:$G$265, MATCH($A61, Sheet3!$A$2:$A$265, 0))</f>
        <v>43284</v>
      </c>
      <c r="K61" s="1" t="str">
        <f>INDEX(Sheet3!$H$2:$H$265, MATCH($A61, Sheet3!$A$2:$A$265, 0))</f>
        <v>1.7</v>
      </c>
      <c r="L61" s="1">
        <f>_xlfn.DAYS($Y$5, J61)</f>
        <v>33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1" t="s">
        <v>115</v>
      </c>
      <c r="B62">
        <v>4.3</v>
      </c>
      <c r="C62" s="1" t="s">
        <v>116</v>
      </c>
      <c r="D62" s="1" t="s">
        <v>30</v>
      </c>
      <c r="E62" s="1" t="str">
        <f xml:space="preserve"> VLOOKUP($A62, Sheet3!$A$2:$B$265, 2, FALSE)</f>
        <v>Auto &amp; Vehicles</v>
      </c>
      <c r="F62" s="1">
        <f>VLOOKUP($A62, Sheet3!$A$2:$C$265, 3, FALSE)</f>
        <v>38846</v>
      </c>
      <c r="G62" s="1">
        <f>VLOOKUP($A62, Sheet3!$A$2:$D$265, 4, FALSE)</f>
        <v>1000000</v>
      </c>
      <c r="H62" s="1" t="str">
        <f>INDEX(Sheet3!$E$2:$E$265, MATCH($A62, Sheet3!$A$2:$A$265, 0))</f>
        <v>Free</v>
      </c>
      <c r="I62" s="1" t="str">
        <f>INDEX(Sheet3!$F$2:$F$265, MATCH($A62, Sheet3!$A$2:$A$265, 0))</f>
        <v>Everyone</v>
      </c>
      <c r="J62" s="2">
        <f>INDEX(Sheet3!$G$2:$G$265, MATCH($A62, Sheet3!$A$2:$A$265, 0))</f>
        <v>43309</v>
      </c>
      <c r="K62" s="1" t="str">
        <f>INDEX(Sheet3!$H$2:$H$265, MATCH($A62, Sheet3!$A$2:$A$265, 0))</f>
        <v>2.20 Build 02</v>
      </c>
      <c r="L62" s="1">
        <f>_xlfn.DAYS($Y$5, J62)</f>
        <v>8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 s="1" t="s">
        <v>117</v>
      </c>
      <c r="B63">
        <v>4.5999999999999996</v>
      </c>
      <c r="C63" s="1" t="s">
        <v>118</v>
      </c>
      <c r="D63" s="1" t="s">
        <v>33</v>
      </c>
      <c r="E63" s="1" t="str">
        <f xml:space="preserve"> VLOOKUP($A63, Sheet3!$A$2:$B$265, 2, FALSE)</f>
        <v>Auto &amp; Vehicles</v>
      </c>
      <c r="F63" s="1">
        <f>VLOOKUP($A63, Sheet3!$A$2:$C$265, 3, FALSE)</f>
        <v>2431</v>
      </c>
      <c r="G63" s="1">
        <f>VLOOKUP($A63, Sheet3!$A$2:$D$265, 4, FALSE)</f>
        <v>100000</v>
      </c>
      <c r="H63" s="1" t="str">
        <f>INDEX(Sheet3!$E$2:$E$265, MATCH($A63, Sheet3!$A$2:$A$265, 0))</f>
        <v>Free</v>
      </c>
      <c r="I63" s="1" t="str">
        <f>INDEX(Sheet3!$F$2:$F$265, MATCH($A63, Sheet3!$A$2:$A$265, 0))</f>
        <v>Everyone</v>
      </c>
      <c r="J63" s="2">
        <f>INDEX(Sheet3!$G$2:$G$265, MATCH($A63, Sheet3!$A$2:$A$265, 0))</f>
        <v>43263</v>
      </c>
      <c r="K63" s="1" t="str">
        <f>INDEX(Sheet3!$H$2:$H$265, MATCH($A63, Sheet3!$A$2:$A$265, 0))</f>
        <v>1.37</v>
      </c>
      <c r="L63" s="1">
        <f>_xlfn.DAYS($Y$5, J63)</f>
        <v>54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 s="1" t="s">
        <v>119</v>
      </c>
      <c r="B64">
        <v>4.9000000000000004</v>
      </c>
      <c r="C64" s="1" t="s">
        <v>120</v>
      </c>
      <c r="D64" s="1" t="s">
        <v>13</v>
      </c>
      <c r="E64" s="1" t="str">
        <f xml:space="preserve"> VLOOKUP($A64, Sheet3!$A$2:$B$265, 2, FALSE)</f>
        <v>Auto &amp; Vehicles</v>
      </c>
      <c r="F64" s="1">
        <f>VLOOKUP($A64, Sheet3!$A$2:$C$265, 3, FALSE)</f>
        <v>6090</v>
      </c>
      <c r="G64" s="1">
        <f>VLOOKUP($A64, Sheet3!$A$2:$D$265, 4, FALSE)</f>
        <v>100000</v>
      </c>
      <c r="H64" s="1" t="str">
        <f>INDEX(Sheet3!$E$2:$E$265, MATCH($A64, Sheet3!$A$2:$A$265, 0))</f>
        <v>Free</v>
      </c>
      <c r="I64" s="1" t="str">
        <f>INDEX(Sheet3!$F$2:$F$265, MATCH($A64, Sheet3!$A$2:$A$265, 0))</f>
        <v>Everyone</v>
      </c>
      <c r="J64" s="2">
        <f>INDEX(Sheet3!$G$2:$G$265, MATCH($A64, Sheet3!$A$2:$A$265, 0))</f>
        <v>43284</v>
      </c>
      <c r="K64" s="1" t="str">
        <f>INDEX(Sheet3!$H$2:$H$265, MATCH($A64, Sheet3!$A$2:$A$265, 0))</f>
        <v>1.7</v>
      </c>
      <c r="L64" s="1">
        <f>_xlfn.DAYS($Y$5, J64)</f>
        <v>33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1" t="s">
        <v>121</v>
      </c>
      <c r="B65">
        <v>3.9</v>
      </c>
      <c r="C65" s="1" t="s">
        <v>122</v>
      </c>
      <c r="D65" s="1" t="s">
        <v>16</v>
      </c>
      <c r="E65" s="1" t="str">
        <f xml:space="preserve"> VLOOKUP($A65, Sheet3!$A$2:$B$265, 2, FALSE)</f>
        <v>Auto &amp; Vehicles</v>
      </c>
      <c r="F65" s="1">
        <f>VLOOKUP($A65, Sheet3!$A$2:$C$265, 3, FALSE)</f>
        <v>295</v>
      </c>
      <c r="G65" s="1">
        <f>VLOOKUP($A65, Sheet3!$A$2:$D$265, 4, FALSE)</f>
        <v>10000</v>
      </c>
      <c r="H65" s="1" t="str">
        <f>INDEX(Sheet3!$E$2:$E$265, MATCH($A65, Sheet3!$A$2:$A$265, 0))</f>
        <v>Free</v>
      </c>
      <c r="I65" s="1" t="str">
        <f>INDEX(Sheet3!$F$2:$F$265, MATCH($A65, Sheet3!$A$2:$A$265, 0))</f>
        <v>Everyone</v>
      </c>
      <c r="J65" s="2">
        <f>INDEX(Sheet3!$G$2:$G$265, MATCH($A65, Sheet3!$A$2:$A$265, 0))</f>
        <v>43311</v>
      </c>
      <c r="K65" s="1" t="str">
        <f>INDEX(Sheet3!$H$2:$H$265, MATCH($A65, Sheet3!$A$2:$A$265, 0))</f>
        <v>0.2.1</v>
      </c>
      <c r="L65" s="1">
        <f>_xlfn.DAYS($Y$5, J65)</f>
        <v>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 s="1" t="s">
        <v>123</v>
      </c>
      <c r="B66">
        <v>4</v>
      </c>
      <c r="C66" s="1" t="s">
        <v>124</v>
      </c>
      <c r="D66" s="1" t="s">
        <v>19</v>
      </c>
      <c r="E66" s="1" t="str">
        <f xml:space="preserve"> VLOOKUP($A66, Sheet3!$A$2:$B$265, 2, FALSE)</f>
        <v>Auto &amp; Vehicles</v>
      </c>
      <c r="F66" s="1">
        <f>VLOOKUP($A66, Sheet3!$A$2:$C$265, 3, FALSE)</f>
        <v>190</v>
      </c>
      <c r="G66" s="1">
        <f>VLOOKUP($A66, Sheet3!$A$2:$D$265, 4, FALSE)</f>
        <v>50000</v>
      </c>
      <c r="H66" s="1" t="str">
        <f>INDEX(Sheet3!$E$2:$E$265, MATCH($A66, Sheet3!$A$2:$A$265, 0))</f>
        <v>Free</v>
      </c>
      <c r="I66" s="1" t="str">
        <f>INDEX(Sheet3!$F$2:$F$265, MATCH($A66, Sheet3!$A$2:$A$265, 0))</f>
        <v>Everyone</v>
      </c>
      <c r="J66" s="2">
        <f>INDEX(Sheet3!$G$2:$G$265, MATCH($A66, Sheet3!$A$2:$A$265, 0))</f>
        <v>42657</v>
      </c>
      <c r="K66" s="1" t="str">
        <f>INDEX(Sheet3!$H$2:$H$265, MATCH($A66, Sheet3!$A$2:$A$265, 0))</f>
        <v>1.0</v>
      </c>
      <c r="L66" s="1">
        <f t="shared" ref="L66:L129" si="0">_xlfn.DAYS($Y$5, J66)</f>
        <v>660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 s="1" t="s">
        <v>125</v>
      </c>
      <c r="B67">
        <v>4.3</v>
      </c>
      <c r="C67" s="1" t="s">
        <v>74</v>
      </c>
      <c r="D67" s="1" t="s">
        <v>74</v>
      </c>
      <c r="E67" s="1" t="str">
        <f xml:space="preserve"> VLOOKUP($A67, Sheet3!$A$2:$B$265, 2, FALSE)</f>
        <v>Auto &amp; Vehicles</v>
      </c>
      <c r="F67" s="1">
        <f>VLOOKUP($A67, Sheet3!$A$2:$C$265, 3, FALSE)</f>
        <v>40211</v>
      </c>
      <c r="G67" s="1">
        <f>VLOOKUP($A67, Sheet3!$A$2:$D$265, 4, FALSE)</f>
        <v>5000000</v>
      </c>
      <c r="H67" s="1" t="str">
        <f>INDEX(Sheet3!$E$2:$E$265, MATCH($A67, Sheet3!$A$2:$A$265, 0))</f>
        <v>Free</v>
      </c>
      <c r="I67" s="1" t="str">
        <f>INDEX(Sheet3!$F$2:$F$265, MATCH($A67, Sheet3!$A$2:$A$265, 0))</f>
        <v>Everyone</v>
      </c>
      <c r="J67" s="2">
        <f>INDEX(Sheet3!$G$2:$G$265, MATCH($A67, Sheet3!$A$2:$A$265, 0))</f>
        <v>43311</v>
      </c>
      <c r="K67" s="1" t="str">
        <f>INDEX(Sheet3!$H$2:$H$265, MATCH($A67, Sheet3!$A$2:$A$265, 0))</f>
        <v>Varies with device</v>
      </c>
      <c r="L67" s="1">
        <f t="shared" si="0"/>
        <v>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1" t="s">
        <v>126</v>
      </c>
      <c r="B68">
        <v>3.9</v>
      </c>
      <c r="C68" s="1" t="s">
        <v>74</v>
      </c>
      <c r="D68" s="1" t="s">
        <v>74</v>
      </c>
      <c r="E68" s="1" t="str">
        <f xml:space="preserve"> VLOOKUP($A68, Sheet3!$A$2:$B$265, 2, FALSE)</f>
        <v>Auto &amp; Vehicles</v>
      </c>
      <c r="F68" s="1">
        <f>VLOOKUP($A68, Sheet3!$A$2:$C$265, 3, FALSE)</f>
        <v>356</v>
      </c>
      <c r="G68" s="1">
        <f>VLOOKUP($A68, Sheet3!$A$2:$D$265, 4, FALSE)</f>
        <v>100000</v>
      </c>
      <c r="H68" s="1" t="str">
        <f>INDEX(Sheet3!$E$2:$E$265, MATCH($A68, Sheet3!$A$2:$A$265, 0))</f>
        <v>Free</v>
      </c>
      <c r="I68" s="1" t="str">
        <f>INDEX(Sheet3!$F$2:$F$265, MATCH($A68, Sheet3!$A$2:$A$265, 0))</f>
        <v>Everyone</v>
      </c>
      <c r="J68" s="2">
        <f>INDEX(Sheet3!$G$2:$G$265, MATCH($A68, Sheet3!$A$2:$A$265, 0))</f>
        <v>43245</v>
      </c>
      <c r="K68" s="1" t="str">
        <f>INDEX(Sheet3!$H$2:$H$265, MATCH($A68, Sheet3!$A$2:$A$265, 0))</f>
        <v>Varies with device</v>
      </c>
      <c r="L68" s="1">
        <f t="shared" si="0"/>
        <v>72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1" t="s">
        <v>127</v>
      </c>
      <c r="B69">
        <v>4.2</v>
      </c>
      <c r="C69" s="1" t="s">
        <v>128</v>
      </c>
      <c r="D69" s="1" t="s">
        <v>6</v>
      </c>
      <c r="E69" s="1" t="str">
        <f xml:space="preserve"> VLOOKUP($A69, Sheet3!$A$2:$B$265, 2, FALSE)</f>
        <v>Auto &amp; Vehicles</v>
      </c>
      <c r="F69" s="1">
        <f>VLOOKUP($A69, Sheet3!$A$2:$C$265, 3, FALSE)</f>
        <v>52530</v>
      </c>
      <c r="G69" s="1">
        <f>VLOOKUP($A69, Sheet3!$A$2:$D$265, 4, FALSE)</f>
        <v>5000000</v>
      </c>
      <c r="H69" s="1" t="str">
        <f>INDEX(Sheet3!$E$2:$E$265, MATCH($A69, Sheet3!$A$2:$A$265, 0))</f>
        <v>Free</v>
      </c>
      <c r="I69" s="1" t="str">
        <f>INDEX(Sheet3!$F$2:$F$265, MATCH($A69, Sheet3!$A$2:$A$265, 0))</f>
        <v>Everyone</v>
      </c>
      <c r="J69" s="2">
        <f>INDEX(Sheet3!$G$2:$G$265, MATCH($A69, Sheet3!$A$2:$A$265, 0))</f>
        <v>43297</v>
      </c>
      <c r="K69" s="1" t="str">
        <f>INDEX(Sheet3!$H$2:$H$265, MATCH($A69, Sheet3!$A$2:$A$265, 0))</f>
        <v>4.47.3</v>
      </c>
      <c r="L69" s="1">
        <f t="shared" si="0"/>
        <v>20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1" t="s">
        <v>129</v>
      </c>
      <c r="B70">
        <v>4.8</v>
      </c>
      <c r="C70" s="1" t="s">
        <v>101</v>
      </c>
      <c r="D70" s="1" t="s">
        <v>6</v>
      </c>
      <c r="E70" s="1" t="str">
        <f xml:space="preserve"> VLOOKUP($A70, Sheet3!$A$2:$B$265, 2, FALSE)</f>
        <v>Auto &amp; Vehicles</v>
      </c>
      <c r="F70" s="1">
        <f>VLOOKUP($A70, Sheet3!$A$2:$C$265, 3, FALSE)</f>
        <v>116986</v>
      </c>
      <c r="G70" s="1">
        <f>VLOOKUP($A70, Sheet3!$A$2:$D$265, 4, FALSE)</f>
        <v>5000000</v>
      </c>
      <c r="H70" s="1" t="str">
        <f>INDEX(Sheet3!$E$2:$E$265, MATCH($A70, Sheet3!$A$2:$A$265, 0))</f>
        <v>Free</v>
      </c>
      <c r="I70" s="1" t="str">
        <f>INDEX(Sheet3!$F$2:$F$265, MATCH($A70, Sheet3!$A$2:$A$265, 0))</f>
        <v>Everyone</v>
      </c>
      <c r="J70" s="2">
        <f>INDEX(Sheet3!$G$2:$G$265, MATCH($A70, Sheet3!$A$2:$A$265, 0))</f>
        <v>43314</v>
      </c>
      <c r="K70" s="1" t="str">
        <f>INDEX(Sheet3!$H$2:$H$265, MATCH($A70, Sheet3!$A$2:$A$265, 0))</f>
        <v>1.9.7</v>
      </c>
      <c r="L70" s="1">
        <f t="shared" si="0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 s="1" t="s">
        <v>130</v>
      </c>
      <c r="B71">
        <v>3.6</v>
      </c>
      <c r="C71" s="1" t="s">
        <v>131</v>
      </c>
      <c r="D71" s="1" t="s">
        <v>13</v>
      </c>
      <c r="E71" s="1" t="str">
        <f xml:space="preserve"> VLOOKUP($A71, Sheet3!$A$2:$B$265, 2, FALSE)</f>
        <v>Auto &amp; Vehicles</v>
      </c>
      <c r="F71" s="1">
        <f>VLOOKUP($A71, Sheet3!$A$2:$C$265, 3, FALSE)</f>
        <v>1379</v>
      </c>
      <c r="G71" s="1">
        <f>VLOOKUP($A71, Sheet3!$A$2:$D$265, 4, FALSE)</f>
        <v>500000</v>
      </c>
      <c r="H71" s="1" t="str">
        <f>INDEX(Sheet3!$E$2:$E$265, MATCH($A71, Sheet3!$A$2:$A$265, 0))</f>
        <v>Free</v>
      </c>
      <c r="I71" s="1" t="str">
        <f>INDEX(Sheet3!$F$2:$F$265, MATCH($A71, Sheet3!$A$2:$A$265, 0))</f>
        <v>Everyone</v>
      </c>
      <c r="J71" s="2">
        <f>INDEX(Sheet3!$G$2:$G$265, MATCH($A71, Sheet3!$A$2:$A$265, 0))</f>
        <v>43314</v>
      </c>
      <c r="K71" s="1" t="str">
        <f>INDEX(Sheet3!$H$2:$H$265, MATCH($A71, Sheet3!$A$2:$A$265, 0))</f>
        <v>2.2.21</v>
      </c>
      <c r="L71" s="1">
        <f t="shared" si="0"/>
        <v>3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1" t="s">
        <v>132</v>
      </c>
      <c r="B72">
        <v>4.2</v>
      </c>
      <c r="C72" s="1" t="s">
        <v>131</v>
      </c>
      <c r="D72" s="1" t="s">
        <v>133</v>
      </c>
      <c r="E72" s="1" t="str">
        <f xml:space="preserve"> VLOOKUP($A72, Sheet3!$A$2:$B$265, 2, FALSE)</f>
        <v>Auto &amp; Vehicles</v>
      </c>
      <c r="F72" s="1">
        <f>VLOOKUP($A72, Sheet3!$A$2:$C$265, 3, FALSE)</f>
        <v>271920</v>
      </c>
      <c r="G72" s="1">
        <f>VLOOKUP($A72, Sheet3!$A$2:$D$265, 4, FALSE)</f>
        <v>10000000</v>
      </c>
      <c r="H72" s="1" t="str">
        <f>INDEX(Sheet3!$E$2:$E$265, MATCH($A72, Sheet3!$A$2:$A$265, 0))</f>
        <v>Free</v>
      </c>
      <c r="I72" s="1" t="str">
        <f>INDEX(Sheet3!$F$2:$F$265, MATCH($A72, Sheet3!$A$2:$A$265, 0))</f>
        <v>Teen</v>
      </c>
      <c r="J72" s="2">
        <f>INDEX(Sheet3!$G$2:$G$265, MATCH($A72, Sheet3!$A$2:$A$265, 0))</f>
        <v>43292</v>
      </c>
      <c r="K72" s="1" t="str">
        <f>INDEX(Sheet3!$H$2:$H$265, MATCH($A72, Sheet3!$A$2:$A$265, 0))</f>
        <v>Varies with device</v>
      </c>
      <c r="L72" s="1">
        <f t="shared" si="0"/>
        <v>25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5">
      <c r="A73" s="1" t="s">
        <v>134</v>
      </c>
      <c r="B73">
        <v>4.8</v>
      </c>
      <c r="C73" s="1" t="s">
        <v>74</v>
      </c>
      <c r="D73" s="1" t="s">
        <v>75</v>
      </c>
      <c r="E73" s="1" t="str">
        <f xml:space="preserve"> VLOOKUP($A73, Sheet3!$A$2:$B$265, 2, FALSE)</f>
        <v>Auto &amp; Vehicles</v>
      </c>
      <c r="F73" s="1">
        <f>VLOOKUP($A73, Sheet3!$A$2:$C$265, 3, FALSE)</f>
        <v>736</v>
      </c>
      <c r="G73" s="1">
        <f>VLOOKUP($A73, Sheet3!$A$2:$D$265, 4, FALSE)</f>
        <v>100000</v>
      </c>
      <c r="H73" s="1" t="str">
        <f>INDEX(Sheet3!$E$2:$E$265, MATCH($A73, Sheet3!$A$2:$A$265, 0))</f>
        <v>Free</v>
      </c>
      <c r="I73" s="1" t="str">
        <f>INDEX(Sheet3!$F$2:$F$265, MATCH($A73, Sheet3!$A$2:$A$265, 0))</f>
        <v>Everyone</v>
      </c>
      <c r="J73" s="2">
        <f>INDEX(Sheet3!$G$2:$G$265, MATCH($A73, Sheet3!$A$2:$A$265, 0))</f>
        <v>43310</v>
      </c>
      <c r="K73" s="1" t="str">
        <f>INDEX(Sheet3!$H$2:$H$265, MATCH($A73, Sheet3!$A$2:$A$265, 0))</f>
        <v>2.9</v>
      </c>
      <c r="L73" s="1">
        <f t="shared" si="0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5">
      <c r="A74" s="1" t="s">
        <v>135</v>
      </c>
      <c r="B74">
        <v>4.8</v>
      </c>
      <c r="C74" s="1" t="s">
        <v>43</v>
      </c>
      <c r="D74" s="1" t="s">
        <v>33</v>
      </c>
      <c r="E74" s="1" t="str">
        <f xml:space="preserve"> VLOOKUP($A74, Sheet3!$A$2:$B$265, 2, FALSE)</f>
        <v>Auto &amp; Vehicles</v>
      </c>
      <c r="F74" s="1">
        <f>VLOOKUP($A74, Sheet3!$A$2:$C$265, 3, FALSE)</f>
        <v>7021</v>
      </c>
      <c r="G74" s="1">
        <f>VLOOKUP($A74, Sheet3!$A$2:$D$265, 4, FALSE)</f>
        <v>500000</v>
      </c>
      <c r="H74" s="1" t="str">
        <f>INDEX(Sheet3!$E$2:$E$265, MATCH($A74, Sheet3!$A$2:$A$265, 0))</f>
        <v>Free</v>
      </c>
      <c r="I74" s="1" t="str">
        <f>INDEX(Sheet3!$F$2:$F$265, MATCH($A74, Sheet3!$A$2:$A$265, 0))</f>
        <v>Everyone</v>
      </c>
      <c r="J74" s="2">
        <f>INDEX(Sheet3!$G$2:$G$265, MATCH($A74, Sheet3!$A$2:$A$265, 0))</f>
        <v>43308</v>
      </c>
      <c r="K74" s="1" t="str">
        <f>INDEX(Sheet3!$H$2:$H$265, MATCH($A74, Sheet3!$A$2:$A$265, 0))</f>
        <v>1.79</v>
      </c>
      <c r="L74" s="1">
        <f t="shared" si="0"/>
        <v>9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1" t="s">
        <v>136</v>
      </c>
      <c r="B75">
        <v>4.5999999999999996</v>
      </c>
      <c r="C75" s="1" t="s">
        <v>137</v>
      </c>
      <c r="D75" s="1" t="s">
        <v>33</v>
      </c>
      <c r="E75" s="1" t="str">
        <f xml:space="preserve"> VLOOKUP($A75, Sheet3!$A$2:$B$265, 2, FALSE)</f>
        <v>Auto &amp; Vehicles</v>
      </c>
      <c r="F75" s="1">
        <f>VLOOKUP($A75, Sheet3!$A$2:$C$265, 3, FALSE)</f>
        <v>197</v>
      </c>
      <c r="G75" s="1">
        <f>VLOOKUP($A75, Sheet3!$A$2:$D$265, 4, FALSE)</f>
        <v>50000</v>
      </c>
      <c r="H75" s="1" t="str">
        <f>INDEX(Sheet3!$E$2:$E$265, MATCH($A75, Sheet3!$A$2:$A$265, 0))</f>
        <v>Free</v>
      </c>
      <c r="I75" s="1" t="str">
        <f>INDEX(Sheet3!$F$2:$F$265, MATCH($A75, Sheet3!$A$2:$A$265, 0))</f>
        <v>Everyone</v>
      </c>
      <c r="J75" s="2">
        <f>INDEX(Sheet3!$G$2:$G$265, MATCH($A75, Sheet3!$A$2:$A$265, 0))</f>
        <v>43265</v>
      </c>
      <c r="K75" s="1" t="str">
        <f>INDEX(Sheet3!$H$2:$H$265, MATCH($A75, Sheet3!$A$2:$A$265, 0))</f>
        <v>1.3</v>
      </c>
      <c r="L75" s="1">
        <f t="shared" si="0"/>
        <v>52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1" t="s">
        <v>138</v>
      </c>
      <c r="B76">
        <v>4.5</v>
      </c>
      <c r="C76" s="1" t="s">
        <v>139</v>
      </c>
      <c r="D76" s="1" t="s">
        <v>30</v>
      </c>
      <c r="E76" s="1" t="str">
        <f xml:space="preserve"> VLOOKUP($A76, Sheet3!$A$2:$B$265, 2, FALSE)</f>
        <v>Auto &amp; Vehicles</v>
      </c>
      <c r="F76" s="1">
        <f>VLOOKUP($A76, Sheet3!$A$2:$C$265, 3, FALSE)</f>
        <v>737</v>
      </c>
      <c r="G76" s="1">
        <f>VLOOKUP($A76, Sheet3!$A$2:$D$265, 4, FALSE)</f>
        <v>100000</v>
      </c>
      <c r="H76" s="1" t="str">
        <f>INDEX(Sheet3!$E$2:$E$265, MATCH($A76, Sheet3!$A$2:$A$265, 0))</f>
        <v>Free</v>
      </c>
      <c r="I76" s="1" t="str">
        <f>INDEX(Sheet3!$F$2:$F$265, MATCH($A76, Sheet3!$A$2:$A$265, 0))</f>
        <v>Everyone</v>
      </c>
      <c r="J76" s="2">
        <f>INDEX(Sheet3!$G$2:$G$265, MATCH($A76, Sheet3!$A$2:$A$265, 0))</f>
        <v>43259</v>
      </c>
      <c r="K76" s="1" t="str">
        <f>INDEX(Sheet3!$H$2:$H$265, MATCH($A76, Sheet3!$A$2:$A$265, 0))</f>
        <v>2.3.5.1</v>
      </c>
      <c r="L76" s="1">
        <f t="shared" si="0"/>
        <v>58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1" t="s">
        <v>140</v>
      </c>
      <c r="B77">
        <v>4.3</v>
      </c>
      <c r="C77" s="1" t="s">
        <v>141</v>
      </c>
      <c r="D77" s="1" t="s">
        <v>33</v>
      </c>
      <c r="E77" s="1" t="str">
        <f xml:space="preserve"> VLOOKUP($A77, Sheet3!$A$2:$B$265, 2, FALSE)</f>
        <v>Auto &amp; Vehicles</v>
      </c>
      <c r="F77" s="1">
        <f>VLOOKUP($A77, Sheet3!$A$2:$C$265, 3, FALSE)</f>
        <v>3574</v>
      </c>
      <c r="G77" s="1">
        <f>VLOOKUP($A77, Sheet3!$A$2:$D$265, 4, FALSE)</f>
        <v>1000000</v>
      </c>
      <c r="H77" s="1" t="str">
        <f>INDEX(Sheet3!$E$2:$E$265, MATCH($A77, Sheet3!$A$2:$A$265, 0))</f>
        <v>Free</v>
      </c>
      <c r="I77" s="1" t="str">
        <f>INDEX(Sheet3!$F$2:$F$265, MATCH($A77, Sheet3!$A$2:$A$265, 0))</f>
        <v>Everyone 10+</v>
      </c>
      <c r="J77" s="2">
        <f>INDEX(Sheet3!$G$2:$G$265, MATCH($A77, Sheet3!$A$2:$A$265, 0))</f>
        <v>43285</v>
      </c>
      <c r="K77" s="1" t="str">
        <f>INDEX(Sheet3!$H$2:$H$265, MATCH($A77, Sheet3!$A$2:$A$265, 0))</f>
        <v>1.6</v>
      </c>
      <c r="L77" s="1">
        <f t="shared" si="0"/>
        <v>32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5">
      <c r="A78" s="1" t="s">
        <v>142</v>
      </c>
      <c r="B78">
        <v>4.5</v>
      </c>
      <c r="C78" s="1" t="s">
        <v>143</v>
      </c>
      <c r="D78" s="1" t="s">
        <v>30</v>
      </c>
      <c r="E78" s="1" t="str">
        <f xml:space="preserve"> VLOOKUP($A78, Sheet3!$A$2:$B$265, 2, FALSE)</f>
        <v>Auto &amp; Vehicles</v>
      </c>
      <c r="F78" s="1">
        <f>VLOOKUP($A78, Sheet3!$A$2:$C$265, 3, FALSE)</f>
        <v>994</v>
      </c>
      <c r="G78" s="1">
        <f>VLOOKUP($A78, Sheet3!$A$2:$D$265, 4, FALSE)</f>
        <v>100000</v>
      </c>
      <c r="H78" s="1" t="str">
        <f>INDEX(Sheet3!$E$2:$E$265, MATCH($A78, Sheet3!$A$2:$A$265, 0))</f>
        <v>Free</v>
      </c>
      <c r="I78" s="1" t="str">
        <f>INDEX(Sheet3!$F$2:$F$265, MATCH($A78, Sheet3!$A$2:$A$265, 0))</f>
        <v>Everyone</v>
      </c>
      <c r="J78" s="2">
        <f>INDEX(Sheet3!$G$2:$G$265, MATCH($A78, Sheet3!$A$2:$A$265, 0))</f>
        <v>43186</v>
      </c>
      <c r="K78" s="1" t="str">
        <f>INDEX(Sheet3!$H$2:$H$265, MATCH($A78, Sheet3!$A$2:$A$265, 0))</f>
        <v>1.6</v>
      </c>
      <c r="L78" s="1">
        <f t="shared" si="0"/>
        <v>131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5">
      <c r="A79" s="1" t="s">
        <v>144</v>
      </c>
      <c r="B79">
        <v>4.9000000000000004</v>
      </c>
      <c r="C79" s="1" t="s">
        <v>145</v>
      </c>
      <c r="D79" s="1" t="s">
        <v>30</v>
      </c>
      <c r="E79" s="1" t="str">
        <f xml:space="preserve"> VLOOKUP($A79, Sheet3!$A$2:$B$265, 2, FALSE)</f>
        <v>Auto &amp; Vehicles</v>
      </c>
      <c r="F79" s="1">
        <f>VLOOKUP($A79, Sheet3!$A$2:$C$265, 3, FALSE)</f>
        <v>197136</v>
      </c>
      <c r="G79" s="1">
        <f>VLOOKUP($A79, Sheet3!$A$2:$D$265, 4, FALSE)</f>
        <v>1000000</v>
      </c>
      <c r="H79" s="1" t="str">
        <f>INDEX(Sheet3!$E$2:$E$265, MATCH($A79, Sheet3!$A$2:$A$265, 0))</f>
        <v>Free</v>
      </c>
      <c r="I79" s="1" t="str">
        <f>INDEX(Sheet3!$F$2:$F$265, MATCH($A79, Sheet3!$A$2:$A$265, 0))</f>
        <v>Everyone</v>
      </c>
      <c r="J79" s="2">
        <f>INDEX(Sheet3!$G$2:$G$265, MATCH($A79, Sheet3!$A$2:$A$265, 0))</f>
        <v>43296</v>
      </c>
      <c r="K79" s="1" t="str">
        <f>INDEX(Sheet3!$H$2:$H$265, MATCH($A79, Sheet3!$A$2:$A$265, 0))</f>
        <v>8.31</v>
      </c>
      <c r="L79" s="1">
        <f t="shared" si="0"/>
        <v>21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A80" s="1" t="s">
        <v>146</v>
      </c>
      <c r="B80">
        <v>3.9</v>
      </c>
      <c r="C80" s="1" t="s">
        <v>147</v>
      </c>
      <c r="D80" s="1" t="s">
        <v>148</v>
      </c>
      <c r="E80" s="1" t="str">
        <f xml:space="preserve"> VLOOKUP($A80, Sheet3!$A$2:$B$265, 2, FALSE)</f>
        <v>Auto &amp; Vehicles</v>
      </c>
      <c r="F80" s="1">
        <f>VLOOKUP($A80, Sheet3!$A$2:$C$265, 3, FALSE)</f>
        <v>142</v>
      </c>
      <c r="G80" s="1">
        <f>VLOOKUP($A80, Sheet3!$A$2:$D$265, 4, FALSE)</f>
        <v>50000</v>
      </c>
      <c r="H80" s="1" t="str">
        <f>INDEX(Sheet3!$E$2:$E$265, MATCH($A80, Sheet3!$A$2:$A$265, 0))</f>
        <v>Free</v>
      </c>
      <c r="I80" s="1" t="str">
        <f>INDEX(Sheet3!$F$2:$F$265, MATCH($A80, Sheet3!$A$2:$A$265, 0))</f>
        <v>Everyone</v>
      </c>
      <c r="J80" s="2">
        <f>INDEX(Sheet3!$G$2:$G$265, MATCH($A80, Sheet3!$A$2:$A$265, 0))</f>
        <v>43305</v>
      </c>
      <c r="K80" s="1" t="str">
        <f>INDEX(Sheet3!$H$2:$H$265, MATCH($A80, Sheet3!$A$2:$A$265, 0))</f>
        <v>1.1.5.0</v>
      </c>
      <c r="L80" s="1">
        <f t="shared" si="0"/>
        <v>12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5">
      <c r="A81" s="1" t="s">
        <v>149</v>
      </c>
      <c r="B81">
        <v>4.4000000000000004</v>
      </c>
      <c r="C81" s="1" t="s">
        <v>39</v>
      </c>
      <c r="D81" s="1" t="s">
        <v>13</v>
      </c>
      <c r="E81" s="1" t="str">
        <f xml:space="preserve"> VLOOKUP($A81, Sheet3!$A$2:$B$265, 2, FALSE)</f>
        <v>Auto &amp; Vehicles</v>
      </c>
      <c r="F81" s="1">
        <f>VLOOKUP($A81, Sheet3!$A$2:$C$265, 3, FALSE)</f>
        <v>15168</v>
      </c>
      <c r="G81" s="1">
        <f>VLOOKUP($A81, Sheet3!$A$2:$D$265, 4, FALSE)</f>
        <v>1000000</v>
      </c>
      <c r="H81" s="1" t="str">
        <f>INDEX(Sheet3!$E$2:$E$265, MATCH($A81, Sheet3!$A$2:$A$265, 0))</f>
        <v>Free</v>
      </c>
      <c r="I81" s="1" t="str">
        <f>INDEX(Sheet3!$F$2:$F$265, MATCH($A81, Sheet3!$A$2:$A$265, 0))</f>
        <v>Everyone</v>
      </c>
      <c r="J81" s="2">
        <f>INDEX(Sheet3!$G$2:$G$265, MATCH($A81, Sheet3!$A$2:$A$265, 0))</f>
        <v>43308</v>
      </c>
      <c r="K81" s="1" t="str">
        <f>INDEX(Sheet3!$H$2:$H$265, MATCH($A81, Sheet3!$A$2:$A$265, 0))</f>
        <v>10.0.2</v>
      </c>
      <c r="L81" s="1">
        <f t="shared" si="0"/>
        <v>9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1" t="s">
        <v>150</v>
      </c>
      <c r="B82">
        <v>4</v>
      </c>
      <c r="C82" s="1" t="s">
        <v>80</v>
      </c>
      <c r="D82" s="1" t="s">
        <v>133</v>
      </c>
      <c r="E82" s="1" t="str">
        <f xml:space="preserve"> VLOOKUP($A82, Sheet3!$A$2:$B$265, 2, FALSE)</f>
        <v>Auto &amp; Vehicles</v>
      </c>
      <c r="F82" s="1">
        <f>VLOOKUP($A82, Sheet3!$A$2:$C$265, 3, FALSE)</f>
        <v>2155</v>
      </c>
      <c r="G82" s="1">
        <f>VLOOKUP($A82, Sheet3!$A$2:$D$265, 4, FALSE)</f>
        <v>500000</v>
      </c>
      <c r="H82" s="1" t="str">
        <f>INDEX(Sheet3!$E$2:$E$265, MATCH($A82, Sheet3!$A$2:$A$265, 0))</f>
        <v>Free</v>
      </c>
      <c r="I82" s="1" t="str">
        <f>INDEX(Sheet3!$F$2:$F$265, MATCH($A82, Sheet3!$A$2:$A$265, 0))</f>
        <v>Everyone</v>
      </c>
      <c r="J82" s="2">
        <f>INDEX(Sheet3!$G$2:$G$265, MATCH($A82, Sheet3!$A$2:$A$265, 0))</f>
        <v>43311</v>
      </c>
      <c r="K82" s="1" t="str">
        <f>INDEX(Sheet3!$H$2:$H$265, MATCH($A82, Sheet3!$A$2:$A$265, 0))</f>
        <v>1.10.3</v>
      </c>
      <c r="L82" s="1">
        <f t="shared" si="0"/>
        <v>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5">
      <c r="A83" s="1" t="s">
        <v>151</v>
      </c>
      <c r="B83">
        <v>4.3</v>
      </c>
      <c r="C83" s="1" t="s">
        <v>152</v>
      </c>
      <c r="D83" s="1" t="s">
        <v>6</v>
      </c>
      <c r="E83" s="1" t="str">
        <f xml:space="preserve"> VLOOKUP($A83, Sheet3!$A$2:$B$265, 2, FALSE)</f>
        <v>Auto &amp; Vehicles</v>
      </c>
      <c r="F83" s="1">
        <f>VLOOKUP($A83, Sheet3!$A$2:$C$265, 3, FALSE)</f>
        <v>138</v>
      </c>
      <c r="G83" s="1">
        <f>VLOOKUP($A83, Sheet3!$A$2:$D$265, 4, FALSE)</f>
        <v>100000</v>
      </c>
      <c r="H83" s="1" t="str">
        <f>INDEX(Sheet3!$E$2:$E$265, MATCH($A83, Sheet3!$A$2:$A$265, 0))</f>
        <v>Free</v>
      </c>
      <c r="I83" s="1" t="str">
        <f>INDEX(Sheet3!$F$2:$F$265, MATCH($A83, Sheet3!$A$2:$A$265, 0))</f>
        <v>Everyone</v>
      </c>
      <c r="J83" s="2">
        <f>INDEX(Sheet3!$G$2:$G$265, MATCH($A83, Sheet3!$A$2:$A$265, 0))</f>
        <v>43304</v>
      </c>
      <c r="K83" s="1" t="str">
        <f>INDEX(Sheet3!$H$2:$H$265, MATCH($A83, Sheet3!$A$2:$A$265, 0))</f>
        <v>1.0</v>
      </c>
      <c r="L83" s="1">
        <f t="shared" si="0"/>
        <v>13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5">
      <c r="A84" s="1" t="s">
        <v>153</v>
      </c>
      <c r="B84">
        <v>3.7</v>
      </c>
      <c r="C84" s="1" t="s">
        <v>154</v>
      </c>
      <c r="D84" s="1" t="s">
        <v>16</v>
      </c>
      <c r="E84" s="1" t="str">
        <f xml:space="preserve"> VLOOKUP($A84, Sheet3!$A$2:$B$265, 2, FALSE)</f>
        <v>Auto &amp; Vehicles</v>
      </c>
      <c r="F84" s="1">
        <f>VLOOKUP($A84, Sheet3!$A$2:$C$265, 3, FALSE)</f>
        <v>5414</v>
      </c>
      <c r="G84" s="1">
        <f>VLOOKUP($A84, Sheet3!$A$2:$D$265, 4, FALSE)</f>
        <v>1000000</v>
      </c>
      <c r="H84" s="1" t="str">
        <f>INDEX(Sheet3!$E$2:$E$265, MATCH($A84, Sheet3!$A$2:$A$265, 0))</f>
        <v>Free</v>
      </c>
      <c r="I84" s="1" t="str">
        <f>INDEX(Sheet3!$F$2:$F$265, MATCH($A84, Sheet3!$A$2:$A$265, 0))</f>
        <v>Everyone</v>
      </c>
      <c r="J84" s="2">
        <f>INDEX(Sheet3!$G$2:$G$265, MATCH($A84, Sheet3!$A$2:$A$265, 0))</f>
        <v>43304</v>
      </c>
      <c r="K84" s="1" t="str">
        <f>INDEX(Sheet3!$H$2:$H$265, MATCH($A84, Sheet3!$A$2:$A$265, 0))</f>
        <v>3.20.1</v>
      </c>
      <c r="L84" s="1">
        <f t="shared" si="0"/>
        <v>13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5">
      <c r="A85" s="1" t="s">
        <v>155</v>
      </c>
      <c r="B85">
        <v>4.4000000000000004</v>
      </c>
      <c r="C85" s="1" t="s">
        <v>74</v>
      </c>
      <c r="D85" s="1" t="s">
        <v>74</v>
      </c>
      <c r="E85" s="1" t="str">
        <f xml:space="preserve"> VLOOKUP($A85, Sheet3!$A$2:$B$265, 2, FALSE)</f>
        <v>Auto &amp; Vehicles</v>
      </c>
      <c r="F85" s="1">
        <f>VLOOKUP($A85, Sheet3!$A$2:$C$265, 3, FALSE)</f>
        <v>21777</v>
      </c>
      <c r="G85" s="1">
        <f>VLOOKUP($A85, Sheet3!$A$2:$D$265, 4, FALSE)</f>
        <v>1000000</v>
      </c>
      <c r="H85" s="1" t="str">
        <f>INDEX(Sheet3!$E$2:$E$265, MATCH($A85, Sheet3!$A$2:$A$265, 0))</f>
        <v>Free</v>
      </c>
      <c r="I85" s="1" t="str">
        <f>INDEX(Sheet3!$F$2:$F$265, MATCH($A85, Sheet3!$A$2:$A$265, 0))</f>
        <v>Everyone</v>
      </c>
      <c r="J85" s="2">
        <f>INDEX(Sheet3!$G$2:$G$265, MATCH($A85, Sheet3!$A$2:$A$265, 0))</f>
        <v>43316</v>
      </c>
      <c r="K85" s="1" t="str">
        <f>INDEX(Sheet3!$H$2:$H$265, MATCH($A85, Sheet3!$A$2:$A$265, 0))</f>
        <v>Varies with device</v>
      </c>
      <c r="L85" s="1">
        <f t="shared" si="0"/>
        <v>1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5">
      <c r="A86" s="1" t="s">
        <v>156</v>
      </c>
      <c r="B86">
        <v>4.3</v>
      </c>
      <c r="C86" s="1" t="s">
        <v>145</v>
      </c>
      <c r="D86" s="1" t="s">
        <v>19</v>
      </c>
      <c r="E86" s="1" t="str">
        <f xml:space="preserve"> VLOOKUP($A86, Sheet3!$A$2:$B$265, 2, FALSE)</f>
        <v>Auto &amp; Vehicles</v>
      </c>
      <c r="F86" s="1">
        <f>VLOOKUP($A86, Sheet3!$A$2:$C$265, 3, FALSE)</f>
        <v>348</v>
      </c>
      <c r="G86" s="1">
        <f>VLOOKUP($A86, Sheet3!$A$2:$D$265, 4, FALSE)</f>
        <v>100000</v>
      </c>
      <c r="H86" s="1" t="str">
        <f>INDEX(Sheet3!$E$2:$E$265, MATCH($A86, Sheet3!$A$2:$A$265, 0))</f>
        <v>Free</v>
      </c>
      <c r="I86" s="1" t="str">
        <f>INDEX(Sheet3!$F$2:$F$265, MATCH($A86, Sheet3!$A$2:$A$265, 0))</f>
        <v>Everyone</v>
      </c>
      <c r="J86" s="2">
        <f>INDEX(Sheet3!$G$2:$G$265, MATCH($A86, Sheet3!$A$2:$A$265, 0))</f>
        <v>43310</v>
      </c>
      <c r="K86" s="1" t="str">
        <f>INDEX(Sheet3!$H$2:$H$265, MATCH($A86, Sheet3!$A$2:$A$265, 0))</f>
        <v>1.0.3</v>
      </c>
      <c r="L86" s="1">
        <f t="shared" si="0"/>
        <v>7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5">
      <c r="A87" s="1" t="s">
        <v>157</v>
      </c>
      <c r="B87">
        <v>3.2</v>
      </c>
      <c r="C87" s="1" t="s">
        <v>158</v>
      </c>
      <c r="D87" s="1" t="s">
        <v>6</v>
      </c>
      <c r="E87" s="1" t="str">
        <f xml:space="preserve"> VLOOKUP($A87, Sheet3!$A$2:$B$265, 2, FALSE)</f>
        <v>Auto &amp; Vehicles</v>
      </c>
      <c r="F87" s="1">
        <f>VLOOKUP($A87, Sheet3!$A$2:$C$265, 3, FALSE)</f>
        <v>250</v>
      </c>
      <c r="G87" s="1">
        <f>VLOOKUP($A87, Sheet3!$A$2:$D$265, 4, FALSE)</f>
        <v>100000</v>
      </c>
      <c r="H87" s="1" t="str">
        <f>INDEX(Sheet3!$E$2:$E$265, MATCH($A87, Sheet3!$A$2:$A$265, 0))</f>
        <v>Free</v>
      </c>
      <c r="I87" s="1" t="str">
        <f>INDEX(Sheet3!$F$2:$F$265, MATCH($A87, Sheet3!$A$2:$A$265, 0))</f>
        <v>Everyone</v>
      </c>
      <c r="J87" s="2">
        <f>INDEX(Sheet3!$G$2:$G$265, MATCH($A87, Sheet3!$A$2:$A$265, 0))</f>
        <v>43217</v>
      </c>
      <c r="K87" s="1" t="str">
        <f>INDEX(Sheet3!$H$2:$H$265, MATCH($A87, Sheet3!$A$2:$A$265, 0))</f>
        <v>1.4</v>
      </c>
      <c r="L87" s="1">
        <f t="shared" si="0"/>
        <v>100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5">
      <c r="A88" s="1" t="s">
        <v>159</v>
      </c>
      <c r="B88">
        <v>4.5999999999999996</v>
      </c>
      <c r="C88" s="1" t="s">
        <v>74</v>
      </c>
      <c r="D88" s="1" t="s">
        <v>74</v>
      </c>
      <c r="E88" s="1" t="str">
        <f xml:space="preserve"> VLOOKUP($A88, Sheet3!$A$2:$B$265, 2, FALSE)</f>
        <v>Auto &amp; Vehicles</v>
      </c>
      <c r="F88" s="1">
        <f>VLOOKUP($A88, Sheet3!$A$2:$C$265, 3, FALSE)</f>
        <v>13372</v>
      </c>
      <c r="G88" s="1">
        <f>VLOOKUP($A88, Sheet3!$A$2:$D$265, 4, FALSE)</f>
        <v>1000000</v>
      </c>
      <c r="H88" s="1" t="str">
        <f>INDEX(Sheet3!$E$2:$E$265, MATCH($A88, Sheet3!$A$2:$A$265, 0))</f>
        <v>Free</v>
      </c>
      <c r="I88" s="1" t="str">
        <f>INDEX(Sheet3!$F$2:$F$265, MATCH($A88, Sheet3!$A$2:$A$265, 0))</f>
        <v>Everyone</v>
      </c>
      <c r="J88" s="2">
        <f>INDEX(Sheet3!$G$2:$G$265, MATCH($A88, Sheet3!$A$2:$A$265, 0))</f>
        <v>43315</v>
      </c>
      <c r="K88" s="1" t="str">
        <f>INDEX(Sheet3!$H$2:$H$265, MATCH($A88, Sheet3!$A$2:$A$265, 0))</f>
        <v>Varies with device</v>
      </c>
      <c r="L88" s="1">
        <f t="shared" si="0"/>
        <v>2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1" t="s">
        <v>160</v>
      </c>
      <c r="B89">
        <v>4.5999999999999996</v>
      </c>
      <c r="C89" s="1" t="s">
        <v>74</v>
      </c>
      <c r="D89" s="1" t="s">
        <v>74</v>
      </c>
      <c r="E89" s="1" t="str">
        <f xml:space="preserve"> VLOOKUP($A89, Sheet3!$A$2:$B$265, 2, FALSE)</f>
        <v>Auto &amp; Vehicles</v>
      </c>
      <c r="F89" s="1">
        <f>VLOOKUP($A89, Sheet3!$A$2:$C$265, 3, FALSE)</f>
        <v>7880</v>
      </c>
      <c r="G89" s="1">
        <f>VLOOKUP($A89, Sheet3!$A$2:$D$265, 4, FALSE)</f>
        <v>100000</v>
      </c>
      <c r="H89" s="1" t="str">
        <f>INDEX(Sheet3!$E$2:$E$265, MATCH($A89, Sheet3!$A$2:$A$265, 0))</f>
        <v>Free</v>
      </c>
      <c r="I89" s="1" t="str">
        <f>INDEX(Sheet3!$F$2:$F$265, MATCH($A89, Sheet3!$A$2:$A$265, 0))</f>
        <v>Everyone</v>
      </c>
      <c r="J89" s="2">
        <f>INDEX(Sheet3!$G$2:$G$265, MATCH($A89, Sheet3!$A$2:$A$265, 0))</f>
        <v>43230</v>
      </c>
      <c r="K89" s="1" t="str">
        <f>INDEX(Sheet3!$H$2:$H$265, MATCH($A89, Sheet3!$A$2:$A$265, 0))</f>
        <v>4.6.5</v>
      </c>
      <c r="L89" s="1">
        <f t="shared" si="0"/>
        <v>87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A90" s="1" t="s">
        <v>161</v>
      </c>
      <c r="B90">
        <v>4.5</v>
      </c>
      <c r="C90" s="1" t="s">
        <v>93</v>
      </c>
      <c r="D90" s="1" t="s">
        <v>30</v>
      </c>
      <c r="E90" s="1" t="str">
        <f xml:space="preserve"> VLOOKUP($A90, Sheet3!$A$2:$B$265, 2, FALSE)</f>
        <v>Auto &amp; Vehicles</v>
      </c>
      <c r="F90" s="1">
        <f>VLOOKUP($A90, Sheet3!$A$2:$C$265, 3, FALSE)</f>
        <v>3617</v>
      </c>
      <c r="G90" s="1">
        <f>VLOOKUP($A90, Sheet3!$A$2:$D$265, 4, FALSE)</f>
        <v>100000</v>
      </c>
      <c r="H90" s="1" t="str">
        <f>INDEX(Sheet3!$E$2:$E$265, MATCH($A90, Sheet3!$A$2:$A$265, 0))</f>
        <v>Free</v>
      </c>
      <c r="I90" s="1" t="str">
        <f>INDEX(Sheet3!$F$2:$F$265, MATCH($A90, Sheet3!$A$2:$A$265, 0))</f>
        <v>Everyone</v>
      </c>
      <c r="J90" s="2">
        <f>INDEX(Sheet3!$G$2:$G$265, MATCH($A90, Sheet3!$A$2:$A$265, 0))</f>
        <v>43236</v>
      </c>
      <c r="K90" s="1" t="str">
        <f>INDEX(Sheet3!$H$2:$H$265, MATCH($A90, Sheet3!$A$2:$A$265, 0))</f>
        <v>2.8.2</v>
      </c>
      <c r="L90" s="1">
        <f t="shared" si="0"/>
        <v>81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5">
      <c r="A91" s="1" t="s">
        <v>162</v>
      </c>
      <c r="B91">
        <v>3.7</v>
      </c>
      <c r="C91" s="1" t="s">
        <v>101</v>
      </c>
      <c r="D91" s="1" t="s">
        <v>6</v>
      </c>
      <c r="E91" s="1" t="str">
        <f xml:space="preserve"> VLOOKUP($A91, Sheet3!$A$2:$B$265, 2, FALSE)</f>
        <v>Auto &amp; Vehicles</v>
      </c>
      <c r="F91" s="1">
        <f>VLOOKUP($A91, Sheet3!$A$2:$C$265, 3, FALSE)</f>
        <v>4806</v>
      </c>
      <c r="G91" s="1">
        <f>VLOOKUP($A91, Sheet3!$A$2:$D$265, 4, FALSE)</f>
        <v>1000000</v>
      </c>
      <c r="H91" s="1" t="str">
        <f>INDEX(Sheet3!$E$2:$E$265, MATCH($A91, Sheet3!$A$2:$A$265, 0))</f>
        <v>Free</v>
      </c>
      <c r="I91" s="1" t="str">
        <f>INDEX(Sheet3!$F$2:$F$265, MATCH($A91, Sheet3!$A$2:$A$265, 0))</f>
        <v>Everyone</v>
      </c>
      <c r="J91" s="2">
        <f>INDEX(Sheet3!$G$2:$G$265, MATCH($A91, Sheet3!$A$2:$A$265, 0))</f>
        <v>43312</v>
      </c>
      <c r="K91" s="1" t="str">
        <f>INDEX(Sheet3!$H$2:$H$265, MATCH($A91, Sheet3!$A$2:$A$265, 0))</f>
        <v>4.0.3</v>
      </c>
      <c r="L91" s="1">
        <f t="shared" si="0"/>
        <v>5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1" t="s">
        <v>163</v>
      </c>
      <c r="B92">
        <v>4.5999999999999996</v>
      </c>
      <c r="C92" s="1" t="s">
        <v>74</v>
      </c>
      <c r="D92" s="1" t="s">
        <v>6</v>
      </c>
      <c r="E92" s="1" t="str">
        <f xml:space="preserve"> VLOOKUP($A92, Sheet3!$A$2:$B$265, 2, FALSE)</f>
        <v>Auto &amp; Vehicles</v>
      </c>
      <c r="F92" s="1">
        <f>VLOOKUP($A92, Sheet3!$A$2:$C$265, 3, FALSE)</f>
        <v>65786</v>
      </c>
      <c r="G92" s="1">
        <f>VLOOKUP($A92, Sheet3!$A$2:$D$265, 4, FALSE)</f>
        <v>1000000</v>
      </c>
      <c r="H92" s="1" t="str">
        <f>INDEX(Sheet3!$E$2:$E$265, MATCH($A92, Sheet3!$A$2:$A$265, 0))</f>
        <v>Free</v>
      </c>
      <c r="I92" s="1" t="str">
        <f>INDEX(Sheet3!$F$2:$F$265, MATCH($A92, Sheet3!$A$2:$A$265, 0))</f>
        <v>Everyone</v>
      </c>
      <c r="J92" s="2">
        <f>INDEX(Sheet3!$G$2:$G$265, MATCH($A92, Sheet3!$A$2:$A$265, 0))</f>
        <v>43314</v>
      </c>
      <c r="K92" s="1" t="str">
        <f>INDEX(Sheet3!$H$2:$H$265, MATCH($A92, Sheet3!$A$2:$A$265, 0))</f>
        <v>Varies with device</v>
      </c>
      <c r="L92" s="1">
        <f t="shared" si="0"/>
        <v>3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1" t="s">
        <v>164</v>
      </c>
      <c r="B93">
        <v>4.5999999999999996</v>
      </c>
      <c r="C93" s="1" t="s">
        <v>43</v>
      </c>
      <c r="D93" s="1" t="s">
        <v>6</v>
      </c>
      <c r="E93" s="1" t="str">
        <f xml:space="preserve"> VLOOKUP($A93, Sheet3!$A$2:$B$265, 2, FALSE)</f>
        <v>Auto &amp; Vehicles</v>
      </c>
      <c r="F93" s="1">
        <f>VLOOKUP($A93, Sheet3!$A$2:$C$265, 3, FALSE)</f>
        <v>31433</v>
      </c>
      <c r="G93" s="1">
        <f>VLOOKUP($A93, Sheet3!$A$2:$D$265, 4, FALSE)</f>
        <v>1000000</v>
      </c>
      <c r="H93" s="1" t="str">
        <f>INDEX(Sheet3!$E$2:$E$265, MATCH($A93, Sheet3!$A$2:$A$265, 0))</f>
        <v>Free</v>
      </c>
      <c r="I93" s="1" t="str">
        <f>INDEX(Sheet3!$F$2:$F$265, MATCH($A93, Sheet3!$A$2:$A$265, 0))</f>
        <v>Everyone</v>
      </c>
      <c r="J93" s="2">
        <f>INDEX(Sheet3!$G$2:$G$265, MATCH($A93, Sheet3!$A$2:$A$265, 0))</f>
        <v>43314</v>
      </c>
      <c r="K93" s="1" t="str">
        <f>INDEX(Sheet3!$H$2:$H$265, MATCH($A93, Sheet3!$A$2:$A$265, 0))</f>
        <v>1.40</v>
      </c>
      <c r="L93" s="1">
        <f t="shared" si="0"/>
        <v>3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A94" s="1" t="s">
        <v>165</v>
      </c>
      <c r="B94">
        <v>4.5999999999999996</v>
      </c>
      <c r="C94" s="1" t="s">
        <v>5</v>
      </c>
      <c r="D94" s="1" t="s">
        <v>6</v>
      </c>
      <c r="E94" s="1" t="str">
        <f xml:space="preserve"> VLOOKUP($A94, Sheet3!$A$2:$B$265, 2, FALSE)</f>
        <v>Auto &amp; Vehicles</v>
      </c>
      <c r="F94" s="1">
        <f>VLOOKUP($A94, Sheet3!$A$2:$C$265, 3, FALSE)</f>
        <v>5097</v>
      </c>
      <c r="G94" s="1">
        <f>VLOOKUP($A94, Sheet3!$A$2:$D$265, 4, FALSE)</f>
        <v>1000000</v>
      </c>
      <c r="H94" s="1" t="str">
        <f>INDEX(Sheet3!$E$2:$E$265, MATCH($A94, Sheet3!$A$2:$A$265, 0))</f>
        <v>Free</v>
      </c>
      <c r="I94" s="1" t="str">
        <f>INDEX(Sheet3!$F$2:$F$265, MATCH($A94, Sheet3!$A$2:$A$265, 0))</f>
        <v>Everyone</v>
      </c>
      <c r="J94" s="2">
        <f>INDEX(Sheet3!$G$2:$G$265, MATCH($A94, Sheet3!$A$2:$A$265, 0))</f>
        <v>43304</v>
      </c>
      <c r="K94" s="1" t="str">
        <f>INDEX(Sheet3!$H$2:$H$265, MATCH($A94, Sheet3!$A$2:$A$265, 0))</f>
        <v>1.5.18</v>
      </c>
      <c r="L94" s="1">
        <f t="shared" si="0"/>
        <v>13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A95" s="1" t="s">
        <v>166</v>
      </c>
      <c r="B95">
        <v>4</v>
      </c>
      <c r="C95" s="1" t="s">
        <v>8</v>
      </c>
      <c r="D95" s="1" t="s">
        <v>33</v>
      </c>
      <c r="E95" s="1" t="str">
        <f xml:space="preserve"> VLOOKUP($A95, Sheet3!$A$2:$B$265, 2, FALSE)</f>
        <v>Auto &amp; Vehicles</v>
      </c>
      <c r="F95" s="1">
        <f>VLOOKUP($A95, Sheet3!$A$2:$C$265, 3, FALSE)</f>
        <v>1754</v>
      </c>
      <c r="G95" s="1">
        <f>VLOOKUP($A95, Sheet3!$A$2:$D$265, 4, FALSE)</f>
        <v>500000</v>
      </c>
      <c r="H95" s="1" t="str">
        <f>INDEX(Sheet3!$E$2:$E$265, MATCH($A95, Sheet3!$A$2:$A$265, 0))</f>
        <v>Free</v>
      </c>
      <c r="I95" s="1" t="str">
        <f>INDEX(Sheet3!$F$2:$F$265, MATCH($A95, Sheet3!$A$2:$A$265, 0))</f>
        <v>Everyone</v>
      </c>
      <c r="J95" s="2">
        <f>INDEX(Sheet3!$G$2:$G$265, MATCH($A95, Sheet3!$A$2:$A$265, 0))</f>
        <v>43253</v>
      </c>
      <c r="K95" s="1" t="str">
        <f>INDEX(Sheet3!$H$2:$H$265, MATCH($A95, Sheet3!$A$2:$A$265, 0))</f>
        <v>2.3.4</v>
      </c>
      <c r="L95" s="1">
        <f t="shared" si="0"/>
        <v>64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1" t="s">
        <v>167</v>
      </c>
      <c r="B96">
        <v>4.4000000000000004</v>
      </c>
      <c r="C96" s="1" t="s">
        <v>168</v>
      </c>
      <c r="D96" s="1" t="s">
        <v>6</v>
      </c>
      <c r="E96" s="1" t="str">
        <f xml:space="preserve"> VLOOKUP($A96, Sheet3!$A$2:$B$265, 2, FALSE)</f>
        <v>Auto &amp; Vehicles</v>
      </c>
      <c r="F96" s="1">
        <f>VLOOKUP($A96, Sheet3!$A$2:$C$265, 3, FALSE)</f>
        <v>2680</v>
      </c>
      <c r="G96" s="1">
        <f>VLOOKUP($A96, Sheet3!$A$2:$D$265, 4, FALSE)</f>
        <v>500000</v>
      </c>
      <c r="H96" s="1" t="str">
        <f>INDEX(Sheet3!$E$2:$E$265, MATCH($A96, Sheet3!$A$2:$A$265, 0))</f>
        <v>Free</v>
      </c>
      <c r="I96" s="1" t="str">
        <f>INDEX(Sheet3!$F$2:$F$265, MATCH($A96, Sheet3!$A$2:$A$265, 0))</f>
        <v>Everyone</v>
      </c>
      <c r="J96" s="2">
        <f>INDEX(Sheet3!$G$2:$G$265, MATCH($A96, Sheet3!$A$2:$A$265, 0))</f>
        <v>43179</v>
      </c>
      <c r="K96" s="1" t="str">
        <f>INDEX(Sheet3!$H$2:$H$265, MATCH($A96, Sheet3!$A$2:$A$265, 0))</f>
        <v>1.03</v>
      </c>
      <c r="L96" s="1">
        <f t="shared" si="0"/>
        <v>138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1" t="s">
        <v>169</v>
      </c>
      <c r="B97">
        <v>4</v>
      </c>
      <c r="C97" s="1" t="s">
        <v>170</v>
      </c>
      <c r="D97" s="1" t="s">
        <v>33</v>
      </c>
      <c r="E97" s="1" t="str">
        <f xml:space="preserve"> VLOOKUP($A97, Sheet3!$A$2:$B$265, 2, FALSE)</f>
        <v>Auto &amp; Vehicles</v>
      </c>
      <c r="F97" s="1">
        <f>VLOOKUP($A97, Sheet3!$A$2:$C$265, 3, FALSE)</f>
        <v>1288</v>
      </c>
      <c r="G97" s="1">
        <f>VLOOKUP($A97, Sheet3!$A$2:$D$265, 4, FALSE)</f>
        <v>100000</v>
      </c>
      <c r="H97" s="1" t="str">
        <f>INDEX(Sheet3!$E$2:$E$265, MATCH($A97, Sheet3!$A$2:$A$265, 0))</f>
        <v>Free</v>
      </c>
      <c r="I97" s="1" t="str">
        <f>INDEX(Sheet3!$F$2:$F$265, MATCH($A97, Sheet3!$A$2:$A$265, 0))</f>
        <v>Everyone</v>
      </c>
      <c r="J97" s="2">
        <f>INDEX(Sheet3!$G$2:$G$265, MATCH($A97, Sheet3!$A$2:$A$265, 0))</f>
        <v>43211</v>
      </c>
      <c r="K97" s="1" t="str">
        <f>INDEX(Sheet3!$H$2:$H$265, MATCH($A97, Sheet3!$A$2:$A$265, 0))</f>
        <v>2.17</v>
      </c>
      <c r="L97" s="1">
        <f t="shared" si="0"/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1" t="s">
        <v>171</v>
      </c>
      <c r="B98">
        <v>4.7</v>
      </c>
      <c r="C98" s="1" t="s">
        <v>43</v>
      </c>
      <c r="D98" s="1" t="s">
        <v>133</v>
      </c>
      <c r="E98" s="1" t="str">
        <f xml:space="preserve"> VLOOKUP($A98, Sheet3!$A$2:$B$265, 2, FALSE)</f>
        <v>Beauty</v>
      </c>
      <c r="F98" s="1">
        <f>VLOOKUP($A98, Sheet3!$A$2:$C$265, 3, FALSE)</f>
        <v>18900</v>
      </c>
      <c r="G98" s="1">
        <f>VLOOKUP($A98, Sheet3!$A$2:$D$265, 4, FALSE)</f>
        <v>500000</v>
      </c>
      <c r="H98" s="1" t="str">
        <f>INDEX(Sheet3!$E$2:$E$265, MATCH($A98, Sheet3!$A$2:$A$265, 0))</f>
        <v>Free</v>
      </c>
      <c r="I98" s="1" t="str">
        <f>INDEX(Sheet3!$F$2:$F$265, MATCH($A98, Sheet3!$A$2:$A$265, 0))</f>
        <v>Everyone</v>
      </c>
      <c r="J98" s="2">
        <f>INDEX(Sheet3!$G$2:$G$265, MATCH($A98, Sheet3!$A$2:$A$265, 0))</f>
        <v>43314</v>
      </c>
      <c r="K98" s="1" t="str">
        <f>INDEX(Sheet3!$H$2:$H$265, MATCH($A98, Sheet3!$A$2:$A$265, 0))</f>
        <v>6.10.1</v>
      </c>
      <c r="L98" s="1">
        <f t="shared" si="0"/>
        <v>3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5">
      <c r="A99" s="1" t="s">
        <v>172</v>
      </c>
      <c r="B99">
        <v>4.9000000000000004</v>
      </c>
      <c r="C99" s="1" t="s">
        <v>8</v>
      </c>
      <c r="D99" s="1" t="s">
        <v>30</v>
      </c>
      <c r="E99" s="1" t="str">
        <f xml:space="preserve"> VLOOKUP($A99, Sheet3!$A$2:$B$265, 2, FALSE)</f>
        <v>Beauty</v>
      </c>
      <c r="F99" s="1">
        <f>VLOOKUP($A99, Sheet3!$A$2:$C$265, 3, FALSE)</f>
        <v>49790</v>
      </c>
      <c r="G99" s="1">
        <f>VLOOKUP($A99, Sheet3!$A$2:$D$265, 4, FALSE)</f>
        <v>1000000</v>
      </c>
      <c r="H99" s="1" t="str">
        <f>INDEX(Sheet3!$E$2:$E$265, MATCH($A99, Sheet3!$A$2:$A$265, 0))</f>
        <v>Free</v>
      </c>
      <c r="I99" s="1" t="str">
        <f>INDEX(Sheet3!$F$2:$F$265, MATCH($A99, Sheet3!$A$2:$A$265, 0))</f>
        <v>Everyone</v>
      </c>
      <c r="J99" s="2">
        <f>INDEX(Sheet3!$G$2:$G$265, MATCH($A99, Sheet3!$A$2:$A$265, 0))</f>
        <v>43048</v>
      </c>
      <c r="K99" s="1" t="str">
        <f>INDEX(Sheet3!$H$2:$H$265, MATCH($A99, Sheet3!$A$2:$A$265, 0))</f>
        <v>2.3.0</v>
      </c>
      <c r="L99" s="1">
        <f t="shared" si="0"/>
        <v>269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5">
      <c r="A100" s="1" t="s">
        <v>173</v>
      </c>
      <c r="B100">
        <v>4.7</v>
      </c>
      <c r="C100" s="1" t="s">
        <v>174</v>
      </c>
      <c r="D100" s="1" t="s">
        <v>30</v>
      </c>
      <c r="E100" s="1" t="str">
        <f xml:space="preserve"> VLOOKUP($A100, Sheet3!$A$2:$B$265, 2, FALSE)</f>
        <v>Beauty</v>
      </c>
      <c r="F100" s="1">
        <f>VLOOKUP($A100, Sheet3!$A$2:$C$265, 3, FALSE)</f>
        <v>1150</v>
      </c>
      <c r="G100" s="1">
        <f>VLOOKUP($A100, Sheet3!$A$2:$D$265, 4, FALSE)</f>
        <v>100000</v>
      </c>
      <c r="H100" s="1" t="str">
        <f>INDEX(Sheet3!$E$2:$E$265, MATCH($A100, Sheet3!$A$2:$A$265, 0))</f>
        <v>Free</v>
      </c>
      <c r="I100" s="1" t="str">
        <f>INDEX(Sheet3!$F$2:$F$265, MATCH($A100, Sheet3!$A$2:$A$265, 0))</f>
        <v>Everyone</v>
      </c>
      <c r="J100" s="2">
        <f>INDEX(Sheet3!$G$2:$G$265, MATCH($A100, Sheet3!$A$2:$A$265, 0))</f>
        <v>43235</v>
      </c>
      <c r="K100" s="1" t="str">
        <f>INDEX(Sheet3!$H$2:$H$265, MATCH($A100, Sheet3!$A$2:$A$265, 0))</f>
        <v>4.0</v>
      </c>
      <c r="L100" s="1">
        <f t="shared" si="0"/>
        <v>82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5">
      <c r="A101" s="1" t="s">
        <v>175</v>
      </c>
      <c r="B101">
        <v>3.9</v>
      </c>
      <c r="C101" s="1" t="s">
        <v>37</v>
      </c>
      <c r="D101" s="1" t="s">
        <v>6</v>
      </c>
      <c r="E101" s="1" t="str">
        <f xml:space="preserve"> VLOOKUP($A101, Sheet3!$A$2:$B$265, 2, FALSE)</f>
        <v>Beauty</v>
      </c>
      <c r="F101" s="1">
        <f>VLOOKUP($A101, Sheet3!$A$2:$C$265, 3, FALSE)</f>
        <v>1739</v>
      </c>
      <c r="G101" s="1">
        <f>VLOOKUP($A101, Sheet3!$A$2:$D$265, 4, FALSE)</f>
        <v>500000</v>
      </c>
      <c r="H101" s="1" t="str">
        <f>INDEX(Sheet3!$E$2:$E$265, MATCH($A101, Sheet3!$A$2:$A$265, 0))</f>
        <v>Free</v>
      </c>
      <c r="I101" s="1" t="str">
        <f>INDEX(Sheet3!$F$2:$F$265, MATCH($A101, Sheet3!$A$2:$A$265, 0))</f>
        <v>Everyone</v>
      </c>
      <c r="J101" s="2">
        <f>INDEX(Sheet3!$G$2:$G$265, MATCH($A101, Sheet3!$A$2:$A$265, 0))</f>
        <v>43293</v>
      </c>
      <c r="K101" s="1" t="str">
        <f>INDEX(Sheet3!$H$2:$H$265, MATCH($A101, Sheet3!$A$2:$A$265, 0))</f>
        <v>1.0.6</v>
      </c>
      <c r="L101" s="1">
        <f t="shared" si="0"/>
        <v>24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5">
      <c r="A102" s="1" t="s">
        <v>176</v>
      </c>
      <c r="B102">
        <v>3.9</v>
      </c>
      <c r="C102" s="1" t="s">
        <v>74</v>
      </c>
      <c r="D102" s="1" t="s">
        <v>74</v>
      </c>
      <c r="E102" s="1" t="str">
        <f xml:space="preserve"> VLOOKUP($A102, Sheet3!$A$2:$B$265, 2, FALSE)</f>
        <v>Beauty</v>
      </c>
      <c r="F102" s="1">
        <f>VLOOKUP($A102, Sheet3!$A$2:$C$265, 3, FALSE)</f>
        <v>32090</v>
      </c>
      <c r="G102" s="1">
        <f>VLOOKUP($A102, Sheet3!$A$2:$D$265, 4, FALSE)</f>
        <v>1000000</v>
      </c>
      <c r="H102" s="1" t="str">
        <f>INDEX(Sheet3!$E$2:$E$265, MATCH($A102, Sheet3!$A$2:$A$265, 0))</f>
        <v>Free</v>
      </c>
      <c r="I102" s="1" t="str">
        <f>INDEX(Sheet3!$F$2:$F$265, MATCH($A102, Sheet3!$A$2:$A$265, 0))</f>
        <v>Everyone</v>
      </c>
      <c r="J102" s="2">
        <f>INDEX(Sheet3!$G$2:$G$265, MATCH($A102, Sheet3!$A$2:$A$265, 0))</f>
        <v>42667</v>
      </c>
      <c r="K102" s="1" t="str">
        <f>INDEX(Sheet3!$H$2:$H$265, MATCH($A102, Sheet3!$A$2:$A$265, 0))</f>
        <v>Varies with device</v>
      </c>
      <c r="L102" s="1">
        <f t="shared" si="0"/>
        <v>650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5">
      <c r="A103" s="1" t="s">
        <v>177</v>
      </c>
      <c r="B103">
        <v>4.2</v>
      </c>
      <c r="C103" s="1" t="s">
        <v>178</v>
      </c>
      <c r="D103" s="1" t="s">
        <v>30</v>
      </c>
      <c r="E103" s="1" t="str">
        <f xml:space="preserve"> VLOOKUP($A103, Sheet3!$A$2:$B$265, 2, FALSE)</f>
        <v>Beauty</v>
      </c>
      <c r="F103" s="1">
        <f>VLOOKUP($A103, Sheet3!$A$2:$C$265, 3, FALSE)</f>
        <v>2225</v>
      </c>
      <c r="G103" s="1">
        <f>VLOOKUP($A103, Sheet3!$A$2:$D$265, 4, FALSE)</f>
        <v>500000</v>
      </c>
      <c r="H103" s="1" t="str">
        <f>INDEX(Sheet3!$E$2:$E$265, MATCH($A103, Sheet3!$A$2:$A$265, 0))</f>
        <v>Free</v>
      </c>
      <c r="I103" s="1" t="str">
        <f>INDEX(Sheet3!$F$2:$F$265, MATCH($A103, Sheet3!$A$2:$A$265, 0))</f>
        <v>Everyone</v>
      </c>
      <c r="J103" s="2">
        <f>INDEX(Sheet3!$G$2:$G$265, MATCH($A103, Sheet3!$A$2:$A$265, 0))</f>
        <v>43159</v>
      </c>
      <c r="K103" s="1" t="str">
        <f>INDEX(Sheet3!$H$2:$H$265, MATCH($A103, Sheet3!$A$2:$A$265, 0))</f>
        <v>1.6</v>
      </c>
      <c r="L103" s="1">
        <f t="shared" si="0"/>
        <v>158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5">
      <c r="A104" s="1" t="s">
        <v>179</v>
      </c>
      <c r="B104">
        <v>4.5999999999999996</v>
      </c>
      <c r="C104" s="1" t="s">
        <v>8</v>
      </c>
      <c r="D104" s="1" t="s">
        <v>6</v>
      </c>
      <c r="E104" s="1" t="str">
        <f xml:space="preserve"> VLOOKUP($A104, Sheet3!$A$2:$B$265, 2, FALSE)</f>
        <v>Beauty</v>
      </c>
      <c r="F104" s="1">
        <f>VLOOKUP($A104, Sheet3!$A$2:$C$265, 3, FALSE)</f>
        <v>4369</v>
      </c>
      <c r="G104" s="1">
        <f>VLOOKUP($A104, Sheet3!$A$2:$D$265, 4, FALSE)</f>
        <v>100000</v>
      </c>
      <c r="H104" s="1" t="str">
        <f>INDEX(Sheet3!$E$2:$E$265, MATCH($A104, Sheet3!$A$2:$A$265, 0))</f>
        <v>Free</v>
      </c>
      <c r="I104" s="1" t="str">
        <f>INDEX(Sheet3!$F$2:$F$265, MATCH($A104, Sheet3!$A$2:$A$265, 0))</f>
        <v>Everyone</v>
      </c>
      <c r="J104" s="2">
        <f>INDEX(Sheet3!$G$2:$G$265, MATCH($A104, Sheet3!$A$2:$A$265, 0))</f>
        <v>43306</v>
      </c>
      <c r="K104" s="1" t="str">
        <f>INDEX(Sheet3!$H$2:$H$265, MATCH($A104, Sheet3!$A$2:$A$265, 0))</f>
        <v>1.9</v>
      </c>
      <c r="L104" s="1">
        <f t="shared" si="0"/>
        <v>11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5">
      <c r="A105" s="1" t="s">
        <v>180</v>
      </c>
      <c r="B105">
        <v>4.3</v>
      </c>
      <c r="C105" s="1" t="s">
        <v>12</v>
      </c>
      <c r="D105" s="1" t="s">
        <v>33</v>
      </c>
      <c r="E105" s="1" t="str">
        <f xml:space="preserve"> VLOOKUP($A105, Sheet3!$A$2:$B$265, 2, FALSE)</f>
        <v>Beauty</v>
      </c>
      <c r="F105" s="1">
        <f>VLOOKUP($A105, Sheet3!$A$2:$C$265, 3, FALSE)</f>
        <v>8572</v>
      </c>
      <c r="G105" s="1">
        <f>VLOOKUP($A105, Sheet3!$A$2:$D$265, 4, FALSE)</f>
        <v>1000000</v>
      </c>
      <c r="H105" s="1" t="str">
        <f>INDEX(Sheet3!$E$2:$E$265, MATCH($A105, Sheet3!$A$2:$A$265, 0))</f>
        <v>Free</v>
      </c>
      <c r="I105" s="1" t="str">
        <f>INDEX(Sheet3!$F$2:$F$265, MATCH($A105, Sheet3!$A$2:$A$265, 0))</f>
        <v>Everyone</v>
      </c>
      <c r="J105" s="2">
        <f>INDEX(Sheet3!$G$2:$G$265, MATCH($A105, Sheet3!$A$2:$A$265, 0))</f>
        <v>43230</v>
      </c>
      <c r="K105" s="1" t="str">
        <f>INDEX(Sheet3!$H$2:$H$265, MATCH($A105, Sheet3!$A$2:$A$265, 0))</f>
        <v>1.1.0</v>
      </c>
      <c r="L105" s="1">
        <f t="shared" si="0"/>
        <v>87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5">
      <c r="A106" s="1" t="s">
        <v>181</v>
      </c>
      <c r="B106">
        <v>4.7</v>
      </c>
      <c r="C106" s="1" t="s">
        <v>182</v>
      </c>
      <c r="D106" s="1" t="s">
        <v>13</v>
      </c>
      <c r="E106" s="1" t="str">
        <f xml:space="preserve"> VLOOKUP($A106, Sheet3!$A$2:$B$265, 2, FALSE)</f>
        <v>Beauty</v>
      </c>
      <c r="F106" s="1">
        <f>VLOOKUP($A106, Sheet3!$A$2:$C$265, 3, FALSE)</f>
        <v>964</v>
      </c>
      <c r="G106" s="1">
        <f>VLOOKUP($A106, Sheet3!$A$2:$D$265, 4, FALSE)</f>
        <v>50000</v>
      </c>
      <c r="H106" s="1" t="str">
        <f>INDEX(Sheet3!$E$2:$E$265, MATCH($A106, Sheet3!$A$2:$A$265, 0))</f>
        <v>Free</v>
      </c>
      <c r="I106" s="1" t="str">
        <f>INDEX(Sheet3!$F$2:$F$265, MATCH($A106, Sheet3!$A$2:$A$265, 0))</f>
        <v>Everyone</v>
      </c>
      <c r="J106" s="2">
        <f>INDEX(Sheet3!$G$2:$G$265, MATCH($A106, Sheet3!$A$2:$A$265, 0))</f>
        <v>43272</v>
      </c>
      <c r="K106" s="1" t="str">
        <f>INDEX(Sheet3!$H$2:$H$265, MATCH($A106, Sheet3!$A$2:$A$265, 0))</f>
        <v>4.0</v>
      </c>
      <c r="L106" s="1">
        <f t="shared" si="0"/>
        <v>45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5">
      <c r="A107" s="1" t="s">
        <v>183</v>
      </c>
      <c r="B107">
        <v>4.7</v>
      </c>
      <c r="C107" s="1" t="s">
        <v>74</v>
      </c>
      <c r="D107" s="1" t="s">
        <v>133</v>
      </c>
      <c r="E107" s="1" t="str">
        <f xml:space="preserve"> VLOOKUP($A107, Sheet3!$A$2:$B$265, 2, FALSE)</f>
        <v>Beauty</v>
      </c>
      <c r="F107" s="1">
        <f>VLOOKUP($A107, Sheet3!$A$2:$C$265, 3, FALSE)</f>
        <v>42050</v>
      </c>
      <c r="G107" s="1">
        <f>VLOOKUP($A107, Sheet3!$A$2:$D$265, 4, FALSE)</f>
        <v>1000000</v>
      </c>
      <c r="H107" s="1" t="str">
        <f>INDEX(Sheet3!$E$2:$E$265, MATCH($A107, Sheet3!$A$2:$A$265, 0))</f>
        <v>Free</v>
      </c>
      <c r="I107" s="1" t="str">
        <f>INDEX(Sheet3!$F$2:$F$265, MATCH($A107, Sheet3!$A$2:$A$265, 0))</f>
        <v>Everyone</v>
      </c>
      <c r="J107" s="2">
        <f>INDEX(Sheet3!$G$2:$G$265, MATCH($A107, Sheet3!$A$2:$A$265, 0))</f>
        <v>43256</v>
      </c>
      <c r="K107" s="1" t="str">
        <f>INDEX(Sheet3!$H$2:$H$265, MATCH($A107, Sheet3!$A$2:$A$265, 0))</f>
        <v>5.4</v>
      </c>
      <c r="L107" s="1">
        <f t="shared" si="0"/>
        <v>61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5">
      <c r="A108" s="1" t="s">
        <v>184</v>
      </c>
      <c r="B108">
        <v>4.8</v>
      </c>
      <c r="C108" s="1" t="s">
        <v>32</v>
      </c>
      <c r="D108" s="1" t="s">
        <v>6</v>
      </c>
      <c r="E108" s="1" t="str">
        <f xml:space="preserve"> VLOOKUP($A108, Sheet3!$A$2:$B$265, 2, FALSE)</f>
        <v>Beauty</v>
      </c>
      <c r="F108" s="1">
        <f>VLOOKUP($A108, Sheet3!$A$2:$C$265, 3, FALSE)</f>
        <v>104</v>
      </c>
      <c r="G108" s="1">
        <f>VLOOKUP($A108, Sheet3!$A$2:$D$265, 4, FALSE)</f>
        <v>10000</v>
      </c>
      <c r="H108" s="1" t="str">
        <f>INDEX(Sheet3!$E$2:$E$265, MATCH($A108, Sheet3!$A$2:$A$265, 0))</f>
        <v>Free</v>
      </c>
      <c r="I108" s="1" t="str">
        <f>INDEX(Sheet3!$F$2:$F$265, MATCH($A108, Sheet3!$A$2:$A$265, 0))</f>
        <v>Everyone</v>
      </c>
      <c r="J108" s="2">
        <f>INDEX(Sheet3!$G$2:$G$265, MATCH($A108, Sheet3!$A$2:$A$265, 0))</f>
        <v>43277</v>
      </c>
      <c r="K108" s="1" t="str">
        <f>INDEX(Sheet3!$H$2:$H$265, MATCH($A108, Sheet3!$A$2:$A$265, 0))</f>
        <v>1.3</v>
      </c>
      <c r="L108" s="1">
        <f t="shared" si="0"/>
        <v>40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5">
      <c r="A109" s="1" t="s">
        <v>185</v>
      </c>
      <c r="B109">
        <v>4.2</v>
      </c>
      <c r="C109" s="1" t="s">
        <v>74</v>
      </c>
      <c r="D109" s="1" t="s">
        <v>74</v>
      </c>
      <c r="E109" s="1" t="str">
        <f xml:space="preserve"> VLOOKUP($A109, Sheet3!$A$2:$B$265, 2, FALSE)</f>
        <v>Beauty</v>
      </c>
      <c r="F109" s="1">
        <f>VLOOKUP($A109, Sheet3!$A$2:$C$265, 3, FALSE)</f>
        <v>17934</v>
      </c>
      <c r="G109" s="1">
        <f>VLOOKUP($A109, Sheet3!$A$2:$D$265, 4, FALSE)</f>
        <v>1000000</v>
      </c>
      <c r="H109" s="1" t="str">
        <f>INDEX(Sheet3!$E$2:$E$265, MATCH($A109, Sheet3!$A$2:$A$265, 0))</f>
        <v>Free</v>
      </c>
      <c r="I109" s="1" t="str">
        <f>INDEX(Sheet3!$F$2:$F$265, MATCH($A109, Sheet3!$A$2:$A$265, 0))</f>
        <v>Everyone</v>
      </c>
      <c r="J109" s="2">
        <f>INDEX(Sheet3!$G$2:$G$265, MATCH($A109, Sheet3!$A$2:$A$265, 0))</f>
        <v>42990</v>
      </c>
      <c r="K109" s="1" t="str">
        <f>INDEX(Sheet3!$H$2:$H$265, MATCH($A109, Sheet3!$A$2:$A$265, 0))</f>
        <v>Varies with device</v>
      </c>
      <c r="L109" s="1">
        <f t="shared" si="0"/>
        <v>327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5">
      <c r="A110" s="1" t="s">
        <v>186</v>
      </c>
      <c r="B110">
        <v>4.3</v>
      </c>
      <c r="C110" s="1" t="s">
        <v>101</v>
      </c>
      <c r="D110" s="1" t="s">
        <v>33</v>
      </c>
      <c r="E110" s="1" t="str">
        <f xml:space="preserve"> VLOOKUP($A110, Sheet3!$A$2:$B$265, 2, FALSE)</f>
        <v>Beauty</v>
      </c>
      <c r="F110" s="1">
        <f>VLOOKUP($A110, Sheet3!$A$2:$C$265, 3, FALSE)</f>
        <v>601</v>
      </c>
      <c r="G110" s="1">
        <f>VLOOKUP($A110, Sheet3!$A$2:$D$265, 4, FALSE)</f>
        <v>100000</v>
      </c>
      <c r="H110" s="1" t="str">
        <f>INDEX(Sheet3!$E$2:$E$265, MATCH($A110, Sheet3!$A$2:$A$265, 0))</f>
        <v>Free</v>
      </c>
      <c r="I110" s="1" t="str">
        <f>INDEX(Sheet3!$F$2:$F$265, MATCH($A110, Sheet3!$A$2:$A$265, 0))</f>
        <v>Everyone</v>
      </c>
      <c r="J110" s="2">
        <f>INDEX(Sheet3!$G$2:$G$265, MATCH($A110, Sheet3!$A$2:$A$265, 0))</f>
        <v>43253</v>
      </c>
      <c r="K110" s="1" t="str">
        <f>INDEX(Sheet3!$H$2:$H$265, MATCH($A110, Sheet3!$A$2:$A$265, 0))</f>
        <v>2.0.0</v>
      </c>
      <c r="L110" s="1">
        <f t="shared" si="0"/>
        <v>64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5">
      <c r="A111" s="1" t="s">
        <v>187</v>
      </c>
      <c r="B111">
        <v>4.5</v>
      </c>
      <c r="C111" s="1" t="s">
        <v>188</v>
      </c>
      <c r="D111" s="1" t="s">
        <v>33</v>
      </c>
      <c r="E111" s="1" t="str">
        <f xml:space="preserve"> VLOOKUP($A111, Sheet3!$A$2:$B$265, 2, FALSE)</f>
        <v>Beauty</v>
      </c>
      <c r="F111" s="1">
        <f>VLOOKUP($A111, Sheet3!$A$2:$C$265, 3, FALSE)</f>
        <v>36</v>
      </c>
      <c r="G111" s="1">
        <f>VLOOKUP($A111, Sheet3!$A$2:$D$265, 4, FALSE)</f>
        <v>10000</v>
      </c>
      <c r="H111" s="1" t="str">
        <f>INDEX(Sheet3!$E$2:$E$265, MATCH($A111, Sheet3!$A$2:$A$265, 0))</f>
        <v>Free</v>
      </c>
      <c r="I111" s="1" t="str">
        <f>INDEX(Sheet3!$F$2:$F$265, MATCH($A111, Sheet3!$A$2:$A$265, 0))</f>
        <v>Everyone</v>
      </c>
      <c r="J111" s="2">
        <f>INDEX(Sheet3!$G$2:$G$265, MATCH($A111, Sheet3!$A$2:$A$265, 0))</f>
        <v>43307</v>
      </c>
      <c r="K111" s="1" t="str">
        <f>INDEX(Sheet3!$H$2:$H$265, MATCH($A111, Sheet3!$A$2:$A$265, 0))</f>
        <v>6.0</v>
      </c>
      <c r="L111" s="1">
        <f t="shared" si="0"/>
        <v>10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5">
      <c r="A112" s="1" t="s">
        <v>189</v>
      </c>
      <c r="B112">
        <v>4.0999999999999996</v>
      </c>
      <c r="C112" s="1" t="s">
        <v>190</v>
      </c>
      <c r="D112" s="1" t="s">
        <v>6</v>
      </c>
      <c r="E112" s="1" t="str">
        <f xml:space="preserve"> VLOOKUP($A112, Sheet3!$A$2:$B$265, 2, FALSE)</f>
        <v>Beauty</v>
      </c>
      <c r="F112" s="1">
        <f>VLOOKUP($A112, Sheet3!$A$2:$C$265, 3, FALSE)</f>
        <v>187</v>
      </c>
      <c r="G112" s="1">
        <f>VLOOKUP($A112, Sheet3!$A$2:$D$265, 4, FALSE)</f>
        <v>50000</v>
      </c>
      <c r="H112" s="1" t="str">
        <f>INDEX(Sheet3!$E$2:$E$265, MATCH($A112, Sheet3!$A$2:$A$265, 0))</f>
        <v>Free</v>
      </c>
      <c r="I112" s="1" t="str">
        <f>INDEX(Sheet3!$F$2:$F$265, MATCH($A112, Sheet3!$A$2:$A$265, 0))</f>
        <v>Teen</v>
      </c>
      <c r="J112" s="2">
        <f>INDEX(Sheet3!$G$2:$G$265, MATCH($A112, Sheet3!$A$2:$A$265, 0))</f>
        <v>43305</v>
      </c>
      <c r="K112" s="1" t="str">
        <f>INDEX(Sheet3!$H$2:$H$265, MATCH($A112, Sheet3!$A$2:$A$265, 0))</f>
        <v>3.0.1</v>
      </c>
      <c r="L112" s="1">
        <f t="shared" si="0"/>
        <v>12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5">
      <c r="A113" s="1" t="s">
        <v>191</v>
      </c>
      <c r="B113">
        <v>4.2</v>
      </c>
      <c r="C113" s="1" t="s">
        <v>143</v>
      </c>
      <c r="D113" s="1" t="s">
        <v>6</v>
      </c>
      <c r="E113" s="1" t="str">
        <f xml:space="preserve"> VLOOKUP($A113, Sheet3!$A$2:$B$265, 2, FALSE)</f>
        <v>Beauty</v>
      </c>
      <c r="F113" s="1">
        <f>VLOOKUP($A113, Sheet3!$A$2:$C$265, 3, FALSE)</f>
        <v>30</v>
      </c>
      <c r="G113" s="1">
        <f>VLOOKUP($A113, Sheet3!$A$2:$D$265, 4, FALSE)</f>
        <v>10000</v>
      </c>
      <c r="H113" s="1" t="str">
        <f>INDEX(Sheet3!$E$2:$E$265, MATCH($A113, Sheet3!$A$2:$A$265, 0))</f>
        <v>Free</v>
      </c>
      <c r="I113" s="1" t="str">
        <f>INDEX(Sheet3!$F$2:$F$265, MATCH($A113, Sheet3!$A$2:$A$265, 0))</f>
        <v>Everyone</v>
      </c>
      <c r="J113" s="2">
        <f>INDEX(Sheet3!$G$2:$G$265, MATCH($A113, Sheet3!$A$2:$A$265, 0))</f>
        <v>43199</v>
      </c>
      <c r="K113" s="1" t="str">
        <f>INDEX(Sheet3!$H$2:$H$265, MATCH($A113, Sheet3!$A$2:$A$265, 0))</f>
        <v>3.3.9</v>
      </c>
      <c r="L113" s="1">
        <f t="shared" si="0"/>
        <v>118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5">
      <c r="A114" s="1" t="s">
        <v>192</v>
      </c>
      <c r="B114">
        <v>4.5</v>
      </c>
      <c r="C114" s="1" t="s">
        <v>43</v>
      </c>
      <c r="D114" s="1" t="s">
        <v>6</v>
      </c>
      <c r="E114" s="1" t="str">
        <f xml:space="preserve"> VLOOKUP($A114, Sheet3!$A$2:$B$265, 2, FALSE)</f>
        <v>Beauty</v>
      </c>
      <c r="F114" s="1">
        <f>VLOOKUP($A114, Sheet3!$A$2:$C$265, 3, FALSE)</f>
        <v>134</v>
      </c>
      <c r="G114" s="1">
        <f>VLOOKUP($A114, Sheet3!$A$2:$D$265, 4, FALSE)</f>
        <v>10000</v>
      </c>
      <c r="H114" s="1" t="str">
        <f>INDEX(Sheet3!$E$2:$E$265, MATCH($A114, Sheet3!$A$2:$A$265, 0))</f>
        <v>Free</v>
      </c>
      <c r="I114" s="1" t="str">
        <f>INDEX(Sheet3!$F$2:$F$265, MATCH($A114, Sheet3!$A$2:$A$265, 0))</f>
        <v>Everyone</v>
      </c>
      <c r="J114" s="2">
        <f>INDEX(Sheet3!$G$2:$G$265, MATCH($A114, Sheet3!$A$2:$A$265, 0))</f>
        <v>43160</v>
      </c>
      <c r="K114" s="1" t="str">
        <f>INDEX(Sheet3!$H$2:$H$265, MATCH($A114, Sheet3!$A$2:$A$265, 0))</f>
        <v>1.20</v>
      </c>
      <c r="L114" s="1">
        <f t="shared" si="0"/>
        <v>157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5">
      <c r="A115" s="1" t="s">
        <v>193</v>
      </c>
      <c r="B115">
        <v>4.4000000000000004</v>
      </c>
      <c r="C115" s="1" t="s">
        <v>143</v>
      </c>
      <c r="D115" s="1" t="s">
        <v>6</v>
      </c>
      <c r="E115" s="1" t="str">
        <f xml:space="preserve"> VLOOKUP($A115, Sheet3!$A$2:$B$265, 2, FALSE)</f>
        <v>Beauty</v>
      </c>
      <c r="F115" s="1">
        <f>VLOOKUP($A115, Sheet3!$A$2:$C$265, 3, FALSE)</f>
        <v>74</v>
      </c>
      <c r="G115" s="1">
        <f>VLOOKUP($A115, Sheet3!$A$2:$D$265, 4, FALSE)</f>
        <v>10000</v>
      </c>
      <c r="H115" s="1" t="str">
        <f>INDEX(Sheet3!$E$2:$E$265, MATCH($A115, Sheet3!$A$2:$A$265, 0))</f>
        <v>Free</v>
      </c>
      <c r="I115" s="1" t="str">
        <f>INDEX(Sheet3!$F$2:$F$265, MATCH($A115, Sheet3!$A$2:$A$265, 0))</f>
        <v>Everyone</v>
      </c>
      <c r="J115" s="2">
        <f>INDEX(Sheet3!$G$2:$G$265, MATCH($A115, Sheet3!$A$2:$A$265, 0))</f>
        <v>43195</v>
      </c>
      <c r="K115" s="1" t="str">
        <f>INDEX(Sheet3!$H$2:$H$265, MATCH($A115, Sheet3!$A$2:$A$265, 0))</f>
        <v>2.3.09</v>
      </c>
      <c r="L115" s="1">
        <f t="shared" si="0"/>
        <v>122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5">
      <c r="A116" s="1" t="s">
        <v>194</v>
      </c>
      <c r="B116">
        <v>4</v>
      </c>
      <c r="C116" s="1" t="s">
        <v>74</v>
      </c>
      <c r="D116" s="1" t="s">
        <v>74</v>
      </c>
      <c r="E116" s="1" t="str">
        <f xml:space="preserve"> VLOOKUP($A116, Sheet3!$A$2:$B$265, 2, FALSE)</f>
        <v>Beauty</v>
      </c>
      <c r="F116" s="1">
        <f>VLOOKUP($A116, Sheet3!$A$2:$C$265, 3, FALSE)</f>
        <v>113715</v>
      </c>
      <c r="G116" s="1">
        <f>VLOOKUP($A116, Sheet3!$A$2:$D$265, 4, FALSE)</f>
        <v>10000000</v>
      </c>
      <c r="H116" s="1" t="str">
        <f>INDEX(Sheet3!$E$2:$E$265, MATCH($A116, Sheet3!$A$2:$A$265, 0))</f>
        <v>Free</v>
      </c>
      <c r="I116" s="1" t="str">
        <f>INDEX(Sheet3!$F$2:$F$265, MATCH($A116, Sheet3!$A$2:$A$265, 0))</f>
        <v>Everyone</v>
      </c>
      <c r="J116" s="2">
        <f>INDEX(Sheet3!$G$2:$G$265, MATCH($A116, Sheet3!$A$2:$A$265, 0))</f>
        <v>42950</v>
      </c>
      <c r="K116" s="1" t="str">
        <f>INDEX(Sheet3!$H$2:$H$265, MATCH($A116, Sheet3!$A$2:$A$265, 0))</f>
        <v>Varies with device</v>
      </c>
      <c r="L116" s="1">
        <f t="shared" si="0"/>
        <v>367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5">
      <c r="A117" s="1" t="s">
        <v>195</v>
      </c>
      <c r="B117">
        <v>4.0999999999999996</v>
      </c>
      <c r="C117" s="1" t="s">
        <v>74</v>
      </c>
      <c r="D117" s="1" t="s">
        <v>33</v>
      </c>
      <c r="E117" s="1" t="str">
        <f xml:space="preserve"> VLOOKUP($A117, Sheet3!$A$2:$B$265, 2, FALSE)</f>
        <v>Beauty</v>
      </c>
      <c r="F117" s="1">
        <f>VLOOKUP($A117, Sheet3!$A$2:$C$265, 3, FALSE)</f>
        <v>3595</v>
      </c>
      <c r="G117" s="1">
        <f>VLOOKUP($A117, Sheet3!$A$2:$D$265, 4, FALSE)</f>
        <v>500000</v>
      </c>
      <c r="H117" s="1" t="str">
        <f>INDEX(Sheet3!$E$2:$E$265, MATCH($A117, Sheet3!$A$2:$A$265, 0))</f>
        <v>Free</v>
      </c>
      <c r="I117" s="1" t="str">
        <f>INDEX(Sheet3!$F$2:$F$265, MATCH($A117, Sheet3!$A$2:$A$265, 0))</f>
        <v>Everyone</v>
      </c>
      <c r="J117" s="2">
        <f>INDEX(Sheet3!$G$2:$G$265, MATCH($A117, Sheet3!$A$2:$A$265, 0))</f>
        <v>43244</v>
      </c>
      <c r="K117" s="1" t="str">
        <f>INDEX(Sheet3!$H$2:$H$265, MATCH($A117, Sheet3!$A$2:$A$265, 0))</f>
        <v>Varies with device</v>
      </c>
      <c r="L117" s="1">
        <f t="shared" si="0"/>
        <v>73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5">
      <c r="A118" s="1" t="s">
        <v>196</v>
      </c>
      <c r="B118">
        <v>4.0999999999999996</v>
      </c>
      <c r="C118" s="1" t="s">
        <v>197</v>
      </c>
      <c r="D118" s="1" t="s">
        <v>33</v>
      </c>
      <c r="E118" s="1" t="str">
        <f xml:space="preserve"> VLOOKUP($A118, Sheet3!$A$2:$B$265, 2, FALSE)</f>
        <v>Beauty</v>
      </c>
      <c r="F118" s="1">
        <f>VLOOKUP($A118, Sheet3!$A$2:$C$265, 3, FALSE)</f>
        <v>9315</v>
      </c>
      <c r="G118" s="1">
        <f>VLOOKUP($A118, Sheet3!$A$2:$D$265, 4, FALSE)</f>
        <v>1000000</v>
      </c>
      <c r="H118" s="1" t="str">
        <f>INDEX(Sheet3!$E$2:$E$265, MATCH($A118, Sheet3!$A$2:$A$265, 0))</f>
        <v>Free</v>
      </c>
      <c r="I118" s="1" t="str">
        <f>INDEX(Sheet3!$F$2:$F$265, MATCH($A118, Sheet3!$A$2:$A$265, 0))</f>
        <v>Everyone</v>
      </c>
      <c r="J118" s="2">
        <f>INDEX(Sheet3!$G$2:$G$265, MATCH($A118, Sheet3!$A$2:$A$265, 0))</f>
        <v>43060</v>
      </c>
      <c r="K118" s="1" t="str">
        <f>INDEX(Sheet3!$H$2:$H$265, MATCH($A118, Sheet3!$A$2:$A$265, 0))</f>
        <v>1.4.2</v>
      </c>
      <c r="L118" s="1">
        <f t="shared" si="0"/>
        <v>257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5">
      <c r="A119" s="1" t="s">
        <v>198</v>
      </c>
      <c r="B119">
        <v>4.4000000000000004</v>
      </c>
      <c r="C119" s="1" t="s">
        <v>51</v>
      </c>
      <c r="D119" s="1" t="s">
        <v>6</v>
      </c>
      <c r="E119" s="1" t="str">
        <f xml:space="preserve"> VLOOKUP($A119, Sheet3!$A$2:$B$265, 2, FALSE)</f>
        <v>Beauty</v>
      </c>
      <c r="F119" s="1">
        <f>VLOOKUP($A119, Sheet3!$A$2:$C$265, 3, FALSE)</f>
        <v>75</v>
      </c>
      <c r="G119" s="1">
        <f>VLOOKUP($A119, Sheet3!$A$2:$D$265, 4, FALSE)</f>
        <v>50000</v>
      </c>
      <c r="H119" s="1" t="str">
        <f>INDEX(Sheet3!$E$2:$E$265, MATCH($A119, Sheet3!$A$2:$A$265, 0))</f>
        <v>Free</v>
      </c>
      <c r="I119" s="1" t="str">
        <f>INDEX(Sheet3!$F$2:$F$265, MATCH($A119, Sheet3!$A$2:$A$265, 0))</f>
        <v>Everyone</v>
      </c>
      <c r="J119" s="2">
        <f>INDEX(Sheet3!$G$2:$G$265, MATCH($A119, Sheet3!$A$2:$A$265, 0))</f>
        <v>43026</v>
      </c>
      <c r="K119" s="1" t="str">
        <f>INDEX(Sheet3!$H$2:$H$265, MATCH($A119, Sheet3!$A$2:$A$265, 0))</f>
        <v>1.0.0</v>
      </c>
      <c r="L119" s="1">
        <f t="shared" si="0"/>
        <v>291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5">
      <c r="A120" s="1" t="s">
        <v>199</v>
      </c>
      <c r="B120">
        <v>4.5999999999999996</v>
      </c>
      <c r="C120" s="1" t="s">
        <v>200</v>
      </c>
      <c r="D120" s="1" t="s">
        <v>33</v>
      </c>
      <c r="E120" s="1" t="str">
        <f xml:space="preserve"> VLOOKUP($A120, Sheet3!$A$2:$B$265, 2, FALSE)</f>
        <v>Beauty</v>
      </c>
      <c r="F120" s="1">
        <f>VLOOKUP($A120, Sheet3!$A$2:$C$265, 3, FALSE)</f>
        <v>38</v>
      </c>
      <c r="G120" s="1">
        <f>VLOOKUP($A120, Sheet3!$A$2:$D$265, 4, FALSE)</f>
        <v>10000</v>
      </c>
      <c r="H120" s="1" t="str">
        <f>INDEX(Sheet3!$E$2:$E$265, MATCH($A120, Sheet3!$A$2:$A$265, 0))</f>
        <v>Free</v>
      </c>
      <c r="I120" s="1" t="str">
        <f>INDEX(Sheet3!$F$2:$F$265, MATCH($A120, Sheet3!$A$2:$A$265, 0))</f>
        <v>Everyone</v>
      </c>
      <c r="J120" s="2">
        <f>INDEX(Sheet3!$G$2:$G$265, MATCH($A120, Sheet3!$A$2:$A$265, 0))</f>
        <v>43249</v>
      </c>
      <c r="K120" s="1" t="str">
        <f>INDEX(Sheet3!$H$2:$H$265, MATCH($A120, Sheet3!$A$2:$A$265, 0))</f>
        <v>1.0</v>
      </c>
      <c r="L120" s="1">
        <f t="shared" si="0"/>
        <v>68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5">
      <c r="A121" s="1" t="s">
        <v>201</v>
      </c>
      <c r="B121">
        <v>4.5</v>
      </c>
      <c r="C121" s="1" t="s">
        <v>98</v>
      </c>
      <c r="D121" s="1" t="s">
        <v>133</v>
      </c>
      <c r="E121" s="1" t="str">
        <f xml:space="preserve"> VLOOKUP($A121, Sheet3!$A$2:$B$265, 2, FALSE)</f>
        <v>Beauty</v>
      </c>
      <c r="F121" s="1">
        <f>VLOOKUP($A121, Sheet3!$A$2:$C$265, 3, FALSE)</f>
        <v>26834</v>
      </c>
      <c r="G121" s="1">
        <f>VLOOKUP($A121, Sheet3!$A$2:$D$265, 4, FALSE)</f>
        <v>1000000</v>
      </c>
      <c r="H121" s="1" t="str">
        <f>INDEX(Sheet3!$E$2:$E$265, MATCH($A121, Sheet3!$A$2:$A$265, 0))</f>
        <v>Free</v>
      </c>
      <c r="I121" s="1" t="str">
        <f>INDEX(Sheet3!$F$2:$F$265, MATCH($A121, Sheet3!$A$2:$A$265, 0))</f>
        <v>Everyone</v>
      </c>
      <c r="J121" s="2">
        <f>INDEX(Sheet3!$G$2:$G$265, MATCH($A121, Sheet3!$A$2:$A$265, 0))</f>
        <v>43305</v>
      </c>
      <c r="K121" s="1" t="str">
        <f>INDEX(Sheet3!$H$2:$H$265, MATCH($A121, Sheet3!$A$2:$A$265, 0))</f>
        <v>18.5</v>
      </c>
      <c r="L121" s="1">
        <f t="shared" si="0"/>
        <v>12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5">
      <c r="A122" s="1" t="s">
        <v>202</v>
      </c>
      <c r="B122">
        <v>3.9</v>
      </c>
      <c r="C122" s="1" t="s">
        <v>203</v>
      </c>
      <c r="D122" s="1" t="s">
        <v>6</v>
      </c>
      <c r="E122" s="1" t="str">
        <f xml:space="preserve"> VLOOKUP($A122, Sheet3!$A$2:$B$265, 2, FALSE)</f>
        <v>Beauty</v>
      </c>
      <c r="F122" s="1">
        <f>VLOOKUP($A122, Sheet3!$A$2:$C$265, 3, FALSE)</f>
        <v>2277</v>
      </c>
      <c r="G122" s="1">
        <f>VLOOKUP($A122, Sheet3!$A$2:$D$265, 4, FALSE)</f>
        <v>500000</v>
      </c>
      <c r="H122" s="1" t="str">
        <f>INDEX(Sheet3!$E$2:$E$265, MATCH($A122, Sheet3!$A$2:$A$265, 0))</f>
        <v>Free</v>
      </c>
      <c r="I122" s="1" t="str">
        <f>INDEX(Sheet3!$F$2:$F$265, MATCH($A122, Sheet3!$A$2:$A$265, 0))</f>
        <v>Everyone</v>
      </c>
      <c r="J122" s="2">
        <f>INDEX(Sheet3!$G$2:$G$265, MATCH($A122, Sheet3!$A$2:$A$265, 0))</f>
        <v>43293</v>
      </c>
      <c r="K122" s="1" t="str">
        <f>INDEX(Sheet3!$H$2:$H$265, MATCH($A122, Sheet3!$A$2:$A$265, 0))</f>
        <v>1.1.0</v>
      </c>
      <c r="L122" s="1">
        <f t="shared" si="0"/>
        <v>24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5">
      <c r="A123" s="1" t="s">
        <v>204</v>
      </c>
      <c r="B123">
        <v>4.4000000000000004</v>
      </c>
      <c r="C123" s="1" t="s">
        <v>72</v>
      </c>
      <c r="D123" s="1" t="s">
        <v>33</v>
      </c>
      <c r="E123" s="1" t="str">
        <f xml:space="preserve"> VLOOKUP($A123, Sheet3!$A$2:$B$265, 2, FALSE)</f>
        <v>Beauty</v>
      </c>
      <c r="F123" s="1">
        <f>VLOOKUP($A123, Sheet3!$A$2:$C$265, 3, FALSE)</f>
        <v>2280</v>
      </c>
      <c r="G123" s="1">
        <f>VLOOKUP($A123, Sheet3!$A$2:$D$265, 4, FALSE)</f>
        <v>500000</v>
      </c>
      <c r="H123" s="1" t="str">
        <f>INDEX(Sheet3!$E$2:$E$265, MATCH($A123, Sheet3!$A$2:$A$265, 0))</f>
        <v>Free</v>
      </c>
      <c r="I123" s="1" t="str">
        <f>INDEX(Sheet3!$F$2:$F$265, MATCH($A123, Sheet3!$A$2:$A$265, 0))</f>
        <v>Everyone</v>
      </c>
      <c r="J123" s="2">
        <f>INDEX(Sheet3!$G$2:$G$265, MATCH($A123, Sheet3!$A$2:$A$265, 0))</f>
        <v>43234</v>
      </c>
      <c r="K123" s="1" t="str">
        <f>INDEX(Sheet3!$H$2:$H$265, MATCH($A123, Sheet3!$A$2:$A$265, 0))</f>
        <v>1.1.0</v>
      </c>
      <c r="L123" s="1">
        <f t="shared" si="0"/>
        <v>83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5">
      <c r="A124" s="1" t="s">
        <v>205</v>
      </c>
      <c r="B124">
        <v>4.5999999999999996</v>
      </c>
      <c r="C124" s="1" t="s">
        <v>37</v>
      </c>
      <c r="D124" s="1" t="s">
        <v>30</v>
      </c>
      <c r="E124" s="1" t="str">
        <f xml:space="preserve"> VLOOKUP($A124, Sheet3!$A$2:$B$265, 2, FALSE)</f>
        <v>Beauty</v>
      </c>
      <c r="F124" s="1">
        <f>VLOOKUP($A124, Sheet3!$A$2:$C$265, 3, FALSE)</f>
        <v>184</v>
      </c>
      <c r="G124" s="1">
        <f>VLOOKUP($A124, Sheet3!$A$2:$D$265, 4, FALSE)</f>
        <v>10000</v>
      </c>
      <c r="H124" s="1" t="str">
        <f>INDEX(Sheet3!$E$2:$E$265, MATCH($A124, Sheet3!$A$2:$A$265, 0))</f>
        <v>Free</v>
      </c>
      <c r="I124" s="1" t="str">
        <f>INDEX(Sheet3!$F$2:$F$265, MATCH($A124, Sheet3!$A$2:$A$265, 0))</f>
        <v>Everyone</v>
      </c>
      <c r="J124" s="2">
        <f>INDEX(Sheet3!$G$2:$G$265, MATCH($A124, Sheet3!$A$2:$A$265, 0))</f>
        <v>43283</v>
      </c>
      <c r="K124" s="1" t="str">
        <f>INDEX(Sheet3!$H$2:$H$265, MATCH($A124, Sheet3!$A$2:$A$265, 0))</f>
        <v>1.5</v>
      </c>
      <c r="L124" s="1">
        <f t="shared" si="0"/>
        <v>34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5">
      <c r="A125" s="1" t="s">
        <v>206</v>
      </c>
      <c r="B125">
        <v>3.8</v>
      </c>
      <c r="C125" s="1" t="s">
        <v>137</v>
      </c>
      <c r="D125" s="1" t="s">
        <v>33</v>
      </c>
      <c r="E125" s="1" t="str">
        <f xml:space="preserve"> VLOOKUP($A125, Sheet3!$A$2:$B$265, 2, FALSE)</f>
        <v>Beauty</v>
      </c>
      <c r="F125" s="1">
        <f>VLOOKUP($A125, Sheet3!$A$2:$C$265, 3, FALSE)</f>
        <v>9</v>
      </c>
      <c r="G125" s="1">
        <f>VLOOKUP($A125, Sheet3!$A$2:$D$265, 4, FALSE)</f>
        <v>5000</v>
      </c>
      <c r="H125" s="1" t="str">
        <f>INDEX(Sheet3!$E$2:$E$265, MATCH($A125, Sheet3!$A$2:$A$265, 0))</f>
        <v>Free</v>
      </c>
      <c r="I125" s="1" t="str">
        <f>INDEX(Sheet3!$F$2:$F$265, MATCH($A125, Sheet3!$A$2:$A$265, 0))</f>
        <v>Everyone</v>
      </c>
      <c r="J125" s="2">
        <f>INDEX(Sheet3!$G$2:$G$265, MATCH($A125, Sheet3!$A$2:$A$265, 0))</f>
        <v>43258</v>
      </c>
      <c r="K125" s="1" t="str">
        <f>INDEX(Sheet3!$H$2:$H$265, MATCH($A125, Sheet3!$A$2:$A$265, 0))</f>
        <v>1.0</v>
      </c>
      <c r="L125" s="1">
        <f t="shared" si="0"/>
        <v>59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5">
      <c r="A126" s="1" t="s">
        <v>207</v>
      </c>
      <c r="B126">
        <v>4</v>
      </c>
      <c r="C126" s="1" t="s">
        <v>208</v>
      </c>
      <c r="D126" s="1" t="s">
        <v>6</v>
      </c>
      <c r="E126" s="1" t="str">
        <f xml:space="preserve"> VLOOKUP($A126, Sheet3!$A$2:$B$265, 2, FALSE)</f>
        <v>Beauty</v>
      </c>
      <c r="F126" s="1">
        <f>VLOOKUP($A126, Sheet3!$A$2:$C$265, 3, FALSE)</f>
        <v>364</v>
      </c>
      <c r="G126" s="1">
        <f>VLOOKUP($A126, Sheet3!$A$2:$D$265, 4, FALSE)</f>
        <v>100000</v>
      </c>
      <c r="H126" s="1" t="str">
        <f>INDEX(Sheet3!$E$2:$E$265, MATCH($A126, Sheet3!$A$2:$A$265, 0))</f>
        <v>Free</v>
      </c>
      <c r="I126" s="1" t="str">
        <f>INDEX(Sheet3!$F$2:$F$265, MATCH($A126, Sheet3!$A$2:$A$265, 0))</f>
        <v>Everyone</v>
      </c>
      <c r="J126" s="2">
        <f>INDEX(Sheet3!$G$2:$G$265, MATCH($A126, Sheet3!$A$2:$A$265, 0))</f>
        <v>43244</v>
      </c>
      <c r="K126" s="1" t="str">
        <f>INDEX(Sheet3!$H$2:$H$265, MATCH($A126, Sheet3!$A$2:$A$265, 0))</f>
        <v>1.1</v>
      </c>
      <c r="L126" s="1">
        <f t="shared" si="0"/>
        <v>73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5">
      <c r="A127" s="1" t="s">
        <v>209</v>
      </c>
      <c r="B127">
        <v>4.3</v>
      </c>
      <c r="C127" s="1" t="s">
        <v>210</v>
      </c>
      <c r="D127" s="1" t="s">
        <v>6</v>
      </c>
      <c r="E127" s="1" t="str">
        <f xml:space="preserve"> VLOOKUP($A127, Sheet3!$A$2:$B$265, 2, FALSE)</f>
        <v>Beauty</v>
      </c>
      <c r="F127" s="1">
        <f>VLOOKUP($A127, Sheet3!$A$2:$C$265, 3, FALSE)</f>
        <v>18</v>
      </c>
      <c r="G127" s="1">
        <f>VLOOKUP($A127, Sheet3!$A$2:$D$265, 4, FALSE)</f>
        <v>5000</v>
      </c>
      <c r="H127" s="1" t="str">
        <f>INDEX(Sheet3!$E$2:$E$265, MATCH($A127, Sheet3!$A$2:$A$265, 0))</f>
        <v>Free</v>
      </c>
      <c r="I127" s="1" t="str">
        <f>INDEX(Sheet3!$F$2:$F$265, MATCH($A127, Sheet3!$A$2:$A$265, 0))</f>
        <v>Everyone</v>
      </c>
      <c r="J127" s="2">
        <f>INDEX(Sheet3!$G$2:$G$265, MATCH($A127, Sheet3!$A$2:$A$265, 0))</f>
        <v>43252</v>
      </c>
      <c r="K127" s="1" t="str">
        <f>INDEX(Sheet3!$H$2:$H$265, MATCH($A127, Sheet3!$A$2:$A$265, 0))</f>
        <v>1.2.13</v>
      </c>
      <c r="L127" s="1">
        <f t="shared" si="0"/>
        <v>65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5">
      <c r="A128" s="1" t="s">
        <v>211</v>
      </c>
      <c r="B128">
        <v>4.5</v>
      </c>
      <c r="C128" s="1" t="s">
        <v>212</v>
      </c>
      <c r="D128" s="1" t="s">
        <v>213</v>
      </c>
      <c r="E128" s="1" t="str">
        <f xml:space="preserve"> VLOOKUP($A128, Sheet3!$A$2:$B$265, 2, FALSE)</f>
        <v>Beauty</v>
      </c>
      <c r="F128" s="1">
        <f>VLOOKUP($A128, Sheet3!$A$2:$C$265, 3, FALSE)</f>
        <v>473</v>
      </c>
      <c r="G128" s="1">
        <f>VLOOKUP($A128, Sheet3!$A$2:$D$265, 4, FALSE)</f>
        <v>100000</v>
      </c>
      <c r="H128" s="1" t="str">
        <f>INDEX(Sheet3!$E$2:$E$265, MATCH($A128, Sheet3!$A$2:$A$265, 0))</f>
        <v>Free</v>
      </c>
      <c r="I128" s="1" t="str">
        <f>INDEX(Sheet3!$F$2:$F$265, MATCH($A128, Sheet3!$A$2:$A$265, 0))</f>
        <v>Mature 17+</v>
      </c>
      <c r="J128" s="2">
        <f>INDEX(Sheet3!$G$2:$G$265, MATCH($A128, Sheet3!$A$2:$A$265, 0))</f>
        <v>42795</v>
      </c>
      <c r="K128" s="1" t="str">
        <f>INDEX(Sheet3!$H$2:$H$265, MATCH($A128, Sheet3!$A$2:$A$265, 0))</f>
        <v>1.0.2.0</v>
      </c>
      <c r="L128" s="1">
        <f t="shared" si="0"/>
        <v>522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5">
      <c r="A129" s="1" t="s">
        <v>214</v>
      </c>
      <c r="B129">
        <v>4.0999999999999996</v>
      </c>
      <c r="C129" s="1" t="s">
        <v>143</v>
      </c>
      <c r="D129" s="1" t="s">
        <v>6</v>
      </c>
      <c r="E129" s="1" t="str">
        <f xml:space="preserve"> VLOOKUP($A129, Sheet3!$A$2:$B$265, 2, FALSE)</f>
        <v>Beauty</v>
      </c>
      <c r="F129" s="1">
        <f>VLOOKUP($A129, Sheet3!$A$2:$C$265, 3, FALSE)</f>
        <v>66</v>
      </c>
      <c r="G129" s="1">
        <f>VLOOKUP($A129, Sheet3!$A$2:$D$265, 4, FALSE)</f>
        <v>10000</v>
      </c>
      <c r="H129" s="1" t="str">
        <f>INDEX(Sheet3!$E$2:$E$265, MATCH($A129, Sheet3!$A$2:$A$265, 0))</f>
        <v>Free</v>
      </c>
      <c r="I129" s="1" t="str">
        <f>INDEX(Sheet3!$F$2:$F$265, MATCH($A129, Sheet3!$A$2:$A$265, 0))</f>
        <v>Everyone</v>
      </c>
      <c r="J129" s="2">
        <f>INDEX(Sheet3!$G$2:$G$265, MATCH($A129, Sheet3!$A$2:$A$265, 0))</f>
        <v>43195</v>
      </c>
      <c r="K129" s="1" t="str">
        <f>INDEX(Sheet3!$H$2:$H$265, MATCH($A129, Sheet3!$A$2:$A$265, 0))</f>
        <v>3.1.89</v>
      </c>
      <c r="L129" s="1">
        <f t="shared" si="0"/>
        <v>122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5">
      <c r="A130" s="1" t="s">
        <v>215</v>
      </c>
      <c r="B130">
        <v>3.7</v>
      </c>
      <c r="C130" s="1" t="s">
        <v>53</v>
      </c>
      <c r="D130" s="1" t="s">
        <v>33</v>
      </c>
      <c r="E130" s="1" t="str">
        <f xml:space="preserve"> VLOOKUP($A130, Sheet3!$A$2:$B$265, 2, FALSE)</f>
        <v>Beauty</v>
      </c>
      <c r="F130" s="1">
        <f>VLOOKUP($A130, Sheet3!$A$2:$C$265, 3, FALSE)</f>
        <v>3871</v>
      </c>
      <c r="G130" s="1">
        <f>VLOOKUP($A130, Sheet3!$A$2:$D$265, 4, FALSE)</f>
        <v>1000000</v>
      </c>
      <c r="H130" s="1" t="str">
        <f>INDEX(Sheet3!$E$2:$E$265, MATCH($A130, Sheet3!$A$2:$A$265, 0))</f>
        <v>Free</v>
      </c>
      <c r="I130" s="1" t="str">
        <f>INDEX(Sheet3!$F$2:$F$265, MATCH($A130, Sheet3!$A$2:$A$265, 0))</f>
        <v>Everyone</v>
      </c>
      <c r="J130" s="2">
        <f>INDEX(Sheet3!$G$2:$G$265, MATCH($A130, Sheet3!$A$2:$A$265, 0))</f>
        <v>43311</v>
      </c>
      <c r="K130" s="1" t="str">
        <f>INDEX(Sheet3!$H$2:$H$265, MATCH($A130, Sheet3!$A$2:$A$265, 0))</f>
        <v>2.2.0</v>
      </c>
      <c r="L130" s="1">
        <f t="shared" ref="L130:L193" si="1">_xlfn.DAYS($Y$5, J130)</f>
        <v>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5">
      <c r="A131" s="1" t="s">
        <v>216</v>
      </c>
      <c r="B131">
        <v>4.7</v>
      </c>
      <c r="C131" s="1" t="s">
        <v>60</v>
      </c>
      <c r="D131" s="1" t="s">
        <v>6</v>
      </c>
      <c r="E131" s="1" t="str">
        <f xml:space="preserve"> VLOOKUP($A131, Sheet3!$A$2:$B$265, 2, FALSE)</f>
        <v>Beauty</v>
      </c>
      <c r="F131" s="1">
        <f>VLOOKUP($A131, Sheet3!$A$2:$C$265, 3, FALSE)</f>
        <v>257</v>
      </c>
      <c r="G131" s="1">
        <f>VLOOKUP($A131, Sheet3!$A$2:$D$265, 4, FALSE)</f>
        <v>50000</v>
      </c>
      <c r="H131" s="1" t="str">
        <f>INDEX(Sheet3!$E$2:$E$265, MATCH($A131, Sheet3!$A$2:$A$265, 0))</f>
        <v>Free</v>
      </c>
      <c r="I131" s="1" t="str">
        <f>INDEX(Sheet3!$F$2:$F$265, MATCH($A131, Sheet3!$A$2:$A$265, 0))</f>
        <v>Everyone</v>
      </c>
      <c r="J131" s="2">
        <f>INDEX(Sheet3!$G$2:$G$265, MATCH($A131, Sheet3!$A$2:$A$265, 0))</f>
        <v>42954</v>
      </c>
      <c r="K131" s="1" t="str">
        <f>INDEX(Sheet3!$H$2:$H$265, MATCH($A131, Sheet3!$A$2:$A$265, 0))</f>
        <v>1.0</v>
      </c>
      <c r="L131" s="1">
        <f t="shared" si="1"/>
        <v>363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5">
      <c r="A132" s="1" t="s">
        <v>217</v>
      </c>
      <c r="B132">
        <v>4.2</v>
      </c>
      <c r="C132" s="1" t="s">
        <v>27</v>
      </c>
      <c r="D132" s="1" t="s">
        <v>6</v>
      </c>
      <c r="E132" s="1" t="str">
        <f xml:space="preserve"> VLOOKUP($A132, Sheet3!$A$2:$B$265, 2, FALSE)</f>
        <v>Beauty</v>
      </c>
      <c r="F132" s="1">
        <f>VLOOKUP($A132, Sheet3!$A$2:$C$265, 3, FALSE)</f>
        <v>62</v>
      </c>
      <c r="G132" s="1">
        <f>VLOOKUP($A132, Sheet3!$A$2:$D$265, 4, FALSE)</f>
        <v>10000</v>
      </c>
      <c r="H132" s="1" t="str">
        <f>INDEX(Sheet3!$E$2:$E$265, MATCH($A132, Sheet3!$A$2:$A$265, 0))</f>
        <v>Free</v>
      </c>
      <c r="I132" s="1" t="str">
        <f>INDEX(Sheet3!$F$2:$F$265, MATCH($A132, Sheet3!$A$2:$A$265, 0))</f>
        <v>Everyone</v>
      </c>
      <c r="J132" s="2">
        <f>INDEX(Sheet3!$G$2:$G$265, MATCH($A132, Sheet3!$A$2:$A$265, 0))</f>
        <v>43248</v>
      </c>
      <c r="K132" s="1" t="str">
        <f>INDEX(Sheet3!$H$2:$H$265, MATCH($A132, Sheet3!$A$2:$A$265, 0))</f>
        <v>1.9.2</v>
      </c>
      <c r="L132" s="1">
        <f t="shared" si="1"/>
        <v>69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5">
      <c r="A133" s="1" t="s">
        <v>218</v>
      </c>
      <c r="B133">
        <v>4.5999999999999996</v>
      </c>
      <c r="C133" s="1" t="s">
        <v>74</v>
      </c>
      <c r="D133" s="1" t="s">
        <v>74</v>
      </c>
      <c r="E133" s="1" t="str">
        <f xml:space="preserve"> VLOOKUP($A133, Sheet3!$A$2:$B$265, 2, FALSE)</f>
        <v>Books &amp; Reference</v>
      </c>
      <c r="F133" s="1">
        <f>VLOOKUP($A133, Sheet3!$A$2:$C$265, 3, FALSE)</f>
        <v>2914724</v>
      </c>
      <c r="G133" s="1">
        <f>VLOOKUP($A133, Sheet3!$A$2:$D$265, 4, FALSE)</f>
        <v>100000000</v>
      </c>
      <c r="H133" s="1" t="str">
        <f>INDEX(Sheet3!$E$2:$E$265, MATCH($A133, Sheet3!$A$2:$A$265, 0))</f>
        <v>Free</v>
      </c>
      <c r="I133" s="1" t="str">
        <f>INDEX(Sheet3!$F$2:$F$265, MATCH($A133, Sheet3!$A$2:$A$265, 0))</f>
        <v>Teen</v>
      </c>
      <c r="J133" s="2">
        <f>INDEX(Sheet3!$G$2:$G$265, MATCH($A133, Sheet3!$A$2:$A$265, 0))</f>
        <v>43313</v>
      </c>
      <c r="K133" s="1" t="str">
        <f>INDEX(Sheet3!$H$2:$H$265, MATCH($A133, Sheet3!$A$2:$A$265, 0))</f>
        <v>Varies with device</v>
      </c>
      <c r="L133" s="1">
        <f t="shared" si="1"/>
        <v>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5">
      <c r="A134" s="1" t="s">
        <v>219</v>
      </c>
      <c r="B134">
        <v>4.5</v>
      </c>
      <c r="C134" s="1" t="s">
        <v>220</v>
      </c>
      <c r="D134" s="1" t="s">
        <v>16</v>
      </c>
      <c r="E134" s="1" t="str">
        <f xml:space="preserve"> VLOOKUP($A134, Sheet3!$A$2:$B$265, 2, FALSE)</f>
        <v>Books &amp; Reference</v>
      </c>
      <c r="F134" s="1">
        <f>VLOOKUP($A134, Sheet3!$A$2:$C$265, 3, FALSE)</f>
        <v>1857</v>
      </c>
      <c r="G134" s="1">
        <f>VLOOKUP($A134, Sheet3!$A$2:$D$265, 4, FALSE)</f>
        <v>50000</v>
      </c>
      <c r="H134" s="1" t="str">
        <f>INDEX(Sheet3!$E$2:$E$265, MATCH($A134, Sheet3!$A$2:$A$265, 0))</f>
        <v>Free</v>
      </c>
      <c r="I134" s="1" t="str">
        <f>INDEX(Sheet3!$F$2:$F$265, MATCH($A134, Sheet3!$A$2:$A$265, 0))</f>
        <v>Everyone</v>
      </c>
      <c r="J134" s="2">
        <f>INDEX(Sheet3!$G$2:$G$265, MATCH($A134, Sheet3!$A$2:$A$265, 0))</f>
        <v>43315</v>
      </c>
      <c r="K134" s="1" t="str">
        <f>INDEX(Sheet3!$H$2:$H$265, MATCH($A134, Sheet3!$A$2:$A$265, 0))</f>
        <v>1.3.2</v>
      </c>
      <c r="L134" s="1">
        <f t="shared" si="1"/>
        <v>2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25">
      <c r="A135" s="1" t="s">
        <v>221</v>
      </c>
      <c r="B135">
        <v>4.5999999999999996</v>
      </c>
      <c r="C135" s="1" t="s">
        <v>222</v>
      </c>
      <c r="D135" s="1" t="s">
        <v>33</v>
      </c>
      <c r="E135" s="1" t="str">
        <f xml:space="preserve"> VLOOKUP($A135, Sheet3!$A$2:$B$265, 2, FALSE)</f>
        <v>Books &amp; Reference</v>
      </c>
      <c r="F135" s="1">
        <f>VLOOKUP($A135, Sheet3!$A$2:$C$265, 3, FALSE)</f>
        <v>4478</v>
      </c>
      <c r="G135" s="1">
        <f>VLOOKUP($A135, Sheet3!$A$2:$D$265, 4, FALSE)</f>
        <v>100000</v>
      </c>
      <c r="H135" s="1" t="str">
        <f>INDEX(Sheet3!$E$2:$E$265, MATCH($A135, Sheet3!$A$2:$A$265, 0))</f>
        <v>Free</v>
      </c>
      <c r="I135" s="1" t="str">
        <f>INDEX(Sheet3!$F$2:$F$265, MATCH($A135, Sheet3!$A$2:$A$265, 0))</f>
        <v>Everyone 10+</v>
      </c>
      <c r="J135" s="2">
        <f>INDEX(Sheet3!$G$2:$G$265, MATCH($A135, Sheet3!$A$2:$A$265, 0))</f>
        <v>42947</v>
      </c>
      <c r="K135" s="1" t="str">
        <f>INDEX(Sheet3!$H$2:$H$265, MATCH($A135, Sheet3!$A$2:$A$265, 0))</f>
        <v>1.1</v>
      </c>
      <c r="L135" s="1">
        <f t="shared" si="1"/>
        <v>370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25">
      <c r="A136" s="1" t="s">
        <v>223</v>
      </c>
      <c r="B136">
        <v>4.4000000000000004</v>
      </c>
      <c r="C136" s="1" t="s">
        <v>74</v>
      </c>
      <c r="D136" s="1" t="s">
        <v>74</v>
      </c>
      <c r="E136" s="1" t="str">
        <f xml:space="preserve"> VLOOKUP($A136, Sheet3!$A$2:$B$265, 2, FALSE)</f>
        <v>Books &amp; Reference</v>
      </c>
      <c r="F136" s="1">
        <f>VLOOKUP($A136, Sheet3!$A$2:$C$265, 3, FALSE)</f>
        <v>577550</v>
      </c>
      <c r="G136" s="1">
        <f>VLOOKUP($A136, Sheet3!$A$2:$D$265, 4, FALSE)</f>
        <v>10000000</v>
      </c>
      <c r="H136" s="1" t="str">
        <f>INDEX(Sheet3!$E$2:$E$265, MATCH($A136, Sheet3!$A$2:$A$265, 0))</f>
        <v>Free</v>
      </c>
      <c r="I136" s="1" t="str">
        <f>INDEX(Sheet3!$F$2:$F$265, MATCH($A136, Sheet3!$A$2:$A$265, 0))</f>
        <v>Everyone</v>
      </c>
      <c r="J136" s="2">
        <f>INDEX(Sheet3!$G$2:$G$265, MATCH($A136, Sheet3!$A$2:$A$265, 0))</f>
        <v>43314</v>
      </c>
      <c r="K136" s="1" t="str">
        <f>INDEX(Sheet3!$H$2:$H$265, MATCH($A136, Sheet3!$A$2:$A$265, 0))</f>
        <v>Varies with device</v>
      </c>
      <c r="L136" s="1">
        <f t="shared" si="1"/>
        <v>3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5">
      <c r="A137" s="1" t="s">
        <v>224</v>
      </c>
      <c r="B137">
        <v>4.2</v>
      </c>
      <c r="C137" s="1" t="s">
        <v>74</v>
      </c>
      <c r="D137" s="1" t="s">
        <v>74</v>
      </c>
      <c r="E137" s="1" t="str">
        <f xml:space="preserve"> VLOOKUP($A137, Sheet3!$A$2:$B$265, 2, FALSE)</f>
        <v>Books &amp; Reference</v>
      </c>
      <c r="F137" s="1">
        <f>VLOOKUP($A137, Sheet3!$A$2:$C$265, 3, FALSE)</f>
        <v>814080</v>
      </c>
      <c r="G137" s="1">
        <f>VLOOKUP($A137, Sheet3!$A$2:$D$265, 4, FALSE)</f>
        <v>100000000</v>
      </c>
      <c r="H137" s="1" t="str">
        <f>INDEX(Sheet3!$E$2:$E$265, MATCH($A137, Sheet3!$A$2:$A$265, 0))</f>
        <v>Free</v>
      </c>
      <c r="I137" s="1" t="str">
        <f>INDEX(Sheet3!$F$2:$F$265, MATCH($A137, Sheet3!$A$2:$A$265, 0))</f>
        <v>Teen</v>
      </c>
      <c r="J137" s="2">
        <f>INDEX(Sheet3!$G$2:$G$265, MATCH($A137, Sheet3!$A$2:$A$265, 0))</f>
        <v>43308</v>
      </c>
      <c r="K137" s="1" t="str">
        <f>INDEX(Sheet3!$H$2:$H$265, MATCH($A137, Sheet3!$A$2:$A$265, 0))</f>
        <v>Varies with device</v>
      </c>
      <c r="L137" s="1">
        <f t="shared" si="1"/>
        <v>9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25">
      <c r="A138" s="1" t="s">
        <v>225</v>
      </c>
      <c r="B138">
        <v>4.5</v>
      </c>
      <c r="C138" s="1" t="s">
        <v>74</v>
      </c>
      <c r="D138" s="1" t="s">
        <v>226</v>
      </c>
      <c r="E138" s="1" t="str">
        <f xml:space="preserve"> VLOOKUP($A138, Sheet3!$A$2:$B$265, 2, FALSE)</f>
        <v>Books &amp; Reference</v>
      </c>
      <c r="F138" s="1">
        <f>VLOOKUP($A138, Sheet3!$A$2:$C$265, 3, FALSE)</f>
        <v>246315</v>
      </c>
      <c r="G138" s="1">
        <f>VLOOKUP($A138, Sheet3!$A$2:$D$265, 4, FALSE)</f>
        <v>10000000</v>
      </c>
      <c r="H138" s="1" t="str">
        <f>INDEX(Sheet3!$E$2:$E$265, MATCH($A138, Sheet3!$A$2:$A$265, 0))</f>
        <v>Free</v>
      </c>
      <c r="I138" s="1" t="str">
        <f>INDEX(Sheet3!$F$2:$F$265, MATCH($A138, Sheet3!$A$2:$A$265, 0))</f>
        <v>Everyone</v>
      </c>
      <c r="J138" s="2">
        <f>INDEX(Sheet3!$G$2:$G$265, MATCH($A138, Sheet3!$A$2:$A$265, 0))</f>
        <v>42202</v>
      </c>
      <c r="K138" s="1" t="str">
        <f>INDEX(Sheet3!$H$2:$H$265, MATCH($A138, Sheet3!$A$2:$A$265, 0))</f>
        <v>Varies with device</v>
      </c>
      <c r="L138" s="1">
        <f t="shared" si="1"/>
        <v>1115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25">
      <c r="A139" s="1" t="s">
        <v>227</v>
      </c>
      <c r="B139">
        <v>4.5</v>
      </c>
      <c r="C139" s="1" t="s">
        <v>74</v>
      </c>
      <c r="D139" s="1" t="s">
        <v>74</v>
      </c>
      <c r="E139" s="1" t="str">
        <f xml:space="preserve"> VLOOKUP($A139, Sheet3!$A$2:$B$265, 2, FALSE)</f>
        <v>Books &amp; Reference</v>
      </c>
      <c r="F139" s="1">
        <f>VLOOKUP($A139, Sheet3!$A$2:$C$265, 3, FALSE)</f>
        <v>454060</v>
      </c>
      <c r="G139" s="1">
        <f>VLOOKUP($A139, Sheet3!$A$2:$D$265, 4, FALSE)</f>
        <v>10000000</v>
      </c>
      <c r="H139" s="1" t="str">
        <f>INDEX(Sheet3!$E$2:$E$265, MATCH($A139, Sheet3!$A$2:$A$265, 0))</f>
        <v>Free</v>
      </c>
      <c r="I139" s="1" t="str">
        <f>INDEX(Sheet3!$F$2:$F$265, MATCH($A139, Sheet3!$A$2:$A$265, 0))</f>
        <v>Everyone</v>
      </c>
      <c r="J139" s="2">
        <f>INDEX(Sheet3!$G$2:$G$265, MATCH($A139, Sheet3!$A$2:$A$265, 0))</f>
        <v>43238</v>
      </c>
      <c r="K139" s="1" t="str">
        <f>INDEX(Sheet3!$H$2:$H$265, MATCH($A139, Sheet3!$A$2:$A$265, 0))</f>
        <v>Varies with device</v>
      </c>
      <c r="L139" s="1">
        <f t="shared" si="1"/>
        <v>79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25">
      <c r="A140" s="1" t="s">
        <v>228</v>
      </c>
      <c r="B140">
        <v>4.5</v>
      </c>
      <c r="C140" s="1" t="s">
        <v>74</v>
      </c>
      <c r="D140" s="1" t="s">
        <v>74</v>
      </c>
      <c r="E140" s="1" t="str">
        <f xml:space="preserve"> VLOOKUP($A140, Sheet3!$A$2:$B$265, 2, FALSE)</f>
        <v>Books &amp; Reference</v>
      </c>
      <c r="F140" s="1">
        <f>VLOOKUP($A140, Sheet3!$A$2:$C$265, 3, FALSE)</f>
        <v>155446</v>
      </c>
      <c r="G140" s="1">
        <f>VLOOKUP($A140, Sheet3!$A$2:$D$265, 4, FALSE)</f>
        <v>10000000</v>
      </c>
      <c r="H140" s="1" t="str">
        <f>INDEX(Sheet3!$E$2:$E$265, MATCH($A140, Sheet3!$A$2:$A$265, 0))</f>
        <v>Free</v>
      </c>
      <c r="I140" s="1" t="str">
        <f>INDEX(Sheet3!$F$2:$F$265, MATCH($A140, Sheet3!$A$2:$A$265, 0))</f>
        <v>Teen</v>
      </c>
      <c r="J140" s="2">
        <f>INDEX(Sheet3!$G$2:$G$265, MATCH($A140, Sheet3!$A$2:$A$265, 0))</f>
        <v>43215</v>
      </c>
      <c r="K140" s="1" t="str">
        <f>INDEX(Sheet3!$H$2:$H$265, MATCH($A140, Sheet3!$A$2:$A$265, 0))</f>
        <v>Varies with device</v>
      </c>
      <c r="L140" s="1">
        <f t="shared" si="1"/>
        <v>102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25">
      <c r="A141" s="1" t="s">
        <v>229</v>
      </c>
      <c r="B141">
        <v>4.5</v>
      </c>
      <c r="C141" s="1" t="s">
        <v>51</v>
      </c>
      <c r="D141" s="1" t="s">
        <v>30</v>
      </c>
      <c r="E141" s="1" t="str">
        <f xml:space="preserve"> VLOOKUP($A141, Sheet3!$A$2:$B$265, 2, FALSE)</f>
        <v>Books &amp; Reference</v>
      </c>
      <c r="F141" s="1">
        <f>VLOOKUP($A141, Sheet3!$A$2:$C$265, 3, FALSE)</f>
        <v>418</v>
      </c>
      <c r="G141" s="1">
        <f>VLOOKUP($A141, Sheet3!$A$2:$D$265, 4, FALSE)</f>
        <v>100000</v>
      </c>
      <c r="H141" s="1" t="str">
        <f>INDEX(Sheet3!$E$2:$E$265, MATCH($A141, Sheet3!$A$2:$A$265, 0))</f>
        <v>Free</v>
      </c>
      <c r="I141" s="1" t="str">
        <f>INDEX(Sheet3!$F$2:$F$265, MATCH($A141, Sheet3!$A$2:$A$265, 0))</f>
        <v>Everyone</v>
      </c>
      <c r="J141" s="2">
        <f>INDEX(Sheet3!$G$2:$G$265, MATCH($A141, Sheet3!$A$2:$A$265, 0))</f>
        <v>43186</v>
      </c>
      <c r="K141" s="1" t="str">
        <f>INDEX(Sheet3!$H$2:$H$265, MATCH($A141, Sheet3!$A$2:$A$265, 0))</f>
        <v>2.1</v>
      </c>
      <c r="L141" s="1">
        <f t="shared" si="1"/>
        <v>131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25">
      <c r="A142" s="1" t="s">
        <v>230</v>
      </c>
      <c r="B142">
        <v>4.4000000000000004</v>
      </c>
      <c r="C142" s="1" t="s">
        <v>152</v>
      </c>
      <c r="D142" s="1" t="s">
        <v>33</v>
      </c>
      <c r="E142" s="1" t="str">
        <f xml:space="preserve"> VLOOKUP($A142, Sheet3!$A$2:$B$265, 2, FALSE)</f>
        <v>Books &amp; Reference</v>
      </c>
      <c r="F142" s="1">
        <f>VLOOKUP($A142, Sheet3!$A$2:$C$265, 3, FALSE)</f>
        <v>22486</v>
      </c>
      <c r="G142" s="1">
        <f>VLOOKUP($A142, Sheet3!$A$2:$D$265, 4, FALSE)</f>
        <v>1000000</v>
      </c>
      <c r="H142" s="1" t="str">
        <f>INDEX(Sheet3!$E$2:$E$265, MATCH($A142, Sheet3!$A$2:$A$265, 0))</f>
        <v>Free</v>
      </c>
      <c r="I142" s="1" t="str">
        <f>INDEX(Sheet3!$F$2:$F$265, MATCH($A142, Sheet3!$A$2:$A$265, 0))</f>
        <v>Teen</v>
      </c>
      <c r="J142" s="2">
        <f>INDEX(Sheet3!$G$2:$G$265, MATCH($A142, Sheet3!$A$2:$A$265, 0))</f>
        <v>43257</v>
      </c>
      <c r="K142" s="1" t="str">
        <f>INDEX(Sheet3!$H$2:$H$265, MATCH($A142, Sheet3!$A$2:$A$265, 0))</f>
        <v>3.2.1</v>
      </c>
      <c r="L142" s="1">
        <f t="shared" si="1"/>
        <v>60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25">
      <c r="A143" s="1" t="s">
        <v>231</v>
      </c>
      <c r="B143">
        <v>4.5</v>
      </c>
      <c r="C143" s="1" t="s">
        <v>74</v>
      </c>
      <c r="D143" s="1" t="s">
        <v>74</v>
      </c>
      <c r="E143" s="1" t="str">
        <f xml:space="preserve"> VLOOKUP($A143, Sheet3!$A$2:$B$265, 2, FALSE)</f>
        <v>Books &amp; Reference</v>
      </c>
      <c r="F143" s="1">
        <f>VLOOKUP($A143, Sheet3!$A$2:$C$265, 3, FALSE)</f>
        <v>203130</v>
      </c>
      <c r="G143" s="1">
        <f>VLOOKUP($A143, Sheet3!$A$2:$D$265, 4, FALSE)</f>
        <v>10000000</v>
      </c>
      <c r="H143" s="1" t="str">
        <f>INDEX(Sheet3!$E$2:$E$265, MATCH($A143, Sheet3!$A$2:$A$265, 0))</f>
        <v>Free</v>
      </c>
      <c r="I143" s="1" t="str">
        <f>INDEX(Sheet3!$F$2:$F$265, MATCH($A143, Sheet3!$A$2:$A$265, 0))</f>
        <v>Everyone</v>
      </c>
      <c r="J143" s="2">
        <f>INDEX(Sheet3!$G$2:$G$265, MATCH($A143, Sheet3!$A$2:$A$265, 0))</f>
        <v>43279</v>
      </c>
      <c r="K143" s="1" t="str">
        <f>INDEX(Sheet3!$H$2:$H$265, MATCH($A143, Sheet3!$A$2:$A$265, 0))</f>
        <v>Varies with device</v>
      </c>
      <c r="L143" s="1">
        <f t="shared" si="1"/>
        <v>38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25">
      <c r="A144" s="1" t="s">
        <v>232</v>
      </c>
      <c r="B144">
        <v>4.5999999999999996</v>
      </c>
      <c r="C144" s="1" t="s">
        <v>15</v>
      </c>
      <c r="D144" s="1" t="s">
        <v>33</v>
      </c>
      <c r="E144" s="1" t="str">
        <f xml:space="preserve"> VLOOKUP($A144, Sheet3!$A$2:$B$265, 2, FALSE)</f>
        <v>Books &amp; Reference</v>
      </c>
      <c r="F144" s="1">
        <f>VLOOKUP($A144, Sheet3!$A$2:$C$265, 3, FALSE)</f>
        <v>1435</v>
      </c>
      <c r="G144" s="1">
        <f>VLOOKUP($A144, Sheet3!$A$2:$D$265, 4, FALSE)</f>
        <v>500000</v>
      </c>
      <c r="H144" s="1" t="str">
        <f>INDEX(Sheet3!$E$2:$E$265, MATCH($A144, Sheet3!$A$2:$A$265, 0))</f>
        <v>Free</v>
      </c>
      <c r="I144" s="1" t="str">
        <f>INDEX(Sheet3!$F$2:$F$265, MATCH($A144, Sheet3!$A$2:$A$265, 0))</f>
        <v>Everyone</v>
      </c>
      <c r="J144" s="2">
        <f>INDEX(Sheet3!$G$2:$G$265, MATCH($A144, Sheet3!$A$2:$A$265, 0))</f>
        <v>43121</v>
      </c>
      <c r="K144" s="1" t="str">
        <f>INDEX(Sheet3!$H$2:$H$265, MATCH($A144, Sheet3!$A$2:$A$265, 0))</f>
        <v>1.0</v>
      </c>
      <c r="L144" s="1">
        <f t="shared" si="1"/>
        <v>196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5">
      <c r="A145" s="1" t="s">
        <v>233</v>
      </c>
      <c r="B145">
        <v>4.8</v>
      </c>
      <c r="C145" s="1" t="s">
        <v>234</v>
      </c>
      <c r="D145" s="1" t="s">
        <v>6</v>
      </c>
      <c r="E145" s="1" t="str">
        <f xml:space="preserve"> VLOOKUP($A145, Sheet3!$A$2:$B$265, 2, FALSE)</f>
        <v>Books &amp; Reference</v>
      </c>
      <c r="F145" s="1">
        <f>VLOOKUP($A145, Sheet3!$A$2:$C$265, 3, FALSE)</f>
        <v>116507</v>
      </c>
      <c r="G145" s="1">
        <f>VLOOKUP($A145, Sheet3!$A$2:$D$265, 4, FALSE)</f>
        <v>1000000</v>
      </c>
      <c r="H145" s="1" t="str">
        <f>INDEX(Sheet3!$E$2:$E$265, MATCH($A145, Sheet3!$A$2:$A$265, 0))</f>
        <v>Free</v>
      </c>
      <c r="I145" s="1" t="str">
        <f>INDEX(Sheet3!$F$2:$F$265, MATCH($A145, Sheet3!$A$2:$A$265, 0))</f>
        <v>Teen</v>
      </c>
      <c r="J145" s="2">
        <f>INDEX(Sheet3!$G$2:$G$265, MATCH($A145, Sheet3!$A$2:$A$265, 0))</f>
        <v>43313</v>
      </c>
      <c r="K145" s="1" t="str">
        <f>INDEX(Sheet3!$H$2:$H$265, MATCH($A145, Sheet3!$A$2:$A$265, 0))</f>
        <v>2.0.075</v>
      </c>
      <c r="L145" s="1">
        <f t="shared" si="1"/>
        <v>4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5">
      <c r="A146" s="1" t="s">
        <v>235</v>
      </c>
      <c r="B146">
        <v>3.9</v>
      </c>
      <c r="C146" s="1" t="s">
        <v>74</v>
      </c>
      <c r="D146" s="1" t="s">
        <v>74</v>
      </c>
      <c r="E146" s="1" t="str">
        <f xml:space="preserve"> VLOOKUP($A146, Sheet3!$A$2:$B$265, 2, FALSE)</f>
        <v>Books &amp; Reference</v>
      </c>
      <c r="F146" s="1">
        <f>VLOOKUP($A146, Sheet3!$A$2:$C$265, 3, FALSE)</f>
        <v>1433233</v>
      </c>
      <c r="G146" s="1">
        <f>VLOOKUP($A146, Sheet3!$A$2:$D$265, 4, FALSE)</f>
        <v>1000000000</v>
      </c>
      <c r="H146" s="1" t="str">
        <f>INDEX(Sheet3!$E$2:$E$265, MATCH($A146, Sheet3!$A$2:$A$265, 0))</f>
        <v>Free</v>
      </c>
      <c r="I146" s="1" t="str">
        <f>INDEX(Sheet3!$F$2:$F$265, MATCH($A146, Sheet3!$A$2:$A$265, 0))</f>
        <v>Teen</v>
      </c>
      <c r="J146" s="2">
        <f>INDEX(Sheet3!$G$2:$G$265, MATCH($A146, Sheet3!$A$2:$A$265, 0))</f>
        <v>43315</v>
      </c>
      <c r="K146" s="1" t="str">
        <f>INDEX(Sheet3!$H$2:$H$265, MATCH($A146, Sheet3!$A$2:$A$265, 0))</f>
        <v>Varies with device</v>
      </c>
      <c r="L146" s="1">
        <f t="shared" si="1"/>
        <v>2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25">
      <c r="A147" s="1" t="s">
        <v>236</v>
      </c>
      <c r="B147">
        <v>4.5999999999999996</v>
      </c>
      <c r="C147" s="1" t="s">
        <v>237</v>
      </c>
      <c r="D147" s="1" t="s">
        <v>19</v>
      </c>
      <c r="E147" s="1" t="str">
        <f xml:space="preserve"> VLOOKUP($A147, Sheet3!$A$2:$B$265, 2, FALSE)</f>
        <v>Books &amp; Reference</v>
      </c>
      <c r="F147" s="1">
        <f>VLOOKUP($A147, Sheet3!$A$2:$C$265, 3, FALSE)</f>
        <v>90468</v>
      </c>
      <c r="G147" s="1">
        <f>VLOOKUP($A147, Sheet3!$A$2:$D$265, 4, FALSE)</f>
        <v>5000000</v>
      </c>
      <c r="H147" s="1" t="str">
        <f>INDEX(Sheet3!$E$2:$E$265, MATCH($A147, Sheet3!$A$2:$A$265, 0))</f>
        <v>Free</v>
      </c>
      <c r="I147" s="1" t="str">
        <f>INDEX(Sheet3!$F$2:$F$265, MATCH($A147, Sheet3!$A$2:$A$265, 0))</f>
        <v>Everyone</v>
      </c>
      <c r="J147" s="2">
        <f>INDEX(Sheet3!$G$2:$G$265, MATCH($A147, Sheet3!$A$2:$A$265, 0))</f>
        <v>43247</v>
      </c>
      <c r="K147" s="1" t="str">
        <f>INDEX(Sheet3!$H$2:$H$265, MATCH($A147, Sheet3!$A$2:$A$265, 0))</f>
        <v>1.911805270</v>
      </c>
      <c r="L147" s="1">
        <f t="shared" si="1"/>
        <v>70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25">
      <c r="A148" s="1" t="s">
        <v>238</v>
      </c>
      <c r="B148">
        <v>4.2</v>
      </c>
      <c r="C148" s="1" t="s">
        <v>239</v>
      </c>
      <c r="D148" s="1" t="s">
        <v>6</v>
      </c>
      <c r="E148" s="1" t="str">
        <f xml:space="preserve"> VLOOKUP($A148, Sheet3!$A$2:$B$265, 2, FALSE)</f>
        <v>Books &amp; Reference</v>
      </c>
      <c r="F148" s="1">
        <f>VLOOKUP($A148, Sheet3!$A$2:$C$265, 3, FALSE)</f>
        <v>860</v>
      </c>
      <c r="G148" s="1">
        <f>VLOOKUP($A148, Sheet3!$A$2:$D$265, 4, FALSE)</f>
        <v>100000</v>
      </c>
      <c r="H148" s="1" t="str">
        <f>INDEX(Sheet3!$E$2:$E$265, MATCH($A148, Sheet3!$A$2:$A$265, 0))</f>
        <v>Free</v>
      </c>
      <c r="I148" s="1" t="str">
        <f>INDEX(Sheet3!$F$2:$F$265, MATCH($A148, Sheet3!$A$2:$A$265, 0))</f>
        <v>Everyone</v>
      </c>
      <c r="J148" s="2">
        <f>INDEX(Sheet3!$G$2:$G$265, MATCH($A148, Sheet3!$A$2:$A$265, 0))</f>
        <v>43298</v>
      </c>
      <c r="K148" s="1" t="str">
        <f>INDEX(Sheet3!$H$2:$H$265, MATCH($A148, Sheet3!$A$2:$A$265, 0))</f>
        <v>1.0</v>
      </c>
      <c r="L148" s="1">
        <f t="shared" si="1"/>
        <v>19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25">
      <c r="A149" s="1" t="s">
        <v>240</v>
      </c>
      <c r="B149">
        <v>4.0999999999999996</v>
      </c>
      <c r="C149" s="1" t="s">
        <v>200</v>
      </c>
      <c r="D149" s="1" t="s">
        <v>30</v>
      </c>
      <c r="E149" s="1" t="str">
        <f xml:space="preserve"> VLOOKUP($A149, Sheet3!$A$2:$B$265, 2, FALSE)</f>
        <v>Books &amp; Reference</v>
      </c>
      <c r="F149" s="1">
        <f>VLOOKUP($A149, Sheet3!$A$2:$C$265, 3, FALSE)</f>
        <v>363934</v>
      </c>
      <c r="G149" s="1">
        <f>VLOOKUP($A149, Sheet3!$A$2:$D$265, 4, FALSE)</f>
        <v>10000000</v>
      </c>
      <c r="H149" s="1" t="str">
        <f>INDEX(Sheet3!$E$2:$E$265, MATCH($A149, Sheet3!$A$2:$A$265, 0))</f>
        <v>Free</v>
      </c>
      <c r="I149" s="1" t="str">
        <f>INDEX(Sheet3!$F$2:$F$265, MATCH($A149, Sheet3!$A$2:$A$265, 0))</f>
        <v>Everyone</v>
      </c>
      <c r="J149" s="2">
        <f>INDEX(Sheet3!$G$2:$G$265, MATCH($A149, Sheet3!$A$2:$A$265, 0))</f>
        <v>43292</v>
      </c>
      <c r="K149" s="1" t="str">
        <f>INDEX(Sheet3!$H$2:$H$265, MATCH($A149, Sheet3!$A$2:$A$265, 0))</f>
        <v>9.1.363</v>
      </c>
      <c r="L149" s="1">
        <f t="shared" si="1"/>
        <v>25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25">
      <c r="A150" s="1" t="s">
        <v>241</v>
      </c>
      <c r="B150">
        <v>4.7</v>
      </c>
      <c r="C150" s="1" t="s">
        <v>188</v>
      </c>
      <c r="D150" s="1" t="s">
        <v>6</v>
      </c>
      <c r="E150" s="1" t="str">
        <f xml:space="preserve"> VLOOKUP($A150, Sheet3!$A$2:$B$265, 2, FALSE)</f>
        <v>Books &amp; Reference</v>
      </c>
      <c r="F150" s="1">
        <f>VLOOKUP($A150, Sheet3!$A$2:$C$265, 3, FALSE)</f>
        <v>967</v>
      </c>
      <c r="G150" s="1">
        <f>VLOOKUP($A150, Sheet3!$A$2:$D$265, 4, FALSE)</f>
        <v>500000</v>
      </c>
      <c r="H150" s="1" t="str">
        <f>INDEX(Sheet3!$E$2:$E$265, MATCH($A150, Sheet3!$A$2:$A$265, 0))</f>
        <v>Free</v>
      </c>
      <c r="I150" s="1" t="str">
        <f>INDEX(Sheet3!$F$2:$F$265, MATCH($A150, Sheet3!$A$2:$A$265, 0))</f>
        <v>Everyone</v>
      </c>
      <c r="J150" s="2">
        <f>INDEX(Sheet3!$G$2:$G$265, MATCH($A150, Sheet3!$A$2:$A$265, 0))</f>
        <v>43316</v>
      </c>
      <c r="K150" s="1" t="str">
        <f>INDEX(Sheet3!$H$2:$H$265, MATCH($A150, Sheet3!$A$2:$A$265, 0))</f>
        <v>1.1.6</v>
      </c>
      <c r="L150" s="1">
        <f t="shared" si="1"/>
        <v>1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5">
      <c r="A151" s="1" t="s">
        <v>242</v>
      </c>
      <c r="B151">
        <v>4.2</v>
      </c>
      <c r="C151" s="1" t="s">
        <v>74</v>
      </c>
      <c r="D151" s="1" t="s">
        <v>74</v>
      </c>
      <c r="E151" s="1" t="str">
        <f xml:space="preserve"> VLOOKUP($A151, Sheet3!$A$2:$B$265, 2, FALSE)</f>
        <v>Books &amp; Reference</v>
      </c>
      <c r="F151" s="1">
        <f>VLOOKUP($A151, Sheet3!$A$2:$C$265, 3, FALSE)</f>
        <v>87873</v>
      </c>
      <c r="G151" s="1">
        <f>VLOOKUP($A151, Sheet3!$A$2:$D$265, 4, FALSE)</f>
        <v>10000000</v>
      </c>
      <c r="H151" s="1" t="str">
        <f>INDEX(Sheet3!$E$2:$E$265, MATCH($A151, Sheet3!$A$2:$A$265, 0))</f>
        <v>Free</v>
      </c>
      <c r="I151" s="1" t="str">
        <f>INDEX(Sheet3!$F$2:$F$265, MATCH($A151, Sheet3!$A$2:$A$265, 0))</f>
        <v>Teen</v>
      </c>
      <c r="J151" s="2">
        <f>INDEX(Sheet3!$G$2:$G$265, MATCH($A151, Sheet3!$A$2:$A$265, 0))</f>
        <v>43248</v>
      </c>
      <c r="K151" s="1" t="str">
        <f>INDEX(Sheet3!$H$2:$H$265, MATCH($A151, Sheet3!$A$2:$A$265, 0))</f>
        <v>Varies with device</v>
      </c>
      <c r="L151" s="1">
        <f t="shared" si="1"/>
        <v>69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5">
      <c r="A152" s="1" t="s">
        <v>243</v>
      </c>
      <c r="B152">
        <v>4.3</v>
      </c>
      <c r="C152" s="1" t="s">
        <v>43</v>
      </c>
      <c r="D152" s="1" t="s">
        <v>30</v>
      </c>
      <c r="E152" s="1" t="str">
        <f xml:space="preserve"> VLOOKUP($A152, Sheet3!$A$2:$B$265, 2, FALSE)</f>
        <v>Books &amp; Reference</v>
      </c>
      <c r="F152" s="1">
        <f>VLOOKUP($A152, Sheet3!$A$2:$C$265, 3, FALSE)</f>
        <v>17506</v>
      </c>
      <c r="G152" s="1">
        <f>VLOOKUP($A152, Sheet3!$A$2:$D$265, 4, FALSE)</f>
        <v>1000000</v>
      </c>
      <c r="H152" s="1" t="str">
        <f>INDEX(Sheet3!$E$2:$E$265, MATCH($A152, Sheet3!$A$2:$A$265, 0))</f>
        <v>Free</v>
      </c>
      <c r="I152" s="1" t="str">
        <f>INDEX(Sheet3!$F$2:$F$265, MATCH($A152, Sheet3!$A$2:$A$265, 0))</f>
        <v>Everyone</v>
      </c>
      <c r="J152" s="2">
        <f>INDEX(Sheet3!$G$2:$G$265, MATCH($A152, Sheet3!$A$2:$A$265, 0))</f>
        <v>43301</v>
      </c>
      <c r="K152" s="1" t="str">
        <f>INDEX(Sheet3!$H$2:$H$265, MATCH($A152, Sheet3!$A$2:$A$265, 0))</f>
        <v>2.3.18</v>
      </c>
      <c r="L152" s="1">
        <f t="shared" si="1"/>
        <v>16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25">
      <c r="A153" s="1" t="s">
        <v>244</v>
      </c>
      <c r="B153">
        <v>3.3</v>
      </c>
      <c r="C153" s="1" t="s">
        <v>5</v>
      </c>
      <c r="D153" s="1" t="s">
        <v>30</v>
      </c>
      <c r="E153" s="1" t="str">
        <f xml:space="preserve"> VLOOKUP($A153, Sheet3!$A$2:$B$265, 2, FALSE)</f>
        <v>Books &amp; Reference</v>
      </c>
      <c r="F153" s="1">
        <f>VLOOKUP($A153, Sheet3!$A$2:$C$265, 3, FALSE)</f>
        <v>1862</v>
      </c>
      <c r="G153" s="1">
        <f>VLOOKUP($A153, Sheet3!$A$2:$D$265, 4, FALSE)</f>
        <v>1000000</v>
      </c>
      <c r="H153" s="1" t="str">
        <f>INDEX(Sheet3!$E$2:$E$265, MATCH($A153, Sheet3!$A$2:$A$265, 0))</f>
        <v>Free</v>
      </c>
      <c r="I153" s="1" t="str">
        <f>INDEX(Sheet3!$F$2:$F$265, MATCH($A153, Sheet3!$A$2:$A$265, 0))</f>
        <v>Everyone</v>
      </c>
      <c r="J153" s="2">
        <f>INDEX(Sheet3!$G$2:$G$265, MATCH($A153, Sheet3!$A$2:$A$265, 0))</f>
        <v>43217</v>
      </c>
      <c r="K153" s="1" t="str">
        <f>INDEX(Sheet3!$H$2:$H$265, MATCH($A153, Sheet3!$A$2:$A$265, 0))</f>
        <v>2.2.5</v>
      </c>
      <c r="L153" s="1">
        <f t="shared" si="1"/>
        <v>100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25">
      <c r="A154" s="1" t="s">
        <v>245</v>
      </c>
      <c r="B154">
        <v>4.5999999999999996</v>
      </c>
      <c r="C154" s="1" t="s">
        <v>188</v>
      </c>
      <c r="D154" s="1" t="s">
        <v>19</v>
      </c>
      <c r="E154" s="1" t="str">
        <f xml:space="preserve"> VLOOKUP($A154, Sheet3!$A$2:$B$265, 2, FALSE)</f>
        <v>Books &amp; Reference</v>
      </c>
      <c r="F154" s="1">
        <f>VLOOKUP($A154, Sheet3!$A$2:$C$265, 3, FALSE)</f>
        <v>2084</v>
      </c>
      <c r="G154" s="1">
        <f>VLOOKUP($A154, Sheet3!$A$2:$D$265, 4, FALSE)</f>
        <v>500000</v>
      </c>
      <c r="H154" s="1" t="str">
        <f>INDEX(Sheet3!$E$2:$E$265, MATCH($A154, Sheet3!$A$2:$A$265, 0))</f>
        <v>Free</v>
      </c>
      <c r="I154" s="1" t="str">
        <f>INDEX(Sheet3!$F$2:$F$265, MATCH($A154, Sheet3!$A$2:$A$265, 0))</f>
        <v>Everyone</v>
      </c>
      <c r="J154" s="2">
        <f>INDEX(Sheet3!$G$2:$G$265, MATCH($A154, Sheet3!$A$2:$A$265, 0))</f>
        <v>43237</v>
      </c>
      <c r="K154" s="1" t="str">
        <f>INDEX(Sheet3!$H$2:$H$265, MATCH($A154, Sheet3!$A$2:$A$265, 0))</f>
        <v>15.0</v>
      </c>
      <c r="L154" s="1">
        <f t="shared" si="1"/>
        <v>80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5">
      <c r="A155" s="1" t="s">
        <v>246</v>
      </c>
      <c r="B155">
        <v>4.8</v>
      </c>
      <c r="C155" s="1" t="s">
        <v>37</v>
      </c>
      <c r="D155" s="1" t="s">
        <v>30</v>
      </c>
      <c r="E155" s="1" t="str">
        <f xml:space="preserve"> VLOOKUP($A155, Sheet3!$A$2:$B$265, 2, FALSE)</f>
        <v>Books &amp; Reference</v>
      </c>
      <c r="F155" s="1">
        <f>VLOOKUP($A155, Sheet3!$A$2:$C$265, 3, FALSE)</f>
        <v>47303</v>
      </c>
      <c r="G155" s="1">
        <f>VLOOKUP($A155, Sheet3!$A$2:$D$265, 4, FALSE)</f>
        <v>1000000</v>
      </c>
      <c r="H155" s="1" t="str">
        <f>INDEX(Sheet3!$E$2:$E$265, MATCH($A155, Sheet3!$A$2:$A$265, 0))</f>
        <v>Free</v>
      </c>
      <c r="I155" s="1" t="str">
        <f>INDEX(Sheet3!$F$2:$F$265, MATCH($A155, Sheet3!$A$2:$A$265, 0))</f>
        <v>Everyone</v>
      </c>
      <c r="J155" s="2">
        <f>INDEX(Sheet3!$G$2:$G$265, MATCH($A155, Sheet3!$A$2:$A$265, 0))</f>
        <v>43253</v>
      </c>
      <c r="K155" s="1" t="str">
        <f>INDEX(Sheet3!$H$2:$H$265, MATCH($A155, Sheet3!$A$2:$A$265, 0))</f>
        <v>18.05.31+530</v>
      </c>
      <c r="L155" s="1">
        <f t="shared" si="1"/>
        <v>64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25">
      <c r="A156" s="1" t="s">
        <v>247</v>
      </c>
      <c r="B156">
        <v>4.7</v>
      </c>
      <c r="C156" s="1" t="s">
        <v>74</v>
      </c>
      <c r="D156" s="1" t="s">
        <v>74</v>
      </c>
      <c r="E156" s="1" t="str">
        <f xml:space="preserve"> VLOOKUP($A156, Sheet3!$A$2:$B$265, 2, FALSE)</f>
        <v>Books &amp; Reference</v>
      </c>
      <c r="F156" s="1">
        <f>VLOOKUP($A156, Sheet3!$A$2:$C$265, 3, FALSE)</f>
        <v>19080</v>
      </c>
      <c r="G156" s="1">
        <f>VLOOKUP($A156, Sheet3!$A$2:$D$265, 4, FALSE)</f>
        <v>500000</v>
      </c>
      <c r="H156" s="1" t="str">
        <f>INDEX(Sheet3!$E$2:$E$265, MATCH($A156, Sheet3!$A$2:$A$265, 0))</f>
        <v>Free</v>
      </c>
      <c r="I156" s="1" t="str">
        <f>INDEX(Sheet3!$F$2:$F$265, MATCH($A156, Sheet3!$A$2:$A$265, 0))</f>
        <v>Everyone</v>
      </c>
      <c r="J156" s="2">
        <f>INDEX(Sheet3!$G$2:$G$265, MATCH($A156, Sheet3!$A$2:$A$265, 0))</f>
        <v>43215</v>
      </c>
      <c r="K156" s="1" t="str">
        <f>INDEX(Sheet3!$H$2:$H$265, MATCH($A156, Sheet3!$A$2:$A$265, 0))</f>
        <v>Varies with device</v>
      </c>
      <c r="L156" s="1">
        <f t="shared" si="1"/>
        <v>102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25">
      <c r="A157" s="1" t="s">
        <v>248</v>
      </c>
      <c r="B157">
        <v>4.0999999999999996</v>
      </c>
      <c r="C157" s="1" t="s">
        <v>39</v>
      </c>
      <c r="D157" s="1" t="s">
        <v>33</v>
      </c>
      <c r="E157" s="1" t="str">
        <f xml:space="preserve"> VLOOKUP($A157, Sheet3!$A$2:$B$265, 2, FALSE)</f>
        <v>Books &amp; Reference</v>
      </c>
      <c r="F157" s="1">
        <f>VLOOKUP($A157, Sheet3!$A$2:$C$265, 3, FALSE)</f>
        <v>85842</v>
      </c>
      <c r="G157" s="1">
        <f>VLOOKUP($A157, Sheet3!$A$2:$D$265, 4, FALSE)</f>
        <v>5000000</v>
      </c>
      <c r="H157" s="1" t="str">
        <f>INDEX(Sheet3!$E$2:$E$265, MATCH($A157, Sheet3!$A$2:$A$265, 0))</f>
        <v>Free</v>
      </c>
      <c r="I157" s="1" t="str">
        <f>INDEX(Sheet3!$F$2:$F$265, MATCH($A157, Sheet3!$A$2:$A$265, 0))</f>
        <v>Everyone</v>
      </c>
      <c r="J157" s="2">
        <f>INDEX(Sheet3!$G$2:$G$265, MATCH($A157, Sheet3!$A$2:$A$265, 0))</f>
        <v>43276</v>
      </c>
      <c r="K157" s="1" t="str">
        <f>INDEX(Sheet3!$H$2:$H$265, MATCH($A157, Sheet3!$A$2:$A$265, 0))</f>
        <v>5.0.6</v>
      </c>
      <c r="L157" s="1">
        <f t="shared" si="1"/>
        <v>41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25">
      <c r="A158" s="1" t="s">
        <v>249</v>
      </c>
      <c r="B158">
        <v>4.5999999999999996</v>
      </c>
      <c r="C158" s="1" t="s">
        <v>80</v>
      </c>
      <c r="D158" s="1" t="s">
        <v>33</v>
      </c>
      <c r="E158" s="1" t="str">
        <f xml:space="preserve"> VLOOKUP($A158, Sheet3!$A$2:$B$265, 2, FALSE)</f>
        <v>Books &amp; Reference</v>
      </c>
      <c r="F158" s="1">
        <f>VLOOKUP($A158, Sheet3!$A$2:$C$265, 3, FALSE)</f>
        <v>7831</v>
      </c>
      <c r="G158" s="1">
        <f>VLOOKUP($A158, Sheet3!$A$2:$D$265, 4, FALSE)</f>
        <v>100000</v>
      </c>
      <c r="H158" s="1" t="str">
        <f>INDEX(Sheet3!$E$2:$E$265, MATCH($A158, Sheet3!$A$2:$A$265, 0))</f>
        <v>Free</v>
      </c>
      <c r="I158" s="1" t="str">
        <f>INDEX(Sheet3!$F$2:$F$265, MATCH($A158, Sheet3!$A$2:$A$265, 0))</f>
        <v>Teen</v>
      </c>
      <c r="J158" s="2">
        <f>INDEX(Sheet3!$G$2:$G$265, MATCH($A158, Sheet3!$A$2:$A$265, 0))</f>
        <v>43285</v>
      </c>
      <c r="K158" s="1" t="str">
        <f>INDEX(Sheet3!$H$2:$H$265, MATCH($A158, Sheet3!$A$2:$A$265, 0))</f>
        <v>1.2.3</v>
      </c>
      <c r="L158" s="1">
        <f t="shared" si="1"/>
        <v>32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25">
      <c r="A159" s="1" t="s">
        <v>250</v>
      </c>
      <c r="B159">
        <v>4.0999999999999996</v>
      </c>
      <c r="C159" s="1" t="s">
        <v>53</v>
      </c>
      <c r="D159" s="1" t="s">
        <v>30</v>
      </c>
      <c r="E159" s="1" t="str">
        <f xml:space="preserve"> VLOOKUP($A159, Sheet3!$A$2:$B$265, 2, FALSE)</f>
        <v>Books &amp; Reference</v>
      </c>
      <c r="F159" s="1">
        <f>VLOOKUP($A159, Sheet3!$A$2:$C$265, 3, FALSE)</f>
        <v>91615</v>
      </c>
      <c r="G159" s="1">
        <f>VLOOKUP($A159, Sheet3!$A$2:$D$265, 4, FALSE)</f>
        <v>5000000</v>
      </c>
      <c r="H159" s="1" t="str">
        <f>INDEX(Sheet3!$E$2:$E$265, MATCH($A159, Sheet3!$A$2:$A$265, 0))</f>
        <v>Free</v>
      </c>
      <c r="I159" s="1" t="str">
        <f>INDEX(Sheet3!$F$2:$F$265, MATCH($A159, Sheet3!$A$2:$A$265, 0))</f>
        <v>Mature 17+</v>
      </c>
      <c r="J159" s="2">
        <f>INDEX(Sheet3!$G$2:$G$265, MATCH($A159, Sheet3!$A$2:$A$265, 0))</f>
        <v>43280</v>
      </c>
      <c r="K159" s="1" t="str">
        <f>INDEX(Sheet3!$H$2:$H$265, MATCH($A159, Sheet3!$A$2:$A$265, 0))</f>
        <v>3.12</v>
      </c>
      <c r="L159" s="1">
        <f t="shared" si="1"/>
        <v>37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25">
      <c r="A160" s="1" t="s">
        <v>251</v>
      </c>
      <c r="B160">
        <v>4.5999999999999996</v>
      </c>
      <c r="C160" s="1" t="s">
        <v>5</v>
      </c>
      <c r="D160" s="1" t="s">
        <v>6</v>
      </c>
      <c r="E160" s="1" t="str">
        <f xml:space="preserve"> VLOOKUP($A160, Sheet3!$A$2:$B$265, 2, FALSE)</f>
        <v>Books &amp; Reference</v>
      </c>
      <c r="F160" s="1">
        <f>VLOOKUP($A160, Sheet3!$A$2:$C$265, 3, FALSE)</f>
        <v>4620</v>
      </c>
      <c r="G160" s="1">
        <f>VLOOKUP($A160, Sheet3!$A$2:$D$265, 4, FALSE)</f>
        <v>500000</v>
      </c>
      <c r="H160" s="1" t="str">
        <f>INDEX(Sheet3!$E$2:$E$265, MATCH($A160, Sheet3!$A$2:$A$265, 0))</f>
        <v>Free</v>
      </c>
      <c r="I160" s="1" t="str">
        <f>INDEX(Sheet3!$F$2:$F$265, MATCH($A160, Sheet3!$A$2:$A$265, 0))</f>
        <v>Everyone</v>
      </c>
      <c r="J160" s="2">
        <f>INDEX(Sheet3!$G$2:$G$265, MATCH($A160, Sheet3!$A$2:$A$265, 0))</f>
        <v>43062</v>
      </c>
      <c r="K160" s="1" t="str">
        <f>INDEX(Sheet3!$H$2:$H$265, MATCH($A160, Sheet3!$A$2:$A$265, 0))</f>
        <v>2.0</v>
      </c>
      <c r="L160" s="1">
        <f t="shared" si="1"/>
        <v>255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25">
      <c r="A161" s="1" t="s">
        <v>252</v>
      </c>
      <c r="B161">
        <v>4.7</v>
      </c>
      <c r="C161" s="1" t="s">
        <v>53</v>
      </c>
      <c r="D161" s="1" t="s">
        <v>25</v>
      </c>
      <c r="E161" s="1" t="str">
        <f xml:space="preserve"> VLOOKUP($A161, Sheet3!$A$2:$B$265, 2, FALSE)</f>
        <v>Books &amp; Reference</v>
      </c>
      <c r="F161" s="1">
        <f>VLOOKUP($A161, Sheet3!$A$2:$C$265, 3, FALSE)</f>
        <v>21336</v>
      </c>
      <c r="G161" s="1">
        <f>VLOOKUP($A161, Sheet3!$A$2:$D$265, 4, FALSE)</f>
        <v>1000000</v>
      </c>
      <c r="H161" s="1" t="str">
        <f>INDEX(Sheet3!$E$2:$E$265, MATCH($A161, Sheet3!$A$2:$A$265, 0))</f>
        <v>Free</v>
      </c>
      <c r="I161" s="1" t="str">
        <f>INDEX(Sheet3!$F$2:$F$265, MATCH($A161, Sheet3!$A$2:$A$265, 0))</f>
        <v>Everyone</v>
      </c>
      <c r="J161" s="2">
        <f>INDEX(Sheet3!$G$2:$G$265, MATCH($A161, Sheet3!$A$2:$A$265, 0))</f>
        <v>43271</v>
      </c>
      <c r="K161" s="1" t="str">
        <f>INDEX(Sheet3!$H$2:$H$265, MATCH($A161, Sheet3!$A$2:$A$265, 0))</f>
        <v>1.28</v>
      </c>
      <c r="L161" s="1">
        <f t="shared" si="1"/>
        <v>46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25">
      <c r="A162" s="1" t="s">
        <v>253</v>
      </c>
      <c r="B162">
        <v>4.5</v>
      </c>
      <c r="C162" s="1" t="s">
        <v>254</v>
      </c>
      <c r="D162" s="1" t="s">
        <v>6</v>
      </c>
      <c r="E162" s="1" t="str">
        <f xml:space="preserve"> VLOOKUP($A162, Sheet3!$A$2:$B$265, 2, FALSE)</f>
        <v>Books &amp; Reference</v>
      </c>
      <c r="F162" s="1">
        <f>VLOOKUP($A162, Sheet3!$A$2:$C$265, 3, FALSE)</f>
        <v>26875</v>
      </c>
      <c r="G162" s="1">
        <f>VLOOKUP($A162, Sheet3!$A$2:$D$265, 4, FALSE)</f>
        <v>500000</v>
      </c>
      <c r="H162" s="1" t="str">
        <f>INDEX(Sheet3!$E$2:$E$265, MATCH($A162, Sheet3!$A$2:$A$265, 0))</f>
        <v>Free</v>
      </c>
      <c r="I162" s="1" t="str">
        <f>INDEX(Sheet3!$F$2:$F$265, MATCH($A162, Sheet3!$A$2:$A$265, 0))</f>
        <v>Everyone</v>
      </c>
      <c r="J162" s="2">
        <f>INDEX(Sheet3!$G$2:$G$265, MATCH($A162, Sheet3!$A$2:$A$265, 0))</f>
        <v>43313</v>
      </c>
      <c r="K162" s="1" t="str">
        <f>INDEX(Sheet3!$H$2:$H$265, MATCH($A162, Sheet3!$A$2:$A$265, 0))</f>
        <v>6.0.8</v>
      </c>
      <c r="L162" s="1">
        <f t="shared" si="1"/>
        <v>4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25">
      <c r="A163" s="1" t="s">
        <v>255</v>
      </c>
      <c r="B163">
        <v>3.9</v>
      </c>
      <c r="C163" s="1" t="s">
        <v>220</v>
      </c>
      <c r="D163" s="1" t="s">
        <v>256</v>
      </c>
      <c r="E163" s="1" t="str">
        <f xml:space="preserve"> VLOOKUP($A163, Sheet3!$A$2:$B$265, 2, FALSE)</f>
        <v>Books &amp; Reference</v>
      </c>
      <c r="F163" s="1">
        <f>VLOOKUP($A163, Sheet3!$A$2:$C$265, 3, FALSE)</f>
        <v>1778</v>
      </c>
      <c r="G163" s="1">
        <f>VLOOKUP($A163, Sheet3!$A$2:$D$265, 4, FALSE)</f>
        <v>500000</v>
      </c>
      <c r="H163" s="1" t="str">
        <f>INDEX(Sheet3!$E$2:$E$265, MATCH($A163, Sheet3!$A$2:$A$265, 0))</f>
        <v>Free</v>
      </c>
      <c r="I163" s="1" t="str">
        <f>INDEX(Sheet3!$F$2:$F$265, MATCH($A163, Sheet3!$A$2:$A$265, 0))</f>
        <v>Mature 17+</v>
      </c>
      <c r="J163" s="2">
        <f>INDEX(Sheet3!$G$2:$G$265, MATCH($A163, Sheet3!$A$2:$A$265, 0))</f>
        <v>41928</v>
      </c>
      <c r="K163" s="1" t="str">
        <f>INDEX(Sheet3!$H$2:$H$265, MATCH($A163, Sheet3!$A$2:$A$265, 0))</f>
        <v>1.0.3</v>
      </c>
      <c r="L163" s="1">
        <f t="shared" si="1"/>
        <v>1389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25">
      <c r="A164" s="1" t="s">
        <v>257</v>
      </c>
      <c r="B164">
        <v>4.4000000000000004</v>
      </c>
      <c r="C164" s="1" t="s">
        <v>258</v>
      </c>
      <c r="D164" s="1" t="s">
        <v>16</v>
      </c>
      <c r="E164" s="1" t="str">
        <f xml:space="preserve"> VLOOKUP($A164, Sheet3!$A$2:$B$265, 2, FALSE)</f>
        <v>Books &amp; Reference</v>
      </c>
      <c r="F164" s="1">
        <f>VLOOKUP($A164, Sheet3!$A$2:$C$265, 3, FALSE)</f>
        <v>2709</v>
      </c>
      <c r="G164" s="1">
        <f>VLOOKUP($A164, Sheet3!$A$2:$D$265, 4, FALSE)</f>
        <v>1000000</v>
      </c>
      <c r="H164" s="1" t="str">
        <f>INDEX(Sheet3!$E$2:$E$265, MATCH($A164, Sheet3!$A$2:$A$265, 0))</f>
        <v>Free</v>
      </c>
      <c r="I164" s="1" t="str">
        <f>INDEX(Sheet3!$F$2:$F$265, MATCH($A164, Sheet3!$A$2:$A$265, 0))</f>
        <v>Everyone</v>
      </c>
      <c r="J164" s="2">
        <f>INDEX(Sheet3!$G$2:$G$265, MATCH($A164, Sheet3!$A$2:$A$265, 0))</f>
        <v>43292</v>
      </c>
      <c r="K164" s="1" t="str">
        <f>INDEX(Sheet3!$H$2:$H$265, MATCH($A164, Sheet3!$A$2:$A$265, 0))</f>
        <v>1.9</v>
      </c>
      <c r="L164" s="1">
        <f t="shared" si="1"/>
        <v>25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25">
      <c r="A165" s="1" t="s">
        <v>259</v>
      </c>
      <c r="B165">
        <v>4.3</v>
      </c>
      <c r="C165" s="1" t="s">
        <v>74</v>
      </c>
      <c r="D165" s="1" t="s">
        <v>74</v>
      </c>
      <c r="E165" s="1" t="str">
        <f xml:space="preserve"> VLOOKUP($A165, Sheet3!$A$2:$B$265, 2, FALSE)</f>
        <v>Books &amp; Reference</v>
      </c>
      <c r="F165" s="1">
        <f>VLOOKUP($A165, Sheet3!$A$2:$C$265, 3, FALSE)</f>
        <v>64513</v>
      </c>
      <c r="G165" s="1">
        <f>VLOOKUP($A165, Sheet3!$A$2:$D$265, 4, FALSE)</f>
        <v>5000000</v>
      </c>
      <c r="H165" s="1" t="str">
        <f>INDEX(Sheet3!$E$2:$E$265, MATCH($A165, Sheet3!$A$2:$A$265, 0))</f>
        <v>Free</v>
      </c>
      <c r="I165" s="1" t="str">
        <f>INDEX(Sheet3!$F$2:$F$265, MATCH($A165, Sheet3!$A$2:$A$265, 0))</f>
        <v>Everyone</v>
      </c>
      <c r="J165" s="2">
        <f>INDEX(Sheet3!$G$2:$G$265, MATCH($A165, Sheet3!$A$2:$A$265, 0))</f>
        <v>43312</v>
      </c>
      <c r="K165" s="1" t="str">
        <f>INDEX(Sheet3!$H$2:$H$265, MATCH($A165, Sheet3!$A$2:$A$265, 0))</f>
        <v>Varies with device</v>
      </c>
      <c r="L165" s="1">
        <f t="shared" si="1"/>
        <v>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25">
      <c r="A166" s="1" t="s">
        <v>260</v>
      </c>
      <c r="B166">
        <v>4.2</v>
      </c>
      <c r="C166" s="1" t="s">
        <v>74</v>
      </c>
      <c r="D166" s="1" t="s">
        <v>261</v>
      </c>
      <c r="E166" s="1" t="str">
        <f xml:space="preserve"> VLOOKUP($A166, Sheet3!$A$2:$B$265, 2, FALSE)</f>
        <v>Books &amp; Reference</v>
      </c>
      <c r="F166" s="1">
        <f>VLOOKUP($A166, Sheet3!$A$2:$C$265, 3, FALSE)</f>
        <v>8342</v>
      </c>
      <c r="G166" s="1">
        <f>VLOOKUP($A166, Sheet3!$A$2:$D$265, 4, FALSE)</f>
        <v>10000000</v>
      </c>
      <c r="H166" s="1" t="str">
        <f>INDEX(Sheet3!$E$2:$E$265, MATCH($A166, Sheet3!$A$2:$A$265, 0))</f>
        <v>Free</v>
      </c>
      <c r="I166" s="1" t="str">
        <f>INDEX(Sheet3!$F$2:$F$265, MATCH($A166, Sheet3!$A$2:$A$265, 0))</f>
        <v>Everyone</v>
      </c>
      <c r="J166" s="2">
        <f>INDEX(Sheet3!$G$2:$G$265, MATCH($A166, Sheet3!$A$2:$A$265, 0))</f>
        <v>42975</v>
      </c>
      <c r="K166" s="1" t="str">
        <f>INDEX(Sheet3!$H$2:$H$265, MATCH($A166, Sheet3!$A$2:$A$265, 0))</f>
        <v>9.00.950462</v>
      </c>
      <c r="L166" s="1">
        <f t="shared" si="1"/>
        <v>342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25">
      <c r="A167" s="1" t="s">
        <v>262</v>
      </c>
      <c r="B167">
        <v>4.5</v>
      </c>
      <c r="C167" s="1" t="s">
        <v>143</v>
      </c>
      <c r="D167" s="1" t="s">
        <v>33</v>
      </c>
      <c r="E167" s="1" t="str">
        <f xml:space="preserve"> VLOOKUP($A167, Sheet3!$A$2:$B$265, 2, FALSE)</f>
        <v>Books &amp; Reference</v>
      </c>
      <c r="F167" s="1">
        <f>VLOOKUP($A167, Sheet3!$A$2:$C$265, 3, FALSE)</f>
        <v>527</v>
      </c>
      <c r="G167" s="1">
        <f>VLOOKUP($A167, Sheet3!$A$2:$D$265, 4, FALSE)</f>
        <v>100000</v>
      </c>
      <c r="H167" s="1" t="str">
        <f>INDEX(Sheet3!$E$2:$E$265, MATCH($A167, Sheet3!$A$2:$A$265, 0))</f>
        <v>Free</v>
      </c>
      <c r="I167" s="1" t="str">
        <f>INDEX(Sheet3!$F$2:$F$265, MATCH($A167, Sheet3!$A$2:$A$265, 0))</f>
        <v>Everyone</v>
      </c>
      <c r="J167" s="2">
        <f>INDEX(Sheet3!$G$2:$G$265, MATCH($A167, Sheet3!$A$2:$A$265, 0))</f>
        <v>43190</v>
      </c>
      <c r="K167" s="1" t="str">
        <f>INDEX(Sheet3!$H$2:$H$265, MATCH($A167, Sheet3!$A$2:$A$265, 0))</f>
        <v>14.0</v>
      </c>
      <c r="L167" s="1">
        <f t="shared" si="1"/>
        <v>127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25">
      <c r="A168" s="1" t="s">
        <v>263</v>
      </c>
      <c r="B168">
        <v>4.4000000000000004</v>
      </c>
      <c r="C168" s="1" t="s">
        <v>264</v>
      </c>
      <c r="D168" s="1" t="s">
        <v>6</v>
      </c>
      <c r="E168" s="1" t="str">
        <f xml:space="preserve"> VLOOKUP($A168, Sheet3!$A$2:$B$265, 2, FALSE)</f>
        <v>Books &amp; Reference</v>
      </c>
      <c r="F168" s="1">
        <f>VLOOKUP($A168, Sheet3!$A$2:$C$265, 3, FALSE)</f>
        <v>1322</v>
      </c>
      <c r="G168" s="1">
        <f>VLOOKUP($A168, Sheet3!$A$2:$D$265, 4, FALSE)</f>
        <v>100000</v>
      </c>
      <c r="H168" s="1" t="str">
        <f>INDEX(Sheet3!$E$2:$E$265, MATCH($A168, Sheet3!$A$2:$A$265, 0))</f>
        <v>Free</v>
      </c>
      <c r="I168" s="1" t="str">
        <f>INDEX(Sheet3!$F$2:$F$265, MATCH($A168, Sheet3!$A$2:$A$265, 0))</f>
        <v>Everyone</v>
      </c>
      <c r="J168" s="2">
        <f>INDEX(Sheet3!$G$2:$G$265, MATCH($A168, Sheet3!$A$2:$A$265, 0))</f>
        <v>43248</v>
      </c>
      <c r="K168" s="1" t="str">
        <f>INDEX(Sheet3!$H$2:$H$265, MATCH($A168, Sheet3!$A$2:$A$265, 0))</f>
        <v>6.0</v>
      </c>
      <c r="L168" s="1">
        <f t="shared" si="1"/>
        <v>69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25">
      <c r="A169" s="1" t="s">
        <v>265</v>
      </c>
      <c r="B169">
        <v>3.4</v>
      </c>
      <c r="C169" s="1" t="s">
        <v>266</v>
      </c>
      <c r="D169" s="1" t="s">
        <v>6</v>
      </c>
      <c r="E169" s="1" t="str">
        <f xml:space="preserve"> VLOOKUP($A169, Sheet3!$A$2:$B$265, 2, FALSE)</f>
        <v>Books &amp; Reference</v>
      </c>
      <c r="F169" s="1">
        <f>VLOOKUP($A169, Sheet3!$A$2:$C$265, 3, FALSE)</f>
        <v>1680</v>
      </c>
      <c r="G169" s="1">
        <f>VLOOKUP($A169, Sheet3!$A$2:$D$265, 4, FALSE)</f>
        <v>100000</v>
      </c>
      <c r="H169" s="1" t="str">
        <f>INDEX(Sheet3!$E$2:$E$265, MATCH($A169, Sheet3!$A$2:$A$265, 0))</f>
        <v>Free</v>
      </c>
      <c r="I169" s="1" t="str">
        <f>INDEX(Sheet3!$F$2:$F$265, MATCH($A169, Sheet3!$A$2:$A$265, 0))</f>
        <v>Everyone</v>
      </c>
      <c r="J169" s="2">
        <f>INDEX(Sheet3!$G$2:$G$265, MATCH($A169, Sheet3!$A$2:$A$265, 0))</f>
        <v>42602</v>
      </c>
      <c r="K169" s="1" t="str">
        <f>INDEX(Sheet3!$H$2:$H$265, MATCH($A169, Sheet3!$A$2:$A$265, 0))</f>
        <v>3.05</v>
      </c>
      <c r="L169" s="1">
        <f t="shared" si="1"/>
        <v>715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25">
      <c r="A170" s="1" t="s">
        <v>267</v>
      </c>
      <c r="B170">
        <v>4.9000000000000004</v>
      </c>
      <c r="C170" s="1" t="s">
        <v>37</v>
      </c>
      <c r="D170" s="1" t="s">
        <v>25</v>
      </c>
      <c r="E170" s="1" t="str">
        <f xml:space="preserve"> VLOOKUP($A170, Sheet3!$A$2:$B$265, 2, FALSE)</f>
        <v>Books &amp; Reference</v>
      </c>
      <c r="F170" s="1">
        <f>VLOOKUP($A170, Sheet3!$A$2:$C$265, 3, FALSE)</f>
        <v>2739</v>
      </c>
      <c r="G170" s="1">
        <f>VLOOKUP($A170, Sheet3!$A$2:$D$265, 4, FALSE)</f>
        <v>50000</v>
      </c>
      <c r="H170" s="1" t="str">
        <f>INDEX(Sheet3!$E$2:$E$265, MATCH($A170, Sheet3!$A$2:$A$265, 0))</f>
        <v>Free</v>
      </c>
      <c r="I170" s="1" t="str">
        <f>INDEX(Sheet3!$F$2:$F$265, MATCH($A170, Sheet3!$A$2:$A$265, 0))</f>
        <v>Everyone</v>
      </c>
      <c r="J170" s="2">
        <f>INDEX(Sheet3!$G$2:$G$265, MATCH($A170, Sheet3!$A$2:$A$265, 0))</f>
        <v>43298</v>
      </c>
      <c r="K170" s="1" t="str">
        <f>INDEX(Sheet3!$H$2:$H$265, MATCH($A170, Sheet3!$A$2:$A$265, 0))</f>
        <v>2.0</v>
      </c>
      <c r="L170" s="1">
        <f t="shared" si="1"/>
        <v>19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25">
      <c r="A171" s="1" t="s">
        <v>268</v>
      </c>
      <c r="B171">
        <v>4.5999999999999996</v>
      </c>
      <c r="C171" s="1" t="s">
        <v>269</v>
      </c>
      <c r="D171" s="1" t="s">
        <v>25</v>
      </c>
      <c r="E171" s="1" t="str">
        <f xml:space="preserve"> VLOOKUP($A171, Sheet3!$A$2:$B$265, 2, FALSE)</f>
        <v>Books &amp; Reference</v>
      </c>
      <c r="F171" s="1">
        <f>VLOOKUP($A171, Sheet3!$A$2:$C$265, 3, FALSE)</f>
        <v>1065</v>
      </c>
      <c r="G171" s="1">
        <f>VLOOKUP($A171, Sheet3!$A$2:$D$265, 4, FALSE)</f>
        <v>500000</v>
      </c>
      <c r="H171" s="1" t="str">
        <f>INDEX(Sheet3!$E$2:$E$265, MATCH($A171, Sheet3!$A$2:$A$265, 0))</f>
        <v>Free</v>
      </c>
      <c r="I171" s="1" t="str">
        <f>INDEX(Sheet3!$F$2:$F$265, MATCH($A171, Sheet3!$A$2:$A$265, 0))</f>
        <v>Everyone</v>
      </c>
      <c r="J171" s="2">
        <f>INDEX(Sheet3!$G$2:$G$265, MATCH($A171, Sheet3!$A$2:$A$265, 0))</f>
        <v>43267</v>
      </c>
      <c r="K171" s="1" t="str">
        <f>INDEX(Sheet3!$H$2:$H$265, MATCH($A171, Sheet3!$A$2:$A$265, 0))</f>
        <v>1.5</v>
      </c>
      <c r="L171" s="1">
        <f t="shared" si="1"/>
        <v>50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25">
      <c r="A172" s="1" t="s">
        <v>270</v>
      </c>
      <c r="B172">
        <v>4.4000000000000004</v>
      </c>
      <c r="C172" s="1" t="s">
        <v>74</v>
      </c>
      <c r="D172" s="1" t="s">
        <v>74</v>
      </c>
      <c r="E172" s="1" t="str">
        <f xml:space="preserve"> VLOOKUP($A172, Sheet3!$A$2:$B$265, 2, FALSE)</f>
        <v>Books &amp; Reference</v>
      </c>
      <c r="F172" s="1">
        <f>VLOOKUP($A172, Sheet3!$A$2:$C$265, 3, FALSE)</f>
        <v>233757</v>
      </c>
      <c r="G172" s="1">
        <f>VLOOKUP($A172, Sheet3!$A$2:$D$265, 4, FALSE)</f>
        <v>10000000</v>
      </c>
      <c r="H172" s="1" t="str">
        <f>INDEX(Sheet3!$E$2:$E$265, MATCH($A172, Sheet3!$A$2:$A$265, 0))</f>
        <v>Free</v>
      </c>
      <c r="I172" s="1" t="str">
        <f>INDEX(Sheet3!$F$2:$F$265, MATCH($A172, Sheet3!$A$2:$A$265, 0))</f>
        <v>Everyone</v>
      </c>
      <c r="J172" s="2">
        <f>INDEX(Sheet3!$G$2:$G$265, MATCH($A172, Sheet3!$A$2:$A$265, 0))</f>
        <v>43221</v>
      </c>
      <c r="K172" s="1" t="str">
        <f>INDEX(Sheet3!$H$2:$H$265, MATCH($A172, Sheet3!$A$2:$A$265, 0))</f>
        <v>Varies with device</v>
      </c>
      <c r="L172" s="1">
        <f t="shared" si="1"/>
        <v>96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25">
      <c r="A173" s="1" t="s">
        <v>271</v>
      </c>
      <c r="B173">
        <v>4.4000000000000004</v>
      </c>
      <c r="C173" s="1" t="s">
        <v>82</v>
      </c>
      <c r="D173" s="1" t="s">
        <v>33</v>
      </c>
      <c r="E173" s="1" t="str">
        <f xml:space="preserve"> VLOOKUP($A173, Sheet3!$A$2:$B$265, 2, FALSE)</f>
        <v>Books &amp; Reference</v>
      </c>
      <c r="F173" s="1">
        <f>VLOOKUP($A173, Sheet3!$A$2:$C$265, 3, FALSE)</f>
        <v>8788</v>
      </c>
      <c r="G173" s="1">
        <f>VLOOKUP($A173, Sheet3!$A$2:$D$265, 4, FALSE)</f>
        <v>1000000</v>
      </c>
      <c r="H173" s="1" t="str">
        <f>INDEX(Sheet3!$E$2:$E$265, MATCH($A173, Sheet3!$A$2:$A$265, 0))</f>
        <v>Free</v>
      </c>
      <c r="I173" s="1" t="str">
        <f>INDEX(Sheet3!$F$2:$F$265, MATCH($A173, Sheet3!$A$2:$A$265, 0))</f>
        <v>Everyone</v>
      </c>
      <c r="J173" s="2">
        <f>INDEX(Sheet3!$G$2:$G$265, MATCH($A173, Sheet3!$A$2:$A$265, 0))</f>
        <v>43309</v>
      </c>
      <c r="K173" s="1" t="str">
        <f>INDEX(Sheet3!$H$2:$H$265, MATCH($A173, Sheet3!$A$2:$A$265, 0))</f>
        <v>2.5.3</v>
      </c>
      <c r="L173" s="1">
        <f t="shared" si="1"/>
        <v>8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25">
      <c r="A174" s="1" t="s">
        <v>272</v>
      </c>
      <c r="B174">
        <v>4.4000000000000004</v>
      </c>
      <c r="C174" s="1" t="s">
        <v>58</v>
      </c>
      <c r="D174" s="1" t="s">
        <v>13</v>
      </c>
      <c r="E174" s="1" t="str">
        <f xml:space="preserve"> VLOOKUP($A174, Sheet3!$A$2:$B$265, 2, FALSE)</f>
        <v>Books &amp; Reference</v>
      </c>
      <c r="F174" s="1">
        <f>VLOOKUP($A174, Sheet3!$A$2:$C$265, 3, FALSE)</f>
        <v>51269</v>
      </c>
      <c r="G174" s="1">
        <f>VLOOKUP($A174, Sheet3!$A$2:$D$265, 4, FALSE)</f>
        <v>1000000</v>
      </c>
      <c r="H174" s="1" t="str">
        <f>INDEX(Sheet3!$E$2:$E$265, MATCH($A174, Sheet3!$A$2:$A$265, 0))</f>
        <v>Free</v>
      </c>
      <c r="I174" s="1" t="str">
        <f>INDEX(Sheet3!$F$2:$F$265, MATCH($A174, Sheet3!$A$2:$A$265, 0))</f>
        <v>Everyone</v>
      </c>
      <c r="J174" s="2">
        <f>INDEX(Sheet3!$G$2:$G$265, MATCH($A174, Sheet3!$A$2:$A$265, 0))</f>
        <v>43300</v>
      </c>
      <c r="K174" s="1" t="str">
        <f>INDEX(Sheet3!$H$2:$H$265, MATCH($A174, Sheet3!$A$2:$A$265, 0))</f>
        <v>7.0.4.6</v>
      </c>
      <c r="L174" s="1">
        <f t="shared" si="1"/>
        <v>17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25">
      <c r="A175" s="1" t="s">
        <v>273</v>
      </c>
      <c r="B175">
        <v>4.4000000000000004</v>
      </c>
      <c r="C175" s="1" t="s">
        <v>274</v>
      </c>
      <c r="D175" s="1" t="s">
        <v>6</v>
      </c>
      <c r="E175" s="1" t="str">
        <f xml:space="preserve"> VLOOKUP($A175, Sheet3!$A$2:$B$265, 2, FALSE)</f>
        <v>Books &amp; Reference</v>
      </c>
      <c r="F175" s="1">
        <f>VLOOKUP($A175, Sheet3!$A$2:$C$265, 3, FALSE)</f>
        <v>30105</v>
      </c>
      <c r="G175" s="1">
        <f>VLOOKUP($A175, Sheet3!$A$2:$D$265, 4, FALSE)</f>
        <v>1000000</v>
      </c>
      <c r="H175" s="1" t="str">
        <f>INDEX(Sheet3!$E$2:$E$265, MATCH($A175, Sheet3!$A$2:$A$265, 0))</f>
        <v>Free</v>
      </c>
      <c r="I175" s="1" t="str">
        <f>INDEX(Sheet3!$F$2:$F$265, MATCH($A175, Sheet3!$A$2:$A$265, 0))</f>
        <v>Everyone</v>
      </c>
      <c r="J175" s="2">
        <f>INDEX(Sheet3!$G$2:$G$265, MATCH($A175, Sheet3!$A$2:$A$265, 0))</f>
        <v>43310</v>
      </c>
      <c r="K175" s="1" t="str">
        <f>INDEX(Sheet3!$H$2:$H$265, MATCH($A175, Sheet3!$A$2:$A$265, 0))</f>
        <v>1.15</v>
      </c>
      <c r="L175" s="1">
        <f t="shared" si="1"/>
        <v>7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25">
      <c r="A176" s="1" t="s">
        <v>275</v>
      </c>
      <c r="B176">
        <v>3.5</v>
      </c>
      <c r="C176" s="1" t="s">
        <v>276</v>
      </c>
      <c r="D176" s="1" t="s">
        <v>109</v>
      </c>
      <c r="E176" s="1" t="str">
        <f xml:space="preserve"> VLOOKUP($A176, Sheet3!$A$2:$B$265, 2, FALSE)</f>
        <v>Books &amp; Reference</v>
      </c>
      <c r="F176" s="1">
        <f>VLOOKUP($A176, Sheet3!$A$2:$C$265, 3, FALSE)</f>
        <v>156</v>
      </c>
      <c r="G176" s="1">
        <f>VLOOKUP($A176, Sheet3!$A$2:$D$265, 4, FALSE)</f>
        <v>500000</v>
      </c>
      <c r="H176" s="1" t="str">
        <f>INDEX(Sheet3!$E$2:$E$265, MATCH($A176, Sheet3!$A$2:$A$265, 0))</f>
        <v>Free</v>
      </c>
      <c r="I176" s="1" t="str">
        <f>INDEX(Sheet3!$F$2:$F$265, MATCH($A176, Sheet3!$A$2:$A$265, 0))</f>
        <v>Everyone</v>
      </c>
      <c r="J176" s="2">
        <f>INDEX(Sheet3!$G$2:$G$265, MATCH($A176, Sheet3!$A$2:$A$265, 0))</f>
        <v>43146</v>
      </c>
      <c r="K176" s="1" t="str">
        <f>INDEX(Sheet3!$H$2:$H$265, MATCH($A176, Sheet3!$A$2:$A$265, 0))</f>
        <v>3.1.7.9</v>
      </c>
      <c r="L176" s="1">
        <f t="shared" si="1"/>
        <v>171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25">
      <c r="A177" s="1" t="s">
        <v>277</v>
      </c>
      <c r="B177">
        <v>4.4000000000000004</v>
      </c>
      <c r="C177" s="1" t="s">
        <v>190</v>
      </c>
      <c r="D177" s="1" t="s">
        <v>13</v>
      </c>
      <c r="E177" s="1" t="str">
        <f xml:space="preserve"> VLOOKUP($A177, Sheet3!$A$2:$B$265, 2, FALSE)</f>
        <v>Books &amp; Reference</v>
      </c>
      <c r="F177" s="1">
        <f>VLOOKUP($A177, Sheet3!$A$2:$C$265, 3, FALSE)</f>
        <v>341157</v>
      </c>
      <c r="G177" s="1">
        <f>VLOOKUP($A177, Sheet3!$A$2:$D$265, 4, FALSE)</f>
        <v>10000000</v>
      </c>
      <c r="H177" s="1" t="str">
        <f>INDEX(Sheet3!$E$2:$E$265, MATCH($A177, Sheet3!$A$2:$A$265, 0))</f>
        <v>Free</v>
      </c>
      <c r="I177" s="1" t="str">
        <f>INDEX(Sheet3!$F$2:$F$265, MATCH($A177, Sheet3!$A$2:$A$265, 0))</f>
        <v>Everyone 10+</v>
      </c>
      <c r="J177" s="2">
        <f>INDEX(Sheet3!$G$2:$G$265, MATCH($A177, Sheet3!$A$2:$A$265, 0))</f>
        <v>43179</v>
      </c>
      <c r="K177" s="1" t="str">
        <f>INDEX(Sheet3!$H$2:$H$265, MATCH($A177, Sheet3!$A$2:$A$265, 0))</f>
        <v>3.9.1</v>
      </c>
      <c r="L177" s="1">
        <f t="shared" si="1"/>
        <v>138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25">
      <c r="A178" s="1" t="s">
        <v>278</v>
      </c>
      <c r="B178">
        <v>4.0999999999999996</v>
      </c>
      <c r="C178" s="1" t="s">
        <v>74</v>
      </c>
      <c r="D178" s="1" t="s">
        <v>74</v>
      </c>
      <c r="E178" s="1" t="str">
        <f xml:space="preserve"> VLOOKUP($A178, Sheet3!$A$2:$B$265, 2, FALSE)</f>
        <v>Business</v>
      </c>
      <c r="F178" s="1">
        <f>VLOOKUP($A178, Sheet3!$A$2:$C$265, 3, FALSE)</f>
        <v>16129</v>
      </c>
      <c r="G178" s="1">
        <f>VLOOKUP($A178, Sheet3!$A$2:$D$265, 4, FALSE)</f>
        <v>10000000</v>
      </c>
      <c r="H178" s="1" t="str">
        <f>INDEX(Sheet3!$E$2:$E$265, MATCH($A178, Sheet3!$A$2:$A$265, 0))</f>
        <v>Free</v>
      </c>
      <c r="I178" s="1" t="str">
        <f>INDEX(Sheet3!$F$2:$F$265, MATCH($A178, Sheet3!$A$2:$A$265, 0))</f>
        <v>Everyone</v>
      </c>
      <c r="J178" s="2">
        <f>INDEX(Sheet3!$G$2:$G$265, MATCH($A178, Sheet3!$A$2:$A$265, 0))</f>
        <v>43311</v>
      </c>
      <c r="K178" s="1" t="str">
        <f>INDEX(Sheet3!$H$2:$H$265, MATCH($A178, Sheet3!$A$2:$A$265, 0))</f>
        <v>Varies with device</v>
      </c>
      <c r="L178" s="1">
        <f t="shared" si="1"/>
        <v>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25">
      <c r="A179" s="1" t="s">
        <v>279</v>
      </c>
      <c r="B179">
        <v>4.3</v>
      </c>
      <c r="C179" s="1" t="s">
        <v>74</v>
      </c>
      <c r="D179" s="1" t="s">
        <v>74</v>
      </c>
      <c r="E179" s="1" t="str">
        <f xml:space="preserve"> VLOOKUP($A179, Sheet3!$A$2:$B$265, 2, FALSE)</f>
        <v>Business</v>
      </c>
      <c r="F179" s="1">
        <f>VLOOKUP($A179, Sheet3!$A$2:$C$265, 3, FALSE)</f>
        <v>674730</v>
      </c>
      <c r="G179" s="1">
        <f>VLOOKUP($A179, Sheet3!$A$2:$D$265, 4, FALSE)</f>
        <v>50000000</v>
      </c>
      <c r="H179" s="1" t="str">
        <f>INDEX(Sheet3!$E$2:$E$265, MATCH($A179, Sheet3!$A$2:$A$265, 0))</f>
        <v>Free</v>
      </c>
      <c r="I179" s="1" t="str">
        <f>INDEX(Sheet3!$F$2:$F$265, MATCH($A179, Sheet3!$A$2:$A$265, 0))</f>
        <v>Everyone</v>
      </c>
      <c r="J179" s="2">
        <f>INDEX(Sheet3!$G$2:$G$265, MATCH($A179, Sheet3!$A$2:$A$265, 0))</f>
        <v>43241</v>
      </c>
      <c r="K179" s="1" t="str">
        <f>INDEX(Sheet3!$H$2:$H$265, MATCH($A179, Sheet3!$A$2:$A$265, 0))</f>
        <v>Varies with device</v>
      </c>
      <c r="L179" s="1">
        <f t="shared" si="1"/>
        <v>76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25">
      <c r="A180" s="1" t="s">
        <v>280</v>
      </c>
      <c r="B180">
        <v>4.4000000000000004</v>
      </c>
      <c r="C180" s="1" t="s">
        <v>74</v>
      </c>
      <c r="D180" s="1" t="s">
        <v>74</v>
      </c>
      <c r="E180" s="1" t="str">
        <f xml:space="preserve"> VLOOKUP($A180, Sheet3!$A$2:$B$265, 2, FALSE)</f>
        <v>Business</v>
      </c>
      <c r="F180" s="1">
        <f>VLOOKUP($A180, Sheet3!$A$2:$C$265, 3, FALSE)</f>
        <v>1254730</v>
      </c>
      <c r="G180" s="1">
        <f>VLOOKUP($A180, Sheet3!$A$2:$D$265, 4, FALSE)</f>
        <v>10000000</v>
      </c>
      <c r="H180" s="1" t="str">
        <f>INDEX(Sheet3!$E$2:$E$265, MATCH($A180, Sheet3!$A$2:$A$265, 0))</f>
        <v>Free</v>
      </c>
      <c r="I180" s="1" t="str">
        <f>INDEX(Sheet3!$F$2:$F$265, MATCH($A180, Sheet3!$A$2:$A$265, 0))</f>
        <v>Everyone</v>
      </c>
      <c r="J180" s="2">
        <f>INDEX(Sheet3!$G$2:$G$265, MATCH($A180, Sheet3!$A$2:$A$265, 0))</f>
        <v>43315</v>
      </c>
      <c r="K180" s="1" t="str">
        <f>INDEX(Sheet3!$H$2:$H$265, MATCH($A180, Sheet3!$A$2:$A$265, 0))</f>
        <v>Varies with device</v>
      </c>
      <c r="L180" s="1">
        <f t="shared" si="1"/>
        <v>2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25">
      <c r="A181" s="1" t="s">
        <v>281</v>
      </c>
      <c r="B181">
        <v>4.3</v>
      </c>
      <c r="C181" s="1" t="s">
        <v>22</v>
      </c>
      <c r="D181" s="1" t="s">
        <v>133</v>
      </c>
      <c r="E181" s="1" t="str">
        <f xml:space="preserve"> VLOOKUP($A181, Sheet3!$A$2:$B$265, 2, FALSE)</f>
        <v>Business</v>
      </c>
      <c r="F181" s="1">
        <f>VLOOKUP($A181, Sheet3!$A$2:$C$265, 3, FALSE)</f>
        <v>85185</v>
      </c>
      <c r="G181" s="1">
        <f>VLOOKUP($A181, Sheet3!$A$2:$D$265, 4, FALSE)</f>
        <v>5000000</v>
      </c>
      <c r="H181" s="1" t="str">
        <f>INDEX(Sheet3!$E$2:$E$265, MATCH($A181, Sheet3!$A$2:$A$265, 0))</f>
        <v>Free</v>
      </c>
      <c r="I181" s="1" t="str">
        <f>INDEX(Sheet3!$F$2:$F$265, MATCH($A181, Sheet3!$A$2:$A$265, 0))</f>
        <v>Everyone</v>
      </c>
      <c r="J181" s="2">
        <f>INDEX(Sheet3!$G$2:$G$265, MATCH($A181, Sheet3!$A$2:$A$265, 0))</f>
        <v>43298</v>
      </c>
      <c r="K181" s="1" t="str">
        <f>INDEX(Sheet3!$H$2:$H$265, MATCH($A181, Sheet3!$A$2:$A$265, 0))</f>
        <v>3.4.2</v>
      </c>
      <c r="L181" s="1">
        <f t="shared" si="1"/>
        <v>19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25">
      <c r="A182" s="1" t="s">
        <v>282</v>
      </c>
      <c r="B182">
        <v>4.3</v>
      </c>
      <c r="C182" s="1" t="s">
        <v>74</v>
      </c>
      <c r="D182" s="1" t="s">
        <v>74</v>
      </c>
      <c r="E182" s="1" t="str">
        <f xml:space="preserve"> VLOOKUP($A182, Sheet3!$A$2:$B$265, 2, FALSE)</f>
        <v>Business</v>
      </c>
      <c r="F182" s="1">
        <f>VLOOKUP($A182, Sheet3!$A$2:$C$265, 3, FALSE)</f>
        <v>32584</v>
      </c>
      <c r="G182" s="1">
        <f>VLOOKUP($A182, Sheet3!$A$2:$D$265, 4, FALSE)</f>
        <v>1000000</v>
      </c>
      <c r="H182" s="1" t="str">
        <f>INDEX(Sheet3!$E$2:$E$265, MATCH($A182, Sheet3!$A$2:$A$265, 0))</f>
        <v>Free</v>
      </c>
      <c r="I182" s="1" t="str">
        <f>INDEX(Sheet3!$F$2:$F$265, MATCH($A182, Sheet3!$A$2:$A$265, 0))</f>
        <v>Everyone</v>
      </c>
      <c r="J182" s="2">
        <f>INDEX(Sheet3!$G$2:$G$265, MATCH($A182, Sheet3!$A$2:$A$265, 0))</f>
        <v>43224</v>
      </c>
      <c r="K182" s="1" t="str">
        <f>INDEX(Sheet3!$H$2:$H$265, MATCH($A182, Sheet3!$A$2:$A$265, 0))</f>
        <v>Varies with device</v>
      </c>
      <c r="L182" s="1">
        <f t="shared" si="1"/>
        <v>93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25">
      <c r="A183" s="1" t="s">
        <v>283</v>
      </c>
      <c r="B183">
        <v>4.0999999999999996</v>
      </c>
      <c r="C183" s="1" t="s">
        <v>74</v>
      </c>
      <c r="D183" s="1" t="s">
        <v>74</v>
      </c>
      <c r="E183" s="1" t="str">
        <f xml:space="preserve"> VLOOKUP($A183, Sheet3!$A$2:$B$265, 2, FALSE)</f>
        <v>Business</v>
      </c>
      <c r="F183" s="1">
        <f>VLOOKUP($A183, Sheet3!$A$2:$C$265, 3, FALSE)</f>
        <v>217730</v>
      </c>
      <c r="G183" s="1">
        <f>VLOOKUP($A183, Sheet3!$A$2:$D$265, 4, FALSE)</f>
        <v>50000000</v>
      </c>
      <c r="H183" s="1" t="str">
        <f>INDEX(Sheet3!$E$2:$E$265, MATCH($A183, Sheet3!$A$2:$A$265, 0))</f>
        <v>Free</v>
      </c>
      <c r="I183" s="1" t="str">
        <f>INDEX(Sheet3!$F$2:$F$265, MATCH($A183, Sheet3!$A$2:$A$265, 0))</f>
        <v>Everyone</v>
      </c>
      <c r="J183" s="2">
        <f>INDEX(Sheet3!$G$2:$G$265, MATCH($A183, Sheet3!$A$2:$A$265, 0))</f>
        <v>43192</v>
      </c>
      <c r="K183" s="1" t="str">
        <f>INDEX(Sheet3!$H$2:$H$265, MATCH($A183, Sheet3!$A$2:$A$265, 0))</f>
        <v>Varies with device</v>
      </c>
      <c r="L183" s="1">
        <f t="shared" si="1"/>
        <v>125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25">
      <c r="A184" s="1" t="s">
        <v>284</v>
      </c>
      <c r="B184">
        <v>4.4000000000000004</v>
      </c>
      <c r="C184" s="1" t="s">
        <v>74</v>
      </c>
      <c r="D184" s="1" t="s">
        <v>16</v>
      </c>
      <c r="E184" s="1" t="str">
        <f xml:space="preserve"> VLOOKUP($A184, Sheet3!$A$2:$B$265, 2, FALSE)</f>
        <v>Business</v>
      </c>
      <c r="F184" s="1">
        <f>VLOOKUP($A184, Sheet3!$A$2:$C$265, 3, FALSE)</f>
        <v>70991</v>
      </c>
      <c r="G184" s="1">
        <f>VLOOKUP($A184, Sheet3!$A$2:$D$265, 4, FALSE)</f>
        <v>5000000</v>
      </c>
      <c r="H184" s="1" t="str">
        <f>INDEX(Sheet3!$E$2:$E$265, MATCH($A184, Sheet3!$A$2:$A$265, 0))</f>
        <v>Free</v>
      </c>
      <c r="I184" s="1" t="str">
        <f>INDEX(Sheet3!$F$2:$F$265, MATCH($A184, Sheet3!$A$2:$A$265, 0))</f>
        <v>Everyone</v>
      </c>
      <c r="J184" s="2">
        <f>INDEX(Sheet3!$G$2:$G$265, MATCH($A184, Sheet3!$A$2:$A$265, 0))</f>
        <v>43305</v>
      </c>
      <c r="K184" s="1" t="str">
        <f>INDEX(Sheet3!$H$2:$H$265, MATCH($A184, Sheet3!$A$2:$A$265, 0))</f>
        <v>2.19.0.204537701</v>
      </c>
      <c r="L184" s="1">
        <f t="shared" si="1"/>
        <v>12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25">
      <c r="A185" s="1" t="s">
        <v>285</v>
      </c>
      <c r="B185">
        <v>4.3</v>
      </c>
      <c r="C185" s="1" t="s">
        <v>101</v>
      </c>
      <c r="D185" s="1" t="s">
        <v>30</v>
      </c>
      <c r="E185" s="1" t="str">
        <f xml:space="preserve"> VLOOKUP($A185, Sheet3!$A$2:$B$265, 2, FALSE)</f>
        <v>Business</v>
      </c>
      <c r="F185" s="1">
        <f>VLOOKUP($A185, Sheet3!$A$2:$C$265, 3, FALSE)</f>
        <v>1002861</v>
      </c>
      <c r="G185" s="1">
        <f>VLOOKUP($A185, Sheet3!$A$2:$D$265, 4, FALSE)</f>
        <v>100000000</v>
      </c>
      <c r="H185" s="1" t="str">
        <f>INDEX(Sheet3!$E$2:$E$265, MATCH($A185, Sheet3!$A$2:$A$265, 0))</f>
        <v>Free</v>
      </c>
      <c r="I185" s="1" t="str">
        <f>INDEX(Sheet3!$F$2:$F$265, MATCH($A185, Sheet3!$A$2:$A$265, 0))</f>
        <v>Everyone</v>
      </c>
      <c r="J185" s="2">
        <f>INDEX(Sheet3!$G$2:$G$265, MATCH($A185, Sheet3!$A$2:$A$265, 0))</f>
        <v>43314</v>
      </c>
      <c r="K185" s="1" t="str">
        <f>INDEX(Sheet3!$H$2:$H$265, MATCH($A185, Sheet3!$A$2:$A$265, 0))</f>
        <v>9.7.14188</v>
      </c>
      <c r="L185" s="1">
        <f t="shared" si="1"/>
        <v>3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25">
      <c r="A186" s="1" t="s">
        <v>286</v>
      </c>
      <c r="B186">
        <v>3.9</v>
      </c>
      <c r="C186" s="1" t="s">
        <v>287</v>
      </c>
      <c r="D186" s="1" t="s">
        <v>6</v>
      </c>
      <c r="E186" s="1" t="str">
        <f xml:space="preserve"> VLOOKUP($A186, Sheet3!$A$2:$B$265, 2, FALSE)</f>
        <v>Business</v>
      </c>
      <c r="F186" s="1">
        <f>VLOOKUP($A186, Sheet3!$A$2:$C$265, 3, FALSE)</f>
        <v>16589</v>
      </c>
      <c r="G186" s="1">
        <f>VLOOKUP($A186, Sheet3!$A$2:$D$265, 4, FALSE)</f>
        <v>1000000</v>
      </c>
      <c r="H186" s="1" t="str">
        <f>INDEX(Sheet3!$E$2:$E$265, MATCH($A186, Sheet3!$A$2:$A$265, 0))</f>
        <v>Free</v>
      </c>
      <c r="I186" s="1" t="str">
        <f>INDEX(Sheet3!$F$2:$F$265, MATCH($A186, Sheet3!$A$2:$A$265, 0))</f>
        <v>Everyone</v>
      </c>
      <c r="J186" s="2">
        <f>INDEX(Sheet3!$G$2:$G$265, MATCH($A186, Sheet3!$A$2:$A$265, 0))</f>
        <v>43265</v>
      </c>
      <c r="K186" s="1" t="str">
        <f>INDEX(Sheet3!$H$2:$H$265, MATCH($A186, Sheet3!$A$2:$A$265, 0))</f>
        <v>4.9.10</v>
      </c>
      <c r="L186" s="1">
        <f t="shared" si="1"/>
        <v>52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25">
      <c r="A187" s="1" t="s">
        <v>288</v>
      </c>
      <c r="B187">
        <v>4.8</v>
      </c>
      <c r="C187" s="1" t="s">
        <v>12</v>
      </c>
      <c r="D187" s="1" t="s">
        <v>133</v>
      </c>
      <c r="E187" s="1" t="str">
        <f xml:space="preserve"> VLOOKUP($A187, Sheet3!$A$2:$B$265, 2, FALSE)</f>
        <v>Business</v>
      </c>
      <c r="F187" s="1">
        <f>VLOOKUP($A187, Sheet3!$A$2:$C$265, 3, FALSE)</f>
        <v>148945</v>
      </c>
      <c r="G187" s="1">
        <f>VLOOKUP($A187, Sheet3!$A$2:$D$265, 4, FALSE)</f>
        <v>1000000</v>
      </c>
      <c r="H187" s="1" t="str">
        <f>INDEX(Sheet3!$E$2:$E$265, MATCH($A187, Sheet3!$A$2:$A$265, 0))</f>
        <v>Free</v>
      </c>
      <c r="I187" s="1" t="str">
        <f>INDEX(Sheet3!$F$2:$F$265, MATCH($A187, Sheet3!$A$2:$A$265, 0))</f>
        <v>Everyone</v>
      </c>
      <c r="J187" s="2">
        <f>INDEX(Sheet3!$G$2:$G$265, MATCH($A187, Sheet3!$A$2:$A$265, 0))</f>
        <v>43300</v>
      </c>
      <c r="K187" s="1" t="str">
        <f>INDEX(Sheet3!$H$2:$H$265, MATCH($A187, Sheet3!$A$2:$A$265, 0))</f>
        <v>5.2.8</v>
      </c>
      <c r="L187" s="1">
        <f t="shared" si="1"/>
        <v>17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25">
      <c r="A188" s="1" t="s">
        <v>289</v>
      </c>
      <c r="B188">
        <v>4.5</v>
      </c>
      <c r="C188" s="1" t="s">
        <v>141</v>
      </c>
      <c r="D188" s="1" t="s">
        <v>30</v>
      </c>
      <c r="E188" s="1" t="str">
        <f xml:space="preserve"> VLOOKUP($A188, Sheet3!$A$2:$B$265, 2, FALSE)</f>
        <v>Business</v>
      </c>
      <c r="F188" s="1">
        <f>VLOOKUP($A188, Sheet3!$A$2:$C$265, 3, FALSE)</f>
        <v>4458</v>
      </c>
      <c r="G188" s="1">
        <f>VLOOKUP($A188, Sheet3!$A$2:$D$265, 4, FALSE)</f>
        <v>500000</v>
      </c>
      <c r="H188" s="1" t="str">
        <f>INDEX(Sheet3!$E$2:$E$265, MATCH($A188, Sheet3!$A$2:$A$265, 0))</f>
        <v>Free</v>
      </c>
      <c r="I188" s="1" t="str">
        <f>INDEX(Sheet3!$F$2:$F$265, MATCH($A188, Sheet3!$A$2:$A$265, 0))</f>
        <v>Everyone</v>
      </c>
      <c r="J188" s="2">
        <f>INDEX(Sheet3!$G$2:$G$265, MATCH($A188, Sheet3!$A$2:$A$265, 0))</f>
        <v>43289</v>
      </c>
      <c r="K188" s="1" t="str">
        <f>INDEX(Sheet3!$H$2:$H$265, MATCH($A188, Sheet3!$A$2:$A$265, 0))</f>
        <v>3.3</v>
      </c>
      <c r="L188" s="1">
        <f t="shared" si="1"/>
        <v>28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25">
      <c r="A189" s="1" t="s">
        <v>290</v>
      </c>
      <c r="B189">
        <v>4.4000000000000004</v>
      </c>
      <c r="C189" s="1" t="s">
        <v>154</v>
      </c>
      <c r="D189" s="1" t="s">
        <v>30</v>
      </c>
      <c r="E189" s="1" t="str">
        <f xml:space="preserve"> VLOOKUP($A189, Sheet3!$A$2:$B$265, 2, FALSE)</f>
        <v>Business</v>
      </c>
      <c r="F189" s="1">
        <f>VLOOKUP($A189, Sheet3!$A$2:$C$265, 3, FALSE)</f>
        <v>62272</v>
      </c>
      <c r="G189" s="1">
        <f>VLOOKUP($A189, Sheet3!$A$2:$D$265, 4, FALSE)</f>
        <v>10000000</v>
      </c>
      <c r="H189" s="1" t="str">
        <f>INDEX(Sheet3!$E$2:$E$265, MATCH($A189, Sheet3!$A$2:$A$265, 0))</f>
        <v>Free</v>
      </c>
      <c r="I189" s="1" t="str">
        <f>INDEX(Sheet3!$F$2:$F$265, MATCH($A189, Sheet3!$A$2:$A$265, 0))</f>
        <v>Everyone</v>
      </c>
      <c r="J189" s="2">
        <f>INDEX(Sheet3!$G$2:$G$265, MATCH($A189, Sheet3!$A$2:$A$265, 0))</f>
        <v>43277</v>
      </c>
      <c r="K189" s="1" t="str">
        <f>INDEX(Sheet3!$H$2:$H$265, MATCH($A189, Sheet3!$A$2:$A$265, 0))</f>
        <v>3.550.2</v>
      </c>
      <c r="L189" s="1">
        <f t="shared" si="1"/>
        <v>40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25">
      <c r="A190" s="1" t="s">
        <v>291</v>
      </c>
      <c r="B190">
        <v>4</v>
      </c>
      <c r="C190" s="1" t="s">
        <v>32</v>
      </c>
      <c r="D190" s="1" t="s">
        <v>6</v>
      </c>
      <c r="E190" s="1" t="str">
        <f xml:space="preserve"> VLOOKUP($A190, Sheet3!$A$2:$B$265, 2, FALSE)</f>
        <v>Business</v>
      </c>
      <c r="F190" s="1">
        <f>VLOOKUP($A190, Sheet3!$A$2:$C$265, 3, FALSE)</f>
        <v>8941</v>
      </c>
      <c r="G190" s="1">
        <f>VLOOKUP($A190, Sheet3!$A$2:$D$265, 4, FALSE)</f>
        <v>5000000</v>
      </c>
      <c r="H190" s="1" t="str">
        <f>INDEX(Sheet3!$E$2:$E$265, MATCH($A190, Sheet3!$A$2:$A$265, 0))</f>
        <v>Free</v>
      </c>
      <c r="I190" s="1" t="str">
        <f>INDEX(Sheet3!$F$2:$F$265, MATCH($A190, Sheet3!$A$2:$A$265, 0))</f>
        <v>Everyone</v>
      </c>
      <c r="J190" s="2">
        <f>INDEX(Sheet3!$G$2:$G$265, MATCH($A190, Sheet3!$A$2:$A$265, 0))</f>
        <v>43312</v>
      </c>
      <c r="K190" s="1" t="str">
        <f>INDEX(Sheet3!$H$2:$H$265, MATCH($A190, Sheet3!$A$2:$A$265, 0))</f>
        <v>4.6.30</v>
      </c>
      <c r="L190" s="1">
        <f t="shared" si="1"/>
        <v>5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25">
      <c r="A191" s="1" t="s">
        <v>292</v>
      </c>
      <c r="B191">
        <v>4.3</v>
      </c>
      <c r="C191" s="1" t="s">
        <v>37</v>
      </c>
      <c r="D191" s="1" t="s">
        <v>226</v>
      </c>
      <c r="E191" s="1" t="str">
        <f xml:space="preserve"> VLOOKUP($A191, Sheet3!$A$2:$B$265, 2, FALSE)</f>
        <v>Business</v>
      </c>
      <c r="F191" s="1">
        <f>VLOOKUP($A191, Sheet3!$A$2:$C$265, 3, FALSE)</f>
        <v>46353</v>
      </c>
      <c r="G191" s="1">
        <f>VLOOKUP($A191, Sheet3!$A$2:$D$265, 4, FALSE)</f>
        <v>1000000</v>
      </c>
      <c r="H191" s="1" t="str">
        <f>INDEX(Sheet3!$E$2:$E$265, MATCH($A191, Sheet3!$A$2:$A$265, 0))</f>
        <v>Free</v>
      </c>
      <c r="I191" s="1" t="str">
        <f>INDEX(Sheet3!$F$2:$F$265, MATCH($A191, Sheet3!$A$2:$A$265, 0))</f>
        <v>Everyone</v>
      </c>
      <c r="J191" s="2">
        <f>INDEX(Sheet3!$G$2:$G$265, MATCH($A191, Sheet3!$A$2:$A$265, 0))</f>
        <v>42473</v>
      </c>
      <c r="K191" s="1" t="str">
        <f>INDEX(Sheet3!$H$2:$H$265, MATCH($A191, Sheet3!$A$2:$A$265, 0))</f>
        <v>2.8</v>
      </c>
      <c r="L191" s="1">
        <f t="shared" si="1"/>
        <v>844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25">
      <c r="A192" s="1" t="s">
        <v>293</v>
      </c>
      <c r="B192">
        <v>4</v>
      </c>
      <c r="C192" s="1" t="s">
        <v>74</v>
      </c>
      <c r="D192" s="1" t="s">
        <v>74</v>
      </c>
      <c r="E192" s="1" t="str">
        <f xml:space="preserve"> VLOOKUP($A192, Sheet3!$A$2:$B$265, 2, FALSE)</f>
        <v>Business</v>
      </c>
      <c r="F192" s="1">
        <f>VLOOKUP($A192, Sheet3!$A$2:$C$265, 3, FALSE)</f>
        <v>1279184</v>
      </c>
      <c r="G192" s="1">
        <f>VLOOKUP($A192, Sheet3!$A$2:$D$265, 4, FALSE)</f>
        <v>50000000</v>
      </c>
      <c r="H192" s="1" t="str">
        <f>INDEX(Sheet3!$E$2:$E$265, MATCH($A192, Sheet3!$A$2:$A$265, 0))</f>
        <v>Free</v>
      </c>
      <c r="I192" s="1" t="str">
        <f>INDEX(Sheet3!$F$2:$F$265, MATCH($A192, Sheet3!$A$2:$A$265, 0))</f>
        <v>Everyone</v>
      </c>
      <c r="J192" s="2">
        <f>INDEX(Sheet3!$G$2:$G$265, MATCH($A192, Sheet3!$A$2:$A$265, 0))</f>
        <v>43314</v>
      </c>
      <c r="K192" s="1" t="str">
        <f>INDEX(Sheet3!$H$2:$H$265, MATCH($A192, Sheet3!$A$2:$A$265, 0))</f>
        <v>Varies with device</v>
      </c>
      <c r="L192" s="1">
        <f t="shared" si="1"/>
        <v>3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25">
      <c r="A193" s="1" t="s">
        <v>294</v>
      </c>
      <c r="B193">
        <v>4.2</v>
      </c>
      <c r="C193" s="1" t="s">
        <v>74</v>
      </c>
      <c r="D193" s="1" t="s">
        <v>74</v>
      </c>
      <c r="E193" s="1" t="str">
        <f xml:space="preserve"> VLOOKUP($A193, Sheet3!$A$2:$B$265, 2, FALSE)</f>
        <v>Business</v>
      </c>
      <c r="F193" s="1">
        <f>VLOOKUP($A193, Sheet3!$A$2:$C$265, 3, FALSE)</f>
        <v>88073</v>
      </c>
      <c r="G193" s="1">
        <f>VLOOKUP($A193, Sheet3!$A$2:$D$265, 4, FALSE)</f>
        <v>10000000</v>
      </c>
      <c r="H193" s="1" t="str">
        <f>INDEX(Sheet3!$E$2:$E$265, MATCH($A193, Sheet3!$A$2:$A$265, 0))</f>
        <v>Free</v>
      </c>
      <c r="I193" s="1" t="str">
        <f>INDEX(Sheet3!$F$2:$F$265, MATCH($A193, Sheet3!$A$2:$A$265, 0))</f>
        <v>Everyone</v>
      </c>
      <c r="J193" s="2">
        <f>INDEX(Sheet3!$G$2:$G$265, MATCH($A193, Sheet3!$A$2:$A$265, 0))</f>
        <v>43290</v>
      </c>
      <c r="K193" s="1" t="str">
        <f>INDEX(Sheet3!$H$2:$H$265, MATCH($A193, Sheet3!$A$2:$A$265, 0))</f>
        <v>Varies with device</v>
      </c>
      <c r="L193" s="1">
        <f t="shared" si="1"/>
        <v>27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25">
      <c r="A194" s="1" t="s">
        <v>295</v>
      </c>
      <c r="B194">
        <v>4.5</v>
      </c>
      <c r="C194" s="1" t="s">
        <v>74</v>
      </c>
      <c r="D194" s="1" t="s">
        <v>296</v>
      </c>
      <c r="E194" s="1" t="str">
        <f xml:space="preserve"> VLOOKUP($A194, Sheet3!$A$2:$B$265, 2, FALSE)</f>
        <v>Business</v>
      </c>
      <c r="F194" s="1">
        <f>VLOOKUP($A194, Sheet3!$A$2:$C$265, 3, FALSE)</f>
        <v>67000</v>
      </c>
      <c r="G194" s="1">
        <f>VLOOKUP($A194, Sheet3!$A$2:$D$265, 4, FALSE)</f>
        <v>1000000</v>
      </c>
      <c r="H194" s="1" t="str">
        <f>INDEX(Sheet3!$E$2:$E$265, MATCH($A194, Sheet3!$A$2:$A$265, 0))</f>
        <v>Free</v>
      </c>
      <c r="I194" s="1" t="str">
        <f>INDEX(Sheet3!$F$2:$F$265, MATCH($A194, Sheet3!$A$2:$A$265, 0))</f>
        <v>Everyone</v>
      </c>
      <c r="J194" s="2">
        <f>INDEX(Sheet3!$G$2:$G$265, MATCH($A194, Sheet3!$A$2:$A$265, 0))</f>
        <v>43298</v>
      </c>
      <c r="K194" s="1" t="str">
        <f>INDEX(Sheet3!$H$2:$H$265, MATCH($A194, Sheet3!$A$2:$A$265, 0))</f>
        <v>Varies with device</v>
      </c>
      <c r="L194" s="1">
        <f t="shared" ref="L194:L257" si="2">_xlfn.DAYS($Y$5, J194)</f>
        <v>19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25">
      <c r="A195" s="1" t="s">
        <v>297</v>
      </c>
      <c r="B195">
        <v>4.2</v>
      </c>
      <c r="C195" s="1" t="s">
        <v>74</v>
      </c>
      <c r="D195" s="1" t="s">
        <v>74</v>
      </c>
      <c r="E195" s="1" t="str">
        <f xml:space="preserve"> VLOOKUP($A195, Sheet3!$A$2:$B$265, 2, FALSE)</f>
        <v>Business</v>
      </c>
      <c r="F195" s="1">
        <f>VLOOKUP($A195, Sheet3!$A$2:$C$265, 3, FALSE)</f>
        <v>159872</v>
      </c>
      <c r="G195" s="1">
        <f>VLOOKUP($A195, Sheet3!$A$2:$D$265, 4, FALSE)</f>
        <v>10000000</v>
      </c>
      <c r="H195" s="1" t="str">
        <f>INDEX(Sheet3!$E$2:$E$265, MATCH($A195, Sheet3!$A$2:$A$265, 0))</f>
        <v>Free</v>
      </c>
      <c r="I195" s="1" t="str">
        <f>INDEX(Sheet3!$F$2:$F$265, MATCH($A195, Sheet3!$A$2:$A$265, 0))</f>
        <v>Everyone</v>
      </c>
      <c r="J195" s="2">
        <f>INDEX(Sheet3!$G$2:$G$265, MATCH($A195, Sheet3!$A$2:$A$265, 0))</f>
        <v>43312</v>
      </c>
      <c r="K195" s="1" t="str">
        <f>INDEX(Sheet3!$H$2:$H$265, MATCH($A195, Sheet3!$A$2:$A$265, 0))</f>
        <v>Varies with device</v>
      </c>
      <c r="L195" s="1">
        <f t="shared" si="2"/>
        <v>5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25">
      <c r="A196" s="1" t="s">
        <v>298</v>
      </c>
      <c r="B196">
        <v>4.2</v>
      </c>
      <c r="C196" s="1" t="s">
        <v>299</v>
      </c>
      <c r="D196" s="1" t="s">
        <v>30</v>
      </c>
      <c r="E196" s="1" t="str">
        <f xml:space="preserve"> VLOOKUP($A196, Sheet3!$A$2:$B$265, 2, FALSE)</f>
        <v>Business</v>
      </c>
      <c r="F196" s="1">
        <f>VLOOKUP($A196, Sheet3!$A$2:$C$265, 3, FALSE)</f>
        <v>30847</v>
      </c>
      <c r="G196" s="1">
        <f>VLOOKUP($A196, Sheet3!$A$2:$D$265, 4, FALSE)</f>
        <v>5000000</v>
      </c>
      <c r="H196" s="1" t="str">
        <f>INDEX(Sheet3!$E$2:$E$265, MATCH($A196, Sheet3!$A$2:$A$265, 0))</f>
        <v>Free</v>
      </c>
      <c r="I196" s="1" t="str">
        <f>INDEX(Sheet3!$F$2:$F$265, MATCH($A196, Sheet3!$A$2:$A$265, 0))</f>
        <v>Everyone</v>
      </c>
      <c r="J196" s="2">
        <f>INDEX(Sheet3!$G$2:$G$265, MATCH($A196, Sheet3!$A$2:$A$265, 0))</f>
        <v>43139</v>
      </c>
      <c r="K196" s="1" t="str">
        <f>INDEX(Sheet3!$H$2:$H$265, MATCH($A196, Sheet3!$A$2:$A$265, 0))</f>
        <v>7.3.21</v>
      </c>
      <c r="L196" s="1">
        <f t="shared" si="2"/>
        <v>178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25">
      <c r="A197" s="1" t="s">
        <v>300</v>
      </c>
      <c r="B197">
        <v>4.5999999999999996</v>
      </c>
      <c r="C197" s="1" t="s">
        <v>210</v>
      </c>
      <c r="D197" s="1" t="s">
        <v>33</v>
      </c>
      <c r="E197" s="1" t="str">
        <f xml:space="preserve"> VLOOKUP($A197, Sheet3!$A$2:$B$265, 2, FALSE)</f>
        <v>Business</v>
      </c>
      <c r="F197" s="1">
        <f>VLOOKUP($A197, Sheet3!$A$2:$C$265, 3, FALSE)</f>
        <v>188841</v>
      </c>
      <c r="G197" s="1">
        <f>VLOOKUP($A197, Sheet3!$A$2:$D$265, 4, FALSE)</f>
        <v>5000000</v>
      </c>
      <c r="H197" s="1" t="str">
        <f>INDEX(Sheet3!$E$2:$E$265, MATCH($A197, Sheet3!$A$2:$A$265, 0))</f>
        <v>Free</v>
      </c>
      <c r="I197" s="1" t="str">
        <f>INDEX(Sheet3!$F$2:$F$265, MATCH($A197, Sheet3!$A$2:$A$265, 0))</f>
        <v>Everyone</v>
      </c>
      <c r="J197" s="2">
        <f>INDEX(Sheet3!$G$2:$G$265, MATCH($A197, Sheet3!$A$2:$A$265, 0))</f>
        <v>43272</v>
      </c>
      <c r="K197" s="1" t="str">
        <f>INDEX(Sheet3!$H$2:$H$265, MATCH($A197, Sheet3!$A$2:$A$265, 0))</f>
        <v>1.1.13</v>
      </c>
      <c r="L197" s="1">
        <f t="shared" si="2"/>
        <v>45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25">
      <c r="A198" s="1" t="s">
        <v>301</v>
      </c>
      <c r="B198">
        <v>4.0999999999999996</v>
      </c>
      <c r="C198" s="1" t="s">
        <v>74</v>
      </c>
      <c r="D198" s="1" t="s">
        <v>74</v>
      </c>
      <c r="E198" s="1" t="str">
        <f xml:space="preserve"> VLOOKUP($A198, Sheet3!$A$2:$B$265, 2, FALSE)</f>
        <v>Business</v>
      </c>
      <c r="F198" s="1">
        <f>VLOOKUP($A198, Sheet3!$A$2:$C$265, 3, FALSE)</f>
        <v>11622</v>
      </c>
      <c r="G198" s="1">
        <f>VLOOKUP($A198, Sheet3!$A$2:$D$265, 4, FALSE)</f>
        <v>5000000</v>
      </c>
      <c r="H198" s="1" t="str">
        <f>INDEX(Sheet3!$E$2:$E$265, MATCH($A198, Sheet3!$A$2:$A$265, 0))</f>
        <v>Free</v>
      </c>
      <c r="I198" s="1" t="str">
        <f>INDEX(Sheet3!$F$2:$F$265, MATCH($A198, Sheet3!$A$2:$A$265, 0))</f>
        <v>Everyone</v>
      </c>
      <c r="J198" s="2">
        <f>INDEX(Sheet3!$G$2:$G$265, MATCH($A198, Sheet3!$A$2:$A$265, 0))</f>
        <v>43307</v>
      </c>
      <c r="K198" s="1" t="str">
        <f>INDEX(Sheet3!$H$2:$H$265, MATCH($A198, Sheet3!$A$2:$A$265, 0))</f>
        <v>Varies with device</v>
      </c>
      <c r="L198" s="1">
        <f t="shared" si="2"/>
        <v>10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25">
      <c r="A199" s="1" t="s">
        <v>302</v>
      </c>
      <c r="B199">
        <v>4.5999999999999996</v>
      </c>
      <c r="C199" s="1" t="s">
        <v>74</v>
      </c>
      <c r="D199" s="1" t="s">
        <v>74</v>
      </c>
      <c r="E199" s="1" t="str">
        <f xml:space="preserve"> VLOOKUP($A199, Sheet3!$A$2:$B$265, 2, FALSE)</f>
        <v>Business</v>
      </c>
      <c r="F199" s="1">
        <f>VLOOKUP($A199, Sheet3!$A$2:$C$265, 3, FALSE)</f>
        <v>95912</v>
      </c>
      <c r="G199" s="1">
        <f>VLOOKUP($A199, Sheet3!$A$2:$D$265, 4, FALSE)</f>
        <v>5000000</v>
      </c>
      <c r="H199" s="1" t="str">
        <f>INDEX(Sheet3!$E$2:$E$265, MATCH($A199, Sheet3!$A$2:$A$265, 0))</f>
        <v>Free</v>
      </c>
      <c r="I199" s="1" t="str">
        <f>INDEX(Sheet3!$F$2:$F$265, MATCH($A199, Sheet3!$A$2:$A$265, 0))</f>
        <v>Everyone</v>
      </c>
      <c r="J199" s="2">
        <f>INDEX(Sheet3!$G$2:$G$265, MATCH($A199, Sheet3!$A$2:$A$265, 0))</f>
        <v>43311</v>
      </c>
      <c r="K199" s="1" t="str">
        <f>INDEX(Sheet3!$H$2:$H$265, MATCH($A199, Sheet3!$A$2:$A$265, 0))</f>
        <v>Varies with device</v>
      </c>
      <c r="L199" s="1">
        <f t="shared" si="2"/>
        <v>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25">
      <c r="A200" s="1" t="s">
        <v>303</v>
      </c>
      <c r="B200">
        <v>3.1</v>
      </c>
      <c r="C200" s="1" t="s">
        <v>304</v>
      </c>
      <c r="D200" s="1" t="s">
        <v>109</v>
      </c>
      <c r="E200" s="1" t="str">
        <f xml:space="preserve"> VLOOKUP($A200, Sheet3!$A$2:$B$265, 2, FALSE)</f>
        <v>Business</v>
      </c>
      <c r="F200" s="1">
        <f>VLOOKUP($A200, Sheet3!$A$2:$C$265, 3, FALSE)</f>
        <v>4034</v>
      </c>
      <c r="G200" s="1">
        <f>VLOOKUP($A200, Sheet3!$A$2:$D$265, 4, FALSE)</f>
        <v>100000</v>
      </c>
      <c r="H200" s="1" t="str">
        <f>INDEX(Sheet3!$E$2:$E$265, MATCH($A200, Sheet3!$A$2:$A$265, 0))</f>
        <v>Free</v>
      </c>
      <c r="I200" s="1" t="str">
        <f>INDEX(Sheet3!$F$2:$F$265, MATCH($A200, Sheet3!$A$2:$A$265, 0))</f>
        <v>Everyone</v>
      </c>
      <c r="J200" s="2">
        <f>INDEX(Sheet3!$G$2:$G$265, MATCH($A200, Sheet3!$A$2:$A$265, 0))</f>
        <v>42258</v>
      </c>
      <c r="K200" s="1" t="str">
        <f>INDEX(Sheet3!$H$2:$H$265, MATCH($A200, Sheet3!$A$2:$A$265, 0))</f>
        <v>3.0.1.11 (Build 311)</v>
      </c>
      <c r="L200" s="1">
        <f t="shared" si="2"/>
        <v>1059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25">
      <c r="A201" s="1" t="s">
        <v>305</v>
      </c>
      <c r="B201">
        <v>3.9</v>
      </c>
      <c r="C201" s="1" t="s">
        <v>131</v>
      </c>
      <c r="D201" s="1" t="s">
        <v>30</v>
      </c>
      <c r="E201" s="1" t="str">
        <f xml:space="preserve"> VLOOKUP($A201, Sheet3!$A$2:$B$265, 2, FALSE)</f>
        <v>Business</v>
      </c>
      <c r="F201" s="1">
        <f>VLOOKUP($A201, Sheet3!$A$2:$C$265, 3, FALSE)</f>
        <v>45964</v>
      </c>
      <c r="G201" s="1">
        <f>VLOOKUP($A201, Sheet3!$A$2:$D$265, 4, FALSE)</f>
        <v>1000000</v>
      </c>
      <c r="H201" s="1" t="str">
        <f>INDEX(Sheet3!$E$2:$E$265, MATCH($A201, Sheet3!$A$2:$A$265, 0))</f>
        <v>Free</v>
      </c>
      <c r="I201" s="1" t="str">
        <f>INDEX(Sheet3!$F$2:$F$265, MATCH($A201, Sheet3!$A$2:$A$265, 0))</f>
        <v>Everyone</v>
      </c>
      <c r="J201" s="2">
        <f>INDEX(Sheet3!$G$2:$G$265, MATCH($A201, Sheet3!$A$2:$A$265, 0))</f>
        <v>43299</v>
      </c>
      <c r="K201" s="1" t="str">
        <f>INDEX(Sheet3!$H$2:$H$265, MATCH($A201, Sheet3!$A$2:$A$265, 0))</f>
        <v>5.1.5</v>
      </c>
      <c r="L201" s="1">
        <f t="shared" si="2"/>
        <v>18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25">
      <c r="A202" s="1" t="s">
        <v>306</v>
      </c>
      <c r="B202">
        <v>4.3</v>
      </c>
      <c r="C202" s="1" t="s">
        <v>74</v>
      </c>
      <c r="D202" s="1" t="s">
        <v>74</v>
      </c>
      <c r="E202" s="1" t="str">
        <f xml:space="preserve"> VLOOKUP($A202, Sheet3!$A$2:$B$265, 2, FALSE)</f>
        <v>Business</v>
      </c>
      <c r="F202" s="1">
        <f>VLOOKUP($A202, Sheet3!$A$2:$C$265, 3, FALSE)</f>
        <v>14955</v>
      </c>
      <c r="G202" s="1">
        <f>VLOOKUP($A202, Sheet3!$A$2:$D$265, 4, FALSE)</f>
        <v>1000000</v>
      </c>
      <c r="H202" s="1" t="str">
        <f>INDEX(Sheet3!$E$2:$E$265, MATCH($A202, Sheet3!$A$2:$A$265, 0))</f>
        <v>Free</v>
      </c>
      <c r="I202" s="1" t="str">
        <f>INDEX(Sheet3!$F$2:$F$265, MATCH($A202, Sheet3!$A$2:$A$265, 0))</f>
        <v>Everyone</v>
      </c>
      <c r="J202" s="2">
        <f>INDEX(Sheet3!$G$2:$G$265, MATCH($A202, Sheet3!$A$2:$A$265, 0))</f>
        <v>43311</v>
      </c>
      <c r="K202" s="1" t="str">
        <f>INDEX(Sheet3!$H$2:$H$265, MATCH($A202, Sheet3!$A$2:$A$265, 0))</f>
        <v>Varies with device</v>
      </c>
      <c r="L202" s="1">
        <f t="shared" si="2"/>
        <v>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25">
      <c r="A203" s="1" t="s">
        <v>307</v>
      </c>
      <c r="B203">
        <v>4.0999999999999996</v>
      </c>
      <c r="C203" s="1" t="s">
        <v>8</v>
      </c>
      <c r="D203" s="1" t="s">
        <v>30</v>
      </c>
      <c r="E203" s="1" t="str">
        <f xml:space="preserve"> VLOOKUP($A203, Sheet3!$A$2:$B$265, 2, FALSE)</f>
        <v>Business</v>
      </c>
      <c r="F203" s="1">
        <f>VLOOKUP($A203, Sheet3!$A$2:$C$265, 3, FALSE)</f>
        <v>6903</v>
      </c>
      <c r="G203" s="1">
        <f>VLOOKUP($A203, Sheet3!$A$2:$D$265, 4, FALSE)</f>
        <v>1000000</v>
      </c>
      <c r="H203" s="1" t="str">
        <f>INDEX(Sheet3!$E$2:$E$265, MATCH($A203, Sheet3!$A$2:$A$265, 0))</f>
        <v>Free</v>
      </c>
      <c r="I203" s="1" t="str">
        <f>INDEX(Sheet3!$F$2:$F$265, MATCH($A203, Sheet3!$A$2:$A$265, 0))</f>
        <v>Everyone</v>
      </c>
      <c r="J203" s="2">
        <f>INDEX(Sheet3!$G$2:$G$265, MATCH($A203, Sheet3!$A$2:$A$265, 0))</f>
        <v>43291</v>
      </c>
      <c r="K203" s="1" t="str">
        <f>INDEX(Sheet3!$H$2:$H$265, MATCH($A203, Sheet3!$A$2:$A$265, 0))</f>
        <v>2.3.6</v>
      </c>
      <c r="L203" s="1">
        <f t="shared" si="2"/>
        <v>26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25">
      <c r="A204" s="1" t="s">
        <v>308</v>
      </c>
      <c r="B204">
        <v>4.4000000000000004</v>
      </c>
      <c r="C204" s="1" t="s">
        <v>39</v>
      </c>
      <c r="D204" s="1" t="s">
        <v>33</v>
      </c>
      <c r="E204" s="1" t="str">
        <f xml:space="preserve"> VLOOKUP($A204, Sheet3!$A$2:$B$265, 2, FALSE)</f>
        <v>Business</v>
      </c>
      <c r="F204" s="1">
        <f>VLOOKUP($A204, Sheet3!$A$2:$C$265, 3, FALSE)</f>
        <v>31614</v>
      </c>
      <c r="G204" s="1">
        <f>VLOOKUP($A204, Sheet3!$A$2:$D$265, 4, FALSE)</f>
        <v>10000000</v>
      </c>
      <c r="H204" s="1" t="str">
        <f>INDEX(Sheet3!$E$2:$E$265, MATCH($A204, Sheet3!$A$2:$A$265, 0))</f>
        <v>Free</v>
      </c>
      <c r="I204" s="1" t="str">
        <f>INDEX(Sheet3!$F$2:$F$265, MATCH($A204, Sheet3!$A$2:$A$265, 0))</f>
        <v>Everyone</v>
      </c>
      <c r="J204" s="2">
        <f>INDEX(Sheet3!$G$2:$G$265, MATCH($A204, Sheet3!$A$2:$A$265, 0))</f>
        <v>43301</v>
      </c>
      <c r="K204" s="1" t="str">
        <f>INDEX(Sheet3!$H$2:$H$265, MATCH($A204, Sheet3!$A$2:$A$265, 0))</f>
        <v>4.1.28165.0716</v>
      </c>
      <c r="L204" s="1">
        <f t="shared" si="2"/>
        <v>16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25">
      <c r="A205" s="1" t="s">
        <v>309</v>
      </c>
      <c r="B205">
        <v>4.0999999999999996</v>
      </c>
      <c r="C205" s="1" t="s">
        <v>74</v>
      </c>
      <c r="D205" s="1" t="s">
        <v>74</v>
      </c>
      <c r="E205" s="1" t="str">
        <f xml:space="preserve"> VLOOKUP($A205, Sheet3!$A$2:$B$265, 2, FALSE)</f>
        <v>Business</v>
      </c>
      <c r="F205" s="1">
        <f>VLOOKUP($A205, Sheet3!$A$2:$C$265, 3, FALSE)</f>
        <v>23055</v>
      </c>
      <c r="G205" s="1">
        <f>VLOOKUP($A205, Sheet3!$A$2:$D$265, 4, FALSE)</f>
        <v>5000000</v>
      </c>
      <c r="H205" s="1" t="str">
        <f>INDEX(Sheet3!$E$2:$E$265, MATCH($A205, Sheet3!$A$2:$A$265, 0))</f>
        <v>Free</v>
      </c>
      <c r="I205" s="1" t="str">
        <f>INDEX(Sheet3!$F$2:$F$265, MATCH($A205, Sheet3!$A$2:$A$265, 0))</f>
        <v>Everyone</v>
      </c>
      <c r="J205" s="2">
        <f>INDEX(Sheet3!$G$2:$G$265, MATCH($A205, Sheet3!$A$2:$A$265, 0))</f>
        <v>43259</v>
      </c>
      <c r="K205" s="1" t="str">
        <f>INDEX(Sheet3!$H$2:$H$265, MATCH($A205, Sheet3!$A$2:$A$265, 0))</f>
        <v>Varies with device</v>
      </c>
      <c r="L205" s="1">
        <f t="shared" si="2"/>
        <v>58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25">
      <c r="A206" s="1" t="s">
        <v>310</v>
      </c>
      <c r="B206">
        <v>4.0999999999999996</v>
      </c>
      <c r="C206" s="1" t="s">
        <v>74</v>
      </c>
      <c r="D206" s="1" t="s">
        <v>30</v>
      </c>
      <c r="E206" s="1" t="str">
        <f xml:space="preserve"> VLOOKUP($A206, Sheet3!$A$2:$B$265, 2, FALSE)</f>
        <v>Business</v>
      </c>
      <c r="F206" s="1">
        <f>VLOOKUP($A206, Sheet3!$A$2:$C$265, 3, FALSE)</f>
        <v>19023</v>
      </c>
      <c r="G206" s="1">
        <f>VLOOKUP($A206, Sheet3!$A$2:$D$265, 4, FALSE)</f>
        <v>1000000</v>
      </c>
      <c r="H206" s="1" t="str">
        <f>INDEX(Sheet3!$E$2:$E$265, MATCH($A206, Sheet3!$A$2:$A$265, 0))</f>
        <v>Free</v>
      </c>
      <c r="I206" s="1" t="str">
        <f>INDEX(Sheet3!$F$2:$F$265, MATCH($A206, Sheet3!$A$2:$A$265, 0))</f>
        <v>Everyone</v>
      </c>
      <c r="J206" s="2">
        <f>INDEX(Sheet3!$G$2:$G$265, MATCH($A206, Sheet3!$A$2:$A$265, 0))</f>
        <v>43313</v>
      </c>
      <c r="K206" s="1" t="str">
        <f>INDEX(Sheet3!$H$2:$H$265, MATCH($A206, Sheet3!$A$2:$A$265, 0))</f>
        <v>99.0.0.35.75</v>
      </c>
      <c r="L206" s="1">
        <f t="shared" si="2"/>
        <v>4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25">
      <c r="A207" s="1" t="s">
        <v>311</v>
      </c>
      <c r="B207">
        <v>4.5</v>
      </c>
      <c r="C207" s="1" t="s">
        <v>67</v>
      </c>
      <c r="D207" s="1" t="s">
        <v>33</v>
      </c>
      <c r="E207" s="1" t="str">
        <f xml:space="preserve"> VLOOKUP($A207, Sheet3!$A$2:$B$265, 2, FALSE)</f>
        <v>Business</v>
      </c>
      <c r="F207" s="1">
        <f>VLOOKUP($A207, Sheet3!$A$2:$C$265, 3, FALSE)</f>
        <v>207372</v>
      </c>
      <c r="G207" s="1">
        <f>VLOOKUP($A207, Sheet3!$A$2:$D$265, 4, FALSE)</f>
        <v>5000000</v>
      </c>
      <c r="H207" s="1" t="str">
        <f>INDEX(Sheet3!$E$2:$E$265, MATCH($A207, Sheet3!$A$2:$A$265, 0))</f>
        <v>Free</v>
      </c>
      <c r="I207" s="1" t="str">
        <f>INDEX(Sheet3!$F$2:$F$265, MATCH($A207, Sheet3!$A$2:$A$265, 0))</f>
        <v>Everyone</v>
      </c>
      <c r="J207" s="2">
        <f>INDEX(Sheet3!$G$2:$G$265, MATCH($A207, Sheet3!$A$2:$A$265, 0))</f>
        <v>43314</v>
      </c>
      <c r="K207" s="1" t="str">
        <f>INDEX(Sheet3!$H$2:$H$265, MATCH($A207, Sheet3!$A$2:$A$265, 0))</f>
        <v>12.2.4</v>
      </c>
      <c r="L207" s="1">
        <f t="shared" si="2"/>
        <v>3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25">
      <c r="A208" s="1" t="s">
        <v>312</v>
      </c>
      <c r="B208">
        <v>4.4000000000000004</v>
      </c>
      <c r="C208" s="1" t="s">
        <v>12</v>
      </c>
      <c r="D208" s="1" t="s">
        <v>30</v>
      </c>
      <c r="E208" s="1" t="str">
        <f xml:space="preserve"> VLOOKUP($A208, Sheet3!$A$2:$B$265, 2, FALSE)</f>
        <v>Business</v>
      </c>
      <c r="F208" s="1">
        <f>VLOOKUP($A208, Sheet3!$A$2:$C$265, 3, FALSE)</f>
        <v>1225</v>
      </c>
      <c r="G208" s="1">
        <f>VLOOKUP($A208, Sheet3!$A$2:$D$265, 4, FALSE)</f>
        <v>100000</v>
      </c>
      <c r="H208" s="1" t="str">
        <f>INDEX(Sheet3!$E$2:$E$265, MATCH($A208, Sheet3!$A$2:$A$265, 0))</f>
        <v>Free</v>
      </c>
      <c r="I208" s="1" t="str">
        <f>INDEX(Sheet3!$F$2:$F$265, MATCH($A208, Sheet3!$A$2:$A$265, 0))</f>
        <v>Everyone</v>
      </c>
      <c r="J208" s="2">
        <f>INDEX(Sheet3!$G$2:$G$265, MATCH($A208, Sheet3!$A$2:$A$265, 0))</f>
        <v>43313</v>
      </c>
      <c r="K208" s="1" t="str">
        <f>INDEX(Sheet3!$H$2:$H$265, MATCH($A208, Sheet3!$A$2:$A$265, 0))</f>
        <v>1.0.6.8</v>
      </c>
      <c r="L208" s="1">
        <f t="shared" si="2"/>
        <v>4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25">
      <c r="A209" s="1" t="s">
        <v>313</v>
      </c>
      <c r="B209">
        <v>4.4000000000000004</v>
      </c>
      <c r="C209" s="1" t="s">
        <v>314</v>
      </c>
      <c r="D209" s="1" t="s">
        <v>13</v>
      </c>
      <c r="E209" s="1" t="str">
        <f xml:space="preserve"> VLOOKUP($A209, Sheet3!$A$2:$B$265, 2, FALSE)</f>
        <v>Business</v>
      </c>
      <c r="F209" s="1">
        <f>VLOOKUP($A209, Sheet3!$A$2:$C$265, 3, FALSE)</f>
        <v>380837</v>
      </c>
      <c r="G209" s="1">
        <f>VLOOKUP($A209, Sheet3!$A$2:$D$265, 4, FALSE)</f>
        <v>10000000</v>
      </c>
      <c r="H209" s="1" t="str">
        <f>INDEX(Sheet3!$E$2:$E$265, MATCH($A209, Sheet3!$A$2:$A$265, 0))</f>
        <v>Free</v>
      </c>
      <c r="I209" s="1" t="str">
        <f>INDEX(Sheet3!$F$2:$F$265, MATCH($A209, Sheet3!$A$2:$A$265, 0))</f>
        <v>Everyone</v>
      </c>
      <c r="J209" s="2">
        <f>INDEX(Sheet3!$G$2:$G$265, MATCH($A209, Sheet3!$A$2:$A$265, 0))</f>
        <v>43285</v>
      </c>
      <c r="K209" s="1" t="str">
        <f>INDEX(Sheet3!$H$2:$H$265, MATCH($A209, Sheet3!$A$2:$A$265, 0))</f>
        <v>3.4.5</v>
      </c>
      <c r="L209" s="1">
        <f t="shared" si="2"/>
        <v>32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25">
      <c r="A210" s="1" t="s">
        <v>315</v>
      </c>
      <c r="B210">
        <v>4.3</v>
      </c>
      <c r="C210" s="1" t="s">
        <v>316</v>
      </c>
      <c r="D210" s="1" t="s">
        <v>33</v>
      </c>
      <c r="E210" s="1" t="str">
        <f xml:space="preserve"> VLOOKUP($A210, Sheet3!$A$2:$B$265, 2, FALSE)</f>
        <v>Business</v>
      </c>
      <c r="F210" s="1">
        <f>VLOOKUP($A210, Sheet3!$A$2:$C$265, 3, FALSE)</f>
        <v>10600</v>
      </c>
      <c r="G210" s="1">
        <f>VLOOKUP($A210, Sheet3!$A$2:$D$265, 4, FALSE)</f>
        <v>1000000</v>
      </c>
      <c r="H210" s="1" t="str">
        <f>INDEX(Sheet3!$E$2:$E$265, MATCH($A210, Sheet3!$A$2:$A$265, 0))</f>
        <v>Free</v>
      </c>
      <c r="I210" s="1" t="str">
        <f>INDEX(Sheet3!$F$2:$F$265, MATCH($A210, Sheet3!$A$2:$A$265, 0))</f>
        <v>Everyone</v>
      </c>
      <c r="J210" s="2">
        <f>INDEX(Sheet3!$G$2:$G$265, MATCH($A210, Sheet3!$A$2:$A$265, 0))</f>
        <v>43313</v>
      </c>
      <c r="K210" s="1" t="str">
        <f>INDEX(Sheet3!$H$2:$H$265, MATCH($A210, Sheet3!$A$2:$A$265, 0))</f>
        <v>2.5.6</v>
      </c>
      <c r="L210" s="1">
        <f t="shared" si="2"/>
        <v>4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25">
      <c r="A211" s="1" t="s">
        <v>317</v>
      </c>
      <c r="B211">
        <v>4.4000000000000004</v>
      </c>
      <c r="C211" s="1" t="s">
        <v>12</v>
      </c>
      <c r="D211" s="1" t="s">
        <v>33</v>
      </c>
      <c r="E211" s="1" t="str">
        <f xml:space="preserve"> VLOOKUP($A211, Sheet3!$A$2:$B$265, 2, FALSE)</f>
        <v>Business</v>
      </c>
      <c r="F211" s="1">
        <f>VLOOKUP($A211, Sheet3!$A$2:$C$265, 3, FALSE)</f>
        <v>74359</v>
      </c>
      <c r="G211" s="1">
        <f>VLOOKUP($A211, Sheet3!$A$2:$D$265, 4, FALSE)</f>
        <v>1000000</v>
      </c>
      <c r="H211" s="1" t="str">
        <f>INDEX(Sheet3!$E$2:$E$265, MATCH($A211, Sheet3!$A$2:$A$265, 0))</f>
        <v>Free</v>
      </c>
      <c r="I211" s="1" t="str">
        <f>INDEX(Sheet3!$F$2:$F$265, MATCH($A211, Sheet3!$A$2:$A$265, 0))</f>
        <v>Everyone</v>
      </c>
      <c r="J211" s="2">
        <f>INDEX(Sheet3!$G$2:$G$265, MATCH($A211, Sheet3!$A$2:$A$265, 0))</f>
        <v>43308</v>
      </c>
      <c r="K211" s="1" t="str">
        <f>INDEX(Sheet3!$H$2:$H$265, MATCH($A211, Sheet3!$A$2:$A$265, 0))</f>
        <v>1.12.5</v>
      </c>
      <c r="L211" s="1">
        <f t="shared" si="2"/>
        <v>9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25">
      <c r="A212" s="1" t="s">
        <v>318</v>
      </c>
      <c r="B212">
        <v>4.5999999999999996</v>
      </c>
      <c r="C212" s="1" t="s">
        <v>27</v>
      </c>
      <c r="D212" s="1" t="s">
        <v>6</v>
      </c>
      <c r="E212" s="1" t="str">
        <f xml:space="preserve"> VLOOKUP($A212, Sheet3!$A$2:$B$265, 2, FALSE)</f>
        <v>Business</v>
      </c>
      <c r="F212" s="1">
        <f>VLOOKUP($A212, Sheet3!$A$2:$C$265, 3, FALSE)</f>
        <v>822</v>
      </c>
      <c r="G212" s="1">
        <f>VLOOKUP($A212, Sheet3!$A$2:$D$265, 4, FALSE)</f>
        <v>100000</v>
      </c>
      <c r="H212" s="1" t="str">
        <f>INDEX(Sheet3!$E$2:$E$265, MATCH($A212, Sheet3!$A$2:$A$265, 0))</f>
        <v>Free</v>
      </c>
      <c r="I212" s="1" t="str">
        <f>INDEX(Sheet3!$F$2:$F$265, MATCH($A212, Sheet3!$A$2:$A$265, 0))</f>
        <v>Everyone</v>
      </c>
      <c r="J212" s="2">
        <f>INDEX(Sheet3!$G$2:$G$265, MATCH($A212, Sheet3!$A$2:$A$265, 0))</f>
        <v>43259</v>
      </c>
      <c r="K212" s="1" t="str">
        <f>INDEX(Sheet3!$H$2:$H$265, MATCH($A212, Sheet3!$A$2:$A$265, 0))</f>
        <v>1.5</v>
      </c>
      <c r="L212" s="1">
        <f t="shared" si="2"/>
        <v>58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25">
      <c r="A213" s="1" t="s">
        <v>319</v>
      </c>
      <c r="B213">
        <v>4.2</v>
      </c>
      <c r="C213" s="1" t="s">
        <v>74</v>
      </c>
      <c r="D213" s="1" t="s">
        <v>6</v>
      </c>
      <c r="E213" s="1" t="str">
        <f xml:space="preserve"> VLOOKUP($A213, Sheet3!$A$2:$B$265, 2, FALSE)</f>
        <v>Business</v>
      </c>
      <c r="F213" s="1">
        <f>VLOOKUP($A213, Sheet3!$A$2:$C$265, 3, FALSE)</f>
        <v>80805</v>
      </c>
      <c r="G213" s="1">
        <f>VLOOKUP($A213, Sheet3!$A$2:$D$265, 4, FALSE)</f>
        <v>5000000</v>
      </c>
      <c r="H213" s="1" t="str">
        <f>INDEX(Sheet3!$E$2:$E$265, MATCH($A213, Sheet3!$A$2:$A$265, 0))</f>
        <v>Free</v>
      </c>
      <c r="I213" s="1" t="str">
        <f>INDEX(Sheet3!$F$2:$F$265, MATCH($A213, Sheet3!$A$2:$A$265, 0))</f>
        <v>Everyone</v>
      </c>
      <c r="J213" s="2">
        <f>INDEX(Sheet3!$G$2:$G$265, MATCH($A213, Sheet3!$A$2:$A$265, 0))</f>
        <v>43157</v>
      </c>
      <c r="K213" s="1" t="str">
        <f>INDEX(Sheet3!$H$2:$H$265, MATCH($A213, Sheet3!$A$2:$A$265, 0))</f>
        <v>Varies with device</v>
      </c>
      <c r="L213" s="1">
        <f t="shared" si="2"/>
        <v>160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25">
      <c r="A214" s="1" t="s">
        <v>320</v>
      </c>
      <c r="B214">
        <v>4.4000000000000004</v>
      </c>
      <c r="C214" s="1" t="s">
        <v>321</v>
      </c>
      <c r="D214" s="1" t="s">
        <v>109</v>
      </c>
      <c r="E214" s="1" t="str">
        <f xml:space="preserve"> VLOOKUP($A214, Sheet3!$A$2:$B$265, 2, FALSE)</f>
        <v>Business</v>
      </c>
      <c r="F214" s="1">
        <f>VLOOKUP($A214, Sheet3!$A$2:$C$265, 3, FALSE)</f>
        <v>2287</v>
      </c>
      <c r="G214" s="1">
        <f>VLOOKUP($A214, Sheet3!$A$2:$D$265, 4, FALSE)</f>
        <v>1000000</v>
      </c>
      <c r="H214" s="1" t="str">
        <f>INDEX(Sheet3!$E$2:$E$265, MATCH($A214, Sheet3!$A$2:$A$265, 0))</f>
        <v>Free</v>
      </c>
      <c r="I214" s="1" t="str">
        <f>INDEX(Sheet3!$F$2:$F$265, MATCH($A214, Sheet3!$A$2:$A$265, 0))</f>
        <v>Everyone</v>
      </c>
      <c r="J214" s="2">
        <f>INDEX(Sheet3!$G$2:$G$265, MATCH($A214, Sheet3!$A$2:$A$265, 0))</f>
        <v>43185</v>
      </c>
      <c r="K214" s="1" t="str">
        <f>INDEX(Sheet3!$H$2:$H$265, MATCH($A214, Sheet3!$A$2:$A$265, 0))</f>
        <v>4.9</v>
      </c>
      <c r="L214" s="1">
        <f t="shared" si="2"/>
        <v>132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25">
      <c r="A215" s="1" t="s">
        <v>322</v>
      </c>
      <c r="B215">
        <v>4.7</v>
      </c>
      <c r="C215" s="1" t="s">
        <v>323</v>
      </c>
      <c r="D215" s="1" t="s">
        <v>6</v>
      </c>
      <c r="E215" s="1" t="str">
        <f xml:space="preserve"> VLOOKUP($A215, Sheet3!$A$2:$B$265, 2, FALSE)</f>
        <v>Business</v>
      </c>
      <c r="F215" s="1">
        <f>VLOOKUP($A215, Sheet3!$A$2:$C$265, 3, FALSE)</f>
        <v>4162</v>
      </c>
      <c r="G215" s="1">
        <f>VLOOKUP($A215, Sheet3!$A$2:$D$265, 4, FALSE)</f>
        <v>100000</v>
      </c>
      <c r="H215" s="1" t="str">
        <f>INDEX(Sheet3!$E$2:$E$265, MATCH($A215, Sheet3!$A$2:$A$265, 0))</f>
        <v>Free</v>
      </c>
      <c r="I215" s="1" t="str">
        <f>INDEX(Sheet3!$F$2:$F$265, MATCH($A215, Sheet3!$A$2:$A$265, 0))</f>
        <v>Everyone</v>
      </c>
      <c r="J215" s="2">
        <f>INDEX(Sheet3!$G$2:$G$265, MATCH($A215, Sheet3!$A$2:$A$265, 0))</f>
        <v>43305</v>
      </c>
      <c r="K215" s="1" t="str">
        <f>INDEX(Sheet3!$H$2:$H$265, MATCH($A215, Sheet3!$A$2:$A$265, 0))</f>
        <v>0.9.4</v>
      </c>
      <c r="L215" s="1">
        <f t="shared" si="2"/>
        <v>12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25">
      <c r="A216" s="1" t="s">
        <v>324</v>
      </c>
      <c r="B216">
        <v>3.8</v>
      </c>
      <c r="C216" s="1" t="s">
        <v>116</v>
      </c>
      <c r="D216" s="1" t="s">
        <v>261</v>
      </c>
      <c r="E216" s="1" t="str">
        <f xml:space="preserve"> VLOOKUP($A216, Sheet3!$A$2:$B$265, 2, FALSE)</f>
        <v>Business</v>
      </c>
      <c r="F216" s="1">
        <f>VLOOKUP($A216, Sheet3!$A$2:$C$265, 3, FALSE)</f>
        <v>14760</v>
      </c>
      <c r="G216" s="1">
        <f>VLOOKUP($A216, Sheet3!$A$2:$D$265, 4, FALSE)</f>
        <v>50000000</v>
      </c>
      <c r="H216" s="1" t="str">
        <f>INDEX(Sheet3!$E$2:$E$265, MATCH($A216, Sheet3!$A$2:$A$265, 0))</f>
        <v>Free</v>
      </c>
      <c r="I216" s="1" t="str">
        <f>INDEX(Sheet3!$F$2:$F$265, MATCH($A216, Sheet3!$A$2:$A$265, 0))</f>
        <v>Everyone</v>
      </c>
      <c r="J216" s="2">
        <f>INDEX(Sheet3!$G$2:$G$265, MATCH($A216, Sheet3!$A$2:$A$265, 0))</f>
        <v>43131</v>
      </c>
      <c r="K216" s="1" t="str">
        <f>INDEX(Sheet3!$H$2:$H$265, MATCH($A216, Sheet3!$A$2:$A$265, 0))</f>
        <v>1.1.07.6</v>
      </c>
      <c r="L216" s="1">
        <f t="shared" si="2"/>
        <v>186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25">
      <c r="A217" s="1" t="s">
        <v>325</v>
      </c>
      <c r="B217">
        <v>3.9</v>
      </c>
      <c r="C217" s="1" t="s">
        <v>74</v>
      </c>
      <c r="D217" s="1" t="s">
        <v>74</v>
      </c>
      <c r="E217" s="1" t="str">
        <f xml:space="preserve"> VLOOKUP($A217, Sheet3!$A$2:$B$265, 2, FALSE)</f>
        <v>Business</v>
      </c>
      <c r="F217" s="1">
        <f>VLOOKUP($A217, Sheet3!$A$2:$C$265, 3, FALSE)</f>
        <v>23243</v>
      </c>
      <c r="G217" s="1">
        <f>VLOOKUP($A217, Sheet3!$A$2:$D$265, 4, FALSE)</f>
        <v>5000000</v>
      </c>
      <c r="H217" s="1" t="str">
        <f>INDEX(Sheet3!$E$2:$E$265, MATCH($A217, Sheet3!$A$2:$A$265, 0))</f>
        <v>Free</v>
      </c>
      <c r="I217" s="1" t="str">
        <f>INDEX(Sheet3!$F$2:$F$265, MATCH($A217, Sheet3!$A$2:$A$265, 0))</f>
        <v>Everyone</v>
      </c>
      <c r="J217" s="2">
        <f>INDEX(Sheet3!$G$2:$G$265, MATCH($A217, Sheet3!$A$2:$A$265, 0))</f>
        <v>43276</v>
      </c>
      <c r="K217" s="1" t="str">
        <f>INDEX(Sheet3!$H$2:$H$265, MATCH($A217, Sheet3!$A$2:$A$265, 0))</f>
        <v>Varies with device</v>
      </c>
      <c r="L217" s="1">
        <f t="shared" si="2"/>
        <v>41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25">
      <c r="A218" s="1" t="s">
        <v>326</v>
      </c>
      <c r="B218">
        <v>4.3</v>
      </c>
      <c r="C218" s="1" t="s">
        <v>74</v>
      </c>
      <c r="D218" s="1" t="s">
        <v>74</v>
      </c>
      <c r="E218" s="1" t="str">
        <f xml:space="preserve"> VLOOKUP($A218, Sheet3!$A$2:$B$265, 2, FALSE)</f>
        <v>Business</v>
      </c>
      <c r="F218" s="1">
        <f>VLOOKUP($A218, Sheet3!$A$2:$C$265, 3, FALSE)</f>
        <v>8978</v>
      </c>
      <c r="G218" s="1">
        <f>VLOOKUP($A218, Sheet3!$A$2:$D$265, 4, FALSE)</f>
        <v>1000000</v>
      </c>
      <c r="H218" s="1" t="str">
        <f>INDEX(Sheet3!$E$2:$E$265, MATCH($A218, Sheet3!$A$2:$A$265, 0))</f>
        <v>Free</v>
      </c>
      <c r="I218" s="1" t="str">
        <f>INDEX(Sheet3!$F$2:$F$265, MATCH($A218, Sheet3!$A$2:$A$265, 0))</f>
        <v>Everyone</v>
      </c>
      <c r="J218" s="2">
        <f>INDEX(Sheet3!$G$2:$G$265, MATCH($A218, Sheet3!$A$2:$A$265, 0))</f>
        <v>43306</v>
      </c>
      <c r="K218" s="1" t="str">
        <f>INDEX(Sheet3!$H$2:$H$265, MATCH($A218, Sheet3!$A$2:$A$265, 0))</f>
        <v>Varies with device</v>
      </c>
      <c r="L218" s="1">
        <f t="shared" si="2"/>
        <v>11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25">
      <c r="A219" s="1" t="s">
        <v>327</v>
      </c>
      <c r="B219">
        <v>4.4000000000000004</v>
      </c>
      <c r="C219" s="1" t="s">
        <v>74</v>
      </c>
      <c r="D219" s="1" t="s">
        <v>74</v>
      </c>
      <c r="E219" s="1" t="str">
        <f xml:space="preserve"> VLOOKUP($A219, Sheet3!$A$2:$B$265, 2, FALSE)</f>
        <v>Business</v>
      </c>
      <c r="F219" s="1">
        <f>VLOOKUP($A219, Sheet3!$A$2:$C$265, 3, FALSE)</f>
        <v>42492</v>
      </c>
      <c r="G219" s="1">
        <f>VLOOKUP($A219, Sheet3!$A$2:$D$265, 4, FALSE)</f>
        <v>1000000</v>
      </c>
      <c r="H219" s="1" t="str">
        <f>INDEX(Sheet3!$E$2:$E$265, MATCH($A219, Sheet3!$A$2:$A$265, 0))</f>
        <v>Free</v>
      </c>
      <c r="I219" s="1" t="str">
        <f>INDEX(Sheet3!$F$2:$F$265, MATCH($A219, Sheet3!$A$2:$A$265, 0))</f>
        <v>Everyone</v>
      </c>
      <c r="J219" s="2">
        <f>INDEX(Sheet3!$G$2:$G$265, MATCH($A219, Sheet3!$A$2:$A$265, 0))</f>
        <v>43292</v>
      </c>
      <c r="K219" s="1" t="str">
        <f>INDEX(Sheet3!$H$2:$H$265, MATCH($A219, Sheet3!$A$2:$A$265, 0))</f>
        <v>Varies with device</v>
      </c>
      <c r="L219" s="1">
        <f t="shared" si="2"/>
        <v>25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25">
      <c r="A220" s="1" t="s">
        <v>328</v>
      </c>
      <c r="B220">
        <v>4.7</v>
      </c>
      <c r="C220" s="1" t="s">
        <v>45</v>
      </c>
      <c r="D220" s="1" t="s">
        <v>25</v>
      </c>
      <c r="E220" s="1" t="str">
        <f xml:space="preserve"> VLOOKUP($A220, Sheet3!$A$2:$B$265, 2, FALSE)</f>
        <v>Business</v>
      </c>
      <c r="F220" s="1">
        <f>VLOOKUP($A220, Sheet3!$A$2:$C$265, 3, FALSE)</f>
        <v>286897</v>
      </c>
      <c r="G220" s="1">
        <f>VLOOKUP($A220, Sheet3!$A$2:$D$265, 4, FALSE)</f>
        <v>10000000</v>
      </c>
      <c r="H220" s="1" t="str">
        <f>INDEX(Sheet3!$E$2:$E$265, MATCH($A220, Sheet3!$A$2:$A$265, 0))</f>
        <v>Free</v>
      </c>
      <c r="I220" s="1" t="str">
        <f>INDEX(Sheet3!$F$2:$F$265, MATCH($A220, Sheet3!$A$2:$A$265, 0))</f>
        <v>Everyone</v>
      </c>
      <c r="J220" s="2">
        <f>INDEX(Sheet3!$G$2:$G$265, MATCH($A220, Sheet3!$A$2:$A$265, 0))</f>
        <v>42885</v>
      </c>
      <c r="K220" s="1" t="str">
        <f>INDEX(Sheet3!$H$2:$H$265, MATCH($A220, Sheet3!$A$2:$A$265, 0))</f>
        <v>1.2.6</v>
      </c>
      <c r="L220" s="1">
        <f t="shared" si="2"/>
        <v>432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25">
      <c r="A221" s="1" t="s">
        <v>329</v>
      </c>
      <c r="B221">
        <v>4.5</v>
      </c>
      <c r="C221" s="1" t="s">
        <v>8</v>
      </c>
      <c r="D221" s="1" t="s">
        <v>30</v>
      </c>
      <c r="E221" s="1" t="str">
        <f xml:space="preserve"> VLOOKUP($A221, Sheet3!$A$2:$B$265, 2, FALSE)</f>
        <v>Business</v>
      </c>
      <c r="F221" s="1">
        <f>VLOOKUP($A221, Sheet3!$A$2:$C$265, 3, FALSE)</f>
        <v>103755</v>
      </c>
      <c r="G221" s="1">
        <f>VLOOKUP($A221, Sheet3!$A$2:$D$265, 4, FALSE)</f>
        <v>10000000</v>
      </c>
      <c r="H221" s="1" t="str">
        <f>INDEX(Sheet3!$E$2:$E$265, MATCH($A221, Sheet3!$A$2:$A$265, 0))</f>
        <v>Free</v>
      </c>
      <c r="I221" s="1" t="str">
        <f>INDEX(Sheet3!$F$2:$F$265, MATCH($A221, Sheet3!$A$2:$A$265, 0))</f>
        <v>Everyone</v>
      </c>
      <c r="J221" s="2">
        <f>INDEX(Sheet3!$G$2:$G$265, MATCH($A221, Sheet3!$A$2:$A$265, 0))</f>
        <v>43292</v>
      </c>
      <c r="K221" s="1" t="str">
        <f>INDEX(Sheet3!$H$2:$H$265, MATCH($A221, Sheet3!$A$2:$A$265, 0))</f>
        <v>3.9.2</v>
      </c>
      <c r="L221" s="1">
        <f t="shared" si="2"/>
        <v>25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25">
      <c r="A222" s="1" t="s">
        <v>330</v>
      </c>
      <c r="B222">
        <v>4.2</v>
      </c>
      <c r="C222" s="1" t="s">
        <v>5</v>
      </c>
      <c r="D222" s="1" t="s">
        <v>30</v>
      </c>
      <c r="E222" s="1" t="str">
        <f xml:space="preserve"> VLOOKUP($A222, Sheet3!$A$2:$B$265, 2, FALSE)</f>
        <v>Business</v>
      </c>
      <c r="F222" s="1">
        <f>VLOOKUP($A222, Sheet3!$A$2:$C$265, 3, FALSE)</f>
        <v>46505</v>
      </c>
      <c r="G222" s="1">
        <f>VLOOKUP($A222, Sheet3!$A$2:$D$265, 4, FALSE)</f>
        <v>1000000</v>
      </c>
      <c r="H222" s="1" t="str">
        <f>INDEX(Sheet3!$E$2:$E$265, MATCH($A222, Sheet3!$A$2:$A$265, 0))</f>
        <v>Free</v>
      </c>
      <c r="I222" s="1" t="str">
        <f>INDEX(Sheet3!$F$2:$F$265, MATCH($A222, Sheet3!$A$2:$A$265, 0))</f>
        <v>Everyone</v>
      </c>
      <c r="J222" s="2">
        <f>INDEX(Sheet3!$G$2:$G$265, MATCH($A222, Sheet3!$A$2:$A$265, 0))</f>
        <v>43314</v>
      </c>
      <c r="K222" s="1" t="str">
        <f>INDEX(Sheet3!$H$2:$H$265, MATCH($A222, Sheet3!$A$2:$A$265, 0))</f>
        <v>3.4.49</v>
      </c>
      <c r="L222" s="1">
        <f t="shared" si="2"/>
        <v>3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25">
      <c r="A223" s="1" t="s">
        <v>331</v>
      </c>
      <c r="B223">
        <v>4.7</v>
      </c>
      <c r="C223" s="1" t="s">
        <v>258</v>
      </c>
      <c r="D223" s="1" t="s">
        <v>33</v>
      </c>
      <c r="E223" s="1" t="str">
        <f xml:space="preserve"> VLOOKUP($A223, Sheet3!$A$2:$B$265, 2, FALSE)</f>
        <v>Business</v>
      </c>
      <c r="F223" s="1">
        <f>VLOOKUP($A223, Sheet3!$A$2:$C$265, 3, FALSE)</f>
        <v>11442</v>
      </c>
      <c r="G223" s="1">
        <f>VLOOKUP($A223, Sheet3!$A$2:$D$265, 4, FALSE)</f>
        <v>100000</v>
      </c>
      <c r="H223" s="1" t="str">
        <f>INDEX(Sheet3!$E$2:$E$265, MATCH($A223, Sheet3!$A$2:$A$265, 0))</f>
        <v>Paid</v>
      </c>
      <c r="I223" s="1" t="str">
        <f>INDEX(Sheet3!$F$2:$F$265, MATCH($A223, Sheet3!$A$2:$A$265, 0))</f>
        <v>Everyone</v>
      </c>
      <c r="J223" s="2">
        <f>INDEX(Sheet3!$G$2:$G$265, MATCH($A223, Sheet3!$A$2:$A$265, 0))</f>
        <v>43184</v>
      </c>
      <c r="K223" s="1" t="str">
        <f>INDEX(Sheet3!$H$2:$H$265, MATCH($A223, Sheet3!$A$2:$A$265, 0))</f>
        <v>1.5.2</v>
      </c>
      <c r="L223" s="1">
        <f t="shared" si="2"/>
        <v>133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25">
      <c r="A224" s="1" t="s">
        <v>332</v>
      </c>
      <c r="B224">
        <v>4.8</v>
      </c>
      <c r="C224" s="1" t="s">
        <v>45</v>
      </c>
      <c r="D224" s="1" t="s">
        <v>25</v>
      </c>
      <c r="E224" s="1" t="str">
        <f xml:space="preserve"> VLOOKUP($A224, Sheet3!$A$2:$B$265, 2, FALSE)</f>
        <v>Business</v>
      </c>
      <c r="F224" s="1">
        <f>VLOOKUP($A224, Sheet3!$A$2:$C$265, 3, FALSE)</f>
        <v>10295</v>
      </c>
      <c r="G224" s="1">
        <f>VLOOKUP($A224, Sheet3!$A$2:$D$265, 4, FALSE)</f>
        <v>100000</v>
      </c>
      <c r="H224" s="1" t="str">
        <f>INDEX(Sheet3!$E$2:$E$265, MATCH($A224, Sheet3!$A$2:$A$265, 0))</f>
        <v>Paid</v>
      </c>
      <c r="I224" s="1" t="str">
        <f>INDEX(Sheet3!$F$2:$F$265, MATCH($A224, Sheet3!$A$2:$A$265, 0))</f>
        <v>Everyone</v>
      </c>
      <c r="J224" s="2">
        <f>INDEX(Sheet3!$G$2:$G$265, MATCH($A224, Sheet3!$A$2:$A$265, 0))</f>
        <v>42836</v>
      </c>
      <c r="K224" s="1" t="str">
        <f>INDEX(Sheet3!$H$2:$H$265, MATCH($A224, Sheet3!$A$2:$A$265, 0))</f>
        <v>3.4.6</v>
      </c>
      <c r="L224" s="1">
        <f t="shared" si="2"/>
        <v>481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25">
      <c r="A225" s="1" t="s">
        <v>333</v>
      </c>
      <c r="B225">
        <v>4.2</v>
      </c>
      <c r="C225" s="1" t="s">
        <v>8</v>
      </c>
      <c r="D225" s="1" t="s">
        <v>30</v>
      </c>
      <c r="E225" s="1" t="str">
        <f xml:space="preserve"> VLOOKUP($A225, Sheet3!$A$2:$B$265, 2, FALSE)</f>
        <v>Business</v>
      </c>
      <c r="F225" s="1">
        <f>VLOOKUP($A225, Sheet3!$A$2:$C$265, 3, FALSE)</f>
        <v>296</v>
      </c>
      <c r="G225" s="1">
        <f>VLOOKUP($A225, Sheet3!$A$2:$D$265, 4, FALSE)</f>
        <v>50000</v>
      </c>
      <c r="H225" s="1" t="str">
        <f>INDEX(Sheet3!$E$2:$E$265, MATCH($A225, Sheet3!$A$2:$A$265, 0))</f>
        <v>Free</v>
      </c>
      <c r="I225" s="1" t="str">
        <f>INDEX(Sheet3!$F$2:$F$265, MATCH($A225, Sheet3!$A$2:$A$265, 0))</f>
        <v>Everyone</v>
      </c>
      <c r="J225" s="2">
        <f>INDEX(Sheet3!$G$2:$G$265, MATCH($A225, Sheet3!$A$2:$A$265, 0))</f>
        <v>43266</v>
      </c>
      <c r="K225" s="1" t="str">
        <f>INDEX(Sheet3!$H$2:$H$265, MATCH($A225, Sheet3!$A$2:$A$265, 0))</f>
        <v>3.2.1</v>
      </c>
      <c r="L225" s="1">
        <f t="shared" si="2"/>
        <v>51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25">
      <c r="A226" s="1" t="s">
        <v>334</v>
      </c>
      <c r="B226">
        <v>4.3</v>
      </c>
      <c r="C226" s="1" t="s">
        <v>35</v>
      </c>
      <c r="D226" s="1" t="s">
        <v>6</v>
      </c>
      <c r="E226" s="1" t="str">
        <f xml:space="preserve"> VLOOKUP($A226, Sheet3!$A$2:$B$265, 2, FALSE)</f>
        <v>Business</v>
      </c>
      <c r="F226" s="1">
        <f>VLOOKUP($A226, Sheet3!$A$2:$C$265, 3, FALSE)</f>
        <v>29313</v>
      </c>
      <c r="G226" s="1">
        <f>VLOOKUP($A226, Sheet3!$A$2:$D$265, 4, FALSE)</f>
        <v>5000000</v>
      </c>
      <c r="H226" s="1" t="str">
        <f>INDEX(Sheet3!$E$2:$E$265, MATCH($A226, Sheet3!$A$2:$A$265, 0))</f>
        <v>Free</v>
      </c>
      <c r="I226" s="1" t="str">
        <f>INDEX(Sheet3!$F$2:$F$265, MATCH($A226, Sheet3!$A$2:$A$265, 0))</f>
        <v>Everyone</v>
      </c>
      <c r="J226" s="2">
        <f>INDEX(Sheet3!$G$2:$G$265, MATCH($A226, Sheet3!$A$2:$A$265, 0))</f>
        <v>43311</v>
      </c>
      <c r="K226" s="1" t="str">
        <f>INDEX(Sheet3!$H$2:$H$265, MATCH($A226, Sheet3!$A$2:$A$265, 0))</f>
        <v>1.12.0</v>
      </c>
      <c r="L226" s="1">
        <f t="shared" si="2"/>
        <v>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25">
      <c r="A227" s="1" t="s">
        <v>335</v>
      </c>
      <c r="B227">
        <v>4.4000000000000004</v>
      </c>
      <c r="C227" s="1" t="s">
        <v>74</v>
      </c>
      <c r="D227" s="1" t="s">
        <v>74</v>
      </c>
      <c r="E227" s="1" t="str">
        <f xml:space="preserve"> VLOOKUP($A227, Sheet3!$A$2:$B$265, 2, FALSE)</f>
        <v>Business</v>
      </c>
      <c r="F227" s="1">
        <f>VLOOKUP($A227, Sheet3!$A$2:$C$265, 3, FALSE)</f>
        <v>51507</v>
      </c>
      <c r="G227" s="1">
        <f>VLOOKUP($A227, Sheet3!$A$2:$D$265, 4, FALSE)</f>
        <v>5000000</v>
      </c>
      <c r="H227" s="1" t="str">
        <f>INDEX(Sheet3!$E$2:$E$265, MATCH($A227, Sheet3!$A$2:$A$265, 0))</f>
        <v>Free</v>
      </c>
      <c r="I227" s="1" t="str">
        <f>INDEX(Sheet3!$F$2:$F$265, MATCH($A227, Sheet3!$A$2:$A$265, 0))</f>
        <v>Everyone</v>
      </c>
      <c r="J227" s="2">
        <f>INDEX(Sheet3!$G$2:$G$265, MATCH($A227, Sheet3!$A$2:$A$265, 0))</f>
        <v>43314</v>
      </c>
      <c r="K227" s="1" t="str">
        <f>INDEX(Sheet3!$H$2:$H$265, MATCH($A227, Sheet3!$A$2:$A$265, 0))</f>
        <v>Varies with device</v>
      </c>
      <c r="L227" s="1">
        <f t="shared" si="2"/>
        <v>3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25">
      <c r="A228" s="1" t="s">
        <v>336</v>
      </c>
      <c r="B228">
        <v>4.0999999999999996</v>
      </c>
      <c r="C228" s="1" t="s">
        <v>89</v>
      </c>
      <c r="D228" s="1" t="s">
        <v>13</v>
      </c>
      <c r="E228" s="1" t="str">
        <f xml:space="preserve"> VLOOKUP($A228, Sheet3!$A$2:$B$265, 2, FALSE)</f>
        <v>Business</v>
      </c>
      <c r="F228" s="1">
        <f>VLOOKUP($A228, Sheet3!$A$2:$C$265, 3, FALSE)</f>
        <v>1802</v>
      </c>
      <c r="G228" s="1">
        <f>VLOOKUP($A228, Sheet3!$A$2:$D$265, 4, FALSE)</f>
        <v>100000</v>
      </c>
      <c r="H228" s="1" t="str">
        <f>INDEX(Sheet3!$E$2:$E$265, MATCH($A228, Sheet3!$A$2:$A$265, 0))</f>
        <v>Free</v>
      </c>
      <c r="I228" s="1" t="str">
        <f>INDEX(Sheet3!$F$2:$F$265, MATCH($A228, Sheet3!$A$2:$A$265, 0))</f>
        <v>Everyone</v>
      </c>
      <c r="J228" s="2">
        <f>INDEX(Sheet3!$G$2:$G$265, MATCH($A228, Sheet3!$A$2:$A$265, 0))</f>
        <v>43208</v>
      </c>
      <c r="K228" s="1" t="str">
        <f>INDEX(Sheet3!$H$2:$H$265, MATCH($A228, Sheet3!$A$2:$A$265, 0))</f>
        <v>1.7.14</v>
      </c>
      <c r="L228" s="1">
        <f t="shared" si="2"/>
        <v>109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25">
      <c r="A229" s="1" t="s">
        <v>337</v>
      </c>
      <c r="B229">
        <v>3.8</v>
      </c>
      <c r="C229" s="1" t="s">
        <v>338</v>
      </c>
      <c r="D229" s="1" t="s">
        <v>133</v>
      </c>
      <c r="E229" s="1" t="str">
        <f xml:space="preserve"> VLOOKUP($A229, Sheet3!$A$2:$B$265, 2, FALSE)</f>
        <v>Business</v>
      </c>
      <c r="F229" s="1">
        <f>VLOOKUP($A229, Sheet3!$A$2:$C$265, 3, FALSE)</f>
        <v>1383</v>
      </c>
      <c r="G229" s="1">
        <f>VLOOKUP($A229, Sheet3!$A$2:$D$265, 4, FALSE)</f>
        <v>100000</v>
      </c>
      <c r="H229" s="1" t="str">
        <f>INDEX(Sheet3!$E$2:$E$265, MATCH($A229, Sheet3!$A$2:$A$265, 0))</f>
        <v>Free</v>
      </c>
      <c r="I229" s="1" t="str">
        <f>INDEX(Sheet3!$F$2:$F$265, MATCH($A229, Sheet3!$A$2:$A$265, 0))</f>
        <v>Everyone</v>
      </c>
      <c r="J229" s="2">
        <f>INDEX(Sheet3!$G$2:$G$265, MATCH($A229, Sheet3!$A$2:$A$265, 0))</f>
        <v>43293</v>
      </c>
      <c r="K229" s="1" t="str">
        <f>INDEX(Sheet3!$H$2:$H$265, MATCH($A229, Sheet3!$A$2:$A$265, 0))</f>
        <v>3.24.1</v>
      </c>
      <c r="L229" s="1">
        <f t="shared" si="2"/>
        <v>24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x14ac:dyDescent="0.25">
      <c r="A230" s="1" t="s">
        <v>339</v>
      </c>
      <c r="B230">
        <v>4.3</v>
      </c>
      <c r="C230" s="1" t="s">
        <v>340</v>
      </c>
      <c r="D230" s="1" t="s">
        <v>30</v>
      </c>
      <c r="E230" s="1" t="str">
        <f xml:space="preserve"> VLOOKUP($A230, Sheet3!$A$2:$B$265, 2, FALSE)</f>
        <v>Business</v>
      </c>
      <c r="F230" s="1">
        <f>VLOOKUP($A230, Sheet3!$A$2:$C$265, 3, FALSE)</f>
        <v>23175</v>
      </c>
      <c r="G230" s="1">
        <f>VLOOKUP($A230, Sheet3!$A$2:$D$265, 4, FALSE)</f>
        <v>1000000</v>
      </c>
      <c r="H230" s="1" t="str">
        <f>INDEX(Sheet3!$E$2:$E$265, MATCH($A230, Sheet3!$A$2:$A$265, 0))</f>
        <v>Free</v>
      </c>
      <c r="I230" s="1" t="str">
        <f>INDEX(Sheet3!$F$2:$F$265, MATCH($A230, Sheet3!$A$2:$A$265, 0))</f>
        <v>Everyone</v>
      </c>
      <c r="J230" s="2">
        <f>INDEX(Sheet3!$G$2:$G$265, MATCH($A230, Sheet3!$A$2:$A$265, 0))</f>
        <v>43294</v>
      </c>
      <c r="K230" s="1" t="str">
        <f>INDEX(Sheet3!$H$2:$H$265, MATCH($A230, Sheet3!$A$2:$A$265, 0))</f>
        <v>18.7</v>
      </c>
      <c r="L230" s="1">
        <f t="shared" si="2"/>
        <v>23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x14ac:dyDescent="0.25">
      <c r="A231" s="1" t="s">
        <v>341</v>
      </c>
      <c r="B231">
        <v>3.8</v>
      </c>
      <c r="C231" s="1" t="s">
        <v>35</v>
      </c>
      <c r="D231" s="1" t="s">
        <v>30</v>
      </c>
      <c r="E231" s="1" t="str">
        <f xml:space="preserve"> VLOOKUP($A231, Sheet3!$A$2:$B$265, 2, FALSE)</f>
        <v>Business</v>
      </c>
      <c r="F231" s="1">
        <f>VLOOKUP($A231, Sheet3!$A$2:$C$265, 3, FALSE)</f>
        <v>5868</v>
      </c>
      <c r="G231" s="1">
        <f>VLOOKUP($A231, Sheet3!$A$2:$D$265, 4, FALSE)</f>
        <v>500000</v>
      </c>
      <c r="H231" s="1" t="str">
        <f>INDEX(Sheet3!$E$2:$E$265, MATCH($A231, Sheet3!$A$2:$A$265, 0))</f>
        <v>Free</v>
      </c>
      <c r="I231" s="1" t="str">
        <f>INDEX(Sheet3!$F$2:$F$265, MATCH($A231, Sheet3!$A$2:$A$265, 0))</f>
        <v>Everyone</v>
      </c>
      <c r="J231" s="2">
        <f>INDEX(Sheet3!$G$2:$G$265, MATCH($A231, Sheet3!$A$2:$A$265, 0))</f>
        <v>43284</v>
      </c>
      <c r="K231" s="1" t="str">
        <f>INDEX(Sheet3!$H$2:$H$265, MATCH($A231, Sheet3!$A$2:$A$265, 0))</f>
        <v>3.19.005</v>
      </c>
      <c r="L231" s="1">
        <f t="shared" si="2"/>
        <v>33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x14ac:dyDescent="0.25">
      <c r="A232" s="1" t="s">
        <v>342</v>
      </c>
      <c r="B232">
        <v>3.5</v>
      </c>
      <c r="C232" s="1" t="s">
        <v>74</v>
      </c>
      <c r="D232" s="1" t="s">
        <v>74</v>
      </c>
      <c r="E232" s="1" t="str">
        <f xml:space="preserve"> VLOOKUP($A232, Sheet3!$A$2:$B$265, 2, FALSE)</f>
        <v>Business</v>
      </c>
      <c r="F232" s="1">
        <f>VLOOKUP($A232, Sheet3!$A$2:$C$265, 3, FALSE)</f>
        <v>2111</v>
      </c>
      <c r="G232" s="1">
        <f>VLOOKUP($A232, Sheet3!$A$2:$D$265, 4, FALSE)</f>
        <v>100000</v>
      </c>
      <c r="H232" s="1" t="str">
        <f>INDEX(Sheet3!$E$2:$E$265, MATCH($A232, Sheet3!$A$2:$A$265, 0))</f>
        <v>Free</v>
      </c>
      <c r="I232" s="1" t="str">
        <f>INDEX(Sheet3!$F$2:$F$265, MATCH($A232, Sheet3!$A$2:$A$265, 0))</f>
        <v>Everyone</v>
      </c>
      <c r="J232" s="2">
        <f>INDEX(Sheet3!$G$2:$G$265, MATCH($A232, Sheet3!$A$2:$A$265, 0))</f>
        <v>43311</v>
      </c>
      <c r="K232" s="1" t="str">
        <f>INDEX(Sheet3!$H$2:$H$265, MATCH($A232, Sheet3!$A$2:$A$265, 0))</f>
        <v>Varies with device</v>
      </c>
      <c r="L232" s="1">
        <f t="shared" si="2"/>
        <v>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x14ac:dyDescent="0.25">
      <c r="A233" s="1" t="s">
        <v>343</v>
      </c>
      <c r="B233">
        <v>4.0999999999999996</v>
      </c>
      <c r="C233" s="1" t="s">
        <v>32</v>
      </c>
      <c r="D233" s="1" t="s">
        <v>133</v>
      </c>
      <c r="E233" s="1" t="str">
        <f xml:space="preserve"> VLOOKUP($A233, Sheet3!$A$2:$B$265, 2, FALSE)</f>
        <v>Business</v>
      </c>
      <c r="F233" s="1">
        <f>VLOOKUP($A233, Sheet3!$A$2:$C$265, 3, FALSE)</f>
        <v>5448</v>
      </c>
      <c r="G233" s="1">
        <f>VLOOKUP($A233, Sheet3!$A$2:$D$265, 4, FALSE)</f>
        <v>500000</v>
      </c>
      <c r="H233" s="1" t="str">
        <f>INDEX(Sheet3!$E$2:$E$265, MATCH($A233, Sheet3!$A$2:$A$265, 0))</f>
        <v>Free</v>
      </c>
      <c r="I233" s="1" t="str">
        <f>INDEX(Sheet3!$F$2:$F$265, MATCH($A233, Sheet3!$A$2:$A$265, 0))</f>
        <v>Everyone</v>
      </c>
      <c r="J233" s="2">
        <f>INDEX(Sheet3!$G$2:$G$265, MATCH($A233, Sheet3!$A$2:$A$265, 0))</f>
        <v>43306</v>
      </c>
      <c r="K233" s="1" t="str">
        <f>INDEX(Sheet3!$H$2:$H$265, MATCH($A233, Sheet3!$A$2:$A$265, 0))</f>
        <v>4.9.1</v>
      </c>
      <c r="L233" s="1">
        <f t="shared" si="2"/>
        <v>11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x14ac:dyDescent="0.25">
      <c r="A234" s="1" t="s">
        <v>344</v>
      </c>
      <c r="B234">
        <v>4.5999999999999996</v>
      </c>
      <c r="C234" s="1" t="s">
        <v>345</v>
      </c>
      <c r="D234" s="1" t="s">
        <v>6</v>
      </c>
      <c r="E234" s="1" t="str">
        <f xml:space="preserve"> VLOOKUP($A234, Sheet3!$A$2:$B$265, 2, FALSE)</f>
        <v>Business</v>
      </c>
      <c r="F234" s="1">
        <f>VLOOKUP($A234, Sheet3!$A$2:$C$265, 3, FALSE)</f>
        <v>4159</v>
      </c>
      <c r="G234" s="1">
        <f>VLOOKUP($A234, Sheet3!$A$2:$D$265, 4, FALSE)</f>
        <v>500000</v>
      </c>
      <c r="H234" s="1" t="str">
        <f>INDEX(Sheet3!$E$2:$E$265, MATCH($A234, Sheet3!$A$2:$A$265, 0))</f>
        <v>Free</v>
      </c>
      <c r="I234" s="1" t="str">
        <f>INDEX(Sheet3!$F$2:$F$265, MATCH($A234, Sheet3!$A$2:$A$265, 0))</f>
        <v>Everyone</v>
      </c>
      <c r="J234" s="2">
        <f>INDEX(Sheet3!$G$2:$G$265, MATCH($A234, Sheet3!$A$2:$A$265, 0))</f>
        <v>43301</v>
      </c>
      <c r="K234" s="1" t="str">
        <f>INDEX(Sheet3!$H$2:$H$265, MATCH($A234, Sheet3!$A$2:$A$265, 0))</f>
        <v>6.1.2</v>
      </c>
      <c r="L234" s="1">
        <f t="shared" si="2"/>
        <v>16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x14ac:dyDescent="0.25">
      <c r="A235" s="1" t="s">
        <v>346</v>
      </c>
      <c r="B235">
        <v>4.3</v>
      </c>
      <c r="C235" s="1" t="s">
        <v>82</v>
      </c>
      <c r="D235" s="1" t="s">
        <v>133</v>
      </c>
      <c r="E235" s="1" t="str">
        <f xml:space="preserve"> VLOOKUP($A235, Sheet3!$A$2:$B$265, 2, FALSE)</f>
        <v>Business</v>
      </c>
      <c r="F235" s="1">
        <f>VLOOKUP($A235, Sheet3!$A$2:$C$265, 3, FALSE)</f>
        <v>20815</v>
      </c>
      <c r="G235" s="1">
        <f>VLOOKUP($A235, Sheet3!$A$2:$D$265, 4, FALSE)</f>
        <v>1000000</v>
      </c>
      <c r="H235" s="1" t="str">
        <f>INDEX(Sheet3!$E$2:$E$265, MATCH($A235, Sheet3!$A$2:$A$265, 0))</f>
        <v>Free</v>
      </c>
      <c r="I235" s="1" t="str">
        <f>INDEX(Sheet3!$F$2:$F$265, MATCH($A235, Sheet3!$A$2:$A$265, 0))</f>
        <v>Everyone</v>
      </c>
      <c r="J235" s="2">
        <f>INDEX(Sheet3!$G$2:$G$265, MATCH($A235, Sheet3!$A$2:$A$265, 0))</f>
        <v>43307</v>
      </c>
      <c r="K235" s="1" t="str">
        <f>INDEX(Sheet3!$H$2:$H$265, MATCH($A235, Sheet3!$A$2:$A$265, 0))</f>
        <v>6.4.4</v>
      </c>
      <c r="L235" s="1">
        <f t="shared" si="2"/>
        <v>10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x14ac:dyDescent="0.25">
      <c r="A236" s="1" t="s">
        <v>347</v>
      </c>
      <c r="B236">
        <v>4.5</v>
      </c>
      <c r="C236" s="1" t="s">
        <v>203</v>
      </c>
      <c r="D236" s="1" t="s">
        <v>16</v>
      </c>
      <c r="E236" s="1" t="str">
        <f xml:space="preserve"> VLOOKUP($A236, Sheet3!$A$2:$B$265, 2, FALSE)</f>
        <v>Business</v>
      </c>
      <c r="F236" s="1">
        <f>VLOOKUP($A236, Sheet3!$A$2:$C$265, 3, FALSE)</f>
        <v>78662</v>
      </c>
      <c r="G236" s="1">
        <f>VLOOKUP($A236, Sheet3!$A$2:$D$265, 4, FALSE)</f>
        <v>1000000</v>
      </c>
      <c r="H236" s="1" t="str">
        <f>INDEX(Sheet3!$E$2:$E$265, MATCH($A236, Sheet3!$A$2:$A$265, 0))</f>
        <v>Free</v>
      </c>
      <c r="I236" s="1" t="str">
        <f>INDEX(Sheet3!$F$2:$F$265, MATCH($A236, Sheet3!$A$2:$A$265, 0))</f>
        <v>Everyone</v>
      </c>
      <c r="J236" s="2">
        <f>INDEX(Sheet3!$G$2:$G$265, MATCH($A236, Sheet3!$A$2:$A$265, 0))</f>
        <v>43144</v>
      </c>
      <c r="K236" s="1" t="str">
        <f>INDEX(Sheet3!$H$2:$H$265, MATCH($A236, Sheet3!$A$2:$A$265, 0))</f>
        <v>3.7.5</v>
      </c>
      <c r="L236" s="1">
        <f t="shared" si="2"/>
        <v>173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x14ac:dyDescent="0.25">
      <c r="A237" s="1" t="s">
        <v>348</v>
      </c>
      <c r="B237">
        <v>4.0999999999999996</v>
      </c>
      <c r="C237" s="1" t="s">
        <v>67</v>
      </c>
      <c r="D237" s="1" t="s">
        <v>33</v>
      </c>
      <c r="E237" s="1" t="str">
        <f xml:space="preserve"> VLOOKUP($A237, Sheet3!$A$2:$B$265, 2, FALSE)</f>
        <v>Business</v>
      </c>
      <c r="F237" s="1">
        <f>VLOOKUP($A237, Sheet3!$A$2:$C$265, 3, FALSE)</f>
        <v>7149</v>
      </c>
      <c r="G237" s="1">
        <f>VLOOKUP($A237, Sheet3!$A$2:$D$265, 4, FALSE)</f>
        <v>1000000</v>
      </c>
      <c r="H237" s="1" t="str">
        <f>INDEX(Sheet3!$E$2:$E$265, MATCH($A237, Sheet3!$A$2:$A$265, 0))</f>
        <v>Free</v>
      </c>
      <c r="I237" s="1" t="str">
        <f>INDEX(Sheet3!$F$2:$F$265, MATCH($A237, Sheet3!$A$2:$A$265, 0))</f>
        <v>Everyone</v>
      </c>
      <c r="J237" s="2">
        <f>INDEX(Sheet3!$G$2:$G$265, MATCH($A237, Sheet3!$A$2:$A$265, 0))</f>
        <v>43312</v>
      </c>
      <c r="K237" s="1" t="str">
        <f>INDEX(Sheet3!$H$2:$H$265, MATCH($A237, Sheet3!$A$2:$A$265, 0))</f>
        <v>2.6.158</v>
      </c>
      <c r="L237" s="1">
        <f t="shared" si="2"/>
        <v>5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x14ac:dyDescent="0.25">
      <c r="A238" s="1" t="s">
        <v>349</v>
      </c>
      <c r="B238">
        <v>4.5</v>
      </c>
      <c r="C238" s="1" t="s">
        <v>350</v>
      </c>
      <c r="D238" s="1" t="s">
        <v>30</v>
      </c>
      <c r="E238" s="1" t="str">
        <f xml:space="preserve"> VLOOKUP($A238, Sheet3!$A$2:$B$265, 2, FALSE)</f>
        <v>Business</v>
      </c>
      <c r="F238" s="1">
        <f>VLOOKUP($A238, Sheet3!$A$2:$C$265, 3, FALSE)</f>
        <v>3079</v>
      </c>
      <c r="G238" s="1">
        <f>VLOOKUP($A238, Sheet3!$A$2:$D$265, 4, FALSE)</f>
        <v>100000</v>
      </c>
      <c r="H238" s="1" t="str">
        <f>INDEX(Sheet3!$E$2:$E$265, MATCH($A238, Sheet3!$A$2:$A$265, 0))</f>
        <v>Free</v>
      </c>
      <c r="I238" s="1" t="str">
        <f>INDEX(Sheet3!$F$2:$F$265, MATCH($A238, Sheet3!$A$2:$A$265, 0))</f>
        <v>Everyone</v>
      </c>
      <c r="J238" s="2">
        <f>INDEX(Sheet3!$G$2:$G$265, MATCH($A238, Sheet3!$A$2:$A$265, 0))</f>
        <v>43314</v>
      </c>
      <c r="K238" s="1" t="str">
        <f>INDEX(Sheet3!$H$2:$H$265, MATCH($A238, Sheet3!$A$2:$A$265, 0))</f>
        <v>5.20.7</v>
      </c>
      <c r="L238" s="1">
        <f t="shared" si="2"/>
        <v>3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x14ac:dyDescent="0.25">
      <c r="A239" s="1" t="s">
        <v>351</v>
      </c>
      <c r="B239">
        <v>4.5999999999999996</v>
      </c>
      <c r="C239" s="1" t="s">
        <v>116</v>
      </c>
      <c r="D239" s="1" t="s">
        <v>30</v>
      </c>
      <c r="E239" s="1" t="str">
        <f xml:space="preserve"> VLOOKUP($A239, Sheet3!$A$2:$B$265, 2, FALSE)</f>
        <v>Business</v>
      </c>
      <c r="F239" s="1">
        <f>VLOOKUP($A239, Sheet3!$A$2:$C$265, 3, FALSE)</f>
        <v>5800</v>
      </c>
      <c r="G239" s="1">
        <f>VLOOKUP($A239, Sheet3!$A$2:$D$265, 4, FALSE)</f>
        <v>100000</v>
      </c>
      <c r="H239" s="1" t="str">
        <f>INDEX(Sheet3!$E$2:$E$265, MATCH($A239, Sheet3!$A$2:$A$265, 0))</f>
        <v>Free</v>
      </c>
      <c r="I239" s="1" t="str">
        <f>INDEX(Sheet3!$F$2:$F$265, MATCH($A239, Sheet3!$A$2:$A$265, 0))</f>
        <v>Everyone</v>
      </c>
      <c r="J239" s="2">
        <f>INDEX(Sheet3!$G$2:$G$265, MATCH($A239, Sheet3!$A$2:$A$265, 0))</f>
        <v>43314</v>
      </c>
      <c r="K239" s="1" t="str">
        <f>INDEX(Sheet3!$H$2:$H$265, MATCH($A239, Sheet3!$A$2:$A$265, 0))</f>
        <v>5.20.7</v>
      </c>
      <c r="L239" s="1">
        <f t="shared" si="2"/>
        <v>3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x14ac:dyDescent="0.25">
      <c r="A240" s="1" t="s">
        <v>352</v>
      </c>
      <c r="B240">
        <v>4</v>
      </c>
      <c r="C240" s="1" t="s">
        <v>74</v>
      </c>
      <c r="D240" s="1" t="s">
        <v>16</v>
      </c>
      <c r="E240" s="1" t="str">
        <f xml:space="preserve"> VLOOKUP($A240, Sheet3!$A$2:$B$265, 2, FALSE)</f>
        <v>Business</v>
      </c>
      <c r="F240" s="1">
        <f>VLOOKUP($A240, Sheet3!$A$2:$C$265, 3, FALSE)</f>
        <v>6989</v>
      </c>
      <c r="G240" s="1">
        <f>VLOOKUP($A240, Sheet3!$A$2:$D$265, 4, FALSE)</f>
        <v>1000000</v>
      </c>
      <c r="H240" s="1" t="str">
        <f>INDEX(Sheet3!$E$2:$E$265, MATCH($A240, Sheet3!$A$2:$A$265, 0))</f>
        <v>Free</v>
      </c>
      <c r="I240" s="1" t="str">
        <f>INDEX(Sheet3!$F$2:$F$265, MATCH($A240, Sheet3!$A$2:$A$265, 0))</f>
        <v>Everyone</v>
      </c>
      <c r="J240" s="2">
        <f>INDEX(Sheet3!$G$2:$G$265, MATCH($A240, Sheet3!$A$2:$A$265, 0))</f>
        <v>43297</v>
      </c>
      <c r="K240" s="1" t="str">
        <f>INDEX(Sheet3!$H$2:$H$265, MATCH($A240, Sheet3!$A$2:$A$265, 0))</f>
        <v>4.3.0.508</v>
      </c>
      <c r="L240" s="1">
        <f t="shared" si="2"/>
        <v>20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25">
      <c r="A241" s="1" t="s">
        <v>353</v>
      </c>
      <c r="B241">
        <v>4.2</v>
      </c>
      <c r="C241" s="1" t="s">
        <v>29</v>
      </c>
      <c r="D241" s="1" t="s">
        <v>30</v>
      </c>
      <c r="E241" s="1" t="str">
        <f xml:space="preserve"> VLOOKUP($A241, Sheet3!$A$2:$B$265, 2, FALSE)</f>
        <v>Business</v>
      </c>
      <c r="F241" s="1">
        <f>VLOOKUP($A241, Sheet3!$A$2:$C$265, 3, FALSE)</f>
        <v>16422</v>
      </c>
      <c r="G241" s="1">
        <f>VLOOKUP($A241, Sheet3!$A$2:$D$265, 4, FALSE)</f>
        <v>1000000</v>
      </c>
      <c r="H241" s="1" t="str">
        <f>INDEX(Sheet3!$E$2:$E$265, MATCH($A241, Sheet3!$A$2:$A$265, 0))</f>
        <v>Free</v>
      </c>
      <c r="I241" s="1" t="str">
        <f>INDEX(Sheet3!$F$2:$F$265, MATCH($A241, Sheet3!$A$2:$A$265, 0))</f>
        <v>Everyone</v>
      </c>
      <c r="J241" s="2">
        <f>INDEX(Sheet3!$G$2:$G$265, MATCH($A241, Sheet3!$A$2:$A$265, 0))</f>
        <v>43313</v>
      </c>
      <c r="K241" s="1" t="str">
        <f>INDEX(Sheet3!$H$2:$H$265, MATCH($A241, Sheet3!$A$2:$A$265, 0))</f>
        <v>10.46.2</v>
      </c>
      <c r="L241" s="1">
        <f t="shared" si="2"/>
        <v>4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25">
      <c r="A242" s="1" t="s">
        <v>354</v>
      </c>
      <c r="B242">
        <v>4.4000000000000004</v>
      </c>
      <c r="C242" s="1" t="s">
        <v>29</v>
      </c>
      <c r="D242" s="1" t="s">
        <v>296</v>
      </c>
      <c r="E242" s="1" t="str">
        <f xml:space="preserve"> VLOOKUP($A242, Sheet3!$A$2:$B$265, 2, FALSE)</f>
        <v>Business</v>
      </c>
      <c r="F242" s="1">
        <f>VLOOKUP($A242, Sheet3!$A$2:$C$265, 3, FALSE)</f>
        <v>108741</v>
      </c>
      <c r="G242" s="1">
        <f>VLOOKUP($A242, Sheet3!$A$2:$D$265, 4, FALSE)</f>
        <v>10000000</v>
      </c>
      <c r="H242" s="1" t="str">
        <f>INDEX(Sheet3!$E$2:$E$265, MATCH($A242, Sheet3!$A$2:$A$265, 0))</f>
        <v>Free</v>
      </c>
      <c r="I242" s="1" t="str">
        <f>INDEX(Sheet3!$F$2:$F$265, MATCH($A242, Sheet3!$A$2:$A$265, 0))</f>
        <v>Everyone</v>
      </c>
      <c r="J242" s="2">
        <f>INDEX(Sheet3!$G$2:$G$265, MATCH($A242, Sheet3!$A$2:$A$265, 0))</f>
        <v>43301</v>
      </c>
      <c r="K242" s="1" t="str">
        <f>INDEX(Sheet3!$H$2:$H$265, MATCH($A242, Sheet3!$A$2:$A$265, 0))</f>
        <v>11.1.0</v>
      </c>
      <c r="L242" s="1">
        <f t="shared" si="2"/>
        <v>16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25">
      <c r="A243" s="1" t="s">
        <v>355</v>
      </c>
      <c r="B243">
        <v>4</v>
      </c>
      <c r="C243" s="1" t="s">
        <v>182</v>
      </c>
      <c r="D243" s="1" t="s">
        <v>133</v>
      </c>
      <c r="E243" s="1" t="str">
        <f xml:space="preserve"> VLOOKUP($A243, Sheet3!$A$2:$B$265, 2, FALSE)</f>
        <v>Business</v>
      </c>
      <c r="F243" s="1">
        <f>VLOOKUP($A243, Sheet3!$A$2:$C$265, 3, FALSE)</f>
        <v>624</v>
      </c>
      <c r="G243" s="1">
        <f>VLOOKUP($A243, Sheet3!$A$2:$D$265, 4, FALSE)</f>
        <v>100000</v>
      </c>
      <c r="H243" s="1" t="str">
        <f>INDEX(Sheet3!$E$2:$E$265, MATCH($A243, Sheet3!$A$2:$A$265, 0))</f>
        <v>Free</v>
      </c>
      <c r="I243" s="1" t="str">
        <f>INDEX(Sheet3!$F$2:$F$265, MATCH($A243, Sheet3!$A$2:$A$265, 0))</f>
        <v>Everyone</v>
      </c>
      <c r="J243" s="2">
        <f>INDEX(Sheet3!$G$2:$G$265, MATCH($A243, Sheet3!$A$2:$A$265, 0))</f>
        <v>43181</v>
      </c>
      <c r="K243" s="1" t="str">
        <f>INDEX(Sheet3!$H$2:$H$265, MATCH($A243, Sheet3!$A$2:$A$265, 0))</f>
        <v>1.2.287</v>
      </c>
      <c r="L243" s="1">
        <f t="shared" si="2"/>
        <v>136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25">
      <c r="A244" s="1" t="s">
        <v>356</v>
      </c>
      <c r="B244">
        <v>4.2</v>
      </c>
      <c r="C244" s="1" t="s">
        <v>357</v>
      </c>
      <c r="D244" s="1" t="s">
        <v>16</v>
      </c>
      <c r="E244" s="1" t="str">
        <f xml:space="preserve"> VLOOKUP($A244, Sheet3!$A$2:$B$265, 2, FALSE)</f>
        <v>Business</v>
      </c>
      <c r="F244" s="1">
        <f>VLOOKUP($A244, Sheet3!$A$2:$C$265, 3, FALSE)</f>
        <v>1661</v>
      </c>
      <c r="G244" s="1">
        <f>VLOOKUP($A244, Sheet3!$A$2:$D$265, 4, FALSE)</f>
        <v>100000</v>
      </c>
      <c r="H244" s="1" t="str">
        <f>INDEX(Sheet3!$E$2:$E$265, MATCH($A244, Sheet3!$A$2:$A$265, 0))</f>
        <v>Free</v>
      </c>
      <c r="I244" s="1" t="str">
        <f>INDEX(Sheet3!$F$2:$F$265, MATCH($A244, Sheet3!$A$2:$A$265, 0))</f>
        <v>Everyone</v>
      </c>
      <c r="J244" s="2">
        <f>INDEX(Sheet3!$G$2:$G$265, MATCH($A244, Sheet3!$A$2:$A$265, 0))</f>
        <v>43314</v>
      </c>
      <c r="K244" s="1" t="str">
        <f>INDEX(Sheet3!$H$2:$H$265, MATCH($A244, Sheet3!$A$2:$A$265, 0))</f>
        <v>3.0.4651</v>
      </c>
      <c r="L244" s="1">
        <f t="shared" si="2"/>
        <v>3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25">
      <c r="A245" s="1" t="s">
        <v>358</v>
      </c>
      <c r="B245">
        <v>4.2</v>
      </c>
      <c r="C245" s="1" t="s">
        <v>74</v>
      </c>
      <c r="D245" s="1" t="s">
        <v>74</v>
      </c>
      <c r="E245" s="1" t="str">
        <f xml:space="preserve"> VLOOKUP($A245, Sheet3!$A$2:$B$265, 2, FALSE)</f>
        <v>Business</v>
      </c>
      <c r="F245" s="1">
        <f>VLOOKUP($A245, Sheet3!$A$2:$C$265, 3, FALSE)</f>
        <v>97702</v>
      </c>
      <c r="G245" s="1">
        <f>VLOOKUP($A245, Sheet3!$A$2:$D$265, 4, FALSE)</f>
        <v>5000000</v>
      </c>
      <c r="H245" s="1" t="str">
        <f>INDEX(Sheet3!$E$2:$E$265, MATCH($A245, Sheet3!$A$2:$A$265, 0))</f>
        <v>Free</v>
      </c>
      <c r="I245" s="1" t="str">
        <f>INDEX(Sheet3!$F$2:$F$265, MATCH($A245, Sheet3!$A$2:$A$265, 0))</f>
        <v>Everyone</v>
      </c>
      <c r="J245" s="2">
        <f>INDEX(Sheet3!$G$2:$G$265, MATCH($A245, Sheet3!$A$2:$A$265, 0))</f>
        <v>43292</v>
      </c>
      <c r="K245" s="1" t="str">
        <f>INDEX(Sheet3!$H$2:$H$265, MATCH($A245, Sheet3!$A$2:$A$265, 0))</f>
        <v>Varies with device</v>
      </c>
      <c r="L245" s="1">
        <f t="shared" si="2"/>
        <v>25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25">
      <c r="A246" s="1" t="s">
        <v>359</v>
      </c>
      <c r="B246">
        <v>4.0999999999999996</v>
      </c>
      <c r="C246" s="1" t="s">
        <v>8</v>
      </c>
      <c r="D246" s="1" t="s">
        <v>6</v>
      </c>
      <c r="E246" s="1" t="str">
        <f xml:space="preserve"> VLOOKUP($A246, Sheet3!$A$2:$B$265, 2, FALSE)</f>
        <v>Business</v>
      </c>
      <c r="F246" s="1">
        <f>VLOOKUP($A246, Sheet3!$A$2:$C$265, 3, FALSE)</f>
        <v>308</v>
      </c>
      <c r="G246" s="1">
        <f>VLOOKUP($A246, Sheet3!$A$2:$D$265, 4, FALSE)</f>
        <v>50000</v>
      </c>
      <c r="H246" s="1" t="str">
        <f>INDEX(Sheet3!$E$2:$E$265, MATCH($A246, Sheet3!$A$2:$A$265, 0))</f>
        <v>Free</v>
      </c>
      <c r="I246" s="1" t="str">
        <f>INDEX(Sheet3!$F$2:$F$265, MATCH($A246, Sheet3!$A$2:$A$265, 0))</f>
        <v>Everyone</v>
      </c>
      <c r="J246" s="2">
        <f>INDEX(Sheet3!$G$2:$G$265, MATCH($A246, Sheet3!$A$2:$A$265, 0))</f>
        <v>43249</v>
      </c>
      <c r="K246" s="1" t="str">
        <f>INDEX(Sheet3!$H$2:$H$265, MATCH($A246, Sheet3!$A$2:$A$265, 0))</f>
        <v>3.1.4.0</v>
      </c>
      <c r="L246" s="1">
        <f t="shared" si="2"/>
        <v>68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25">
      <c r="A247" s="1" t="s">
        <v>360</v>
      </c>
      <c r="B247">
        <v>3.8</v>
      </c>
      <c r="C247" s="1" t="s">
        <v>89</v>
      </c>
      <c r="D247" s="1" t="s">
        <v>33</v>
      </c>
      <c r="E247" s="1" t="str">
        <f xml:space="preserve"> VLOOKUP($A247, Sheet3!$A$2:$B$265, 2, FALSE)</f>
        <v>Business</v>
      </c>
      <c r="F247" s="1">
        <f>VLOOKUP($A247, Sheet3!$A$2:$C$265, 3, FALSE)</f>
        <v>5211</v>
      </c>
      <c r="G247" s="1">
        <f>VLOOKUP($A247, Sheet3!$A$2:$D$265, 4, FALSE)</f>
        <v>1000000</v>
      </c>
      <c r="H247" s="1" t="str">
        <f>INDEX(Sheet3!$E$2:$E$265, MATCH($A247, Sheet3!$A$2:$A$265, 0))</f>
        <v>Free</v>
      </c>
      <c r="I247" s="1" t="str">
        <f>INDEX(Sheet3!$F$2:$F$265, MATCH($A247, Sheet3!$A$2:$A$265, 0))</f>
        <v>Everyone</v>
      </c>
      <c r="J247" s="2">
        <f>INDEX(Sheet3!$G$2:$G$265, MATCH($A247, Sheet3!$A$2:$A$265, 0))</f>
        <v>43311</v>
      </c>
      <c r="K247" s="1" t="str">
        <f>INDEX(Sheet3!$H$2:$H$265, MATCH($A247, Sheet3!$A$2:$A$265, 0))</f>
        <v>3.3.0</v>
      </c>
      <c r="L247" s="1">
        <f t="shared" si="2"/>
        <v>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25">
      <c r="A248" s="1" t="s">
        <v>361</v>
      </c>
      <c r="B248">
        <v>3.9</v>
      </c>
      <c r="C248" s="1" t="s">
        <v>53</v>
      </c>
      <c r="D248" s="1" t="s">
        <v>133</v>
      </c>
      <c r="E248" s="1" t="str">
        <f xml:space="preserve"> VLOOKUP($A248, Sheet3!$A$2:$B$265, 2, FALSE)</f>
        <v>Business</v>
      </c>
      <c r="F248" s="1">
        <f>VLOOKUP($A248, Sheet3!$A$2:$C$265, 3, FALSE)</f>
        <v>1058</v>
      </c>
      <c r="G248" s="1">
        <f>VLOOKUP($A248, Sheet3!$A$2:$D$265, 4, FALSE)</f>
        <v>500000</v>
      </c>
      <c r="H248" s="1" t="str">
        <f>INDEX(Sheet3!$E$2:$E$265, MATCH($A248, Sheet3!$A$2:$A$265, 0))</f>
        <v>Free</v>
      </c>
      <c r="I248" s="1" t="str">
        <f>INDEX(Sheet3!$F$2:$F$265, MATCH($A248, Sheet3!$A$2:$A$265, 0))</f>
        <v>Everyone</v>
      </c>
      <c r="J248" s="2">
        <f>INDEX(Sheet3!$G$2:$G$265, MATCH($A248, Sheet3!$A$2:$A$265, 0))</f>
        <v>43280</v>
      </c>
      <c r="K248" s="1" t="str">
        <f>INDEX(Sheet3!$H$2:$H$265, MATCH($A248, Sheet3!$A$2:$A$265, 0))</f>
        <v>2.22.397</v>
      </c>
      <c r="L248" s="1">
        <f t="shared" si="2"/>
        <v>37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25">
      <c r="A249" s="1" t="s">
        <v>362</v>
      </c>
      <c r="B249">
        <v>3.9</v>
      </c>
      <c r="C249" s="1" t="s">
        <v>74</v>
      </c>
      <c r="D249" s="1" t="s">
        <v>74</v>
      </c>
      <c r="E249" s="1" t="str">
        <f xml:space="preserve"> VLOOKUP($A249, Sheet3!$A$2:$B$265, 2, FALSE)</f>
        <v>Business</v>
      </c>
      <c r="F249" s="1">
        <f>VLOOKUP($A249, Sheet3!$A$2:$C$265, 3, FALSE)</f>
        <v>78172</v>
      </c>
      <c r="G249" s="1">
        <f>VLOOKUP($A249, Sheet3!$A$2:$D$265, 4, FALSE)</f>
        <v>10000000</v>
      </c>
      <c r="H249" s="1" t="str">
        <f>INDEX(Sheet3!$E$2:$E$265, MATCH($A249, Sheet3!$A$2:$A$265, 0))</f>
        <v>Free</v>
      </c>
      <c r="I249" s="1" t="str">
        <f>INDEX(Sheet3!$F$2:$F$265, MATCH($A249, Sheet3!$A$2:$A$265, 0))</f>
        <v>Everyone</v>
      </c>
      <c r="J249" s="2">
        <f>INDEX(Sheet3!$G$2:$G$265, MATCH($A249, Sheet3!$A$2:$A$265, 0))</f>
        <v>43314</v>
      </c>
      <c r="K249" s="1" t="str">
        <f>INDEX(Sheet3!$H$2:$H$265, MATCH($A249, Sheet3!$A$2:$A$265, 0))</f>
        <v>Varies with device</v>
      </c>
      <c r="L249" s="1">
        <f t="shared" si="2"/>
        <v>3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25">
      <c r="A250" s="1" t="s">
        <v>363</v>
      </c>
      <c r="B250">
        <v>4.5</v>
      </c>
      <c r="C250" s="1" t="s">
        <v>22</v>
      </c>
      <c r="D250" s="1" t="s">
        <v>133</v>
      </c>
      <c r="E250" s="1" t="str">
        <f xml:space="preserve"> VLOOKUP($A250, Sheet3!$A$2:$B$265, 2, FALSE)</f>
        <v>Business</v>
      </c>
      <c r="F250" s="1">
        <f>VLOOKUP($A250, Sheet3!$A$2:$C$265, 3, FALSE)</f>
        <v>413</v>
      </c>
      <c r="G250" s="1">
        <f>VLOOKUP($A250, Sheet3!$A$2:$D$265, 4, FALSE)</f>
        <v>10000</v>
      </c>
      <c r="H250" s="1" t="str">
        <f>INDEX(Sheet3!$E$2:$E$265, MATCH($A250, Sheet3!$A$2:$A$265, 0))</f>
        <v>Free</v>
      </c>
      <c r="I250" s="1" t="str">
        <f>INDEX(Sheet3!$F$2:$F$265, MATCH($A250, Sheet3!$A$2:$A$265, 0))</f>
        <v>Everyone</v>
      </c>
      <c r="J250" s="2">
        <f>INDEX(Sheet3!$G$2:$G$265, MATCH($A250, Sheet3!$A$2:$A$265, 0))</f>
        <v>43306</v>
      </c>
      <c r="K250" s="1" t="str">
        <f>INDEX(Sheet3!$H$2:$H$265, MATCH($A250, Sheet3!$A$2:$A$265, 0))</f>
        <v>2.0.19</v>
      </c>
      <c r="L250" s="1">
        <f t="shared" si="2"/>
        <v>11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25">
      <c r="A251" s="1" t="s">
        <v>364</v>
      </c>
      <c r="B251">
        <v>4.5</v>
      </c>
      <c r="C251" s="1" t="s">
        <v>74</v>
      </c>
      <c r="D251" s="1" t="s">
        <v>74</v>
      </c>
      <c r="E251" s="1" t="str">
        <f xml:space="preserve"> VLOOKUP($A251, Sheet3!$A$2:$B$265, 2, FALSE)</f>
        <v>Comics</v>
      </c>
      <c r="F251" s="1">
        <f>VLOOKUP($A251, Sheet3!$A$2:$C$265, 3, FALSE)</f>
        <v>1013635</v>
      </c>
      <c r="G251" s="1">
        <f>VLOOKUP($A251, Sheet3!$A$2:$D$265, 4, FALSE)</f>
        <v>10000000</v>
      </c>
      <c r="H251" s="1" t="str">
        <f>INDEX(Sheet3!$E$2:$E$265, MATCH($A251, Sheet3!$A$2:$A$265, 0))</f>
        <v>Free</v>
      </c>
      <c r="I251" s="1" t="str">
        <f>INDEX(Sheet3!$F$2:$F$265, MATCH($A251, Sheet3!$A$2:$A$265, 0))</f>
        <v>Teen</v>
      </c>
      <c r="J251" s="2">
        <f>INDEX(Sheet3!$G$2:$G$265, MATCH($A251, Sheet3!$A$2:$A$265, 0))</f>
        <v>43312</v>
      </c>
      <c r="K251" s="1" t="str">
        <f>INDEX(Sheet3!$H$2:$H$265, MATCH($A251, Sheet3!$A$2:$A$265, 0))</f>
        <v>Varies with device</v>
      </c>
      <c r="L251" s="1">
        <f t="shared" si="2"/>
        <v>5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25">
      <c r="A252" s="1" t="s">
        <v>365</v>
      </c>
      <c r="B252">
        <v>4.5999999999999996</v>
      </c>
      <c r="C252" s="1" t="s">
        <v>220</v>
      </c>
      <c r="D252" s="1" t="s">
        <v>30</v>
      </c>
      <c r="E252" s="1" t="str">
        <f xml:space="preserve"> VLOOKUP($A252, Sheet3!$A$2:$B$265, 2, FALSE)</f>
        <v>Comics</v>
      </c>
      <c r="F252" s="1">
        <f>VLOOKUP($A252, Sheet3!$A$2:$C$265, 3, FALSE)</f>
        <v>24005</v>
      </c>
      <c r="G252" s="1">
        <f>VLOOKUP($A252, Sheet3!$A$2:$D$265, 4, FALSE)</f>
        <v>500000</v>
      </c>
      <c r="H252" s="1" t="str">
        <f>INDEX(Sheet3!$E$2:$E$265, MATCH($A252, Sheet3!$A$2:$A$265, 0))</f>
        <v>Free</v>
      </c>
      <c r="I252" s="1" t="str">
        <f>INDEX(Sheet3!$F$2:$F$265, MATCH($A252, Sheet3!$A$2:$A$265, 0))</f>
        <v>Adults only 18+</v>
      </c>
      <c r="J252" s="2">
        <f>INDEX(Sheet3!$G$2:$G$265, MATCH($A252, Sheet3!$A$2:$A$265, 0))</f>
        <v>43285</v>
      </c>
      <c r="K252" s="1" t="str">
        <f>INDEX(Sheet3!$H$2:$H$265, MATCH($A252, Sheet3!$A$2:$A$265, 0))</f>
        <v>1.1.7.0</v>
      </c>
      <c r="L252" s="1">
        <f t="shared" si="2"/>
        <v>32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25">
      <c r="A253" s="1" t="s">
        <v>366</v>
      </c>
      <c r="B253">
        <v>4.7</v>
      </c>
      <c r="C253" s="1" t="s">
        <v>120</v>
      </c>
      <c r="D253" s="1" t="s">
        <v>30</v>
      </c>
      <c r="E253" s="1" t="str">
        <f xml:space="preserve"> VLOOKUP($A253, Sheet3!$A$2:$B$265, 2, FALSE)</f>
        <v>Comics</v>
      </c>
      <c r="F253" s="1">
        <f>VLOOKUP($A253, Sheet3!$A$2:$C$265, 3, FALSE)</f>
        <v>57106</v>
      </c>
      <c r="G253" s="1">
        <f>VLOOKUP($A253, Sheet3!$A$2:$D$265, 4, FALSE)</f>
        <v>1000000</v>
      </c>
      <c r="H253" s="1" t="str">
        <f>INDEX(Sheet3!$E$2:$E$265, MATCH($A253, Sheet3!$A$2:$A$265, 0))</f>
        <v>Free</v>
      </c>
      <c r="I253" s="1" t="str">
        <f>INDEX(Sheet3!$F$2:$F$265, MATCH($A253, Sheet3!$A$2:$A$265, 0))</f>
        <v>Teen</v>
      </c>
      <c r="J253" s="2">
        <f>INDEX(Sheet3!$G$2:$G$265, MATCH($A253, Sheet3!$A$2:$A$265, 0))</f>
        <v>43304</v>
      </c>
      <c r="K253" s="1" t="str">
        <f>INDEX(Sheet3!$H$2:$H$265, MATCH($A253, Sheet3!$A$2:$A$265, 0))</f>
        <v>2.11.3</v>
      </c>
      <c r="L253" s="1">
        <f t="shared" si="2"/>
        <v>13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25">
      <c r="A254" s="1" t="s">
        <v>367</v>
      </c>
      <c r="B254">
        <v>4.7</v>
      </c>
      <c r="C254" s="1" t="s">
        <v>147</v>
      </c>
      <c r="D254" s="1" t="s">
        <v>6</v>
      </c>
      <c r="E254" s="1" t="str">
        <f xml:space="preserve"> VLOOKUP($A254, Sheet3!$A$2:$B$265, 2, FALSE)</f>
        <v>Comics</v>
      </c>
      <c r="F254" s="1">
        <f>VLOOKUP($A254, Sheet3!$A$2:$C$265, 3, FALSE)</f>
        <v>2249</v>
      </c>
      <c r="G254" s="1">
        <f>VLOOKUP($A254, Sheet3!$A$2:$D$265, 4, FALSE)</f>
        <v>500000</v>
      </c>
      <c r="H254" s="1" t="str">
        <f>INDEX(Sheet3!$E$2:$E$265, MATCH($A254, Sheet3!$A$2:$A$265, 0))</f>
        <v>Free</v>
      </c>
      <c r="I254" s="1" t="str">
        <f>INDEX(Sheet3!$F$2:$F$265, MATCH($A254, Sheet3!$A$2:$A$265, 0))</f>
        <v>Everyone</v>
      </c>
      <c r="J254" s="2">
        <f>INDEX(Sheet3!$G$2:$G$265, MATCH($A254, Sheet3!$A$2:$A$265, 0))</f>
        <v>43055</v>
      </c>
      <c r="K254" s="1" t="str">
        <f>INDEX(Sheet3!$H$2:$H$265, MATCH($A254, Sheet3!$A$2:$A$265, 0))</f>
        <v>1.08</v>
      </c>
      <c r="L254" s="1">
        <f t="shared" si="2"/>
        <v>262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25">
      <c r="A255" s="1" t="s">
        <v>368</v>
      </c>
      <c r="B255">
        <v>4.8</v>
      </c>
      <c r="C255" s="1" t="s">
        <v>32</v>
      </c>
      <c r="D255" s="1" t="s">
        <v>16</v>
      </c>
      <c r="E255" s="1" t="str">
        <f xml:space="preserve"> VLOOKUP($A255, Sheet3!$A$2:$B$265, 2, FALSE)</f>
        <v>Comics;Creativity</v>
      </c>
      <c r="F255" s="1">
        <f>VLOOKUP($A255, Sheet3!$A$2:$C$265, 3, FALSE)</f>
        <v>516</v>
      </c>
      <c r="G255" s="1">
        <f>VLOOKUP($A255, Sheet3!$A$2:$D$265, 4, FALSE)</f>
        <v>50000</v>
      </c>
      <c r="H255" s="1" t="str">
        <f>INDEX(Sheet3!$E$2:$E$265, MATCH($A255, Sheet3!$A$2:$A$265, 0))</f>
        <v>Free</v>
      </c>
      <c r="I255" s="1" t="str">
        <f>INDEX(Sheet3!$F$2:$F$265, MATCH($A255, Sheet3!$A$2:$A$265, 0))</f>
        <v>Everyone</v>
      </c>
      <c r="J255" s="2">
        <f>INDEX(Sheet3!$G$2:$G$265, MATCH($A255, Sheet3!$A$2:$A$265, 0))</f>
        <v>43315</v>
      </c>
      <c r="K255" s="1" t="str">
        <f>INDEX(Sheet3!$H$2:$H$265, MATCH($A255, Sheet3!$A$2:$A$265, 0))</f>
        <v>1.0.6</v>
      </c>
      <c r="L255" s="1">
        <f t="shared" si="2"/>
        <v>2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25">
      <c r="A256" s="1" t="s">
        <v>369</v>
      </c>
      <c r="B256">
        <v>3.9</v>
      </c>
      <c r="C256" s="1" t="s">
        <v>80</v>
      </c>
      <c r="D256" s="1" t="s">
        <v>30</v>
      </c>
      <c r="E256" s="1" t="str">
        <f xml:space="preserve"> VLOOKUP($A256, Sheet3!$A$2:$B$265, 2, FALSE)</f>
        <v>Comics</v>
      </c>
      <c r="F256" s="1">
        <f>VLOOKUP($A256, Sheet3!$A$2:$C$265, 3, FALSE)</f>
        <v>834</v>
      </c>
      <c r="G256" s="1">
        <f>VLOOKUP($A256, Sheet3!$A$2:$D$265, 4, FALSE)</f>
        <v>50000</v>
      </c>
      <c r="H256" s="1" t="str">
        <f>INDEX(Sheet3!$E$2:$E$265, MATCH($A256, Sheet3!$A$2:$A$265, 0))</f>
        <v>Free</v>
      </c>
      <c r="I256" s="1" t="str">
        <f>INDEX(Sheet3!$F$2:$F$265, MATCH($A256, Sheet3!$A$2:$A$265, 0))</f>
        <v>Mature 17+</v>
      </c>
      <c r="J256" s="2">
        <f>INDEX(Sheet3!$G$2:$G$265, MATCH($A256, Sheet3!$A$2:$A$265, 0))</f>
        <v>43313</v>
      </c>
      <c r="K256" s="1" t="str">
        <f>INDEX(Sheet3!$H$2:$H$265, MATCH($A256, Sheet3!$A$2:$A$265, 0))</f>
        <v>1.0.8</v>
      </c>
      <c r="L256" s="1">
        <f t="shared" si="2"/>
        <v>4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25">
      <c r="A257" s="1" t="s">
        <v>370</v>
      </c>
      <c r="B257">
        <v>4.0999999999999996</v>
      </c>
      <c r="C257" s="1" t="s">
        <v>67</v>
      </c>
      <c r="D257" s="1" t="s">
        <v>30</v>
      </c>
      <c r="E257" s="1" t="str">
        <f xml:space="preserve"> VLOOKUP($A257, Sheet3!$A$2:$B$265, 2, FALSE)</f>
        <v>Comics</v>
      </c>
      <c r="F257" s="1">
        <f>VLOOKUP($A257, Sheet3!$A$2:$C$265, 3, FALSE)</f>
        <v>1010</v>
      </c>
      <c r="G257" s="1">
        <f>VLOOKUP($A257, Sheet3!$A$2:$D$265, 4, FALSE)</f>
        <v>50000</v>
      </c>
      <c r="H257" s="1" t="str">
        <f>INDEX(Sheet3!$E$2:$E$265, MATCH($A257, Sheet3!$A$2:$A$265, 0))</f>
        <v>Free</v>
      </c>
      <c r="I257" s="1" t="str">
        <f>INDEX(Sheet3!$F$2:$F$265, MATCH($A257, Sheet3!$A$2:$A$265, 0))</f>
        <v>Mature 17+</v>
      </c>
      <c r="J257" s="2">
        <f>INDEX(Sheet3!$G$2:$G$265, MATCH($A257, Sheet3!$A$2:$A$265, 0))</f>
        <v>43288</v>
      </c>
      <c r="K257" s="1" t="str">
        <f>INDEX(Sheet3!$H$2:$H$265, MATCH($A257, Sheet3!$A$2:$A$265, 0))</f>
        <v>1.5</v>
      </c>
      <c r="L257" s="1">
        <f t="shared" si="2"/>
        <v>29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25">
      <c r="A258" s="1" t="s">
        <v>371</v>
      </c>
      <c r="B258">
        <v>4.4000000000000004</v>
      </c>
      <c r="C258" s="1" t="s">
        <v>29</v>
      </c>
      <c r="D258" s="1" t="s">
        <v>133</v>
      </c>
      <c r="E258" s="1" t="str">
        <f xml:space="preserve"> VLOOKUP($A258, Sheet3!$A$2:$B$265, 2, FALSE)</f>
        <v>Comics</v>
      </c>
      <c r="F258" s="1">
        <f>VLOOKUP($A258, Sheet3!$A$2:$C$265, 3, FALSE)</f>
        <v>238970</v>
      </c>
      <c r="G258" s="1">
        <f>VLOOKUP($A258, Sheet3!$A$2:$D$265, 4, FALSE)</f>
        <v>1000000</v>
      </c>
      <c r="H258" s="1" t="str">
        <f>INDEX(Sheet3!$E$2:$E$265, MATCH($A258, Sheet3!$A$2:$A$265, 0))</f>
        <v>Free</v>
      </c>
      <c r="I258" s="1" t="str">
        <f>INDEX(Sheet3!$F$2:$F$265, MATCH($A258, Sheet3!$A$2:$A$265, 0))</f>
        <v>Teen</v>
      </c>
      <c r="J258" s="2">
        <f>INDEX(Sheet3!$G$2:$G$265, MATCH($A258, Sheet3!$A$2:$A$265, 0))</f>
        <v>43290</v>
      </c>
      <c r="K258" s="1" t="str">
        <f>INDEX(Sheet3!$H$2:$H$265, MATCH($A258, Sheet3!$A$2:$A$265, 0))</f>
        <v>3.4.3_world</v>
      </c>
      <c r="L258" s="1">
        <f t="shared" ref="L258:L265" si="3">_xlfn.DAYS($Y$5, J258)</f>
        <v>27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x14ac:dyDescent="0.25">
      <c r="A259" s="1" t="s">
        <v>372</v>
      </c>
      <c r="B259">
        <v>4.5999999999999996</v>
      </c>
      <c r="C259" s="1" t="s">
        <v>168</v>
      </c>
      <c r="D259" s="1" t="s">
        <v>33</v>
      </c>
      <c r="E259" s="1" t="str">
        <f xml:space="preserve"> VLOOKUP($A259, Sheet3!$A$2:$B$265, 2, FALSE)</f>
        <v>Comics</v>
      </c>
      <c r="F259" s="1">
        <f>VLOOKUP($A259, Sheet3!$A$2:$C$265, 3, FALSE)</f>
        <v>302</v>
      </c>
      <c r="G259" s="1">
        <f>VLOOKUP($A259, Sheet3!$A$2:$D$265, 4, FALSE)</f>
        <v>10000</v>
      </c>
      <c r="H259" s="1" t="str">
        <f>INDEX(Sheet3!$E$2:$E$265, MATCH($A259, Sheet3!$A$2:$A$265, 0))</f>
        <v>Free</v>
      </c>
      <c r="I259" s="1" t="str">
        <f>INDEX(Sheet3!$F$2:$F$265, MATCH($A259, Sheet3!$A$2:$A$265, 0))</f>
        <v>Teen</v>
      </c>
      <c r="J259" s="2">
        <f>INDEX(Sheet3!$G$2:$G$265, MATCH($A259, Sheet3!$A$2:$A$265, 0))</f>
        <v>43284</v>
      </c>
      <c r="K259" s="1" t="str">
        <f>INDEX(Sheet3!$H$2:$H$265, MATCH($A259, Sheet3!$A$2:$A$265, 0))</f>
        <v>1.0</v>
      </c>
      <c r="L259" s="1">
        <f t="shared" si="3"/>
        <v>33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x14ac:dyDescent="0.25">
      <c r="A260" s="1" t="s">
        <v>373</v>
      </c>
      <c r="B260">
        <v>4.5</v>
      </c>
      <c r="C260" s="1" t="s">
        <v>137</v>
      </c>
      <c r="D260" s="1" t="s">
        <v>19</v>
      </c>
      <c r="E260" s="1" t="str">
        <f xml:space="preserve"> VLOOKUP($A260, Sheet3!$A$2:$B$265, 2, FALSE)</f>
        <v>Comics</v>
      </c>
      <c r="F260" s="1">
        <f>VLOOKUP($A260, Sheet3!$A$2:$C$265, 3, FALSE)</f>
        <v>438</v>
      </c>
      <c r="G260" s="1">
        <f>VLOOKUP($A260, Sheet3!$A$2:$D$265, 4, FALSE)</f>
        <v>10000</v>
      </c>
      <c r="H260" s="1" t="str">
        <f>INDEX(Sheet3!$E$2:$E$265, MATCH($A260, Sheet3!$A$2:$A$265, 0))</f>
        <v>Free</v>
      </c>
      <c r="I260" s="1" t="str">
        <f>INDEX(Sheet3!$F$2:$F$265, MATCH($A260, Sheet3!$A$2:$A$265, 0))</f>
        <v>Everyone</v>
      </c>
      <c r="J260" s="2">
        <f>INDEX(Sheet3!$G$2:$G$265, MATCH($A260, Sheet3!$A$2:$A$265, 0))</f>
        <v>43096</v>
      </c>
      <c r="K260" s="1" t="str">
        <f>INDEX(Sheet3!$H$2:$H$265, MATCH($A260, Sheet3!$A$2:$A$265, 0))</f>
        <v>1.0</v>
      </c>
      <c r="L260" s="1">
        <f t="shared" si="3"/>
        <v>221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x14ac:dyDescent="0.25">
      <c r="A261" s="1" t="s">
        <v>374</v>
      </c>
      <c r="B261">
        <v>4.7</v>
      </c>
      <c r="C261" s="1" t="s">
        <v>375</v>
      </c>
      <c r="D261" s="1" t="s">
        <v>6</v>
      </c>
      <c r="E261" s="1" t="str">
        <f xml:space="preserve"> VLOOKUP($A261, Sheet3!$A$2:$B$265, 2, FALSE)</f>
        <v>Comics</v>
      </c>
      <c r="F261" s="1">
        <f>VLOOKUP($A261, Sheet3!$A$2:$C$265, 3, FALSE)</f>
        <v>73</v>
      </c>
      <c r="G261" s="1">
        <f>VLOOKUP($A261, Sheet3!$A$2:$D$265, 4, FALSE)</f>
        <v>10000</v>
      </c>
      <c r="H261" s="1" t="str">
        <f>INDEX(Sheet3!$E$2:$E$265, MATCH($A261, Sheet3!$A$2:$A$265, 0))</f>
        <v>Free</v>
      </c>
      <c r="I261" s="1" t="str">
        <f>INDEX(Sheet3!$F$2:$F$265, MATCH($A261, Sheet3!$A$2:$A$265, 0))</f>
        <v>Everyone</v>
      </c>
      <c r="J261" s="2">
        <f>INDEX(Sheet3!$G$2:$G$265, MATCH($A261, Sheet3!$A$2:$A$265, 0))</f>
        <v>43304</v>
      </c>
      <c r="K261" s="1" t="str">
        <f>INDEX(Sheet3!$H$2:$H$265, MATCH($A261, Sheet3!$A$2:$A$265, 0))</f>
        <v>1.9</v>
      </c>
      <c r="L261" s="1">
        <f t="shared" si="3"/>
        <v>13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x14ac:dyDescent="0.25">
      <c r="A262" s="1" t="s">
        <v>376</v>
      </c>
      <c r="B262">
        <v>4.4000000000000004</v>
      </c>
      <c r="C262" s="1" t="s">
        <v>377</v>
      </c>
      <c r="D262" s="1" t="s">
        <v>13</v>
      </c>
      <c r="E262" s="1" t="str">
        <f xml:space="preserve"> VLOOKUP($A262, Sheet3!$A$2:$B$265, 2, FALSE)</f>
        <v>Comics</v>
      </c>
      <c r="F262" s="1">
        <f>VLOOKUP($A262, Sheet3!$A$2:$C$265, 3, FALSE)</f>
        <v>39</v>
      </c>
      <c r="G262" s="1">
        <f>VLOOKUP($A262, Sheet3!$A$2:$D$265, 4, FALSE)</f>
        <v>10000</v>
      </c>
      <c r="H262" s="1" t="str">
        <f>INDEX(Sheet3!$E$2:$E$265, MATCH($A262, Sheet3!$A$2:$A$265, 0))</f>
        <v>Free</v>
      </c>
      <c r="I262" s="1" t="str">
        <f>INDEX(Sheet3!$F$2:$F$265, MATCH($A262, Sheet3!$A$2:$A$265, 0))</f>
        <v>Everyone 10+</v>
      </c>
      <c r="J262" s="2">
        <f>INDEX(Sheet3!$G$2:$G$265, MATCH($A262, Sheet3!$A$2:$A$265, 0))</f>
        <v>43284</v>
      </c>
      <c r="K262" s="1" t="str">
        <f>INDEX(Sheet3!$H$2:$H$265, MATCH($A262, Sheet3!$A$2:$A$265, 0))</f>
        <v>1.1</v>
      </c>
      <c r="L262" s="1">
        <f t="shared" si="3"/>
        <v>33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x14ac:dyDescent="0.25">
      <c r="A263" s="1" t="s">
        <v>378</v>
      </c>
      <c r="B263">
        <v>4.5</v>
      </c>
      <c r="C263" s="1" t="s">
        <v>379</v>
      </c>
      <c r="D263" s="1" t="s">
        <v>6</v>
      </c>
      <c r="E263" s="1" t="str">
        <f xml:space="preserve"> VLOOKUP($A263, Sheet3!$A$2:$B$265, 2, FALSE)</f>
        <v>Comics</v>
      </c>
      <c r="F263" s="1">
        <f>VLOOKUP($A263, Sheet3!$A$2:$C$265, 3, FALSE)</f>
        <v>144</v>
      </c>
      <c r="G263" s="1">
        <f>VLOOKUP($A263, Sheet3!$A$2:$D$265, 4, FALSE)</f>
        <v>10000</v>
      </c>
      <c r="H263" s="1" t="str">
        <f>INDEX(Sheet3!$E$2:$E$265, MATCH($A263, Sheet3!$A$2:$A$265, 0))</f>
        <v>Free</v>
      </c>
      <c r="I263" s="1" t="str">
        <f>INDEX(Sheet3!$F$2:$F$265, MATCH($A263, Sheet3!$A$2:$A$265, 0))</f>
        <v>Everyone</v>
      </c>
      <c r="J263" s="2">
        <f>INDEX(Sheet3!$G$2:$G$265, MATCH($A263, Sheet3!$A$2:$A$265, 0))</f>
        <v>43300</v>
      </c>
      <c r="K263" s="1" t="str">
        <f>INDEX(Sheet3!$H$2:$H$265, MATCH($A263, Sheet3!$A$2:$A$265, 0))</f>
        <v>3.0</v>
      </c>
      <c r="L263" s="1">
        <f t="shared" si="3"/>
        <v>17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x14ac:dyDescent="0.25">
      <c r="A264" s="1" t="s">
        <v>380</v>
      </c>
      <c r="B264">
        <v>3.9</v>
      </c>
      <c r="C264" s="1" t="s">
        <v>82</v>
      </c>
      <c r="D264" s="1" t="s">
        <v>6</v>
      </c>
      <c r="E264" s="1" t="str">
        <f xml:space="preserve"> VLOOKUP($A264, Sheet3!$A$2:$B$265, 2, FALSE)</f>
        <v>Comics</v>
      </c>
      <c r="F264" s="1">
        <f>VLOOKUP($A264, Sheet3!$A$2:$C$265, 3, FALSE)</f>
        <v>2181</v>
      </c>
      <c r="G264" s="1">
        <f>VLOOKUP($A264, Sheet3!$A$2:$D$265, 4, FALSE)</f>
        <v>100000</v>
      </c>
      <c r="H264" s="1" t="str">
        <f>INDEX(Sheet3!$E$2:$E$265, MATCH($A264, Sheet3!$A$2:$A$265, 0))</f>
        <v>Free</v>
      </c>
      <c r="I264" s="1" t="str">
        <f>INDEX(Sheet3!$F$2:$F$265, MATCH($A264, Sheet3!$A$2:$A$265, 0))</f>
        <v>Teen</v>
      </c>
      <c r="J264" s="2">
        <f>INDEX(Sheet3!$G$2:$G$265, MATCH($A264, Sheet3!$A$2:$A$265, 0))</f>
        <v>43164</v>
      </c>
      <c r="K264" s="1" t="str">
        <f>INDEX(Sheet3!$H$2:$H$265, MATCH($A264, Sheet3!$A$2:$A$265, 0))</f>
        <v>1.2.12</v>
      </c>
      <c r="L264" s="1">
        <f t="shared" si="3"/>
        <v>153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x14ac:dyDescent="0.25">
      <c r="A265" s="1" t="s">
        <v>381</v>
      </c>
      <c r="B265">
        <v>3.2</v>
      </c>
      <c r="C265" s="1" t="s">
        <v>80</v>
      </c>
      <c r="D265" s="1" t="s">
        <v>6</v>
      </c>
      <c r="E265" s="1" t="str">
        <f xml:space="preserve"> VLOOKUP($A265, Sheet3!$A$2:$B$265, 2, FALSE)</f>
        <v>Comics</v>
      </c>
      <c r="F265" s="1">
        <f>VLOOKUP($A265, Sheet3!$A$2:$C$265, 3, FALSE)</f>
        <v>93965</v>
      </c>
      <c r="G265" s="1">
        <f>VLOOKUP($A265, Sheet3!$A$2:$D$265, 4, FALSE)</f>
        <v>5000000</v>
      </c>
      <c r="H265" s="1" t="str">
        <f>INDEX(Sheet3!$E$2:$E$265, MATCH($A265, Sheet3!$A$2:$A$265, 0))</f>
        <v>Free</v>
      </c>
      <c r="I265" s="1" t="str">
        <f>INDEX(Sheet3!$F$2:$F$265, MATCH($A265, Sheet3!$A$2:$A$265, 0))</f>
        <v>Teen</v>
      </c>
      <c r="J265" s="2">
        <f>INDEX(Sheet3!$G$2:$G$265, MATCH($A265, Sheet3!$A$2:$A$265, 0))</f>
        <v>43284</v>
      </c>
      <c r="K265" s="1" t="str">
        <f>INDEX(Sheet3!$H$2:$H$265, MATCH($A265, Sheet3!$A$2:$A$265, 0))</f>
        <v>6.3.0</v>
      </c>
      <c r="L265" s="1">
        <f t="shared" si="3"/>
        <v>33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</sheetData>
  <sortState xmlns:xlrd2="http://schemas.microsoft.com/office/spreadsheetml/2017/richdata2" ref="O20:O42">
    <sortCondition ref="O20"/>
  </sortState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BEEA-B886-4741-8961-177C119D1A8C}">
  <dimension ref="A1:V291"/>
  <sheetViews>
    <sheetView tabSelected="1" topLeftCell="E7" workbookViewId="0">
      <selection activeCell="J20" sqref="J20"/>
    </sheetView>
  </sheetViews>
  <sheetFormatPr defaultRowHeight="15" x14ac:dyDescent="0.25"/>
  <cols>
    <col min="6" max="6" width="16.42578125" customWidth="1"/>
    <col min="7" max="7" width="16.85546875" customWidth="1"/>
  </cols>
  <sheetData>
    <row r="1" spans="1:22" x14ac:dyDescent="0.25">
      <c r="A1" s="14" t="s">
        <v>384</v>
      </c>
      <c r="B1" s="14" t="s">
        <v>383</v>
      </c>
      <c r="C1" s="14" t="s">
        <v>568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x14ac:dyDescent="0.25">
      <c r="A2">
        <f>Sheet2!G2</f>
        <v>10000</v>
      </c>
      <c r="B2">
        <f>Sheet2!F2</f>
        <v>159</v>
      </c>
      <c r="C2">
        <f>Sheet2!L2</f>
        <v>210</v>
      </c>
    </row>
    <row r="3" spans="1:22" x14ac:dyDescent="0.25">
      <c r="A3">
        <f>Sheet2!G3</f>
        <v>500000</v>
      </c>
      <c r="B3">
        <f>Sheet2!F3</f>
        <v>967</v>
      </c>
      <c r="C3">
        <f>Sheet2!L3</f>
        <v>202</v>
      </c>
      <c r="F3" t="s">
        <v>583</v>
      </c>
    </row>
    <row r="4" spans="1:22" ht="15.75" thickBot="1" x14ac:dyDescent="0.3">
      <c r="A4">
        <f>Sheet2!G4</f>
        <v>5000000</v>
      </c>
      <c r="B4">
        <f>Sheet2!F4</f>
        <v>87510</v>
      </c>
      <c r="C4">
        <f>Sheet2!L4</f>
        <v>4</v>
      </c>
    </row>
    <row r="5" spans="1:22" x14ac:dyDescent="0.25">
      <c r="A5">
        <f>Sheet2!G5</f>
        <v>50000000</v>
      </c>
      <c r="B5">
        <f>Sheet2!F5</f>
        <v>215644</v>
      </c>
      <c r="C5">
        <f>Sheet2!L5</f>
        <v>58</v>
      </c>
      <c r="F5" s="15" t="s">
        <v>584</v>
      </c>
      <c r="G5" s="15"/>
    </row>
    <row r="6" spans="1:22" x14ac:dyDescent="0.25">
      <c r="A6">
        <f>Sheet2!G6</f>
        <v>100000</v>
      </c>
      <c r="B6">
        <f>Sheet2!F6</f>
        <v>967</v>
      </c>
      <c r="C6">
        <f>Sheet2!L6</f>
        <v>46</v>
      </c>
      <c r="F6" s="8" t="s">
        <v>585</v>
      </c>
      <c r="G6" s="8">
        <v>0.46208251362959513</v>
      </c>
    </row>
    <row r="7" spans="1:22" x14ac:dyDescent="0.25">
      <c r="A7">
        <f>Sheet2!G7</f>
        <v>50000</v>
      </c>
      <c r="B7">
        <f>Sheet2!F7</f>
        <v>167</v>
      </c>
      <c r="C7">
        <f>Sheet2!L7</f>
        <v>497</v>
      </c>
      <c r="F7" s="8" t="s">
        <v>586</v>
      </c>
      <c r="G7" s="8">
        <v>0.21352024940224495</v>
      </c>
    </row>
    <row r="8" spans="1:22" x14ac:dyDescent="0.25">
      <c r="A8">
        <f>Sheet2!G8</f>
        <v>50000</v>
      </c>
      <c r="B8">
        <f>Sheet2!F8</f>
        <v>178</v>
      </c>
      <c r="C8">
        <f>Sheet2!L8</f>
        <v>101</v>
      </c>
      <c r="F8" s="8" t="s">
        <v>587</v>
      </c>
      <c r="G8" s="8">
        <v>0.20749358464670659</v>
      </c>
    </row>
    <row r="9" spans="1:22" x14ac:dyDescent="0.25">
      <c r="A9">
        <f>Sheet2!G9</f>
        <v>1000000</v>
      </c>
      <c r="B9">
        <f>Sheet2!F9</f>
        <v>36815</v>
      </c>
      <c r="C9">
        <f>Sheet2!L9</f>
        <v>52</v>
      </c>
      <c r="F9" s="8" t="s">
        <v>570</v>
      </c>
      <c r="G9" s="8">
        <v>55718178.817289881</v>
      </c>
    </row>
    <row r="10" spans="1:22" ht="15.75" thickBot="1" x14ac:dyDescent="0.3">
      <c r="A10">
        <f>Sheet2!G10</f>
        <v>1000000</v>
      </c>
      <c r="B10">
        <f>Sheet2!F10</f>
        <v>13791</v>
      </c>
      <c r="C10">
        <f>Sheet2!L10</f>
        <v>319</v>
      </c>
      <c r="F10" s="9" t="s">
        <v>588</v>
      </c>
      <c r="G10" s="9">
        <v>264</v>
      </c>
    </row>
    <row r="11" spans="1:22" x14ac:dyDescent="0.25">
      <c r="A11">
        <f>Sheet2!G11</f>
        <v>10000</v>
      </c>
      <c r="B11">
        <f>Sheet2!F11</f>
        <v>121</v>
      </c>
      <c r="C11">
        <f>Sheet2!L11</f>
        <v>33</v>
      </c>
    </row>
    <row r="12" spans="1:22" ht="15.75" thickBot="1" x14ac:dyDescent="0.3">
      <c r="A12">
        <f>Sheet2!G12</f>
        <v>1000000</v>
      </c>
      <c r="B12">
        <f>Sheet2!F12</f>
        <v>13880</v>
      </c>
      <c r="C12">
        <f>Sheet2!L12</f>
        <v>282</v>
      </c>
      <c r="F12" t="s">
        <v>589</v>
      </c>
    </row>
    <row r="13" spans="1:22" x14ac:dyDescent="0.25">
      <c r="A13">
        <f>Sheet2!G13</f>
        <v>1000000</v>
      </c>
      <c r="B13">
        <f>Sheet2!F13</f>
        <v>8788</v>
      </c>
      <c r="C13">
        <f>Sheet2!L13</f>
        <v>5</v>
      </c>
      <c r="F13" s="10"/>
      <c r="G13" s="10" t="s">
        <v>594</v>
      </c>
      <c r="H13" s="10" t="s">
        <v>595</v>
      </c>
      <c r="I13" s="10" t="s">
        <v>596</v>
      </c>
      <c r="J13" s="10" t="s">
        <v>597</v>
      </c>
      <c r="K13" s="10" t="s">
        <v>598</v>
      </c>
    </row>
    <row r="14" spans="1:22" x14ac:dyDescent="0.25">
      <c r="A14">
        <f>Sheet2!G14</f>
        <v>10000000</v>
      </c>
      <c r="B14">
        <f>Sheet2!F14</f>
        <v>44829</v>
      </c>
      <c r="C14">
        <f>Sheet2!L14</f>
        <v>125</v>
      </c>
      <c r="F14" s="8" t="s">
        <v>590</v>
      </c>
      <c r="G14" s="8">
        <v>2</v>
      </c>
      <c r="H14" s="8">
        <v>2.1998134629961869E+17</v>
      </c>
      <c r="I14" s="8">
        <v>1.0999067314980934E+17</v>
      </c>
      <c r="J14" s="8">
        <v>35.429256157981122</v>
      </c>
      <c r="K14" s="8">
        <v>2.4390722846112564E-14</v>
      </c>
    </row>
    <row r="15" spans="1:22" x14ac:dyDescent="0.25">
      <c r="A15">
        <f>Sheet2!G15</f>
        <v>100000</v>
      </c>
      <c r="B15">
        <f>Sheet2!F15</f>
        <v>4326</v>
      </c>
      <c r="C15">
        <f>Sheet2!L15</f>
        <v>40</v>
      </c>
      <c r="F15" s="8" t="s">
        <v>591</v>
      </c>
      <c r="G15" s="8">
        <v>261</v>
      </c>
      <c r="H15" s="8">
        <v>8.1027853263674317E+17</v>
      </c>
      <c r="I15" s="8">
        <v>3104515450715491</v>
      </c>
      <c r="J15" s="8"/>
      <c r="K15" s="8"/>
    </row>
    <row r="16" spans="1:22" ht="15.75" thickBot="1" x14ac:dyDescent="0.3">
      <c r="A16">
        <f>Sheet2!G16</f>
        <v>100000</v>
      </c>
      <c r="B16">
        <f>Sheet2!F16</f>
        <v>1518</v>
      </c>
      <c r="C16">
        <f>Sheet2!L16</f>
        <v>2</v>
      </c>
      <c r="F16" s="9" t="s">
        <v>592</v>
      </c>
      <c r="G16" s="9">
        <v>263</v>
      </c>
      <c r="H16" s="9">
        <v>1.0302598789363619E+18</v>
      </c>
      <c r="I16" s="9"/>
      <c r="J16" s="9"/>
      <c r="K16" s="9"/>
    </row>
    <row r="17" spans="1:14" ht="15.75" thickBot="1" x14ac:dyDescent="0.3">
      <c r="A17">
        <f>Sheet2!G17</f>
        <v>500000</v>
      </c>
      <c r="B17">
        <f>Sheet2!F17</f>
        <v>3632</v>
      </c>
      <c r="C17">
        <f>Sheet2!L17</f>
        <v>5</v>
      </c>
    </row>
    <row r="18" spans="1:14" x14ac:dyDescent="0.25">
      <c r="A18">
        <f>Sheet2!G18</f>
        <v>10000</v>
      </c>
      <c r="B18">
        <f>Sheet2!F18</f>
        <v>27</v>
      </c>
      <c r="C18">
        <f>Sheet2!L18</f>
        <v>271</v>
      </c>
      <c r="F18" s="10"/>
      <c r="G18" s="10" t="s">
        <v>599</v>
      </c>
      <c r="H18" s="10" t="s">
        <v>570</v>
      </c>
      <c r="I18" s="10" t="s">
        <v>600</v>
      </c>
      <c r="J18" s="10" t="s">
        <v>601</v>
      </c>
      <c r="K18" s="10" t="s">
        <v>602</v>
      </c>
      <c r="L18" s="10" t="s">
        <v>603</v>
      </c>
      <c r="M18" s="10" t="s">
        <v>604</v>
      </c>
      <c r="N18" s="10" t="s">
        <v>605</v>
      </c>
    </row>
    <row r="19" spans="1:14" x14ac:dyDescent="0.25">
      <c r="A19">
        <f>Sheet2!G19</f>
        <v>5000000</v>
      </c>
      <c r="B19">
        <f>Sheet2!F19</f>
        <v>194216</v>
      </c>
      <c r="C19">
        <f>Sheet2!L19</f>
        <v>2</v>
      </c>
      <c r="F19" s="8" t="s">
        <v>593</v>
      </c>
      <c r="G19" s="8">
        <v>-728405.20524361753</v>
      </c>
      <c r="H19" s="8">
        <v>4037287.8369095344</v>
      </c>
      <c r="I19" s="8">
        <v>-0.18041943865988946</v>
      </c>
      <c r="J19" s="8">
        <v>0.85696330266836607</v>
      </c>
      <c r="K19" s="8">
        <v>-8678207.3843420018</v>
      </c>
      <c r="L19" s="8">
        <v>7221396.9738547662</v>
      </c>
      <c r="M19" s="8">
        <v>-8678207.3843420018</v>
      </c>
      <c r="N19" s="8">
        <v>7221396.9738547662</v>
      </c>
    </row>
    <row r="20" spans="1:14" x14ac:dyDescent="0.25">
      <c r="A20">
        <f>Sheet2!G20</f>
        <v>10000000</v>
      </c>
      <c r="B20">
        <f>Sheet2!F20</f>
        <v>224399</v>
      </c>
      <c r="C20">
        <f>Sheet2!L20</f>
        <v>6</v>
      </c>
      <c r="F20" s="8" t="s">
        <v>383</v>
      </c>
      <c r="G20" s="8">
        <v>112.3597059623936</v>
      </c>
      <c r="H20" s="8">
        <v>13.404020559039679</v>
      </c>
      <c r="I20" s="8">
        <v>8.3825375727746216</v>
      </c>
      <c r="J20" s="8">
        <v>3.2533459091581851E-15</v>
      </c>
      <c r="K20" s="8">
        <v>85.965919798635156</v>
      </c>
      <c r="L20" s="8">
        <v>138.75349212615205</v>
      </c>
      <c r="M20" s="8">
        <v>85.965919798635156</v>
      </c>
      <c r="N20" s="8">
        <v>138.75349212615205</v>
      </c>
    </row>
    <row r="21" spans="1:14" ht="15.75" thickBot="1" x14ac:dyDescent="0.3">
      <c r="A21">
        <f>Sheet2!G21</f>
        <v>100000</v>
      </c>
      <c r="B21">
        <f>Sheet2!F21</f>
        <v>450</v>
      </c>
      <c r="C21">
        <f>Sheet2!L21</f>
        <v>107</v>
      </c>
      <c r="F21" s="9" t="s">
        <v>568</v>
      </c>
      <c r="G21" s="9">
        <v>-1952.5940697786436</v>
      </c>
      <c r="H21" s="9">
        <v>18058.792870173009</v>
      </c>
      <c r="I21" s="9">
        <v>-0.10812428515106709</v>
      </c>
      <c r="J21" s="9">
        <v>0.9139801775866413</v>
      </c>
      <c r="K21" s="9">
        <v>-37512.067833007539</v>
      </c>
      <c r="L21" s="9">
        <v>33606.879693450253</v>
      </c>
      <c r="M21" s="9">
        <v>-37512.067833007539</v>
      </c>
      <c r="N21" s="9">
        <v>33606.879693450253</v>
      </c>
    </row>
    <row r="22" spans="1:14" x14ac:dyDescent="0.25">
      <c r="A22">
        <f>Sheet2!G22</f>
        <v>100000</v>
      </c>
      <c r="B22">
        <f>Sheet2!F22</f>
        <v>654</v>
      </c>
      <c r="C22">
        <f>Sheet2!L22</f>
        <v>138</v>
      </c>
    </row>
    <row r="23" spans="1:14" x14ac:dyDescent="0.25">
      <c r="A23">
        <f>Sheet2!G23</f>
        <v>500000</v>
      </c>
      <c r="B23">
        <f>Sheet2!F23</f>
        <v>7699</v>
      </c>
      <c r="C23">
        <f>Sheet2!L23</f>
        <v>24</v>
      </c>
    </row>
    <row r="24" spans="1:14" x14ac:dyDescent="0.25">
      <c r="A24">
        <f>Sheet2!G24</f>
        <v>50000</v>
      </c>
      <c r="B24">
        <f>Sheet2!F24</f>
        <v>118</v>
      </c>
      <c r="C24">
        <f>Sheet2!L24</f>
        <v>29</v>
      </c>
    </row>
    <row r="25" spans="1:14" x14ac:dyDescent="0.25">
      <c r="A25">
        <f>Sheet2!G25</f>
        <v>10000</v>
      </c>
      <c r="B25">
        <f>Sheet2!F25</f>
        <v>192</v>
      </c>
      <c r="C25">
        <f>Sheet2!L25</f>
        <v>102</v>
      </c>
      <c r="F25" t="s">
        <v>606</v>
      </c>
      <c r="J25" t="s">
        <v>610</v>
      </c>
    </row>
    <row r="26" spans="1:14" ht="15.75" thickBot="1" x14ac:dyDescent="0.3">
      <c r="A26">
        <f>Sheet2!G26</f>
        <v>500000</v>
      </c>
      <c r="B26">
        <f>Sheet2!F26</f>
        <v>20260</v>
      </c>
      <c r="C26">
        <f>Sheet2!L26</f>
        <v>298</v>
      </c>
    </row>
    <row r="27" spans="1:14" x14ac:dyDescent="0.25">
      <c r="A27">
        <f>Sheet2!G27</f>
        <v>100000</v>
      </c>
      <c r="B27">
        <f>Sheet2!F27</f>
        <v>203</v>
      </c>
      <c r="C27">
        <f>Sheet2!L27</f>
        <v>137</v>
      </c>
      <c r="F27" s="10" t="s">
        <v>607</v>
      </c>
      <c r="G27" s="10" t="s">
        <v>608</v>
      </c>
      <c r="H27" s="10" t="s">
        <v>609</v>
      </c>
      <c r="J27" s="10" t="s">
        <v>611</v>
      </c>
      <c r="K27" s="10" t="s">
        <v>384</v>
      </c>
    </row>
    <row r="28" spans="1:14" x14ac:dyDescent="0.25">
      <c r="A28">
        <f>Sheet2!G28</f>
        <v>10000</v>
      </c>
      <c r="B28">
        <f>Sheet2!F28</f>
        <v>136</v>
      </c>
      <c r="C28">
        <f>Sheet2!L28</f>
        <v>24</v>
      </c>
      <c r="F28" s="8">
        <v>1</v>
      </c>
      <c r="G28" s="8">
        <v>-1120584.7666491121</v>
      </c>
      <c r="H28" s="8">
        <v>1130584.7666491121</v>
      </c>
      <c r="J28" s="8">
        <v>0.18939393939393939</v>
      </c>
      <c r="K28" s="8">
        <v>5000</v>
      </c>
    </row>
    <row r="29" spans="1:14" x14ac:dyDescent="0.25">
      <c r="A29">
        <f>Sheet2!G29</f>
        <v>100000</v>
      </c>
      <c r="B29">
        <f>Sheet2!F29</f>
        <v>223</v>
      </c>
      <c r="C29">
        <f>Sheet2!L29</f>
        <v>348</v>
      </c>
      <c r="F29" s="8">
        <v>2</v>
      </c>
      <c r="G29" s="8">
        <v>-1014177.371673269</v>
      </c>
      <c r="H29" s="8">
        <v>1514177.371673269</v>
      </c>
      <c r="J29" s="8">
        <v>0.56818181818181812</v>
      </c>
      <c r="K29" s="8">
        <v>5000</v>
      </c>
    </row>
    <row r="30" spans="1:14" x14ac:dyDescent="0.25">
      <c r="A30">
        <f>Sheet2!G30</f>
        <v>100000</v>
      </c>
      <c r="B30">
        <f>Sheet2!F30</f>
        <v>1120</v>
      </c>
      <c r="C30">
        <f>Sheet2!L30</f>
        <v>24</v>
      </c>
      <c r="F30" s="8">
        <v>3</v>
      </c>
      <c r="G30" s="8">
        <v>9096382.2872463334</v>
      </c>
      <c r="H30" s="8">
        <v>-4096382.2872463334</v>
      </c>
      <c r="J30" s="8">
        <v>0.94696969696969702</v>
      </c>
      <c r="K30" s="8">
        <v>10000</v>
      </c>
    </row>
    <row r="31" spans="1:14" x14ac:dyDescent="0.25">
      <c r="A31">
        <f>Sheet2!G31</f>
        <v>50000</v>
      </c>
      <c r="B31">
        <f>Sheet2!F31</f>
        <v>227</v>
      </c>
      <c r="C31">
        <f>Sheet2!L31</f>
        <v>66</v>
      </c>
      <c r="F31" s="8">
        <v>4</v>
      </c>
      <c r="G31" s="8">
        <v>23388040.771263625</v>
      </c>
      <c r="H31" s="8">
        <v>26611959.228736375</v>
      </c>
      <c r="J31" s="8">
        <v>1.3257575757575757</v>
      </c>
      <c r="K31" s="8">
        <v>10000</v>
      </c>
    </row>
    <row r="32" spans="1:14" x14ac:dyDescent="0.25">
      <c r="A32">
        <f>Sheet2!G32</f>
        <v>100000</v>
      </c>
      <c r="B32">
        <f>Sheet2!F32</f>
        <v>5035</v>
      </c>
      <c r="C32">
        <f>Sheet2!L32</f>
        <v>17</v>
      </c>
      <c r="F32" s="8">
        <v>5</v>
      </c>
      <c r="G32" s="8">
        <v>-709572.69678780052</v>
      </c>
      <c r="H32" s="8">
        <v>809572.69678780052</v>
      </c>
      <c r="J32" s="8">
        <v>1.7045454545454546</v>
      </c>
      <c r="K32" s="8">
        <v>10000</v>
      </c>
    </row>
    <row r="33" spans="1:11" x14ac:dyDescent="0.25">
      <c r="A33">
        <f>Sheet2!G33</f>
        <v>100000</v>
      </c>
      <c r="B33">
        <f>Sheet2!F33</f>
        <v>1015</v>
      </c>
      <c r="C33">
        <f>Sheet2!L33</f>
        <v>211</v>
      </c>
      <c r="F33" s="8">
        <v>6</v>
      </c>
      <c r="G33" s="8">
        <v>-1680080.3870278839</v>
      </c>
      <c r="H33" s="8">
        <v>1730080.3870278839</v>
      </c>
      <c r="J33" s="8">
        <v>2.0833333333333335</v>
      </c>
      <c r="K33" s="8">
        <v>10000</v>
      </c>
    </row>
    <row r="34" spans="1:11" x14ac:dyDescent="0.25">
      <c r="A34">
        <f>Sheet2!G34</f>
        <v>10000</v>
      </c>
      <c r="B34">
        <f>Sheet2!F34</f>
        <v>353</v>
      </c>
      <c r="C34">
        <f>Sheet2!L34</f>
        <v>100</v>
      </c>
      <c r="F34" s="8">
        <v>7</v>
      </c>
      <c r="G34" s="8">
        <v>-905617.17862995446</v>
      </c>
      <c r="H34" s="8">
        <v>955617.17862995446</v>
      </c>
      <c r="J34" s="8">
        <v>2.4621212121212119</v>
      </c>
      <c r="K34" s="8">
        <v>10000</v>
      </c>
    </row>
    <row r="35" spans="1:11" x14ac:dyDescent="0.25">
      <c r="A35">
        <f>Sheet2!G35</f>
        <v>100000</v>
      </c>
      <c r="B35">
        <f>Sheet2!F35</f>
        <v>564</v>
      </c>
      <c r="C35">
        <f>Sheet2!L35</f>
        <v>25</v>
      </c>
      <c r="F35" s="8">
        <v>8</v>
      </c>
      <c r="G35" s="8">
        <v>3306582.4781334135</v>
      </c>
      <c r="H35" s="8">
        <v>-2306582.4781334135</v>
      </c>
      <c r="J35" s="8">
        <v>2.8409090909090908</v>
      </c>
      <c r="K35" s="8">
        <v>10000</v>
      </c>
    </row>
    <row r="36" spans="1:11" x14ac:dyDescent="0.25">
      <c r="A36">
        <f>Sheet2!G36</f>
        <v>500000</v>
      </c>
      <c r="B36">
        <f>Sheet2!F36</f>
        <v>8145</v>
      </c>
      <c r="C36">
        <f>Sheet2!L36</f>
        <v>3</v>
      </c>
      <c r="F36" s="8">
        <v>9</v>
      </c>
      <c r="G36" s="8">
        <v>198269.99142436532</v>
      </c>
      <c r="H36" s="8">
        <v>801730.00857563468</v>
      </c>
      <c r="J36" s="8">
        <v>3.2196969696969697</v>
      </c>
      <c r="K36" s="8">
        <v>10000</v>
      </c>
    </row>
    <row r="37" spans="1:11" x14ac:dyDescent="0.25">
      <c r="A37">
        <f>Sheet2!G37</f>
        <v>5000000</v>
      </c>
      <c r="B37">
        <f>Sheet2!F37</f>
        <v>36639</v>
      </c>
      <c r="C37">
        <f>Sheet2!L37</f>
        <v>22</v>
      </c>
      <c r="F37" s="8">
        <v>10</v>
      </c>
      <c r="G37" s="8">
        <v>-779245.28512486315</v>
      </c>
      <c r="H37" s="8">
        <v>789245.28512486315</v>
      </c>
      <c r="J37" s="8">
        <v>3.5984848484848486</v>
      </c>
      <c r="K37" s="8">
        <v>10000</v>
      </c>
    </row>
    <row r="38" spans="1:11" x14ac:dyDescent="0.25">
      <c r="A38">
        <f>Sheet2!G38</f>
        <v>10000</v>
      </c>
      <c r="B38">
        <f>Sheet2!F38</f>
        <v>158</v>
      </c>
      <c r="C38">
        <f>Sheet2!L38</f>
        <v>249</v>
      </c>
      <c r="F38" s="8">
        <v>11</v>
      </c>
      <c r="G38" s="8">
        <v>280515.98583682836</v>
      </c>
      <c r="H38" s="8">
        <v>719484.01416317164</v>
      </c>
      <c r="J38" s="8">
        <v>3.9772727272727275</v>
      </c>
      <c r="K38" s="8">
        <v>10000</v>
      </c>
    </row>
    <row r="39" spans="1:11" x14ac:dyDescent="0.25">
      <c r="A39">
        <f>Sheet2!G39</f>
        <v>500000</v>
      </c>
      <c r="B39">
        <f>Sheet2!F39</f>
        <v>591</v>
      </c>
      <c r="C39">
        <f>Sheet2!L39</f>
        <v>127</v>
      </c>
      <c r="F39" s="8">
        <v>12</v>
      </c>
      <c r="G39" s="8">
        <v>249248.92040500426</v>
      </c>
      <c r="H39" s="8">
        <v>750751.07959499571</v>
      </c>
      <c r="J39" s="8">
        <v>4.3560606060606064</v>
      </c>
      <c r="K39" s="8">
        <v>10000</v>
      </c>
    </row>
    <row r="40" spans="1:11" x14ac:dyDescent="0.25">
      <c r="A40">
        <f>Sheet2!G40</f>
        <v>10000</v>
      </c>
      <c r="B40">
        <f>Sheet2!F40</f>
        <v>117</v>
      </c>
      <c r="C40">
        <f>Sheet2!L40</f>
        <v>16</v>
      </c>
      <c r="F40" s="8">
        <v>13</v>
      </c>
      <c r="G40" s="8">
        <v>4064493.794622195</v>
      </c>
      <c r="H40" s="8">
        <v>5935506.205377805</v>
      </c>
      <c r="J40" s="8">
        <v>4.7348484848484844</v>
      </c>
      <c r="K40" s="8">
        <v>10000</v>
      </c>
    </row>
    <row r="41" spans="1:11" x14ac:dyDescent="0.25">
      <c r="A41">
        <f>Sheet2!G41</f>
        <v>100000</v>
      </c>
      <c r="B41">
        <f>Sheet2!F41</f>
        <v>176</v>
      </c>
      <c r="C41">
        <f>Sheet2!L41</f>
        <v>125</v>
      </c>
      <c r="F41" s="8">
        <v>14</v>
      </c>
      <c r="G41" s="8">
        <v>-320440.88004144852</v>
      </c>
      <c r="H41" s="8">
        <v>420440.88004144852</v>
      </c>
      <c r="J41" s="8">
        <v>5.1136363636363633</v>
      </c>
      <c r="K41" s="8">
        <v>10000</v>
      </c>
    </row>
    <row r="42" spans="1:11" x14ac:dyDescent="0.25">
      <c r="A42">
        <f>Sheet2!G42</f>
        <v>10000000</v>
      </c>
      <c r="B42">
        <f>Sheet2!F42</f>
        <v>295221</v>
      </c>
      <c r="C42">
        <f>Sheet2!L42</f>
        <v>6</v>
      </c>
      <c r="F42" s="8">
        <v>15</v>
      </c>
      <c r="G42" s="8">
        <v>-561748.35973226128</v>
      </c>
      <c r="H42" s="8">
        <v>661748.35973226128</v>
      </c>
      <c r="J42" s="8">
        <v>5.4924242424242422</v>
      </c>
      <c r="K42" s="8">
        <v>10000</v>
      </c>
    </row>
    <row r="43" spans="1:11" x14ac:dyDescent="0.25">
      <c r="A43">
        <f>Sheet2!G43</f>
        <v>100000</v>
      </c>
      <c r="B43">
        <f>Sheet2!F43</f>
        <v>2206</v>
      </c>
      <c r="C43">
        <f>Sheet2!L43</f>
        <v>112</v>
      </c>
      <c r="F43" s="8">
        <v>16</v>
      </c>
      <c r="G43" s="8">
        <v>-330077.72353709716</v>
      </c>
      <c r="H43" s="8">
        <v>830077.72353709722</v>
      </c>
      <c r="J43" s="8">
        <v>5.8712121212121211</v>
      </c>
      <c r="K43" s="8">
        <v>10000</v>
      </c>
    </row>
    <row r="44" spans="1:11" x14ac:dyDescent="0.25">
      <c r="A44">
        <f>Sheet2!G44</f>
        <v>10000</v>
      </c>
      <c r="B44">
        <f>Sheet2!F44</f>
        <v>26</v>
      </c>
      <c r="C44">
        <f>Sheet2!L44</f>
        <v>214</v>
      </c>
      <c r="F44" s="8">
        <v>17</v>
      </c>
      <c r="G44" s="8">
        <v>-1254524.4860926452</v>
      </c>
      <c r="H44" s="8">
        <v>1264524.4860926452</v>
      </c>
      <c r="J44" s="8">
        <v>6.25</v>
      </c>
      <c r="K44" s="8">
        <v>10000</v>
      </c>
    </row>
    <row r="45" spans="1:11" x14ac:dyDescent="0.25">
      <c r="A45">
        <f>Sheet2!G45</f>
        <v>10000000</v>
      </c>
      <c r="B45">
        <f>Sheet2!F45</f>
        <v>174531</v>
      </c>
      <c r="C45">
        <f>Sheet2!L45</f>
        <v>5</v>
      </c>
      <c r="F45" s="8">
        <v>18</v>
      </c>
      <c r="G45" s="8">
        <v>21089742.259809062</v>
      </c>
      <c r="H45" s="8">
        <v>-16089742.259809062</v>
      </c>
      <c r="J45" s="8">
        <v>6.6287878787878789</v>
      </c>
      <c r="K45" s="8">
        <v>10000</v>
      </c>
    </row>
    <row r="46" spans="1:11" x14ac:dyDescent="0.25">
      <c r="A46">
        <f>Sheet2!G46</f>
        <v>100000</v>
      </c>
      <c r="B46">
        <f>Sheet2!F46</f>
        <v>1070</v>
      </c>
      <c r="C46">
        <f>Sheet2!L46</f>
        <v>264</v>
      </c>
      <c r="F46" s="8">
        <v>19</v>
      </c>
      <c r="G46" s="8">
        <v>24473284.888592873</v>
      </c>
      <c r="H46" s="8">
        <v>-14473284.888592873</v>
      </c>
      <c r="J46" s="8">
        <v>7.0075757575757578</v>
      </c>
      <c r="K46" s="8">
        <v>10000</v>
      </c>
    </row>
    <row r="47" spans="1:11" x14ac:dyDescent="0.25">
      <c r="A47">
        <f>Sheet2!G47</f>
        <v>100000</v>
      </c>
      <c r="B47">
        <f>Sheet2!F47</f>
        <v>85</v>
      </c>
      <c r="C47">
        <f>Sheet2!L47</f>
        <v>231</v>
      </c>
      <c r="F47" s="8">
        <v>20</v>
      </c>
      <c r="G47" s="8">
        <v>-886770.90302685532</v>
      </c>
      <c r="H47" s="8">
        <v>986770.90302685532</v>
      </c>
      <c r="J47" s="8">
        <v>7.3863636363636367</v>
      </c>
      <c r="K47" s="8">
        <v>10000</v>
      </c>
    </row>
    <row r="48" spans="1:11" x14ac:dyDescent="0.25">
      <c r="A48">
        <f>Sheet2!G48</f>
        <v>100000</v>
      </c>
      <c r="B48">
        <f>Sheet2!F48</f>
        <v>845</v>
      </c>
      <c r="C48">
        <f>Sheet2!L48</f>
        <v>69</v>
      </c>
      <c r="F48" s="8">
        <v>21</v>
      </c>
      <c r="G48" s="8">
        <v>-924379.9391736649</v>
      </c>
      <c r="H48" s="8">
        <v>1024379.9391736649</v>
      </c>
      <c r="J48" s="8">
        <v>7.7651515151515156</v>
      </c>
      <c r="K48" s="8">
        <v>10000</v>
      </c>
    </row>
    <row r="49" spans="1:11" x14ac:dyDescent="0.25">
      <c r="A49">
        <f>Sheet2!G49</f>
        <v>100000</v>
      </c>
      <c r="B49">
        <f>Sheet2!F49</f>
        <v>367</v>
      </c>
      <c r="C49">
        <f>Sheet2!L49</f>
        <v>87</v>
      </c>
      <c r="F49" s="8">
        <v>22</v>
      </c>
      <c r="G49" s="8">
        <v>89789.913286163326</v>
      </c>
      <c r="H49" s="8">
        <v>410210.08671383664</v>
      </c>
      <c r="J49" s="8">
        <v>8.1439393939393927</v>
      </c>
      <c r="K49" s="8">
        <v>10000</v>
      </c>
    </row>
    <row r="50" spans="1:11" x14ac:dyDescent="0.25">
      <c r="A50">
        <f>Sheet2!G50</f>
        <v>1000000</v>
      </c>
      <c r="B50">
        <f>Sheet2!F50</f>
        <v>1598</v>
      </c>
      <c r="C50">
        <f>Sheet2!L50</f>
        <v>10</v>
      </c>
      <c r="F50" s="8">
        <v>23</v>
      </c>
      <c r="G50" s="8">
        <v>-771771.98796363571</v>
      </c>
      <c r="H50" s="8">
        <v>821771.98796363571</v>
      </c>
      <c r="J50" s="8">
        <v>8.5227272727272734</v>
      </c>
      <c r="K50" s="8">
        <v>10000</v>
      </c>
    </row>
    <row r="51" spans="1:11" x14ac:dyDescent="0.25">
      <c r="A51">
        <f>Sheet2!G51</f>
        <v>100000</v>
      </c>
      <c r="B51">
        <f>Sheet2!F51</f>
        <v>284</v>
      </c>
      <c r="C51">
        <f>Sheet2!L51</f>
        <v>10</v>
      </c>
      <c r="F51" s="8">
        <v>24</v>
      </c>
      <c r="G51" s="8">
        <v>-905996.73681625957</v>
      </c>
      <c r="H51" s="8">
        <v>915996.73681625957</v>
      </c>
      <c r="J51" s="8">
        <v>8.9015151515151523</v>
      </c>
      <c r="K51" s="8">
        <v>10000</v>
      </c>
    </row>
    <row r="52" spans="1:11" x14ac:dyDescent="0.25">
      <c r="A52">
        <f>Sheet2!G52</f>
        <v>1000000</v>
      </c>
      <c r="B52">
        <f>Sheet2!F52</f>
        <v>17057</v>
      </c>
      <c r="C52">
        <f>Sheet2!L52</f>
        <v>6</v>
      </c>
      <c r="F52" s="8">
        <v>25</v>
      </c>
      <c r="G52" s="8">
        <v>966129.40476044116</v>
      </c>
      <c r="H52" s="8">
        <v>-466129.40476044116</v>
      </c>
      <c r="J52" s="8">
        <v>9.2803030303030294</v>
      </c>
      <c r="K52" s="8">
        <v>10000</v>
      </c>
    </row>
    <row r="53" spans="1:11" x14ac:dyDescent="0.25">
      <c r="A53">
        <f>Sheet2!G53</f>
        <v>100000</v>
      </c>
      <c r="B53">
        <f>Sheet2!F53</f>
        <v>129</v>
      </c>
      <c r="C53">
        <f>Sheet2!L53</f>
        <v>10</v>
      </c>
      <c r="F53" s="8">
        <v>26</v>
      </c>
      <c r="G53" s="8">
        <v>-973101.57249292568</v>
      </c>
      <c r="H53" s="8">
        <v>1073101.5724929257</v>
      </c>
      <c r="J53" s="8">
        <v>9.6590909090909083</v>
      </c>
      <c r="K53" s="8">
        <v>10000</v>
      </c>
    </row>
    <row r="54" spans="1:11" x14ac:dyDescent="0.25">
      <c r="A54">
        <f>Sheet2!G54</f>
        <v>100000</v>
      </c>
      <c r="B54">
        <f>Sheet2!F54</f>
        <v>542</v>
      </c>
      <c r="C54">
        <f>Sheet2!L54</f>
        <v>5</v>
      </c>
      <c r="F54" s="8">
        <v>27</v>
      </c>
      <c r="G54" s="8">
        <v>-759986.54290741938</v>
      </c>
      <c r="H54" s="8">
        <v>769986.54290741938</v>
      </c>
      <c r="J54" s="8">
        <v>10.037878787878787</v>
      </c>
      <c r="K54" s="8">
        <v>10000</v>
      </c>
    </row>
    <row r="55" spans="1:11" x14ac:dyDescent="0.25">
      <c r="A55">
        <f>Sheet2!G55</f>
        <v>100000</v>
      </c>
      <c r="B55">
        <f>Sheet2!F55</f>
        <v>10479</v>
      </c>
      <c r="C55">
        <f>Sheet2!L55</f>
        <v>18</v>
      </c>
      <c r="F55" s="8">
        <v>28</v>
      </c>
      <c r="G55" s="8">
        <v>-1382851.7270969716</v>
      </c>
      <c r="H55" s="8">
        <v>1482851.7270969716</v>
      </c>
      <c r="J55" s="8">
        <v>10.416666666666666</v>
      </c>
      <c r="K55" s="8">
        <v>10000</v>
      </c>
    </row>
    <row r="56" spans="1:11" x14ac:dyDescent="0.25">
      <c r="A56">
        <f>Sheet2!G56</f>
        <v>50000</v>
      </c>
      <c r="B56">
        <f>Sheet2!F56</f>
        <v>805</v>
      </c>
      <c r="C56">
        <f>Sheet2!L56</f>
        <v>7</v>
      </c>
      <c r="F56" s="8">
        <v>29</v>
      </c>
      <c r="G56" s="8">
        <v>-649424.59224042413</v>
      </c>
      <c r="H56" s="8">
        <v>749424.59224042413</v>
      </c>
      <c r="J56" s="8">
        <v>10.795454545454545</v>
      </c>
      <c r="K56" s="8">
        <v>50000</v>
      </c>
    </row>
    <row r="57" spans="1:11" x14ac:dyDescent="0.25">
      <c r="A57">
        <f>Sheet2!G57</f>
        <v>100000</v>
      </c>
      <c r="B57">
        <f>Sheet2!F57</f>
        <v>129</v>
      </c>
      <c r="C57">
        <f>Sheet2!L57</f>
        <v>10</v>
      </c>
      <c r="F57" s="8">
        <v>30</v>
      </c>
      <c r="G57" s="8">
        <v>-831770.76059554471</v>
      </c>
      <c r="H57" s="8">
        <v>881770.76059554471</v>
      </c>
      <c r="J57" s="8">
        <v>11.174242424242424</v>
      </c>
      <c r="K57" s="8">
        <v>50000</v>
      </c>
    </row>
    <row r="58" spans="1:11" x14ac:dyDescent="0.25">
      <c r="A58">
        <f>Sheet2!G58</f>
        <v>100000</v>
      </c>
      <c r="B58">
        <f>Sheet2!F58</f>
        <v>1403</v>
      </c>
      <c r="C58">
        <f>Sheet2!L58</f>
        <v>1440</v>
      </c>
      <c r="F58" s="8">
        <v>31</v>
      </c>
      <c r="G58" s="8">
        <v>-195868.18490920271</v>
      </c>
      <c r="H58" s="8">
        <v>295868.18490920274</v>
      </c>
      <c r="J58" s="8">
        <v>11.553030303030303</v>
      </c>
      <c r="K58" s="8">
        <v>50000</v>
      </c>
    </row>
    <row r="59" spans="1:11" x14ac:dyDescent="0.25">
      <c r="A59">
        <f>Sheet2!G59</f>
        <v>100000</v>
      </c>
      <c r="B59">
        <f>Sheet2!F59</f>
        <v>3971</v>
      </c>
      <c r="C59">
        <f>Sheet2!L59</f>
        <v>6</v>
      </c>
      <c r="F59" s="8">
        <v>32</v>
      </c>
      <c r="G59" s="8">
        <v>-1026357.4524150819</v>
      </c>
      <c r="H59" s="8">
        <v>1126357.4524150819</v>
      </c>
      <c r="J59" s="8">
        <v>11.931818181818182</v>
      </c>
      <c r="K59" s="8">
        <v>50000</v>
      </c>
    </row>
    <row r="60" spans="1:11" x14ac:dyDescent="0.25">
      <c r="A60">
        <f>Sheet2!G60</f>
        <v>10000</v>
      </c>
      <c r="B60">
        <f>Sheet2!F60</f>
        <v>534</v>
      </c>
      <c r="C60">
        <f>Sheet2!L60</f>
        <v>28</v>
      </c>
      <c r="F60" s="8">
        <v>33</v>
      </c>
      <c r="G60" s="8">
        <v>-884001.63601675688</v>
      </c>
      <c r="H60" s="8">
        <v>894001.63601675688</v>
      </c>
      <c r="J60" s="8">
        <v>12.310606060606061</v>
      </c>
      <c r="K60" s="8">
        <v>50000</v>
      </c>
    </row>
    <row r="61" spans="1:11" x14ac:dyDescent="0.25">
      <c r="A61">
        <f>Sheet2!G61</f>
        <v>100000</v>
      </c>
      <c r="B61">
        <f>Sheet2!F61</f>
        <v>7774</v>
      </c>
      <c r="C61">
        <f>Sheet2!L61</f>
        <v>33</v>
      </c>
      <c r="F61" s="8">
        <v>34</v>
      </c>
      <c r="G61" s="8">
        <v>-713849.18282529362</v>
      </c>
      <c r="H61" s="8">
        <v>813849.18282529362</v>
      </c>
      <c r="J61" s="8">
        <v>12.689393939393939</v>
      </c>
      <c r="K61" s="8">
        <v>50000</v>
      </c>
    </row>
    <row r="62" spans="1:11" x14ac:dyDescent="0.25">
      <c r="A62">
        <f>Sheet2!G62</f>
        <v>1000000</v>
      </c>
      <c r="B62">
        <f>Sheet2!F62</f>
        <v>38846</v>
      </c>
      <c r="C62">
        <f>Sheet2!L62</f>
        <v>8</v>
      </c>
      <c r="F62" s="8">
        <v>35</v>
      </c>
      <c r="G62" s="8">
        <v>180906.81761074241</v>
      </c>
      <c r="H62" s="8">
        <v>319093.18238925759</v>
      </c>
      <c r="J62" s="8">
        <v>13.068181818181818</v>
      </c>
      <c r="K62" s="8">
        <v>50000</v>
      </c>
    </row>
    <row r="63" spans="1:11" x14ac:dyDescent="0.25">
      <c r="A63">
        <f>Sheet2!G63</f>
        <v>100000</v>
      </c>
      <c r="B63">
        <f>Sheet2!F63</f>
        <v>2431</v>
      </c>
      <c r="C63">
        <f>Sheet2!L63</f>
        <v>54</v>
      </c>
      <c r="F63" s="8">
        <v>36</v>
      </c>
      <c r="G63" s="8">
        <v>3345384.9919773913</v>
      </c>
      <c r="H63" s="8">
        <v>1654615.0080226087</v>
      </c>
      <c r="J63" s="8">
        <v>13.446969696969697</v>
      </c>
      <c r="K63" s="8">
        <v>50000</v>
      </c>
    </row>
    <row r="64" spans="1:11" x14ac:dyDescent="0.25">
      <c r="A64">
        <f>Sheet2!G64</f>
        <v>100000</v>
      </c>
      <c r="B64">
        <f>Sheet2!F64</f>
        <v>6090</v>
      </c>
      <c r="C64">
        <f>Sheet2!L64</f>
        <v>33</v>
      </c>
      <c r="F64" s="8">
        <v>37</v>
      </c>
      <c r="G64" s="8">
        <v>-1196848.2950764415</v>
      </c>
      <c r="H64" s="8">
        <v>1206848.2950764415</v>
      </c>
      <c r="J64" s="8">
        <v>13.825757575757576</v>
      </c>
      <c r="K64" s="8">
        <v>50000</v>
      </c>
    </row>
    <row r="65" spans="1:11" x14ac:dyDescent="0.25">
      <c r="A65">
        <f>Sheet2!G65</f>
        <v>10000</v>
      </c>
      <c r="B65">
        <f>Sheet2!F65</f>
        <v>295</v>
      </c>
      <c r="C65">
        <f>Sheet2!L65</f>
        <v>6</v>
      </c>
      <c r="F65" s="8">
        <v>38</v>
      </c>
      <c r="G65" s="8">
        <v>-909980.06588173064</v>
      </c>
      <c r="H65" s="8">
        <v>1409980.0658817305</v>
      </c>
      <c r="J65" s="8">
        <v>14.204545454545455</v>
      </c>
      <c r="K65" s="8">
        <v>50000</v>
      </c>
    </row>
    <row r="66" spans="1:11" x14ac:dyDescent="0.25">
      <c r="A66">
        <f>Sheet2!G66</f>
        <v>50000</v>
      </c>
      <c r="B66">
        <f>Sheet2!F66</f>
        <v>190</v>
      </c>
      <c r="C66">
        <f>Sheet2!L66</f>
        <v>660</v>
      </c>
      <c r="F66" s="8">
        <v>39</v>
      </c>
      <c r="G66" s="8">
        <v>-746500.62476247572</v>
      </c>
      <c r="H66" s="8">
        <v>756500.62476247572</v>
      </c>
      <c r="J66" s="8">
        <v>14.583333333333334</v>
      </c>
      <c r="K66" s="8">
        <v>50000</v>
      </c>
    </row>
    <row r="67" spans="1:11" x14ac:dyDescent="0.25">
      <c r="A67">
        <f>Sheet2!G67</f>
        <v>5000000</v>
      </c>
      <c r="B67">
        <f>Sheet2!F67</f>
        <v>40211</v>
      </c>
      <c r="C67">
        <f>Sheet2!L67</f>
        <v>6</v>
      </c>
      <c r="F67" s="8">
        <v>40</v>
      </c>
      <c r="G67" s="8">
        <v>-952704.15571656672</v>
      </c>
      <c r="H67" s="8">
        <v>1052704.1557165668</v>
      </c>
      <c r="J67" s="8">
        <v>14.962121212121213</v>
      </c>
      <c r="K67" s="8">
        <v>50000</v>
      </c>
    </row>
    <row r="68" spans="1:11" x14ac:dyDescent="0.25">
      <c r="A68">
        <f>Sheet2!G68</f>
        <v>100000</v>
      </c>
      <c r="B68">
        <f>Sheet2!F68</f>
        <v>356</v>
      </c>
      <c r="C68">
        <f>Sheet2!L68</f>
        <v>72</v>
      </c>
      <c r="F68" s="8">
        <v>41</v>
      </c>
      <c r="G68" s="8">
        <v>32430823.984261513</v>
      </c>
      <c r="H68" s="8">
        <v>-22430823.984261513</v>
      </c>
      <c r="J68" s="8">
        <v>15.340909090909092</v>
      </c>
      <c r="K68" s="8">
        <v>50000</v>
      </c>
    </row>
    <row r="69" spans="1:11" x14ac:dyDescent="0.25">
      <c r="A69">
        <f>Sheet2!G69</f>
        <v>5000000</v>
      </c>
      <c r="B69">
        <f>Sheet2!F69</f>
        <v>52530</v>
      </c>
      <c r="C69">
        <f>Sheet2!L69</f>
        <v>20</v>
      </c>
      <c r="F69" s="8">
        <v>42</v>
      </c>
      <c r="G69" s="8">
        <v>-699230.2297057854</v>
      </c>
      <c r="H69" s="8">
        <v>799230.2297057854</v>
      </c>
      <c r="J69" s="8">
        <v>15.719696969696969</v>
      </c>
      <c r="K69" s="8">
        <v>50000</v>
      </c>
    </row>
    <row r="70" spans="1:11" x14ac:dyDescent="0.25">
      <c r="A70">
        <f>Sheet2!G70</f>
        <v>5000000</v>
      </c>
      <c r="B70">
        <f>Sheet2!F70</f>
        <v>116986</v>
      </c>
      <c r="C70">
        <f>Sheet2!L70</f>
        <v>3</v>
      </c>
      <c r="F70" s="8">
        <v>43</v>
      </c>
      <c r="G70" s="8">
        <v>-1143338.9838212251</v>
      </c>
      <c r="H70" s="8">
        <v>1153338.9838212251</v>
      </c>
      <c r="J70" s="8">
        <v>16.098484848484848</v>
      </c>
      <c r="K70" s="8">
        <v>50000</v>
      </c>
    </row>
    <row r="71" spans="1:11" x14ac:dyDescent="0.25">
      <c r="A71">
        <f>Sheet2!G71</f>
        <v>500000</v>
      </c>
      <c r="B71">
        <f>Sheet2!F71</f>
        <v>1379</v>
      </c>
      <c r="C71">
        <f>Sheet2!L71</f>
        <v>3</v>
      </c>
      <c r="F71" s="8">
        <v>44</v>
      </c>
      <c r="G71" s="8">
        <v>18872083.665730007</v>
      </c>
      <c r="H71" s="8">
        <v>-8872083.665730007</v>
      </c>
      <c r="J71" s="8">
        <v>16.477272727272727</v>
      </c>
      <c r="K71" s="8">
        <v>50000</v>
      </c>
    </row>
    <row r="72" spans="1:11" x14ac:dyDescent="0.25">
      <c r="A72">
        <f>Sheet2!G72</f>
        <v>10000000</v>
      </c>
      <c r="B72">
        <f>Sheet2!F72</f>
        <v>271920</v>
      </c>
      <c r="C72">
        <f>Sheet2!L72</f>
        <v>25</v>
      </c>
      <c r="F72" s="8">
        <v>45</v>
      </c>
      <c r="G72" s="8">
        <v>-1123665.1542854183</v>
      </c>
      <c r="H72" s="8">
        <v>1223665.1542854183</v>
      </c>
      <c r="J72" s="8">
        <v>16.856060606060606</v>
      </c>
      <c r="K72" s="8">
        <v>50000</v>
      </c>
    </row>
    <row r="73" spans="1:11" x14ac:dyDescent="0.25">
      <c r="A73">
        <f>Sheet2!G73</f>
        <v>100000</v>
      </c>
      <c r="B73">
        <f>Sheet2!F73</f>
        <v>736</v>
      </c>
      <c r="C73">
        <f>Sheet2!L73</f>
        <v>7</v>
      </c>
      <c r="F73" s="8">
        <v>46</v>
      </c>
      <c r="G73" s="8">
        <v>-1169903.8603556808</v>
      </c>
      <c r="H73" s="8">
        <v>1269903.8603556808</v>
      </c>
      <c r="J73" s="8">
        <v>17.234848484848484</v>
      </c>
      <c r="K73" s="8">
        <v>50000</v>
      </c>
    </row>
    <row r="74" spans="1:11" x14ac:dyDescent="0.25">
      <c r="A74">
        <f>Sheet2!G74</f>
        <v>500000</v>
      </c>
      <c r="B74">
        <f>Sheet2!F74</f>
        <v>7021</v>
      </c>
      <c r="C74">
        <f>Sheet2!L74</f>
        <v>9</v>
      </c>
      <c r="F74" s="8">
        <v>47</v>
      </c>
      <c r="G74" s="8">
        <v>-768190.24452012137</v>
      </c>
      <c r="H74" s="8">
        <v>868190.24452012137</v>
      </c>
      <c r="J74" s="8">
        <v>17.613636363636363</v>
      </c>
      <c r="K74" s="8">
        <v>50000</v>
      </c>
    </row>
    <row r="75" spans="1:11" x14ac:dyDescent="0.25">
      <c r="A75">
        <f>Sheet2!G75</f>
        <v>50000</v>
      </c>
      <c r="B75">
        <f>Sheet2!F75</f>
        <v>197</v>
      </c>
      <c r="C75">
        <f>Sheet2!L75</f>
        <v>52</v>
      </c>
      <c r="F75" s="8">
        <v>48</v>
      </c>
      <c r="G75" s="8">
        <v>-857044.87722616107</v>
      </c>
      <c r="H75" s="8">
        <v>957044.87722616107</v>
      </c>
      <c r="J75" s="8">
        <v>17.992424242424242</v>
      </c>
      <c r="K75" s="8">
        <v>100000</v>
      </c>
    </row>
    <row r="76" spans="1:11" x14ac:dyDescent="0.25">
      <c r="A76">
        <f>Sheet2!G76</f>
        <v>100000</v>
      </c>
      <c r="B76">
        <f>Sheet2!F76</f>
        <v>737</v>
      </c>
      <c r="C76">
        <f>Sheet2!L76</f>
        <v>58</v>
      </c>
      <c r="F76" s="8">
        <v>49</v>
      </c>
      <c r="G76" s="8">
        <v>-568380.33581349894</v>
      </c>
      <c r="H76" s="8">
        <v>1568380.3358134991</v>
      </c>
      <c r="J76" s="8">
        <v>18.371212121212118</v>
      </c>
      <c r="K76" s="8">
        <v>100000</v>
      </c>
    </row>
    <row r="77" spans="1:11" x14ac:dyDescent="0.25">
      <c r="A77">
        <f>Sheet2!G77</f>
        <v>1000000</v>
      </c>
      <c r="B77">
        <f>Sheet2!F77</f>
        <v>3574</v>
      </c>
      <c r="C77">
        <f>Sheet2!L77</f>
        <v>32</v>
      </c>
      <c r="F77" s="8">
        <v>50</v>
      </c>
      <c r="G77" s="8">
        <v>-716020.98944808415</v>
      </c>
      <c r="H77" s="8">
        <v>816020.98944808415</v>
      </c>
      <c r="J77" s="8">
        <v>18.749999999999996</v>
      </c>
      <c r="K77" s="8">
        <v>100000</v>
      </c>
    </row>
    <row r="78" spans="1:11" x14ac:dyDescent="0.25">
      <c r="A78">
        <f>Sheet2!G78</f>
        <v>100000</v>
      </c>
      <c r="B78">
        <f>Sheet2!F78</f>
        <v>994</v>
      </c>
      <c r="C78">
        <f>Sheet2!L78</f>
        <v>131</v>
      </c>
      <c r="F78" s="8">
        <v>51</v>
      </c>
      <c r="G78" s="8">
        <v>1176398.7349382583</v>
      </c>
      <c r="H78" s="8">
        <v>-176398.73493825831</v>
      </c>
      <c r="J78" s="8">
        <v>19.128787878787875</v>
      </c>
      <c r="K78" s="8">
        <v>100000</v>
      </c>
    </row>
    <row r="79" spans="1:11" x14ac:dyDescent="0.25">
      <c r="A79">
        <f>Sheet2!G79</f>
        <v>1000000</v>
      </c>
      <c r="B79">
        <f>Sheet2!F79</f>
        <v>197136</v>
      </c>
      <c r="C79">
        <f>Sheet2!L79</f>
        <v>21</v>
      </c>
      <c r="F79" s="8">
        <v>52</v>
      </c>
      <c r="G79" s="8">
        <v>-733436.7438722552</v>
      </c>
      <c r="H79" s="8">
        <v>833436.7438722552</v>
      </c>
      <c r="J79" s="8">
        <v>19.507575757575754</v>
      </c>
      <c r="K79" s="8">
        <v>100000</v>
      </c>
    </row>
    <row r="80" spans="1:11" x14ac:dyDescent="0.25">
      <c r="A80">
        <f>Sheet2!G80</f>
        <v>50000</v>
      </c>
      <c r="B80">
        <f>Sheet2!F80</f>
        <v>142</v>
      </c>
      <c r="C80">
        <f>Sheet2!L80</f>
        <v>12</v>
      </c>
      <c r="F80" s="8">
        <v>53</v>
      </c>
      <c r="G80" s="8">
        <v>-677269.21496089338</v>
      </c>
      <c r="H80" s="8">
        <v>777269.21496089338</v>
      </c>
      <c r="J80" s="8">
        <v>19.886363636363633</v>
      </c>
      <c r="K80" s="8">
        <v>100000</v>
      </c>
    </row>
    <row r="81" spans="1:11" x14ac:dyDescent="0.25">
      <c r="A81">
        <f>Sheet2!G81</f>
        <v>1000000</v>
      </c>
      <c r="B81">
        <f>Sheet2!F81</f>
        <v>15168</v>
      </c>
      <c r="C81">
        <f>Sheet2!L81</f>
        <v>9</v>
      </c>
      <c r="F81" s="8">
        <v>54</v>
      </c>
      <c r="G81" s="8">
        <v>413865.46028028947</v>
      </c>
      <c r="H81" s="8">
        <v>-313865.46028028947</v>
      </c>
      <c r="J81" s="8">
        <v>20.265151515151512</v>
      </c>
      <c r="K81" s="8">
        <v>100000</v>
      </c>
    </row>
    <row r="82" spans="1:11" x14ac:dyDescent="0.25">
      <c r="A82">
        <f>Sheet2!G82</f>
        <v>500000</v>
      </c>
      <c r="B82">
        <f>Sheet2!F82</f>
        <v>2155</v>
      </c>
      <c r="C82">
        <f>Sheet2!L82</f>
        <v>6</v>
      </c>
      <c r="F82" s="8">
        <v>55</v>
      </c>
      <c r="G82" s="8">
        <v>-651623.80043234117</v>
      </c>
      <c r="H82" s="8">
        <v>701623.80043234117</v>
      </c>
      <c r="J82" s="8">
        <v>20.643939393939391</v>
      </c>
      <c r="K82" s="8">
        <v>100000</v>
      </c>
    </row>
    <row r="83" spans="1:11" x14ac:dyDescent="0.25">
      <c r="A83">
        <f>Sheet2!G83</f>
        <v>100000</v>
      </c>
      <c r="B83">
        <f>Sheet2!F83</f>
        <v>138</v>
      </c>
      <c r="C83">
        <f>Sheet2!L83</f>
        <v>13</v>
      </c>
      <c r="F83" s="8">
        <v>56</v>
      </c>
      <c r="G83" s="8">
        <v>-733436.7438722552</v>
      </c>
      <c r="H83" s="8">
        <v>833436.7438722552</v>
      </c>
      <c r="J83" s="8">
        <v>21.02272727272727</v>
      </c>
      <c r="K83" s="8">
        <v>100000</v>
      </c>
    </row>
    <row r="84" spans="1:11" x14ac:dyDescent="0.25">
      <c r="A84">
        <f>Sheet2!G84</f>
        <v>1000000</v>
      </c>
      <c r="B84">
        <f>Sheet2!F84</f>
        <v>5414</v>
      </c>
      <c r="C84">
        <f>Sheet2!L84</f>
        <v>13</v>
      </c>
      <c r="F84" s="8">
        <v>57</v>
      </c>
      <c r="G84" s="8">
        <v>-3382499.9982596263</v>
      </c>
      <c r="H84" s="8">
        <v>3482499.9982596263</v>
      </c>
      <c r="J84" s="8">
        <v>21.401515151515149</v>
      </c>
      <c r="K84" s="8">
        <v>100000</v>
      </c>
    </row>
    <row r="85" spans="1:11" x14ac:dyDescent="0.25">
      <c r="A85">
        <f>Sheet2!G85</f>
        <v>1000000</v>
      </c>
      <c r="B85">
        <f>Sheet2!F85</f>
        <v>21777</v>
      </c>
      <c r="C85">
        <f>Sheet2!L85</f>
        <v>1</v>
      </c>
      <c r="F85" s="8">
        <v>58</v>
      </c>
      <c r="G85" s="8">
        <v>-293940.37728562439</v>
      </c>
      <c r="H85" s="8">
        <v>393940.37728562439</v>
      </c>
      <c r="J85" s="8">
        <v>21.780303030303028</v>
      </c>
      <c r="K85" s="8">
        <v>100000</v>
      </c>
    </row>
    <row r="86" spans="1:11" x14ac:dyDescent="0.25">
      <c r="A86">
        <f>Sheet2!G86</f>
        <v>100000</v>
      </c>
      <c r="B86">
        <f>Sheet2!F86</f>
        <v>348</v>
      </c>
      <c r="C86">
        <f>Sheet2!L86</f>
        <v>7</v>
      </c>
      <c r="F86" s="8">
        <v>59</v>
      </c>
      <c r="G86" s="8">
        <v>-723077.75621350145</v>
      </c>
      <c r="H86" s="8">
        <v>733077.75621350145</v>
      </c>
      <c r="J86" s="8">
        <v>22.159090909090907</v>
      </c>
      <c r="K86" s="8">
        <v>100000</v>
      </c>
    </row>
    <row r="87" spans="1:11" x14ac:dyDescent="0.25">
      <c r="A87">
        <f>Sheet2!G87</f>
        <v>100000</v>
      </c>
      <c r="B87">
        <f>Sheet2!F87</f>
        <v>250</v>
      </c>
      <c r="C87">
        <f>Sheet2!L87</f>
        <v>100</v>
      </c>
      <c r="F87" s="8">
        <v>60</v>
      </c>
      <c r="G87" s="8">
        <v>80643.544605335119</v>
      </c>
      <c r="H87" s="8">
        <v>19356.455394664881</v>
      </c>
      <c r="J87" s="8">
        <v>22.537878787878785</v>
      </c>
      <c r="K87" s="8">
        <v>100000</v>
      </c>
    </row>
    <row r="88" spans="1:11" x14ac:dyDescent="0.25">
      <c r="A88">
        <f>Sheet2!G88</f>
        <v>1000000</v>
      </c>
      <c r="B88">
        <f>Sheet2!F88</f>
        <v>13372</v>
      </c>
      <c r="C88">
        <f>Sheet2!L88</f>
        <v>2</v>
      </c>
      <c r="F88" s="8">
        <v>61</v>
      </c>
      <c r="G88" s="8">
        <v>3620699.1800132957</v>
      </c>
      <c r="H88" s="8">
        <v>-2620699.1800132957</v>
      </c>
      <c r="J88" s="8">
        <v>22.916666666666664</v>
      </c>
      <c r="K88" s="8">
        <v>100000</v>
      </c>
    </row>
    <row r="89" spans="1:11" x14ac:dyDescent="0.25">
      <c r="A89">
        <f>Sheet2!G89</f>
        <v>100000</v>
      </c>
      <c r="B89">
        <f>Sheet2!F89</f>
        <v>7880</v>
      </c>
      <c r="C89">
        <f>Sheet2!L89</f>
        <v>87</v>
      </c>
      <c r="F89" s="8">
        <v>62</v>
      </c>
      <c r="G89" s="8">
        <v>-560698.83981708542</v>
      </c>
      <c r="H89" s="8">
        <v>660698.83981708542</v>
      </c>
      <c r="J89" s="8">
        <v>23.295454545454543</v>
      </c>
      <c r="K89" s="8">
        <v>100000</v>
      </c>
    </row>
    <row r="90" spans="1:11" x14ac:dyDescent="0.25">
      <c r="A90">
        <f>Sheet2!G90</f>
        <v>100000</v>
      </c>
      <c r="B90">
        <f>Sheet2!F90</f>
        <v>3617</v>
      </c>
      <c r="C90">
        <f>Sheet2!L90</f>
        <v>81</v>
      </c>
      <c r="F90" s="8">
        <v>63</v>
      </c>
      <c r="G90" s="8">
        <v>-108570.20023533572</v>
      </c>
      <c r="H90" s="8">
        <v>208570.20023533574</v>
      </c>
      <c r="J90" s="8">
        <v>23.674242424242422</v>
      </c>
      <c r="K90" s="8">
        <v>100000</v>
      </c>
    </row>
    <row r="91" spans="1:11" x14ac:dyDescent="0.25">
      <c r="A91">
        <f>Sheet2!G91</f>
        <v>1000000</v>
      </c>
      <c r="B91">
        <f>Sheet2!F91</f>
        <v>4806</v>
      </c>
      <c r="C91">
        <f>Sheet2!L91</f>
        <v>5</v>
      </c>
      <c r="F91" s="8">
        <v>64</v>
      </c>
      <c r="G91" s="8">
        <v>-706974.65640338324</v>
      </c>
      <c r="H91" s="8">
        <v>716974.65640338324</v>
      </c>
      <c r="J91" s="8">
        <v>24.053030303030301</v>
      </c>
      <c r="K91" s="8">
        <v>100000</v>
      </c>
    </row>
    <row r="92" spans="1:11" x14ac:dyDescent="0.25">
      <c r="A92">
        <f>Sheet2!G92</f>
        <v>1000000</v>
      </c>
      <c r="B92">
        <f>Sheet2!F92</f>
        <v>65786</v>
      </c>
      <c r="C92">
        <f>Sheet2!L92</f>
        <v>3</v>
      </c>
      <c r="F92" s="8">
        <v>65</v>
      </c>
      <c r="G92" s="8">
        <v>-1995768.9471646675</v>
      </c>
      <c r="H92" s="8">
        <v>2045768.9471646675</v>
      </c>
      <c r="J92" s="8">
        <v>24.43181818181818</v>
      </c>
      <c r="K92" s="8">
        <v>100000</v>
      </c>
    </row>
    <row r="93" spans="1:11" x14ac:dyDescent="0.25">
      <c r="A93">
        <f>Sheet2!G93</f>
        <v>1000000</v>
      </c>
      <c r="B93">
        <f>Sheet2!F93</f>
        <v>31433</v>
      </c>
      <c r="C93">
        <f>Sheet2!L93</f>
        <v>3</v>
      </c>
      <c r="F93" s="8">
        <v>66</v>
      </c>
      <c r="G93" s="8">
        <v>3777975.3667915203</v>
      </c>
      <c r="H93" s="8">
        <v>1222024.6332084797</v>
      </c>
      <c r="J93" s="8">
        <v>24.810606060606059</v>
      </c>
      <c r="K93" s="8">
        <v>100000</v>
      </c>
    </row>
    <row r="94" spans="1:11" x14ac:dyDescent="0.25">
      <c r="A94">
        <f>Sheet2!G94</f>
        <v>1000000</v>
      </c>
      <c r="B94">
        <f>Sheet2!F94</f>
        <v>5097</v>
      </c>
      <c r="C94">
        <f>Sheet2!L94</f>
        <v>13</v>
      </c>
      <c r="F94" s="8">
        <v>67</v>
      </c>
      <c r="G94" s="8">
        <v>-828991.92294506775</v>
      </c>
      <c r="H94" s="8">
        <v>928991.92294506775</v>
      </c>
      <c r="J94" s="8">
        <v>25.189393939393938</v>
      </c>
      <c r="K94" s="8">
        <v>100000</v>
      </c>
    </row>
    <row r="95" spans="1:11" x14ac:dyDescent="0.25">
      <c r="A95">
        <f>Sheet2!G95</f>
        <v>500000</v>
      </c>
      <c r="B95">
        <f>Sheet2!F95</f>
        <v>1754</v>
      </c>
      <c r="C95">
        <f>Sheet2!L95</f>
        <v>64</v>
      </c>
      <c r="F95" s="8">
        <v>68</v>
      </c>
      <c r="G95" s="8">
        <v>5134798.2675653463</v>
      </c>
      <c r="H95" s="8">
        <v>-134798.26756534632</v>
      </c>
      <c r="J95" s="8">
        <v>25.568181818181817</v>
      </c>
      <c r="K95" s="8">
        <v>100000</v>
      </c>
    </row>
    <row r="96" spans="1:11" x14ac:dyDescent="0.25">
      <c r="A96">
        <f>Sheet2!G96</f>
        <v>500000</v>
      </c>
      <c r="B96">
        <f>Sheet2!F96</f>
        <v>2680</v>
      </c>
      <c r="C96">
        <f>Sheet2!L96</f>
        <v>138</v>
      </c>
      <c r="F96" s="8">
        <v>69</v>
      </c>
      <c r="G96" s="8">
        <v>12410249.574263625</v>
      </c>
      <c r="H96" s="8">
        <v>-7410249.5742636248</v>
      </c>
      <c r="J96" s="8">
        <v>25.946969696969695</v>
      </c>
      <c r="K96" s="8">
        <v>100000</v>
      </c>
    </row>
    <row r="97" spans="1:11" x14ac:dyDescent="0.25">
      <c r="A97">
        <f>Sheet2!G97</f>
        <v>100000</v>
      </c>
      <c r="B97">
        <f>Sheet2!F97</f>
        <v>1288</v>
      </c>
      <c r="C97">
        <f>Sheet2!L97</f>
        <v>106</v>
      </c>
      <c r="F97" s="8">
        <v>70</v>
      </c>
      <c r="G97" s="8">
        <v>-579318.95293081272</v>
      </c>
      <c r="H97" s="8">
        <v>1079318.9529308127</v>
      </c>
      <c r="J97" s="8">
        <v>26.325757575757574</v>
      </c>
      <c r="K97" s="8">
        <v>100000</v>
      </c>
    </row>
    <row r="98" spans="1:11" x14ac:dyDescent="0.25">
      <c r="A98">
        <f>Sheet2!G98</f>
        <v>500000</v>
      </c>
      <c r="B98">
        <f>Sheet2!F98</f>
        <v>18900</v>
      </c>
      <c r="C98">
        <f>Sheet2!L98</f>
        <v>3</v>
      </c>
      <c r="F98" s="8">
        <v>71</v>
      </c>
      <c r="G98" s="8">
        <v>29775631.188305985</v>
      </c>
      <c r="H98" s="8">
        <v>-19775631.188305985</v>
      </c>
      <c r="J98" s="8">
        <v>26.704545454545453</v>
      </c>
      <c r="K98" s="8">
        <v>100000</v>
      </c>
    </row>
    <row r="99" spans="1:11" x14ac:dyDescent="0.25">
      <c r="A99">
        <f>Sheet2!G99</f>
        <v>1000000</v>
      </c>
      <c r="B99">
        <f>Sheet2!F99</f>
        <v>49790</v>
      </c>
      <c r="C99">
        <f>Sheet2!L99</f>
        <v>269</v>
      </c>
      <c r="F99" s="8">
        <v>72</v>
      </c>
      <c r="G99" s="8">
        <v>-659376.62014374626</v>
      </c>
      <c r="H99" s="8">
        <v>759376.62014374626</v>
      </c>
      <c r="J99" s="8">
        <v>27.083333333333332</v>
      </c>
      <c r="K99" s="8">
        <v>100000</v>
      </c>
    </row>
    <row r="100" spans="1:11" x14ac:dyDescent="0.25">
      <c r="A100">
        <f>Sheet2!G100</f>
        <v>100000</v>
      </c>
      <c r="B100">
        <f>Sheet2!F100</f>
        <v>1150</v>
      </c>
      <c r="C100">
        <f>Sheet2!L100</f>
        <v>82</v>
      </c>
      <c r="F100" s="8">
        <v>73</v>
      </c>
      <c r="G100" s="8">
        <v>42898.943690340187</v>
      </c>
      <c r="H100" s="8">
        <v>457101.05630965979</v>
      </c>
      <c r="J100" s="8">
        <v>27.462121212121211</v>
      </c>
      <c r="K100" s="8">
        <v>100000</v>
      </c>
    </row>
    <row r="101" spans="1:11" x14ac:dyDescent="0.25">
      <c r="A101">
        <f>Sheet2!G101</f>
        <v>500000</v>
      </c>
      <c r="B101">
        <f>Sheet2!F101</f>
        <v>1739</v>
      </c>
      <c r="C101">
        <f>Sheet2!L101</f>
        <v>24</v>
      </c>
      <c r="F101" s="8">
        <v>74</v>
      </c>
      <c r="G101" s="8">
        <v>-807805.23479751544</v>
      </c>
      <c r="H101" s="8">
        <v>857805.23479751544</v>
      </c>
      <c r="J101" s="8">
        <v>27.84090909090909</v>
      </c>
      <c r="K101" s="8">
        <v>100000</v>
      </c>
    </row>
    <row r="102" spans="1:11" x14ac:dyDescent="0.25">
      <c r="A102">
        <f>Sheet2!G102</f>
        <v>1000000</v>
      </c>
      <c r="B102">
        <f>Sheet2!F102</f>
        <v>32090</v>
      </c>
      <c r="C102">
        <f>Sheet2!L102</f>
        <v>650</v>
      </c>
      <c r="F102" s="8">
        <v>75</v>
      </c>
      <c r="G102" s="8">
        <v>-758846.55799649481</v>
      </c>
      <c r="H102" s="8">
        <v>858846.55799649481</v>
      </c>
      <c r="J102" s="8">
        <v>28.219696969696969</v>
      </c>
      <c r="K102" s="8">
        <v>100000</v>
      </c>
    </row>
    <row r="103" spans="1:11" x14ac:dyDescent="0.25">
      <c r="A103">
        <f>Sheet2!G103</f>
        <v>500000</v>
      </c>
      <c r="B103">
        <f>Sheet2!F103</f>
        <v>2225</v>
      </c>
      <c r="C103">
        <f>Sheet2!L103</f>
        <v>158</v>
      </c>
      <c r="F103" s="8">
        <v>76</v>
      </c>
      <c r="G103" s="8">
        <v>-389314.6263669394</v>
      </c>
      <c r="H103" s="8">
        <v>1389314.6263669394</v>
      </c>
      <c r="J103" s="8">
        <v>28.598484848484848</v>
      </c>
      <c r="K103" s="8">
        <v>100000</v>
      </c>
    </row>
    <row r="104" spans="1:11" x14ac:dyDescent="0.25">
      <c r="A104">
        <f>Sheet2!G104</f>
        <v>100000</v>
      </c>
      <c r="B104">
        <f>Sheet2!F104</f>
        <v>4369</v>
      </c>
      <c r="C104">
        <f>Sheet2!L104</f>
        <v>11</v>
      </c>
      <c r="F104" s="8">
        <v>77</v>
      </c>
      <c r="G104" s="8">
        <v>-872509.48065800057</v>
      </c>
      <c r="H104" s="8">
        <v>972509.48065800057</v>
      </c>
      <c r="J104" s="8">
        <v>28.977272727272727</v>
      </c>
      <c r="K104" s="8">
        <v>100000</v>
      </c>
    </row>
    <row r="105" spans="1:11" x14ac:dyDescent="0.25">
      <c r="A105">
        <f>Sheet2!G105</f>
        <v>1000000</v>
      </c>
      <c r="B105">
        <f>Sheet2!F105</f>
        <v>8572</v>
      </c>
      <c r="C105">
        <f>Sheet2!L105</f>
        <v>87</v>
      </c>
      <c r="F105" s="8">
        <v>78</v>
      </c>
      <c r="G105" s="8">
        <v>21380733.31389346</v>
      </c>
      <c r="H105" s="8">
        <v>-20380733.31389346</v>
      </c>
      <c r="J105" s="8">
        <v>29.356060606060606</v>
      </c>
      <c r="K105" s="8">
        <v>100000</v>
      </c>
    </row>
    <row r="106" spans="1:11" x14ac:dyDescent="0.25">
      <c r="A106">
        <f>Sheet2!G106</f>
        <v>50000</v>
      </c>
      <c r="B106">
        <f>Sheet2!F106</f>
        <v>964</v>
      </c>
      <c r="C106">
        <f>Sheet2!L106</f>
        <v>45</v>
      </c>
      <c r="F106" s="8">
        <v>79</v>
      </c>
      <c r="G106" s="8">
        <v>-735881.25583430135</v>
      </c>
      <c r="H106" s="8">
        <v>785881.25583430135</v>
      </c>
      <c r="J106" s="8">
        <v>29.734848484848484</v>
      </c>
      <c r="K106" s="8">
        <v>100000</v>
      </c>
    </row>
    <row r="107" spans="1:11" x14ac:dyDescent="0.25">
      <c r="A107">
        <f>Sheet2!G107</f>
        <v>1000000</v>
      </c>
      <c r="B107">
        <f>Sheet2!F107</f>
        <v>42050</v>
      </c>
      <c r="C107">
        <f>Sheet2!L107</f>
        <v>61</v>
      </c>
      <c r="F107" s="8">
        <v>80</v>
      </c>
      <c r="G107" s="8">
        <v>958293.46816596074</v>
      </c>
      <c r="H107" s="8">
        <v>41706.531834039255</v>
      </c>
      <c r="J107" s="8">
        <v>30.113636363636363</v>
      </c>
      <c r="K107" s="8">
        <v>100000</v>
      </c>
    </row>
    <row r="108" spans="1:11" x14ac:dyDescent="0.25">
      <c r="A108">
        <f>Sheet2!G108</f>
        <v>10000</v>
      </c>
      <c r="B108">
        <f>Sheet2!F108</f>
        <v>104</v>
      </c>
      <c r="C108">
        <f>Sheet2!L108</f>
        <v>40</v>
      </c>
      <c r="F108" s="8">
        <v>81</v>
      </c>
      <c r="G108" s="8">
        <v>-497985.6033133312</v>
      </c>
      <c r="H108" s="8">
        <v>997985.60331333126</v>
      </c>
      <c r="J108" s="8">
        <v>30.492424242424242</v>
      </c>
      <c r="K108" s="8">
        <v>100000</v>
      </c>
    </row>
    <row r="109" spans="1:11" x14ac:dyDescent="0.25">
      <c r="A109">
        <f>Sheet2!G109</f>
        <v>1000000</v>
      </c>
      <c r="B109">
        <f>Sheet2!F109</f>
        <v>17934</v>
      </c>
      <c r="C109">
        <f>Sheet2!L109</f>
        <v>327</v>
      </c>
      <c r="F109" s="8">
        <v>82</v>
      </c>
      <c r="G109" s="8">
        <v>-738283.28872792958</v>
      </c>
      <c r="H109" s="8">
        <v>838283.28872792958</v>
      </c>
      <c r="J109" s="8">
        <v>30.871212121212118</v>
      </c>
      <c r="K109" s="8">
        <v>100000</v>
      </c>
    </row>
    <row r="110" spans="1:11" x14ac:dyDescent="0.25">
      <c r="A110">
        <f>Sheet2!G110</f>
        <v>100000</v>
      </c>
      <c r="B110">
        <f>Sheet2!F110</f>
        <v>601</v>
      </c>
      <c r="C110">
        <f>Sheet2!L110</f>
        <v>64</v>
      </c>
      <c r="F110" s="8">
        <v>83</v>
      </c>
      <c r="G110" s="8">
        <v>-145473.48007034094</v>
      </c>
      <c r="H110" s="8">
        <v>1145473.4800703409</v>
      </c>
      <c r="J110" s="8">
        <v>31.249999999999996</v>
      </c>
      <c r="K110" s="8">
        <v>100000</v>
      </c>
    </row>
    <row r="111" spans="1:11" x14ac:dyDescent="0.25">
      <c r="A111">
        <f>Sheet2!G111</f>
        <v>10000</v>
      </c>
      <c r="B111">
        <f>Sheet2!F111</f>
        <v>36</v>
      </c>
      <c r="C111">
        <f>Sheet2!L111</f>
        <v>10</v>
      </c>
      <c r="F111" s="8">
        <v>84</v>
      </c>
      <c r="G111" s="8">
        <v>1716499.5174296494</v>
      </c>
      <c r="H111" s="8">
        <v>-716499.51742964936</v>
      </c>
      <c r="J111" s="8">
        <v>31.628787878787875</v>
      </c>
      <c r="K111" s="8">
        <v>100000</v>
      </c>
    </row>
    <row r="112" spans="1:11" x14ac:dyDescent="0.25">
      <c r="A112">
        <f>Sheet2!G112</f>
        <v>50000</v>
      </c>
      <c r="B112">
        <f>Sheet2!F112</f>
        <v>187</v>
      </c>
      <c r="C112">
        <f>Sheet2!L112</f>
        <v>12</v>
      </c>
      <c r="F112" s="8">
        <v>85</v>
      </c>
      <c r="G112" s="8">
        <v>-702972.18605715502</v>
      </c>
      <c r="H112" s="8">
        <v>802972.18605715502</v>
      </c>
      <c r="J112" s="8">
        <v>32.007575757575758</v>
      </c>
      <c r="K112" s="8">
        <v>100000</v>
      </c>
    </row>
    <row r="113" spans="1:11" x14ac:dyDescent="0.25">
      <c r="A113">
        <f>Sheet2!G113</f>
        <v>10000</v>
      </c>
      <c r="B113">
        <f>Sheet2!F113</f>
        <v>30</v>
      </c>
      <c r="C113">
        <f>Sheet2!L113</f>
        <v>118</v>
      </c>
      <c r="F113" s="8">
        <v>86</v>
      </c>
      <c r="G113" s="8">
        <v>-895574.6857308835</v>
      </c>
      <c r="H113" s="8">
        <v>995574.6857308835</v>
      </c>
      <c r="J113" s="8">
        <v>32.386363636363633</v>
      </c>
      <c r="K113" s="8">
        <v>100000</v>
      </c>
    </row>
    <row r="114" spans="1:11" x14ac:dyDescent="0.25">
      <c r="A114">
        <f>Sheet2!G114</f>
        <v>10000</v>
      </c>
      <c r="B114">
        <f>Sheet2!F114</f>
        <v>134</v>
      </c>
      <c r="C114">
        <f>Sheet2!L114</f>
        <v>157</v>
      </c>
      <c r="F114" s="8">
        <v>87</v>
      </c>
      <c r="G114" s="8">
        <v>770163.59474595252</v>
      </c>
      <c r="H114" s="8">
        <v>229836.40525404748</v>
      </c>
      <c r="J114" s="8">
        <v>32.765151515151516</v>
      </c>
      <c r="K114" s="8">
        <v>100000</v>
      </c>
    </row>
    <row r="115" spans="1:11" x14ac:dyDescent="0.25">
      <c r="A115">
        <f>Sheet2!G115</f>
        <v>10000</v>
      </c>
      <c r="B115">
        <f>Sheet2!F115</f>
        <v>74</v>
      </c>
      <c r="C115">
        <f>Sheet2!L115</f>
        <v>122</v>
      </c>
      <c r="F115" s="8">
        <v>88</v>
      </c>
      <c r="G115" s="8">
        <v>-12886.406330697937</v>
      </c>
      <c r="H115" s="8">
        <v>112886.40633069794</v>
      </c>
      <c r="J115" s="8">
        <v>33.143939393939391</v>
      </c>
      <c r="K115" s="8">
        <v>100000</v>
      </c>
    </row>
    <row r="116" spans="1:11" x14ac:dyDescent="0.25">
      <c r="A116">
        <f>Sheet2!G116</f>
        <v>10000000</v>
      </c>
      <c r="B116">
        <f>Sheet2!F116</f>
        <v>113715</v>
      </c>
      <c r="C116">
        <f>Sheet2!L116</f>
        <v>367</v>
      </c>
      <c r="F116" s="8">
        <v>89</v>
      </c>
      <c r="G116" s="8">
        <v>-480160.26842970995</v>
      </c>
      <c r="H116" s="8">
        <v>580160.26842970995</v>
      </c>
      <c r="J116" s="8">
        <v>33.522727272727273</v>
      </c>
      <c r="K116" s="8">
        <v>100000</v>
      </c>
    </row>
    <row r="117" spans="1:11" x14ac:dyDescent="0.25">
      <c r="A117">
        <f>Sheet2!G117</f>
        <v>500000</v>
      </c>
      <c r="B117">
        <f>Sheet2!F117</f>
        <v>3595</v>
      </c>
      <c r="C117">
        <f>Sheet2!L117</f>
        <v>73</v>
      </c>
      <c r="F117" s="8">
        <v>90</v>
      </c>
      <c r="G117" s="8">
        <v>-198167.42873724704</v>
      </c>
      <c r="H117" s="8">
        <v>1198167.4287372471</v>
      </c>
      <c r="J117" s="8">
        <v>33.901515151515149</v>
      </c>
      <c r="K117" s="8">
        <v>100000</v>
      </c>
    </row>
    <row r="118" spans="1:11" x14ac:dyDescent="0.25">
      <c r="A118">
        <f>Sheet2!G118</f>
        <v>1000000</v>
      </c>
      <c r="B118">
        <f>Sheet2!F118</f>
        <v>9315</v>
      </c>
      <c r="C118">
        <f>Sheet2!L118</f>
        <v>257</v>
      </c>
      <c r="F118" s="8">
        <v>91</v>
      </c>
      <c r="G118" s="8">
        <v>6657432.6289890725</v>
      </c>
      <c r="H118" s="8">
        <v>-5657432.6289890725</v>
      </c>
      <c r="J118" s="8">
        <v>34.280303030303031</v>
      </c>
      <c r="K118" s="8">
        <v>100000</v>
      </c>
    </row>
    <row r="119" spans="1:11" x14ac:dyDescent="0.25">
      <c r="A119">
        <f>Sheet2!G119</f>
        <v>50000</v>
      </c>
      <c r="B119">
        <f>Sheet2!F119</f>
        <v>75</v>
      </c>
      <c r="C119">
        <f>Sheet2!L119</f>
        <v>291</v>
      </c>
      <c r="F119" s="8">
        <v>92</v>
      </c>
      <c r="G119" s="8">
        <v>2797539.6500629652</v>
      </c>
      <c r="H119" s="8">
        <v>-1797539.6500629652</v>
      </c>
      <c r="J119" s="8">
        <v>34.659090909090907</v>
      </c>
      <c r="K119" s="8">
        <v>100000</v>
      </c>
    </row>
    <row r="120" spans="1:11" x14ac:dyDescent="0.25">
      <c r="A120">
        <f>Sheet2!G120</f>
        <v>10000</v>
      </c>
      <c r="B120">
        <f>Sheet2!F120</f>
        <v>38</v>
      </c>
      <c r="C120">
        <f>Sheet2!L120</f>
        <v>68</v>
      </c>
      <c r="F120" s="8">
        <v>93</v>
      </c>
      <c r="G120" s="8">
        <v>-181091.50686041967</v>
      </c>
      <c r="H120" s="8">
        <v>1181091.5068604196</v>
      </c>
      <c r="J120" s="8">
        <v>35.037878787878789</v>
      </c>
      <c r="K120" s="8">
        <v>100000</v>
      </c>
    </row>
    <row r="121" spans="1:11" x14ac:dyDescent="0.25">
      <c r="A121">
        <f>Sheet2!G121</f>
        <v>1000000</v>
      </c>
      <c r="B121">
        <f>Sheet2!F121</f>
        <v>26834</v>
      </c>
      <c r="C121">
        <f>Sheet2!L121</f>
        <v>12</v>
      </c>
      <c r="F121" s="8">
        <v>94</v>
      </c>
      <c r="G121" s="8">
        <v>-656292.30145141226</v>
      </c>
      <c r="H121" s="8">
        <v>1156292.3014514123</v>
      </c>
      <c r="J121" s="8">
        <v>35.416666666666664</v>
      </c>
      <c r="K121" s="8">
        <v>100000</v>
      </c>
    </row>
    <row r="122" spans="1:11" x14ac:dyDescent="0.25">
      <c r="A122">
        <f>Sheet2!G122</f>
        <v>500000</v>
      </c>
      <c r="B122">
        <f>Sheet2!F122</f>
        <v>2277</v>
      </c>
      <c r="C122">
        <f>Sheet2!L122</f>
        <v>24</v>
      </c>
      <c r="F122" s="8">
        <v>95</v>
      </c>
      <c r="G122" s="8">
        <v>-696739.17489385558</v>
      </c>
      <c r="H122" s="8">
        <v>1196739.1748938556</v>
      </c>
      <c r="J122" s="8">
        <v>35.795454545454547</v>
      </c>
      <c r="K122" s="8">
        <v>100000</v>
      </c>
    </row>
    <row r="123" spans="1:11" x14ac:dyDescent="0.25">
      <c r="A123">
        <f>Sheet2!G123</f>
        <v>500000</v>
      </c>
      <c r="B123">
        <f>Sheet2!F123</f>
        <v>2280</v>
      </c>
      <c r="C123">
        <f>Sheet2!L123</f>
        <v>83</v>
      </c>
      <c r="F123" s="8">
        <v>96</v>
      </c>
      <c r="G123" s="8">
        <v>-790660.87536059076</v>
      </c>
      <c r="H123" s="8">
        <v>890660.87536059076</v>
      </c>
      <c r="J123" s="8">
        <v>36.174242424242422</v>
      </c>
      <c r="K123" s="8">
        <v>100000</v>
      </c>
    </row>
    <row r="124" spans="1:11" x14ac:dyDescent="0.25">
      <c r="A124">
        <f>Sheet2!G124</f>
        <v>10000</v>
      </c>
      <c r="B124">
        <f>Sheet2!F124</f>
        <v>184</v>
      </c>
      <c r="C124">
        <f>Sheet2!L124</f>
        <v>34</v>
      </c>
      <c r="F124" s="8">
        <v>97</v>
      </c>
      <c r="G124" s="8">
        <v>1389335.4552362857</v>
      </c>
      <c r="H124" s="8">
        <v>-889335.45523628569</v>
      </c>
      <c r="J124" s="8">
        <v>36.553030303030297</v>
      </c>
      <c r="K124" s="8">
        <v>100000</v>
      </c>
    </row>
    <row r="125" spans="1:11" x14ac:dyDescent="0.25">
      <c r="A125">
        <f>Sheet2!G125</f>
        <v>5000</v>
      </c>
      <c r="B125">
        <f>Sheet2!F125</f>
        <v>9</v>
      </c>
      <c r="C125">
        <f>Sheet2!L125</f>
        <v>59</v>
      </c>
      <c r="F125" s="8">
        <v>98</v>
      </c>
      <c r="G125" s="8">
        <v>4340736.7498535058</v>
      </c>
      <c r="H125" s="8">
        <v>-3340736.7498535058</v>
      </c>
      <c r="J125" s="8">
        <v>36.93181818181818</v>
      </c>
      <c r="K125" s="8">
        <v>100000</v>
      </c>
    </row>
    <row r="126" spans="1:11" x14ac:dyDescent="0.25">
      <c r="A126">
        <f>Sheet2!G126</f>
        <v>100000</v>
      </c>
      <c r="B126">
        <f>Sheet2!F126</f>
        <v>364</v>
      </c>
      <c r="C126">
        <f>Sheet2!L126</f>
        <v>73</v>
      </c>
      <c r="F126" s="8">
        <v>99</v>
      </c>
      <c r="G126" s="8">
        <v>-759304.25710871373</v>
      </c>
      <c r="H126" s="8">
        <v>859304.25710871373</v>
      </c>
      <c r="J126" s="8">
        <v>37.310606060606055</v>
      </c>
      <c r="K126" s="8">
        <v>100000</v>
      </c>
    </row>
    <row r="127" spans="1:11" x14ac:dyDescent="0.25">
      <c r="A127">
        <f>Sheet2!G127</f>
        <v>5000</v>
      </c>
      <c r="B127">
        <f>Sheet2!F127</f>
        <v>18</v>
      </c>
      <c r="C127">
        <f>Sheet2!L127</f>
        <v>65</v>
      </c>
      <c r="F127" s="8">
        <v>100</v>
      </c>
      <c r="G127" s="8">
        <v>-579873.93424970249</v>
      </c>
      <c r="H127" s="8">
        <v>1079873.9342497024</v>
      </c>
      <c r="J127" s="8">
        <v>37.689393939393938</v>
      </c>
      <c r="K127" s="8">
        <v>100000</v>
      </c>
    </row>
    <row r="128" spans="1:11" x14ac:dyDescent="0.25">
      <c r="A128">
        <f>Sheet2!G128</f>
        <v>100000</v>
      </c>
      <c r="B128">
        <f>Sheet2!F128</f>
        <v>473</v>
      </c>
      <c r="C128">
        <f>Sheet2!L128</f>
        <v>522</v>
      </c>
      <c r="F128" s="8">
        <v>101</v>
      </c>
      <c r="G128" s="8">
        <v>1608031.6137334744</v>
      </c>
      <c r="H128" s="8">
        <v>-608031.6137334744</v>
      </c>
      <c r="J128" s="8">
        <v>38.068181818181813</v>
      </c>
      <c r="K128" s="8">
        <v>100000</v>
      </c>
    </row>
    <row r="129" spans="1:11" x14ac:dyDescent="0.25">
      <c r="A129">
        <f>Sheet2!G129</f>
        <v>10000</v>
      </c>
      <c r="B129">
        <f>Sheet2!F129</f>
        <v>66</v>
      </c>
      <c r="C129">
        <f>Sheet2!L129</f>
        <v>122</v>
      </c>
      <c r="F129" s="8">
        <v>102</v>
      </c>
      <c r="G129" s="8">
        <v>-786914.72250231751</v>
      </c>
      <c r="H129" s="8">
        <v>1286914.7225023175</v>
      </c>
      <c r="J129" s="8">
        <v>38.446969696969695</v>
      </c>
      <c r="K129" s="8">
        <v>100000</v>
      </c>
    </row>
    <row r="130" spans="1:11" x14ac:dyDescent="0.25">
      <c r="A130">
        <f>Sheet2!G130</f>
        <v>1000000</v>
      </c>
      <c r="B130">
        <f>Sheet2!F130</f>
        <v>3871</v>
      </c>
      <c r="C130">
        <f>Sheet2!L130</f>
        <v>6</v>
      </c>
      <c r="F130" s="8">
        <v>103</v>
      </c>
      <c r="G130" s="8">
        <v>-258984.18466148496</v>
      </c>
      <c r="H130" s="8">
        <v>358984.18466148496</v>
      </c>
      <c r="J130" s="8">
        <v>38.825757575757571</v>
      </c>
      <c r="K130" s="8">
        <v>100000</v>
      </c>
    </row>
    <row r="131" spans="1:11" x14ac:dyDescent="0.25">
      <c r="A131">
        <f>Sheet2!G131</f>
        <v>50000</v>
      </c>
      <c r="B131">
        <f>Sheet2!F131</f>
        <v>257</v>
      </c>
      <c r="C131">
        <f>Sheet2!L131</f>
        <v>363</v>
      </c>
      <c r="F131" s="8">
        <v>104</v>
      </c>
      <c r="G131" s="8">
        <v>64866.510195278446</v>
      </c>
      <c r="H131" s="8">
        <v>935133.48980472155</v>
      </c>
      <c r="J131" s="8">
        <v>39.204545454545453</v>
      </c>
      <c r="K131" s="8">
        <v>100000</v>
      </c>
    </row>
    <row r="132" spans="1:11" x14ac:dyDescent="0.25">
      <c r="A132">
        <f>Sheet2!G132</f>
        <v>10000</v>
      </c>
      <c r="B132">
        <f>Sheet2!F132</f>
        <v>62</v>
      </c>
      <c r="C132">
        <f>Sheet2!L132</f>
        <v>69</v>
      </c>
      <c r="F132" s="8">
        <v>105</v>
      </c>
      <c r="G132" s="8">
        <v>-707957.18183590914</v>
      </c>
      <c r="H132" s="8">
        <v>757957.18183590914</v>
      </c>
      <c r="J132" s="8">
        <v>39.583333333333329</v>
      </c>
      <c r="K132" s="8">
        <v>100000</v>
      </c>
    </row>
    <row r="133" spans="1:11" x14ac:dyDescent="0.25">
      <c r="A133">
        <f>Sheet2!G133</f>
        <v>100000000</v>
      </c>
      <c r="B133">
        <f>Sheet2!F133</f>
        <v>2914724</v>
      </c>
      <c r="C133">
        <f>Sheet2!L133</f>
        <v>4</v>
      </c>
      <c r="F133" s="8">
        <v>106</v>
      </c>
      <c r="G133" s="8">
        <v>3877212.1922185365</v>
      </c>
      <c r="H133" s="8">
        <v>-2877212.1922185365</v>
      </c>
      <c r="J133" s="8">
        <v>39.962121212121211</v>
      </c>
      <c r="K133" s="8">
        <v>100000</v>
      </c>
    </row>
    <row r="134" spans="1:11" x14ac:dyDescent="0.25">
      <c r="A134">
        <f>Sheet2!G134</f>
        <v>50000</v>
      </c>
      <c r="B134">
        <f>Sheet2!F134</f>
        <v>1857</v>
      </c>
      <c r="C134">
        <f>Sheet2!L134</f>
        <v>2</v>
      </c>
      <c r="F134" s="8">
        <v>107</v>
      </c>
      <c r="G134" s="8">
        <v>-794823.55861467426</v>
      </c>
      <c r="H134" s="8">
        <v>804823.55861467426</v>
      </c>
      <c r="J134" s="8">
        <v>40.340909090909086</v>
      </c>
      <c r="K134" s="8">
        <v>100000</v>
      </c>
    </row>
    <row r="135" spans="1:11" x14ac:dyDescent="0.25">
      <c r="A135">
        <f>Sheet2!G135</f>
        <v>100000</v>
      </c>
      <c r="B135">
        <f>Sheet2!F135</f>
        <v>4478</v>
      </c>
      <c r="C135">
        <f>Sheet2!L135</f>
        <v>370</v>
      </c>
      <c r="F135" s="8">
        <v>108</v>
      </c>
      <c r="G135" s="8">
        <v>648155.50066833291</v>
      </c>
      <c r="H135" s="8">
        <v>351844.49933166709</v>
      </c>
      <c r="J135" s="8">
        <v>40.719696969696969</v>
      </c>
      <c r="K135" s="8">
        <v>100000</v>
      </c>
    </row>
    <row r="136" spans="1:11" x14ac:dyDescent="0.25">
      <c r="A136">
        <f>Sheet2!G136</f>
        <v>10000000</v>
      </c>
      <c r="B136">
        <f>Sheet2!F136</f>
        <v>577550</v>
      </c>
      <c r="C136">
        <f>Sheet2!L136</f>
        <v>3</v>
      </c>
      <c r="F136" s="8">
        <v>109</v>
      </c>
      <c r="G136" s="8">
        <v>-785843.04242605227</v>
      </c>
      <c r="H136" s="8">
        <v>885843.04242605227</v>
      </c>
      <c r="J136" s="8">
        <v>41.098484848484844</v>
      </c>
      <c r="K136" s="8">
        <v>100000</v>
      </c>
    </row>
    <row r="137" spans="1:11" x14ac:dyDescent="0.25">
      <c r="A137">
        <f>Sheet2!G137</f>
        <v>100000000</v>
      </c>
      <c r="B137">
        <f>Sheet2!F137</f>
        <v>814080</v>
      </c>
      <c r="C137">
        <f>Sheet2!L137</f>
        <v>9</v>
      </c>
      <c r="F137" s="8">
        <v>110</v>
      </c>
      <c r="G137" s="8">
        <v>-743886.19652675779</v>
      </c>
      <c r="H137" s="8">
        <v>753886.19652675779</v>
      </c>
      <c r="J137" s="8">
        <v>41.477272727272727</v>
      </c>
      <c r="K137" s="8">
        <v>100000</v>
      </c>
    </row>
    <row r="138" spans="1:11" x14ac:dyDescent="0.25">
      <c r="A138">
        <f>Sheet2!G138</f>
        <v>10000000</v>
      </c>
      <c r="B138">
        <f>Sheet2!F138</f>
        <v>246315</v>
      </c>
      <c r="C138">
        <f>Sheet2!L138</f>
        <v>1115</v>
      </c>
      <c r="F138" s="8">
        <v>111</v>
      </c>
      <c r="G138" s="8">
        <v>-730825.06906599365</v>
      </c>
      <c r="H138" s="8">
        <v>780825.06906599365</v>
      </c>
      <c r="J138" s="8">
        <v>41.856060606060602</v>
      </c>
      <c r="K138" s="8">
        <v>500000</v>
      </c>
    </row>
    <row r="139" spans="1:11" x14ac:dyDescent="0.25">
      <c r="A139">
        <f>Sheet2!G139</f>
        <v>10000000</v>
      </c>
      <c r="B139">
        <f>Sheet2!F139</f>
        <v>454060</v>
      </c>
      <c r="C139">
        <f>Sheet2!L139</f>
        <v>79</v>
      </c>
      <c r="F139" s="8">
        <v>112</v>
      </c>
      <c r="G139" s="8">
        <v>-955440.51429862576</v>
      </c>
      <c r="H139" s="8">
        <v>965440.51429862576</v>
      </c>
      <c r="J139" s="8">
        <v>42.234848484848484</v>
      </c>
      <c r="K139" s="8">
        <v>500000</v>
      </c>
    </row>
    <row r="140" spans="1:11" x14ac:dyDescent="0.25">
      <c r="A140">
        <f>Sheet2!G140</f>
        <v>10000000</v>
      </c>
      <c r="B140">
        <f>Sheet2!F140</f>
        <v>155446</v>
      </c>
      <c r="C140">
        <f>Sheet2!L140</f>
        <v>102</v>
      </c>
      <c r="F140" s="8">
        <v>113</v>
      </c>
      <c r="G140" s="8">
        <v>-1019906.2735999038</v>
      </c>
      <c r="H140" s="8">
        <v>1029906.2735999038</v>
      </c>
      <c r="J140" s="8">
        <v>42.61363636363636</v>
      </c>
      <c r="K140" s="8">
        <v>500000</v>
      </c>
    </row>
    <row r="141" spans="1:11" x14ac:dyDescent="0.25">
      <c r="A141">
        <f>Sheet2!G141</f>
        <v>100000</v>
      </c>
      <c r="B141">
        <f>Sheet2!F141</f>
        <v>418</v>
      </c>
      <c r="C141">
        <f>Sheet2!L141</f>
        <v>131</v>
      </c>
      <c r="F141" s="8">
        <v>114</v>
      </c>
      <c r="G141" s="8">
        <v>-958307.06351539493</v>
      </c>
      <c r="H141" s="8">
        <v>968307.06351539493</v>
      </c>
      <c r="J141" s="8">
        <v>42.992424242424242</v>
      </c>
      <c r="K141" s="8">
        <v>500000</v>
      </c>
    </row>
    <row r="142" spans="1:11" x14ac:dyDescent="0.25">
      <c r="A142">
        <f>Sheet2!G142</f>
        <v>1000000</v>
      </c>
      <c r="B142">
        <f>Sheet2!F142</f>
        <v>22486</v>
      </c>
      <c r="C142">
        <f>Sheet2!L142</f>
        <v>60</v>
      </c>
      <c r="F142" s="8">
        <v>115</v>
      </c>
      <c r="G142" s="8">
        <v>11331976.734661208</v>
      </c>
      <c r="H142" s="8">
        <v>-1331976.7346612085</v>
      </c>
      <c r="J142" s="8">
        <v>43.371212121212118</v>
      </c>
      <c r="K142" s="8">
        <v>500000</v>
      </c>
    </row>
    <row r="143" spans="1:11" x14ac:dyDescent="0.25">
      <c r="A143">
        <f>Sheet2!G143</f>
        <v>10000000</v>
      </c>
      <c r="B143">
        <f>Sheet2!F143</f>
        <v>203130</v>
      </c>
      <c r="C143">
        <f>Sheet2!L143</f>
        <v>38</v>
      </c>
      <c r="F143" s="8">
        <v>116</v>
      </c>
      <c r="G143" s="8">
        <v>-467011.42940265348</v>
      </c>
      <c r="H143" s="8">
        <v>967011.42940265348</v>
      </c>
      <c r="J143" s="8">
        <v>43.75</v>
      </c>
      <c r="K143" s="8">
        <v>500000</v>
      </c>
    </row>
    <row r="144" spans="1:11" x14ac:dyDescent="0.25">
      <c r="A144">
        <f>Sheet2!G144</f>
        <v>500000</v>
      </c>
      <c r="B144">
        <f>Sheet2!F144</f>
        <v>1435</v>
      </c>
      <c r="C144">
        <f>Sheet2!L144</f>
        <v>196</v>
      </c>
      <c r="F144" s="8">
        <v>117</v>
      </c>
      <c r="G144" s="8">
        <v>-183591.22013703251</v>
      </c>
      <c r="H144" s="8">
        <v>1183591.2201370324</v>
      </c>
      <c r="J144" s="8">
        <v>44.128787878787875</v>
      </c>
      <c r="K144" s="8">
        <v>500000</v>
      </c>
    </row>
    <row r="145" spans="1:11" x14ac:dyDescent="0.25">
      <c r="A145">
        <f>Sheet2!G145</f>
        <v>1000000</v>
      </c>
      <c r="B145">
        <f>Sheet2!F145</f>
        <v>116507</v>
      </c>
      <c r="C145">
        <f>Sheet2!L145</f>
        <v>4</v>
      </c>
      <c r="F145" s="8">
        <v>118</v>
      </c>
      <c r="G145" s="8">
        <v>-1288183.1016020232</v>
      </c>
      <c r="H145" s="8">
        <v>1338183.1016020232</v>
      </c>
      <c r="J145" s="8">
        <v>44.507575757575758</v>
      </c>
      <c r="K145" s="8">
        <v>500000</v>
      </c>
    </row>
    <row r="146" spans="1:11" x14ac:dyDescent="0.25">
      <c r="A146">
        <f>Sheet2!G146</f>
        <v>1000000000</v>
      </c>
      <c r="B146">
        <f>Sheet2!F146</f>
        <v>1433233</v>
      </c>
      <c r="C146">
        <f>Sheet2!L146</f>
        <v>2</v>
      </c>
      <c r="F146" s="8">
        <v>119</v>
      </c>
      <c r="G146" s="8">
        <v>-856911.93316199433</v>
      </c>
      <c r="H146" s="8">
        <v>866911.93316199433</v>
      </c>
      <c r="J146" s="8">
        <v>44.886363636363633</v>
      </c>
      <c r="K146" s="8">
        <v>500000</v>
      </c>
    </row>
    <row r="147" spans="1:11" x14ac:dyDescent="0.25">
      <c r="A147">
        <f>Sheet2!G147</f>
        <v>5000000</v>
      </c>
      <c r="B147">
        <f>Sheet2!F147</f>
        <v>90468</v>
      </c>
      <c r="C147">
        <f>Sheet2!L147</f>
        <v>70</v>
      </c>
      <c r="F147" s="8">
        <v>120</v>
      </c>
      <c r="G147" s="8">
        <v>2263224.0157139082</v>
      </c>
      <c r="H147" s="8">
        <v>-1263224.0157139082</v>
      </c>
      <c r="J147" s="8">
        <v>45.265151515151516</v>
      </c>
      <c r="K147" s="8">
        <v>500000</v>
      </c>
    </row>
    <row r="148" spans="1:11" x14ac:dyDescent="0.25">
      <c r="A148">
        <f>Sheet2!G148</f>
        <v>100000</v>
      </c>
      <c r="B148">
        <f>Sheet2!F148</f>
        <v>860</v>
      </c>
      <c r="C148">
        <f>Sheet2!L148</f>
        <v>19</v>
      </c>
      <c r="F148" s="8">
        <v>121</v>
      </c>
      <c r="G148" s="8">
        <v>-519424.41244193469</v>
      </c>
      <c r="H148" s="8">
        <v>1019424.4124419347</v>
      </c>
      <c r="J148" s="8">
        <v>45.643939393939391</v>
      </c>
      <c r="K148" s="8">
        <v>500000</v>
      </c>
    </row>
    <row r="149" spans="1:11" x14ac:dyDescent="0.25">
      <c r="A149">
        <f>Sheet2!G149</f>
        <v>10000000</v>
      </c>
      <c r="B149">
        <f>Sheet2!F149</f>
        <v>363934</v>
      </c>
      <c r="C149">
        <f>Sheet2!L149</f>
        <v>25</v>
      </c>
      <c r="F149" s="8">
        <v>122</v>
      </c>
      <c r="G149" s="8">
        <v>-634290.38344098744</v>
      </c>
      <c r="H149" s="8">
        <v>1134290.3834409874</v>
      </c>
      <c r="J149" s="8">
        <v>46.022727272727273</v>
      </c>
      <c r="K149" s="8">
        <v>500000</v>
      </c>
    </row>
    <row r="150" spans="1:11" x14ac:dyDescent="0.25">
      <c r="A150">
        <f>Sheet2!G150</f>
        <v>500000</v>
      </c>
      <c r="B150">
        <f>Sheet2!F150</f>
        <v>967</v>
      </c>
      <c r="C150">
        <f>Sheet2!L150</f>
        <v>1</v>
      </c>
      <c r="F150" s="8">
        <v>123</v>
      </c>
      <c r="G150" s="8">
        <v>-774119.21771901101</v>
      </c>
      <c r="H150" s="8">
        <v>784119.21771901101</v>
      </c>
      <c r="J150" s="8">
        <v>46.401515151515149</v>
      </c>
      <c r="K150" s="8">
        <v>500000</v>
      </c>
    </row>
    <row r="151" spans="1:11" x14ac:dyDescent="0.25">
      <c r="A151">
        <f>Sheet2!G151</f>
        <v>10000000</v>
      </c>
      <c r="B151">
        <f>Sheet2!F151</f>
        <v>87873</v>
      </c>
      <c r="C151">
        <f>Sheet2!L151</f>
        <v>69</v>
      </c>
      <c r="F151" s="8">
        <v>124</v>
      </c>
      <c r="G151" s="8">
        <v>-842597.0180068959</v>
      </c>
      <c r="H151" s="8">
        <v>847597.0180068959</v>
      </c>
      <c r="J151" s="8">
        <v>46.780303030303031</v>
      </c>
      <c r="K151" s="8">
        <v>500000</v>
      </c>
    </row>
    <row r="152" spans="1:11" x14ac:dyDescent="0.25">
      <c r="A152">
        <f>Sheet2!G152</f>
        <v>1000000</v>
      </c>
      <c r="B152">
        <f>Sheet2!F152</f>
        <v>17506</v>
      </c>
      <c r="C152">
        <f>Sheet2!L152</f>
        <v>16</v>
      </c>
      <c r="F152" s="8">
        <v>125</v>
      </c>
      <c r="G152" s="8">
        <v>-830045.63936714723</v>
      </c>
      <c r="H152" s="8">
        <v>930045.63936714723</v>
      </c>
      <c r="J152" s="8">
        <v>47.159090909090907</v>
      </c>
      <c r="K152" s="8">
        <v>500000</v>
      </c>
    </row>
    <row r="153" spans="1:11" x14ac:dyDescent="0.25">
      <c r="A153">
        <f>Sheet2!G153</f>
        <v>1000000</v>
      </c>
      <c r="B153">
        <f>Sheet2!F153</f>
        <v>1862</v>
      </c>
      <c r="C153">
        <f>Sheet2!L153</f>
        <v>100</v>
      </c>
      <c r="F153" s="8">
        <v>126</v>
      </c>
      <c r="G153" s="8">
        <v>-853301.34507190622</v>
      </c>
      <c r="H153" s="8">
        <v>858301.34507190622</v>
      </c>
      <c r="J153" s="8">
        <v>47.537878787878789</v>
      </c>
      <c r="K153" s="8">
        <v>500000</v>
      </c>
    </row>
    <row r="154" spans="1:11" x14ac:dyDescent="0.25">
      <c r="A154">
        <f>Sheet2!G154</f>
        <v>500000</v>
      </c>
      <c r="B154">
        <f>Sheet2!F154</f>
        <v>2084</v>
      </c>
      <c r="C154">
        <f>Sheet2!L154</f>
        <v>80</v>
      </c>
      <c r="F154" s="8">
        <v>127</v>
      </c>
      <c r="G154" s="8">
        <v>-1694513.1687478572</v>
      </c>
      <c r="H154" s="8">
        <v>1794513.1687478572</v>
      </c>
      <c r="J154" s="8">
        <v>47.916666666666664</v>
      </c>
      <c r="K154" s="8">
        <v>500000</v>
      </c>
    </row>
    <row r="155" spans="1:11" x14ac:dyDescent="0.25">
      <c r="A155">
        <f>Sheet2!G155</f>
        <v>1000000</v>
      </c>
      <c r="B155">
        <f>Sheet2!F155</f>
        <v>47303</v>
      </c>
      <c r="C155">
        <f>Sheet2!L155</f>
        <v>64</v>
      </c>
      <c r="F155" s="8">
        <v>128</v>
      </c>
      <c r="G155" s="8">
        <v>-959205.94116309402</v>
      </c>
      <c r="H155" s="8">
        <v>969205.94116309402</v>
      </c>
      <c r="J155" s="8">
        <v>48.295454545454547</v>
      </c>
      <c r="K155" s="8">
        <v>500000</v>
      </c>
    </row>
    <row r="156" spans="1:11" x14ac:dyDescent="0.25">
      <c r="A156">
        <f>Sheet2!G156</f>
        <v>500000</v>
      </c>
      <c r="B156">
        <f>Sheet2!F156</f>
        <v>19080</v>
      </c>
      <c r="C156">
        <f>Sheet2!L156</f>
        <v>102</v>
      </c>
      <c r="F156" s="8">
        <v>129</v>
      </c>
      <c r="G156" s="8">
        <v>-305176.34788186377</v>
      </c>
      <c r="H156" s="8">
        <v>1305176.3478818638</v>
      </c>
      <c r="J156" s="8">
        <v>48.674242424242422</v>
      </c>
      <c r="K156" s="8">
        <v>500000</v>
      </c>
    </row>
    <row r="157" spans="1:11" x14ac:dyDescent="0.25">
      <c r="A157">
        <f>Sheet2!G157</f>
        <v>5000000</v>
      </c>
      <c r="B157">
        <f>Sheet2!F157</f>
        <v>85842</v>
      </c>
      <c r="C157">
        <f>Sheet2!L157</f>
        <v>41</v>
      </c>
      <c r="F157" s="8">
        <v>130</v>
      </c>
      <c r="G157" s="8">
        <v>-1408320.4081409299</v>
      </c>
      <c r="H157" s="8">
        <v>1458320.4081409299</v>
      </c>
      <c r="J157" s="8">
        <v>49.053030303030297</v>
      </c>
      <c r="K157" s="8">
        <v>500000</v>
      </c>
    </row>
    <row r="158" spans="1:11" x14ac:dyDescent="0.25">
      <c r="A158">
        <f>Sheet2!G158</f>
        <v>100000</v>
      </c>
      <c r="B158">
        <f>Sheet2!F158</f>
        <v>7831</v>
      </c>
      <c r="C158">
        <f>Sheet2!L158</f>
        <v>32</v>
      </c>
      <c r="F158" s="8">
        <v>131</v>
      </c>
      <c r="G158" s="8">
        <v>-856167.89428867563</v>
      </c>
      <c r="H158" s="8">
        <v>866167.89428867563</v>
      </c>
      <c r="J158" s="8">
        <v>49.43181818181818</v>
      </c>
      <c r="K158" s="8">
        <v>500000</v>
      </c>
    </row>
    <row r="159" spans="1:11" x14ac:dyDescent="0.25">
      <c r="A159">
        <f>Sheet2!G159</f>
        <v>5000000</v>
      </c>
      <c r="B159">
        <f>Sheet2!F159</f>
        <v>91615</v>
      </c>
      <c r="C159">
        <f>Sheet2!L159</f>
        <v>37</v>
      </c>
      <c r="F159" s="8">
        <v>132</v>
      </c>
      <c r="G159" s="8">
        <v>326761316.02000898</v>
      </c>
      <c r="H159" s="8">
        <v>-226761316.02000898</v>
      </c>
      <c r="J159" s="8">
        <v>49.810606060606055</v>
      </c>
      <c r="K159" s="8">
        <v>500000</v>
      </c>
    </row>
    <row r="160" spans="1:11" x14ac:dyDescent="0.25">
      <c r="A160">
        <f>Sheet2!G160</f>
        <v>500000</v>
      </c>
      <c r="B160">
        <f>Sheet2!F160</f>
        <v>4620</v>
      </c>
      <c r="C160">
        <f>Sheet2!L160</f>
        <v>255</v>
      </c>
      <c r="F160" s="8">
        <v>133</v>
      </c>
      <c r="G160" s="8">
        <v>-523658.41941100993</v>
      </c>
      <c r="H160" s="8">
        <v>573658.41941100988</v>
      </c>
      <c r="J160" s="8">
        <v>50.189393939393938</v>
      </c>
      <c r="K160" s="8">
        <v>500000</v>
      </c>
    </row>
    <row r="161" spans="1:11" x14ac:dyDescent="0.25">
      <c r="A161">
        <f>Sheet2!G161</f>
        <v>1000000</v>
      </c>
      <c r="B161">
        <f>Sheet2!F161</f>
        <v>21336</v>
      </c>
      <c r="C161">
        <f>Sheet2!L161</f>
        <v>46</v>
      </c>
      <c r="F161" s="8">
        <v>134</v>
      </c>
      <c r="G161" s="8">
        <v>-947718.24776211707</v>
      </c>
      <c r="H161" s="8">
        <v>1047718.2477621171</v>
      </c>
      <c r="J161" s="8">
        <v>50.568181818181813</v>
      </c>
      <c r="K161" s="8">
        <v>500000</v>
      </c>
    </row>
    <row r="162" spans="1:11" x14ac:dyDescent="0.25">
      <c r="A162">
        <f>Sheet2!G162</f>
        <v>500000</v>
      </c>
      <c r="B162">
        <f>Sheet2!F162</f>
        <v>26875</v>
      </c>
      <c r="C162">
        <f>Sheet2!L162</f>
        <v>4</v>
      </c>
      <c r="F162" s="8">
        <v>135</v>
      </c>
      <c r="G162" s="8">
        <v>64159085.191127472</v>
      </c>
      <c r="H162" s="8">
        <v>-54159085.191127472</v>
      </c>
      <c r="J162" s="8">
        <v>50.946969696969695</v>
      </c>
      <c r="K162" s="8">
        <v>500000</v>
      </c>
    </row>
    <row r="163" spans="1:11" x14ac:dyDescent="0.25">
      <c r="A163">
        <f>Sheet2!G163</f>
        <v>500000</v>
      </c>
      <c r="B163">
        <f>Sheet2!F163</f>
        <v>1778</v>
      </c>
      <c r="C163">
        <f>Sheet2!L163</f>
        <v>1389</v>
      </c>
      <c r="F163" s="8">
        <v>136</v>
      </c>
      <c r="G163" s="8">
        <v>90723810.877993762</v>
      </c>
      <c r="H163" s="8">
        <v>9276189.1220062375</v>
      </c>
      <c r="J163" s="8">
        <v>51.325757575757571</v>
      </c>
      <c r="K163" s="8">
        <v>500000</v>
      </c>
    </row>
    <row r="164" spans="1:11" x14ac:dyDescent="0.25">
      <c r="A164">
        <f>Sheet2!G164</f>
        <v>1000000</v>
      </c>
      <c r="B164">
        <f>Sheet2!F164</f>
        <v>2709</v>
      </c>
      <c r="C164">
        <f>Sheet2!L164</f>
        <v>25</v>
      </c>
      <c r="F164" s="8">
        <v>137</v>
      </c>
      <c r="G164" s="8">
        <v>24770333.381080173</v>
      </c>
      <c r="H164" s="8">
        <v>-14770333.381080173</v>
      </c>
      <c r="J164" s="8">
        <v>51.704545454545453</v>
      </c>
      <c r="K164" s="8">
        <v>500000</v>
      </c>
    </row>
    <row r="165" spans="1:11" x14ac:dyDescent="0.25">
      <c r="A165">
        <f>Sheet2!G165</f>
        <v>5000000</v>
      </c>
      <c r="B165">
        <f>Sheet2!F165</f>
        <v>64513</v>
      </c>
      <c r="C165">
        <f>Sheet2!L165</f>
        <v>5</v>
      </c>
      <c r="F165" s="8">
        <v>138</v>
      </c>
      <c r="G165" s="8">
        <v>50135387.952528313</v>
      </c>
      <c r="H165" s="8">
        <v>-40135387.952528313</v>
      </c>
      <c r="J165" s="8">
        <v>52.083333333333329</v>
      </c>
      <c r="K165" s="8">
        <v>500000</v>
      </c>
    </row>
    <row r="166" spans="1:11" x14ac:dyDescent="0.25">
      <c r="A166">
        <f>Sheet2!G166</f>
        <v>10000000</v>
      </c>
      <c r="B166">
        <f>Sheet2!F166</f>
        <v>8342</v>
      </c>
      <c r="C166">
        <f>Sheet2!L166</f>
        <v>342</v>
      </c>
      <c r="F166" s="8">
        <v>139</v>
      </c>
      <c r="G166" s="8">
        <v>16538297.052669195</v>
      </c>
      <c r="H166" s="8">
        <v>-6538297.0526691955</v>
      </c>
      <c r="J166" s="8">
        <v>52.462121212121211</v>
      </c>
      <c r="K166" s="8">
        <v>500000</v>
      </c>
    </row>
    <row r="167" spans="1:11" x14ac:dyDescent="0.25">
      <c r="A167">
        <f>Sheet2!G167</f>
        <v>100000</v>
      </c>
      <c r="B167">
        <f>Sheet2!F167</f>
        <v>527</v>
      </c>
      <c r="C167">
        <f>Sheet2!L167</f>
        <v>127</v>
      </c>
      <c r="F167" s="8">
        <v>140</v>
      </c>
      <c r="G167" s="8">
        <v>-937228.67129233934</v>
      </c>
      <c r="H167" s="8">
        <v>1037228.6712923393</v>
      </c>
      <c r="J167" s="8">
        <v>52.840909090909086</v>
      </c>
      <c r="K167" s="8">
        <v>500000</v>
      </c>
    </row>
    <row r="168" spans="1:11" x14ac:dyDescent="0.25">
      <c r="A168">
        <f>Sheet2!G168</f>
        <v>100000</v>
      </c>
      <c r="B168">
        <f>Sheet2!F168</f>
        <v>1322</v>
      </c>
      <c r="C168">
        <f>Sheet2!L168</f>
        <v>69</v>
      </c>
      <c r="F168" s="8">
        <v>141</v>
      </c>
      <c r="G168" s="8">
        <v>1680959.4988400466</v>
      </c>
      <c r="H168" s="8">
        <v>-680959.49884004658</v>
      </c>
      <c r="J168" s="8">
        <v>53.219696969696969</v>
      </c>
      <c r="K168" s="8">
        <v>500000</v>
      </c>
    </row>
    <row r="169" spans="1:11" x14ac:dyDescent="0.25">
      <c r="A169">
        <f>Sheet2!G169</f>
        <v>100000</v>
      </c>
      <c r="B169">
        <f>Sheet2!F169</f>
        <v>1680</v>
      </c>
      <c r="C169">
        <f>Sheet2!L169</f>
        <v>715</v>
      </c>
      <c r="F169" s="8">
        <v>142</v>
      </c>
      <c r="G169" s="8">
        <v>22021023.292245809</v>
      </c>
      <c r="H169" s="8">
        <v>-12021023.292245809</v>
      </c>
      <c r="J169" s="8">
        <v>53.598484848484844</v>
      </c>
      <c r="K169" s="8">
        <v>500000</v>
      </c>
    </row>
    <row r="170" spans="1:11" x14ac:dyDescent="0.25">
      <c r="A170">
        <f>Sheet2!G170</f>
        <v>50000</v>
      </c>
      <c r="B170">
        <f>Sheet2!F170</f>
        <v>2739</v>
      </c>
      <c r="C170">
        <f>Sheet2!L170</f>
        <v>19</v>
      </c>
      <c r="F170" s="8">
        <v>143</v>
      </c>
      <c r="G170" s="8">
        <v>-949877.46486419684</v>
      </c>
      <c r="H170" s="8">
        <v>1449877.4648641967</v>
      </c>
      <c r="J170" s="8">
        <v>53.977272727272727</v>
      </c>
      <c r="K170" s="8">
        <v>500000</v>
      </c>
    </row>
    <row r="171" spans="1:11" x14ac:dyDescent="0.25">
      <c r="A171">
        <f>Sheet2!G171</f>
        <v>500000</v>
      </c>
      <c r="B171">
        <f>Sheet2!F171</f>
        <v>1065</v>
      </c>
      <c r="C171">
        <f>Sheet2!L171</f>
        <v>50</v>
      </c>
      <c r="F171" s="8">
        <v>144</v>
      </c>
      <c r="G171" s="8">
        <v>12354476.68103786</v>
      </c>
      <c r="H171" s="8">
        <v>-11354476.68103786</v>
      </c>
      <c r="J171" s="8">
        <v>54.356060606060602</v>
      </c>
      <c r="K171" s="8">
        <v>1000000</v>
      </c>
    </row>
    <row r="172" spans="1:11" x14ac:dyDescent="0.25">
      <c r="A172">
        <f>Sheet2!G172</f>
        <v>10000000</v>
      </c>
      <c r="B172">
        <f>Sheet2!F172</f>
        <v>233757</v>
      </c>
      <c r="C172">
        <f>Sheet2!L172</f>
        <v>96</v>
      </c>
      <c r="F172" s="8">
        <v>145</v>
      </c>
      <c r="G172" s="8">
        <v>160305328.0622161</v>
      </c>
      <c r="H172" s="8">
        <v>839694671.93778396</v>
      </c>
      <c r="J172" s="8">
        <v>54.734848484848484</v>
      </c>
      <c r="K172" s="8">
        <v>1000000</v>
      </c>
    </row>
    <row r="173" spans="1:11" x14ac:dyDescent="0.25">
      <c r="A173">
        <f>Sheet2!G173</f>
        <v>1000000</v>
      </c>
      <c r="B173">
        <f>Sheet2!F173</f>
        <v>8788</v>
      </c>
      <c r="C173">
        <f>Sheet2!L173</f>
        <v>8</v>
      </c>
      <c r="F173" s="8">
        <v>146</v>
      </c>
      <c r="G173" s="8">
        <v>9299871.0888777021</v>
      </c>
      <c r="H173" s="8">
        <v>-4299871.0888777021</v>
      </c>
      <c r="J173" s="8">
        <v>55.11363636363636</v>
      </c>
      <c r="K173" s="8">
        <v>1000000</v>
      </c>
    </row>
    <row r="174" spans="1:11" x14ac:dyDescent="0.25">
      <c r="A174">
        <f>Sheet2!G174</f>
        <v>1000000</v>
      </c>
      <c r="B174">
        <f>Sheet2!F174</f>
        <v>51269</v>
      </c>
      <c r="C174">
        <f>Sheet2!L174</f>
        <v>17</v>
      </c>
      <c r="F174" s="8">
        <v>147</v>
      </c>
      <c r="G174" s="8">
        <v>-668875.14544175321</v>
      </c>
      <c r="H174" s="8">
        <v>768875.14544175321</v>
      </c>
      <c r="J174" s="8">
        <v>55.492424242424242</v>
      </c>
      <c r="K174" s="8">
        <v>1000000</v>
      </c>
    </row>
    <row r="175" spans="1:11" x14ac:dyDescent="0.25">
      <c r="A175">
        <f>Sheet2!G175</f>
        <v>1000000</v>
      </c>
      <c r="B175">
        <f>Sheet2!F175</f>
        <v>30105</v>
      </c>
      <c r="C175">
        <f>Sheet2!L175</f>
        <v>7</v>
      </c>
      <c r="F175" s="8">
        <v>148</v>
      </c>
      <c r="G175" s="8">
        <v>40114297.172729671</v>
      </c>
      <c r="H175" s="8">
        <v>-30114297.172729671</v>
      </c>
      <c r="J175" s="8">
        <v>55.871212121212118</v>
      </c>
      <c r="K175" s="8">
        <v>1000000</v>
      </c>
    </row>
    <row r="176" spans="1:11" x14ac:dyDescent="0.25">
      <c r="A176">
        <f>Sheet2!G176</f>
        <v>500000</v>
      </c>
      <c r="B176">
        <f>Sheet2!F176</f>
        <v>156</v>
      </c>
      <c r="C176">
        <f>Sheet2!L176</f>
        <v>171</v>
      </c>
      <c r="F176" s="8">
        <v>149</v>
      </c>
      <c r="G176" s="8">
        <v>-621705.96364776161</v>
      </c>
      <c r="H176" s="8">
        <v>1121705.9636477616</v>
      </c>
      <c r="J176" s="8">
        <v>56.25</v>
      </c>
      <c r="K176" s="8">
        <v>1000000</v>
      </c>
    </row>
    <row r="177" spans="1:11" x14ac:dyDescent="0.25">
      <c r="A177">
        <f>Sheet2!G177</f>
        <v>10000000</v>
      </c>
      <c r="B177">
        <f>Sheet2!F177</f>
        <v>341157</v>
      </c>
      <c r="C177">
        <f>Sheet2!L177</f>
        <v>138</v>
      </c>
      <c r="F177" s="8">
        <v>150</v>
      </c>
      <c r="G177" s="8">
        <v>9010250.2459750697</v>
      </c>
      <c r="H177" s="8">
        <v>989749.7540249303</v>
      </c>
      <c r="J177" s="8">
        <v>56.628787878787875</v>
      </c>
      <c r="K177" s="8">
        <v>1000000</v>
      </c>
    </row>
    <row r="178" spans="1:11" x14ac:dyDescent="0.25">
      <c r="A178">
        <f>Sheet2!G178</f>
        <v>10000000</v>
      </c>
      <c r="B178">
        <f>Sheet2!F178</f>
        <v>16129</v>
      </c>
      <c r="C178">
        <f>Sheet2!L178</f>
        <v>6</v>
      </c>
      <c r="F178" s="8">
        <v>151</v>
      </c>
      <c r="G178" s="8">
        <v>1207322.3022175867</v>
      </c>
      <c r="H178" s="8">
        <v>-207322.30221758666</v>
      </c>
      <c r="J178" s="8">
        <v>57.007575757575758</v>
      </c>
      <c r="K178" s="8">
        <v>1000000</v>
      </c>
    </row>
    <row r="179" spans="1:11" x14ac:dyDescent="0.25">
      <c r="A179">
        <f>Sheet2!G179</f>
        <v>50000000</v>
      </c>
      <c r="B179">
        <f>Sheet2!F179</f>
        <v>674730</v>
      </c>
      <c r="C179">
        <f>Sheet2!L179</f>
        <v>76</v>
      </c>
      <c r="F179" s="8">
        <v>152</v>
      </c>
      <c r="G179" s="8">
        <v>-714450.83971950493</v>
      </c>
      <c r="H179" s="8">
        <v>1714450.839719505</v>
      </c>
      <c r="J179" s="8">
        <v>57.386363636363633</v>
      </c>
      <c r="K179" s="8">
        <v>1000000</v>
      </c>
    </row>
    <row r="180" spans="1:11" x14ac:dyDescent="0.25">
      <c r="A180">
        <f>Sheet2!G180</f>
        <v>10000000</v>
      </c>
      <c r="B180">
        <f>Sheet2!F180</f>
        <v>1254730</v>
      </c>
      <c r="C180">
        <f>Sheet2!L180</f>
        <v>2</v>
      </c>
      <c r="F180" s="8">
        <v>153</v>
      </c>
      <c r="G180" s="8">
        <v>-650455.10360028083</v>
      </c>
      <c r="H180" s="8">
        <v>1150455.1036002808</v>
      </c>
      <c r="J180" s="8">
        <v>57.765151515151516</v>
      </c>
      <c r="K180" s="8">
        <v>1000000</v>
      </c>
    </row>
    <row r="181" spans="1:11" x14ac:dyDescent="0.25">
      <c r="A181">
        <f>Sheet2!G181</f>
        <v>5000000</v>
      </c>
      <c r="B181">
        <f>Sheet2!F181</f>
        <v>85185</v>
      </c>
      <c r="C181">
        <f>Sheet2!L181</f>
        <v>19</v>
      </c>
      <c r="F181" s="8">
        <v>154</v>
      </c>
      <c r="G181" s="8">
        <v>4461579.9454296539</v>
      </c>
      <c r="H181" s="8">
        <v>-3461579.9454296539</v>
      </c>
      <c r="J181" s="8">
        <v>58.143939393939391</v>
      </c>
      <c r="K181" s="8">
        <v>1000000</v>
      </c>
    </row>
    <row r="182" spans="1:11" x14ac:dyDescent="0.25">
      <c r="A182">
        <f>Sheet2!G182</f>
        <v>1000000</v>
      </c>
      <c r="B182">
        <f>Sheet2!F182</f>
        <v>32584</v>
      </c>
      <c r="C182">
        <f>Sheet2!L182</f>
        <v>93</v>
      </c>
      <c r="F182" s="8">
        <v>155</v>
      </c>
      <c r="G182" s="8">
        <v>1216253.3894014307</v>
      </c>
      <c r="H182" s="8">
        <v>-716253.38940143073</v>
      </c>
      <c r="J182" s="8">
        <v>58.522727272727273</v>
      </c>
      <c r="K182" s="8">
        <v>1000000</v>
      </c>
    </row>
    <row r="183" spans="1:11" x14ac:dyDescent="0.25">
      <c r="A183">
        <f>Sheet2!G183</f>
        <v>50000000</v>
      </c>
      <c r="B183">
        <f>Sheet2!F183</f>
        <v>217730</v>
      </c>
      <c r="C183">
        <f>Sheet2!L183</f>
        <v>125</v>
      </c>
      <c r="F183" s="8">
        <v>156</v>
      </c>
      <c r="G183" s="8">
        <v>8836720.3171192501</v>
      </c>
      <c r="H183" s="8">
        <v>-3836720.3171192501</v>
      </c>
      <c r="J183" s="8">
        <v>58.901515151515149</v>
      </c>
      <c r="K183" s="8">
        <v>1000000</v>
      </c>
    </row>
    <row r="184" spans="1:11" x14ac:dyDescent="0.25">
      <c r="A184">
        <f>Sheet2!G184</f>
        <v>5000000</v>
      </c>
      <c r="B184">
        <f>Sheet2!F184</f>
        <v>70991</v>
      </c>
      <c r="C184">
        <f>Sheet2!L184</f>
        <v>12</v>
      </c>
      <c r="F184" s="8">
        <v>157</v>
      </c>
      <c r="G184" s="8">
        <v>89000.641914970212</v>
      </c>
      <c r="H184" s="8">
        <v>10999.358085029788</v>
      </c>
      <c r="J184" s="8">
        <v>59.280303030303031</v>
      </c>
      <c r="K184" s="8">
        <v>1000000</v>
      </c>
    </row>
    <row r="185" spans="1:11" x14ac:dyDescent="0.25">
      <c r="A185">
        <f>Sheet2!G185</f>
        <v>100000000</v>
      </c>
      <c r="B185">
        <f>Sheet2!F185</f>
        <v>1002861</v>
      </c>
      <c r="C185">
        <f>Sheet2!L185</f>
        <v>3</v>
      </c>
      <c r="F185" s="8">
        <v>158</v>
      </c>
      <c r="G185" s="8">
        <v>9493183.2759192623</v>
      </c>
      <c r="H185" s="8">
        <v>-4493183.2759192623</v>
      </c>
      <c r="J185" s="8">
        <v>59.659090909090907</v>
      </c>
      <c r="K185" s="8">
        <v>1000000</v>
      </c>
    </row>
    <row r="186" spans="1:11" x14ac:dyDescent="0.25">
      <c r="A186">
        <f>Sheet2!G186</f>
        <v>1000000</v>
      </c>
      <c r="B186">
        <f>Sheet2!F186</f>
        <v>16589</v>
      </c>
      <c r="C186">
        <f>Sheet2!L186</f>
        <v>52</v>
      </c>
      <c r="F186" s="8">
        <v>159</v>
      </c>
      <c r="G186" s="8">
        <v>-707214.85149091319</v>
      </c>
      <c r="H186" s="8">
        <v>1207214.8514909132</v>
      </c>
      <c r="J186" s="8">
        <v>60.037878787878789</v>
      </c>
      <c r="K186" s="8">
        <v>1000000</v>
      </c>
    </row>
    <row r="187" spans="1:11" x14ac:dyDescent="0.25">
      <c r="A187">
        <f>Sheet2!G187</f>
        <v>1000000</v>
      </c>
      <c r="B187">
        <f>Sheet2!F187</f>
        <v>148945</v>
      </c>
      <c r="C187">
        <f>Sheet2!L187</f>
        <v>17</v>
      </c>
      <c r="F187" s="8">
        <v>160</v>
      </c>
      <c r="G187" s="8">
        <v>1579082.1539601947</v>
      </c>
      <c r="H187" s="8">
        <v>-579082.15396019467</v>
      </c>
      <c r="J187" s="8">
        <v>60.416666666666664</v>
      </c>
      <c r="K187" s="8">
        <v>1000000</v>
      </c>
    </row>
    <row r="188" spans="1:11" x14ac:dyDescent="0.25">
      <c r="A188">
        <f>Sheet2!G188</f>
        <v>500000</v>
      </c>
      <c r="B188">
        <f>Sheet2!F188</f>
        <v>4458</v>
      </c>
      <c r="C188">
        <f>Sheet2!L188</f>
        <v>28</v>
      </c>
      <c r="F188" s="8">
        <v>161</v>
      </c>
      <c r="G188" s="8">
        <v>2283451.5162165957</v>
      </c>
      <c r="H188" s="8">
        <v>-1783451.5162165957</v>
      </c>
      <c r="J188" s="8">
        <v>60.795454545454547</v>
      </c>
      <c r="K188" s="8">
        <v>1000000</v>
      </c>
    </row>
    <row r="189" spans="1:11" x14ac:dyDescent="0.25">
      <c r="A189">
        <f>Sheet2!G189</f>
        <v>10000000</v>
      </c>
      <c r="B189">
        <f>Sheet2!F189</f>
        <v>62272</v>
      </c>
      <c r="C189">
        <f>Sheet2!L189</f>
        <v>40</v>
      </c>
      <c r="F189" s="8">
        <v>162</v>
      </c>
      <c r="G189" s="8">
        <v>-3240782.8109650179</v>
      </c>
      <c r="H189" s="8">
        <v>3740782.8109650179</v>
      </c>
      <c r="J189" s="8">
        <v>61.174242424242422</v>
      </c>
      <c r="K189" s="8">
        <v>1000000</v>
      </c>
    </row>
    <row r="190" spans="1:11" x14ac:dyDescent="0.25">
      <c r="A190">
        <f>Sheet2!G190</f>
        <v>5000000</v>
      </c>
      <c r="B190">
        <f>Sheet2!F190</f>
        <v>8941</v>
      </c>
      <c r="C190">
        <f>Sheet2!L190</f>
        <v>5</v>
      </c>
      <c r="F190" s="8">
        <v>163</v>
      </c>
      <c r="G190" s="8">
        <v>-472837.61353595939</v>
      </c>
      <c r="H190" s="8">
        <v>1472837.6135359593</v>
      </c>
      <c r="J190" s="8">
        <v>61.553030303030297</v>
      </c>
      <c r="K190" s="8">
        <v>1000000</v>
      </c>
    </row>
    <row r="191" spans="1:11" x14ac:dyDescent="0.25">
      <c r="A191">
        <f>Sheet2!G191</f>
        <v>1000000</v>
      </c>
      <c r="B191">
        <f>Sheet2!F191</f>
        <v>46353</v>
      </c>
      <c r="C191">
        <f>Sheet2!L191</f>
        <v>844</v>
      </c>
      <c r="F191" s="8">
        <v>164</v>
      </c>
      <c r="G191" s="8">
        <v>6510493.5351593876</v>
      </c>
      <c r="H191" s="8">
        <v>-1510493.5351593876</v>
      </c>
      <c r="J191" s="8">
        <v>61.93181818181818</v>
      </c>
      <c r="K191" s="8">
        <v>1000000</v>
      </c>
    </row>
    <row r="192" spans="1:11" x14ac:dyDescent="0.25">
      <c r="A192">
        <f>Sheet2!G192</f>
        <v>50000000</v>
      </c>
      <c r="B192">
        <f>Sheet2!F192</f>
        <v>1279184</v>
      </c>
      <c r="C192">
        <f>Sheet2!L192</f>
        <v>3</v>
      </c>
      <c r="F192" s="8">
        <v>165</v>
      </c>
      <c r="G192" s="8">
        <v>-458887.70996962616</v>
      </c>
      <c r="H192" s="8">
        <v>10458887.709969627</v>
      </c>
      <c r="J192" s="8">
        <v>62.310606060606055</v>
      </c>
      <c r="K192" s="8">
        <v>1000000</v>
      </c>
    </row>
    <row r="193" spans="1:11" x14ac:dyDescent="0.25">
      <c r="A193">
        <f>Sheet2!G193</f>
        <v>10000000</v>
      </c>
      <c r="B193">
        <f>Sheet2!F193</f>
        <v>88073</v>
      </c>
      <c r="C193">
        <f>Sheet2!L193</f>
        <v>27</v>
      </c>
      <c r="F193" s="8">
        <v>166</v>
      </c>
      <c r="G193" s="8">
        <v>-917171.08706332382</v>
      </c>
      <c r="H193" s="8">
        <v>1017171.0870633238</v>
      </c>
      <c r="J193" s="8">
        <v>62.689393939393938</v>
      </c>
      <c r="K193" s="8">
        <v>1000000</v>
      </c>
    </row>
    <row r="194" spans="1:11" x14ac:dyDescent="0.25">
      <c r="A194">
        <f>Sheet2!G194</f>
        <v>1000000</v>
      </c>
      <c r="B194">
        <f>Sheet2!F194</f>
        <v>67000</v>
      </c>
      <c r="C194">
        <f>Sheet2!L194</f>
        <v>19</v>
      </c>
      <c r="F194" s="8">
        <v>167</v>
      </c>
      <c r="G194" s="8">
        <v>-714594.66477605968</v>
      </c>
      <c r="H194" s="8">
        <v>814594.66477605968</v>
      </c>
      <c r="J194" s="8">
        <v>63.068181818181813</v>
      </c>
      <c r="K194" s="8">
        <v>1000000</v>
      </c>
    </row>
    <row r="195" spans="1:11" x14ac:dyDescent="0.25">
      <c r="A195">
        <f>Sheet2!G195</f>
        <v>10000000</v>
      </c>
      <c r="B195">
        <f>Sheet2!F195</f>
        <v>159872</v>
      </c>
      <c r="C195">
        <f>Sheet2!L195</f>
        <v>5</v>
      </c>
      <c r="F195" s="8">
        <v>168</v>
      </c>
      <c r="G195" s="8">
        <v>-1935745.6591185266</v>
      </c>
      <c r="H195" s="8">
        <v>2035745.6591185266</v>
      </c>
      <c r="J195" s="8">
        <v>63.446969696969695</v>
      </c>
      <c r="K195" s="8">
        <v>1000000</v>
      </c>
    </row>
    <row r="196" spans="1:11" x14ac:dyDescent="0.25">
      <c r="A196">
        <f>Sheet2!G196</f>
        <v>5000000</v>
      </c>
      <c r="B196">
        <f>Sheet2!F196</f>
        <v>30847</v>
      </c>
      <c r="C196">
        <f>Sheet2!L196</f>
        <v>178</v>
      </c>
      <c r="F196" s="8">
        <v>169</v>
      </c>
      <c r="G196" s="8">
        <v>-457751.25793841569</v>
      </c>
      <c r="H196" s="8">
        <v>507751.25793841569</v>
      </c>
      <c r="J196" s="8">
        <v>63.825757575757571</v>
      </c>
      <c r="K196" s="8">
        <v>1000000</v>
      </c>
    </row>
    <row r="197" spans="1:11" x14ac:dyDescent="0.25">
      <c r="A197">
        <f>Sheet2!G197</f>
        <v>5000000</v>
      </c>
      <c r="B197">
        <f>Sheet2!F197</f>
        <v>188841</v>
      </c>
      <c r="C197">
        <f>Sheet2!L197</f>
        <v>45</v>
      </c>
      <c r="F197" s="8">
        <v>170</v>
      </c>
      <c r="G197" s="8">
        <v>-706371.82188260055</v>
      </c>
      <c r="H197" s="8">
        <v>1206371.8218826004</v>
      </c>
      <c r="J197" s="8">
        <v>64.204545454545453</v>
      </c>
      <c r="K197" s="8">
        <v>1000000</v>
      </c>
    </row>
    <row r="198" spans="1:11" x14ac:dyDescent="0.25">
      <c r="A198">
        <f>Sheet2!G198</f>
        <v>5000000</v>
      </c>
      <c r="B198">
        <f>Sheet2!F198</f>
        <v>11622</v>
      </c>
      <c r="C198">
        <f>Sheet2!L198</f>
        <v>10</v>
      </c>
      <c r="F198" s="8">
        <v>171</v>
      </c>
      <c r="G198" s="8">
        <v>25349013.550708875</v>
      </c>
      <c r="H198" s="8">
        <v>-15349013.550708875</v>
      </c>
      <c r="J198" s="8">
        <v>64.583333333333329</v>
      </c>
      <c r="K198" s="8">
        <v>1000000</v>
      </c>
    </row>
    <row r="199" spans="1:11" x14ac:dyDescent="0.25">
      <c r="A199">
        <f>Sheet2!G199</f>
        <v>5000000</v>
      </c>
      <c r="B199">
        <f>Sheet2!F199</f>
        <v>95912</v>
      </c>
      <c r="C199">
        <f>Sheet2!L199</f>
        <v>6</v>
      </c>
      <c r="F199" s="8">
        <v>172</v>
      </c>
      <c r="G199" s="8">
        <v>243391.13819566835</v>
      </c>
      <c r="H199" s="8">
        <v>756608.86180433165</v>
      </c>
      <c r="J199" s="8">
        <v>64.962121212121204</v>
      </c>
      <c r="K199" s="8">
        <v>1000000</v>
      </c>
    </row>
    <row r="200" spans="1:11" x14ac:dyDescent="0.25">
      <c r="A200">
        <f>Sheet2!G200</f>
        <v>100000</v>
      </c>
      <c r="B200">
        <f>Sheet2!F200</f>
        <v>4034</v>
      </c>
      <c r="C200">
        <f>Sheet2!L200</f>
        <v>1059</v>
      </c>
      <c r="F200" s="8">
        <v>173</v>
      </c>
      <c r="G200" s="8">
        <v>4998970.4605561038</v>
      </c>
      <c r="H200" s="8">
        <v>-3998970.4605561038</v>
      </c>
      <c r="J200" s="8">
        <v>65.340909090909093</v>
      </c>
      <c r="K200" s="8">
        <v>1000000</v>
      </c>
    </row>
    <row r="201" spans="1:11" x14ac:dyDescent="0.25">
      <c r="A201">
        <f>Sheet2!G201</f>
        <v>1000000</v>
      </c>
      <c r="B201">
        <f>Sheet2!F201</f>
        <v>45964</v>
      </c>
      <c r="C201">
        <f>Sheet2!L201</f>
        <v>18</v>
      </c>
      <c r="F201" s="8">
        <v>174</v>
      </c>
      <c r="G201" s="8">
        <v>2640515.5842657918</v>
      </c>
      <c r="H201" s="8">
        <v>-1640515.5842657918</v>
      </c>
      <c r="J201" s="8">
        <v>65.719696969696969</v>
      </c>
      <c r="K201" s="8">
        <v>1000000</v>
      </c>
    </row>
    <row r="202" spans="1:11" x14ac:dyDescent="0.25">
      <c r="A202">
        <f>Sheet2!G202</f>
        <v>1000000</v>
      </c>
      <c r="B202">
        <f>Sheet2!F202</f>
        <v>14955</v>
      </c>
      <c r="C202">
        <f>Sheet2!L202</f>
        <v>6</v>
      </c>
      <c r="F202" s="8">
        <v>175</v>
      </c>
      <c r="G202" s="8">
        <v>-1044770.6770456322</v>
      </c>
      <c r="H202" s="8">
        <v>1544770.6770456322</v>
      </c>
      <c r="J202" s="8">
        <v>66.098484848484844</v>
      </c>
      <c r="K202" s="8">
        <v>1000000</v>
      </c>
    </row>
    <row r="203" spans="1:11" x14ac:dyDescent="0.25">
      <c r="A203">
        <f>Sheet2!G203</f>
        <v>1000000</v>
      </c>
      <c r="B203">
        <f>Sheet2!F203</f>
        <v>6903</v>
      </c>
      <c r="C203">
        <f>Sheet2!L203</f>
        <v>26</v>
      </c>
      <c r="F203" s="8">
        <v>176</v>
      </c>
      <c r="G203" s="8">
        <v>37334437.020139247</v>
      </c>
      <c r="H203" s="8">
        <v>-27334437.020139247</v>
      </c>
      <c r="J203" s="8">
        <v>66.47727272727272</v>
      </c>
      <c r="K203" s="8">
        <v>1000000</v>
      </c>
    </row>
    <row r="204" spans="1:11" x14ac:dyDescent="0.25">
      <c r="A204">
        <f>Sheet2!G204</f>
        <v>10000000</v>
      </c>
      <c r="B204">
        <f>Sheet2!F204</f>
        <v>31614</v>
      </c>
      <c r="C204">
        <f>Sheet2!L204</f>
        <v>16</v>
      </c>
      <c r="F204" s="8">
        <v>177</v>
      </c>
      <c r="G204" s="8">
        <v>1072128.9278051571</v>
      </c>
      <c r="H204" s="8">
        <v>8927871.0721948426</v>
      </c>
      <c r="J204" s="8">
        <v>66.856060606060609</v>
      </c>
      <c r="K204" s="8">
        <v>1000000</v>
      </c>
    </row>
    <row r="205" spans="1:11" x14ac:dyDescent="0.25">
      <c r="A205">
        <f>Sheet2!G205</f>
        <v>5000000</v>
      </c>
      <c r="B205">
        <f>Sheet2!F205</f>
        <v>23055</v>
      </c>
      <c r="C205">
        <f>Sheet2!L205</f>
        <v>58</v>
      </c>
      <c r="F205" s="8">
        <v>178</v>
      </c>
      <c r="G205" s="8">
        <v>74935662.04945904</v>
      </c>
      <c r="H205" s="8">
        <v>-24935662.04945904</v>
      </c>
      <c r="J205" s="8">
        <v>67.234848484848484</v>
      </c>
      <c r="K205" s="8">
        <v>1000000</v>
      </c>
    </row>
    <row r="206" spans="1:11" x14ac:dyDescent="0.25">
      <c r="A206">
        <f>Sheet2!G206</f>
        <v>1000000</v>
      </c>
      <c r="B206">
        <f>Sheet2!F206</f>
        <v>19023</v>
      </c>
      <c r="C206">
        <f>Sheet2!L206</f>
        <v>4</v>
      </c>
      <c r="F206" s="8">
        <v>179</v>
      </c>
      <c r="G206" s="8">
        <v>140248783.46881095</v>
      </c>
      <c r="H206" s="8">
        <v>-130248783.46881095</v>
      </c>
      <c r="J206" s="8">
        <v>67.61363636363636</v>
      </c>
      <c r="K206" s="8">
        <v>1000000</v>
      </c>
    </row>
    <row r="207" spans="1:11" x14ac:dyDescent="0.25">
      <c r="A207">
        <f>Sheet2!G207</f>
        <v>5000000</v>
      </c>
      <c r="B207">
        <f>Sheet2!F207</f>
        <v>207372</v>
      </c>
      <c r="C207">
        <f>Sheet2!L207</f>
        <v>3</v>
      </c>
      <c r="F207" s="8">
        <v>180</v>
      </c>
      <c r="G207" s="8">
        <v>8805857.059837088</v>
      </c>
      <c r="H207" s="8">
        <v>-3805857.059837088</v>
      </c>
      <c r="J207" s="8">
        <v>67.992424242424235</v>
      </c>
      <c r="K207" s="8">
        <v>1000000</v>
      </c>
    </row>
    <row r="208" spans="1:11" x14ac:dyDescent="0.25">
      <c r="A208">
        <f>Sheet2!G208</f>
        <v>100000</v>
      </c>
      <c r="B208">
        <f>Sheet2!F208</f>
        <v>1225</v>
      </c>
      <c r="C208">
        <f>Sheet2!L208</f>
        <v>4</v>
      </c>
      <c r="F208" s="8">
        <v>181</v>
      </c>
      <c r="G208" s="8">
        <v>2751132.2053456022</v>
      </c>
      <c r="H208" s="8">
        <v>-1751132.2053456022</v>
      </c>
      <c r="J208" s="8">
        <v>68.371212121212125</v>
      </c>
      <c r="K208" s="8">
        <v>1000000</v>
      </c>
    </row>
    <row r="209" spans="1:11" x14ac:dyDescent="0.25">
      <c r="A209">
        <f>Sheet2!G209</f>
        <v>10000000</v>
      </c>
      <c r="B209">
        <f>Sheet2!F209</f>
        <v>380837</v>
      </c>
      <c r="C209">
        <f>Sheet2!L209</f>
        <v>32</v>
      </c>
      <c r="F209" s="8">
        <v>182</v>
      </c>
      <c r="G209" s="8">
        <v>23491599.315226011</v>
      </c>
      <c r="H209" s="8">
        <v>26508400.684773989</v>
      </c>
      <c r="J209" s="8">
        <v>68.75</v>
      </c>
      <c r="K209" s="8">
        <v>1000000</v>
      </c>
    </row>
    <row r="210" spans="1:11" x14ac:dyDescent="0.25">
      <c r="A210">
        <f>Sheet2!G210</f>
        <v>1000000</v>
      </c>
      <c r="B210">
        <f>Sheet2!F210</f>
        <v>10600</v>
      </c>
      <c r="C210">
        <f>Sheet2!L210</f>
        <v>4</v>
      </c>
      <c r="F210" s="8">
        <v>183</v>
      </c>
      <c r="G210" s="8">
        <v>7224691.5518953241</v>
      </c>
      <c r="H210" s="8">
        <v>-2224691.5518953241</v>
      </c>
      <c r="J210" s="8">
        <v>69.128787878787875</v>
      </c>
      <c r="K210" s="8">
        <v>1000000</v>
      </c>
    </row>
    <row r="211" spans="1:11" x14ac:dyDescent="0.25">
      <c r="A211">
        <f>Sheet2!G211</f>
        <v>1000000</v>
      </c>
      <c r="B211">
        <f>Sheet2!F211</f>
        <v>74359</v>
      </c>
      <c r="C211">
        <f>Sheet2!L211</f>
        <v>9</v>
      </c>
      <c r="F211" s="8">
        <v>184</v>
      </c>
      <c r="G211" s="8">
        <v>111946904.09369905</v>
      </c>
      <c r="H211" s="8">
        <v>-11946904.093699053</v>
      </c>
      <c r="J211" s="8">
        <v>69.507575757575751</v>
      </c>
      <c r="K211" s="8">
        <v>1000000</v>
      </c>
    </row>
    <row r="212" spans="1:11" x14ac:dyDescent="0.25">
      <c r="A212">
        <f>Sheet2!G212</f>
        <v>100000</v>
      </c>
      <c r="B212">
        <f>Sheet2!F212</f>
        <v>822</v>
      </c>
      <c r="C212">
        <f>Sheet2!L212</f>
        <v>58</v>
      </c>
      <c r="F212" s="8">
        <v>185</v>
      </c>
      <c r="G212" s="8">
        <v>1033995.0653380406</v>
      </c>
      <c r="H212" s="8">
        <v>-33995.065338040586</v>
      </c>
      <c r="J212" s="8">
        <v>69.88636363636364</v>
      </c>
      <c r="K212" s="8">
        <v>1000000</v>
      </c>
    </row>
    <row r="213" spans="1:11" x14ac:dyDescent="0.25">
      <c r="A213">
        <f>Sheet2!G213</f>
        <v>5000000</v>
      </c>
      <c r="B213">
        <f>Sheet2!F213</f>
        <v>80805</v>
      </c>
      <c r="C213">
        <f>Sheet2!L213</f>
        <v>160</v>
      </c>
      <c r="F213" s="8">
        <v>186</v>
      </c>
      <c r="G213" s="8">
        <v>15973817.100138862</v>
      </c>
      <c r="H213" s="8">
        <v>-14973817.100138862</v>
      </c>
      <c r="J213" s="8">
        <v>70.265151515151516</v>
      </c>
      <c r="K213" s="8">
        <v>1000000</v>
      </c>
    </row>
    <row r="214" spans="1:11" x14ac:dyDescent="0.25">
      <c r="A214">
        <f>Sheet2!G214</f>
        <v>1000000</v>
      </c>
      <c r="B214">
        <f>Sheet2!F214</f>
        <v>2287</v>
      </c>
      <c r="C214">
        <f>Sheet2!L214</f>
        <v>132</v>
      </c>
      <c r="F214" s="8">
        <v>187</v>
      </c>
      <c r="G214" s="8">
        <v>-282178.27001706883</v>
      </c>
      <c r="H214" s="8">
        <v>782178.27001706883</v>
      </c>
      <c r="J214" s="8">
        <v>70.643939393939391</v>
      </c>
      <c r="K214" s="8">
        <v>1000000</v>
      </c>
    </row>
    <row r="215" spans="1:11" x14ac:dyDescent="0.25">
      <c r="A215">
        <f>Sheet2!G215</f>
        <v>100000</v>
      </c>
      <c r="B215">
        <f>Sheet2!F215</f>
        <v>4162</v>
      </c>
      <c r="C215">
        <f>Sheet2!L215</f>
        <v>12</v>
      </c>
      <c r="F215" s="8">
        <v>188</v>
      </c>
      <c r="G215" s="8">
        <v>6190354.6416554116</v>
      </c>
      <c r="H215" s="8">
        <v>3809645.3583445884</v>
      </c>
      <c r="J215" s="8">
        <v>71.022727272727266</v>
      </c>
      <c r="K215" s="8">
        <v>1000000</v>
      </c>
    </row>
    <row r="216" spans="1:11" x14ac:dyDescent="0.25">
      <c r="A216">
        <f>Sheet2!G216</f>
        <v>50000000</v>
      </c>
      <c r="B216">
        <f>Sheet2!F216</f>
        <v>14760</v>
      </c>
      <c r="C216">
        <f>Sheet2!L216</f>
        <v>186</v>
      </c>
      <c r="F216" s="8">
        <v>189</v>
      </c>
      <c r="G216" s="8">
        <v>266439.95541725052</v>
      </c>
      <c r="H216" s="8">
        <v>4733560.0445827497</v>
      </c>
      <c r="J216" s="8">
        <v>71.401515151515156</v>
      </c>
      <c r="K216" s="8">
        <v>1000000</v>
      </c>
    </row>
    <row r="217" spans="1:11" x14ac:dyDescent="0.25">
      <c r="A217">
        <f>Sheet2!G217</f>
        <v>5000000</v>
      </c>
      <c r="B217">
        <f>Sheet2!F217</f>
        <v>23243</v>
      </c>
      <c r="C217">
        <f>Sheet2!L217</f>
        <v>41</v>
      </c>
      <c r="F217" s="8">
        <v>190</v>
      </c>
      <c r="G217" s="8">
        <v>2831814.8503380381</v>
      </c>
      <c r="H217" s="8">
        <v>-1831814.8503380381</v>
      </c>
      <c r="J217" s="8">
        <v>71.780303030303031</v>
      </c>
      <c r="K217" s="8">
        <v>1000000</v>
      </c>
    </row>
    <row r="218" spans="1:11" x14ac:dyDescent="0.25">
      <c r="A218">
        <f>Sheet2!G218</f>
        <v>1000000</v>
      </c>
      <c r="B218">
        <f>Sheet2!F218</f>
        <v>8978</v>
      </c>
      <c r="C218">
        <f>Sheet2!L218</f>
        <v>11</v>
      </c>
      <c r="F218" s="8">
        <v>191</v>
      </c>
      <c r="G218" s="8">
        <v>142994475.12434554</v>
      </c>
      <c r="H218" s="8">
        <v>-92994475.124345541</v>
      </c>
      <c r="J218" s="8">
        <v>72.159090909090907</v>
      </c>
      <c r="K218" s="8">
        <v>1000000</v>
      </c>
    </row>
    <row r="219" spans="1:11" x14ac:dyDescent="0.25">
      <c r="A219">
        <f>Sheet2!G219</f>
        <v>1000000</v>
      </c>
      <c r="B219">
        <f>Sheet2!F219</f>
        <v>42492</v>
      </c>
      <c r="C219">
        <f>Sheet2!L219</f>
        <v>25</v>
      </c>
      <c r="F219" s="8">
        <v>192</v>
      </c>
      <c r="G219" s="8">
        <v>9114731.1380982511</v>
      </c>
      <c r="H219" s="8">
        <v>885268.86190174893</v>
      </c>
      <c r="J219" s="8">
        <v>72.537878787878782</v>
      </c>
      <c r="K219" s="8">
        <v>1000000</v>
      </c>
    </row>
    <row r="220" spans="1:11" x14ac:dyDescent="0.25">
      <c r="A220">
        <f>Sheet2!G220</f>
        <v>10000000</v>
      </c>
      <c r="B220">
        <f>Sheet2!F220</f>
        <v>286897</v>
      </c>
      <c r="C220">
        <f>Sheet2!L220</f>
        <v>432</v>
      </c>
      <c r="F220" s="8">
        <v>193</v>
      </c>
      <c r="G220" s="8">
        <v>6762595.80691096</v>
      </c>
      <c r="H220" s="8">
        <v>-5762595.80691096</v>
      </c>
      <c r="J220" s="8">
        <v>72.916666666666657</v>
      </c>
      <c r="K220" s="8">
        <v>1000000</v>
      </c>
    </row>
    <row r="221" spans="1:11" x14ac:dyDescent="0.25">
      <c r="A221">
        <f>Sheet2!G221</f>
        <v>10000000</v>
      </c>
      <c r="B221">
        <f>Sheet2!F221</f>
        <v>103755</v>
      </c>
      <c r="C221">
        <f>Sheet2!L221</f>
        <v>25</v>
      </c>
      <c r="F221" s="8">
        <v>194</v>
      </c>
      <c r="G221" s="8">
        <v>17225002.736027278</v>
      </c>
      <c r="H221" s="8">
        <v>-7225002.736027278</v>
      </c>
      <c r="J221" s="8">
        <v>73.295454545454547</v>
      </c>
      <c r="K221" s="8">
        <v>1000000</v>
      </c>
    </row>
    <row r="222" spans="1:11" x14ac:dyDescent="0.25">
      <c r="A222">
        <f>Sheet2!G222</f>
        <v>1000000</v>
      </c>
      <c r="B222">
        <f>Sheet2!F222</f>
        <v>46505</v>
      </c>
      <c r="C222">
        <f>Sheet2!L222</f>
        <v>3</v>
      </c>
      <c r="F222" s="8">
        <v>195</v>
      </c>
      <c r="G222" s="8">
        <v>2389992.9001577389</v>
      </c>
      <c r="H222" s="8">
        <v>2610007.0998422611</v>
      </c>
      <c r="J222" s="8">
        <v>73.674242424242422</v>
      </c>
      <c r="K222" s="8">
        <v>1000000</v>
      </c>
    </row>
    <row r="223" spans="1:11" x14ac:dyDescent="0.25">
      <c r="A223">
        <f>Sheet2!G223</f>
        <v>100000</v>
      </c>
      <c r="B223">
        <f>Sheet2!F223</f>
        <v>11442</v>
      </c>
      <c r="C223">
        <f>Sheet2!L223</f>
        <v>133</v>
      </c>
      <c r="F223" s="8">
        <v>196</v>
      </c>
      <c r="G223" s="8">
        <v>20401847.295260713</v>
      </c>
      <c r="H223" s="8">
        <v>-15401847.295260713</v>
      </c>
      <c r="J223" s="8">
        <v>74.053030303030297</v>
      </c>
      <c r="K223" s="8">
        <v>1000000</v>
      </c>
    </row>
    <row r="224" spans="1:11" x14ac:dyDescent="0.25">
      <c r="A224">
        <f>Sheet2!G224</f>
        <v>100000</v>
      </c>
      <c r="B224">
        <f>Sheet2!F224</f>
        <v>10295</v>
      </c>
      <c r="C224">
        <f>Sheet2!L224</f>
        <v>481</v>
      </c>
      <c r="F224" s="8">
        <v>197</v>
      </c>
      <c r="G224" s="8">
        <v>557913.35675353464</v>
      </c>
      <c r="H224" s="8">
        <v>4442086.6432464654</v>
      </c>
      <c r="J224" s="8">
        <v>74.431818181818173</v>
      </c>
      <c r="K224" s="8">
        <v>1000000</v>
      </c>
    </row>
    <row r="225" spans="1:11" x14ac:dyDescent="0.25">
      <c r="A225">
        <f>Sheet2!G225</f>
        <v>50000</v>
      </c>
      <c r="B225">
        <f>Sheet2!F225</f>
        <v>296</v>
      </c>
      <c r="C225">
        <f>Sheet2!L225</f>
        <v>51</v>
      </c>
      <c r="F225" s="8">
        <v>198</v>
      </c>
      <c r="G225" s="8">
        <v>10036523.348602807</v>
      </c>
      <c r="H225" s="8">
        <v>-5036523.3486028071</v>
      </c>
      <c r="J225" s="8">
        <v>74.810606060606062</v>
      </c>
      <c r="K225" s="8">
        <v>1000000</v>
      </c>
    </row>
    <row r="226" spans="1:11" x14ac:dyDescent="0.25">
      <c r="A226">
        <f>Sheet2!G226</f>
        <v>5000000</v>
      </c>
      <c r="B226">
        <f>Sheet2!F226</f>
        <v>29313</v>
      </c>
      <c r="C226">
        <f>Sheet2!L226</f>
        <v>6</v>
      </c>
      <c r="F226" s="8">
        <v>199</v>
      </c>
      <c r="G226" s="8">
        <v>-2342943.2712869053</v>
      </c>
      <c r="H226" s="8">
        <v>2442943.2712869053</v>
      </c>
      <c r="J226" s="8">
        <v>75.189393939393938</v>
      </c>
      <c r="K226" s="8">
        <v>1000000</v>
      </c>
    </row>
    <row r="227" spans="1:11" x14ac:dyDescent="0.25">
      <c r="A227">
        <f>Sheet2!G227</f>
        <v>5000000</v>
      </c>
      <c r="B227">
        <f>Sheet2!F227</f>
        <v>51507</v>
      </c>
      <c r="C227">
        <f>Sheet2!L227</f>
        <v>3</v>
      </c>
      <c r="F227" s="8">
        <v>200</v>
      </c>
      <c r="G227" s="8">
        <v>4400949.6263558269</v>
      </c>
      <c r="H227" s="8">
        <v>-3400949.6263558269</v>
      </c>
      <c r="J227" s="8">
        <v>75.568181818181813</v>
      </c>
      <c r="K227" s="8">
        <v>1000000</v>
      </c>
    </row>
    <row r="228" spans="1:11" x14ac:dyDescent="0.25">
      <c r="A228">
        <f>Sheet2!G228</f>
        <v>100000</v>
      </c>
      <c r="B228">
        <f>Sheet2!F228</f>
        <v>1802</v>
      </c>
      <c r="C228">
        <f>Sheet2!L228</f>
        <v>109</v>
      </c>
      <c r="F228" s="8">
        <v>201</v>
      </c>
      <c r="G228" s="8">
        <v>940218.63300530706</v>
      </c>
      <c r="H228" s="8">
        <v>59781.366994692944</v>
      </c>
      <c r="J228" s="8">
        <v>75.946969696969688</v>
      </c>
      <c r="K228" s="8">
        <v>1000000</v>
      </c>
    </row>
    <row r="229" spans="1:11" x14ac:dyDescent="0.25">
      <c r="A229">
        <f>Sheet2!G229</f>
        <v>100000</v>
      </c>
      <c r="B229">
        <f>Sheet2!F229</f>
        <v>1383</v>
      </c>
      <c r="C229">
        <f>Sheet2!L229</f>
        <v>24</v>
      </c>
      <c r="F229" s="8">
        <v>202</v>
      </c>
      <c r="G229" s="8">
        <v>-3553.6007994592001</v>
      </c>
      <c r="H229" s="8">
        <v>1003553.6007994591</v>
      </c>
      <c r="J229" s="8">
        <v>76.325757575757578</v>
      </c>
      <c r="K229" s="8">
        <v>1000000</v>
      </c>
    </row>
    <row r="230" spans="1:11" x14ac:dyDescent="0.25">
      <c r="A230">
        <f>Sheet2!G230</f>
        <v>1000000</v>
      </c>
      <c r="B230">
        <f>Sheet2!F230</f>
        <v>23175</v>
      </c>
      <c r="C230">
        <f>Sheet2!L230</f>
        <v>23</v>
      </c>
      <c r="F230" s="8">
        <v>203</v>
      </c>
      <c r="G230" s="8">
        <v>2792493.0339350351</v>
      </c>
      <c r="H230" s="8">
        <v>7207506.9660649654</v>
      </c>
      <c r="J230" s="8">
        <v>76.704545454545453</v>
      </c>
      <c r="K230" s="8">
        <v>5000000</v>
      </c>
    </row>
    <row r="231" spans="1:11" x14ac:dyDescent="0.25">
      <c r="A231">
        <f>Sheet2!G231</f>
        <v>500000</v>
      </c>
      <c r="B231">
        <f>Sheet2!F231</f>
        <v>5868</v>
      </c>
      <c r="C231">
        <f>Sheet2!L231</f>
        <v>33</v>
      </c>
      <c r="F231" s="8">
        <v>204</v>
      </c>
      <c r="G231" s="8">
        <v>1748797.359672206</v>
      </c>
      <c r="H231" s="8">
        <v>3251202.640327794</v>
      </c>
      <c r="J231" s="8">
        <v>77.083333333333329</v>
      </c>
      <c r="K231" s="8">
        <v>5000000</v>
      </c>
    </row>
    <row r="232" spans="1:11" x14ac:dyDescent="0.25">
      <c r="A232">
        <f>Sheet2!G232</f>
        <v>100000</v>
      </c>
      <c r="B232">
        <f>Sheet2!F232</f>
        <v>2111</v>
      </c>
      <c r="C232">
        <f>Sheet2!L232</f>
        <v>6</v>
      </c>
      <c r="F232" s="8">
        <v>205</v>
      </c>
      <c r="G232" s="8">
        <v>1401203.1049998817</v>
      </c>
      <c r="H232" s="8">
        <v>-401203.1049998817</v>
      </c>
      <c r="J232" s="8">
        <v>77.462121212121204</v>
      </c>
      <c r="K232" s="8">
        <v>5000000</v>
      </c>
    </row>
    <row r="233" spans="1:11" x14ac:dyDescent="0.25">
      <c r="A233">
        <f>Sheet2!G233</f>
        <v>500000</v>
      </c>
      <c r="B233">
        <f>Sheet2!F233</f>
        <v>5448</v>
      </c>
      <c r="C233">
        <f>Sheet2!L233</f>
        <v>11</v>
      </c>
      <c r="F233" s="8">
        <v>206</v>
      </c>
      <c r="G233" s="8">
        <v>22565993.957380533</v>
      </c>
      <c r="H233" s="8">
        <v>-17565993.957380533</v>
      </c>
      <c r="J233" s="8">
        <v>77.840909090909093</v>
      </c>
      <c r="K233" s="8">
        <v>5000000</v>
      </c>
    </row>
    <row r="234" spans="1:11" x14ac:dyDescent="0.25">
      <c r="A234">
        <f>Sheet2!G234</f>
        <v>500000</v>
      </c>
      <c r="B234">
        <f>Sheet2!F234</f>
        <v>4159</v>
      </c>
      <c r="C234">
        <f>Sheet2!L234</f>
        <v>16</v>
      </c>
      <c r="F234" s="8">
        <v>207</v>
      </c>
      <c r="G234" s="8">
        <v>-598574.94171879999</v>
      </c>
      <c r="H234" s="8">
        <v>698574.94171879999</v>
      </c>
      <c r="J234" s="8">
        <v>78.219696969696969</v>
      </c>
      <c r="K234" s="8">
        <v>5000000</v>
      </c>
    </row>
    <row r="235" spans="1:11" x14ac:dyDescent="0.25">
      <c r="A235">
        <f>Sheet2!G235</f>
        <v>1000000</v>
      </c>
      <c r="B235">
        <f>Sheet2!F235</f>
        <v>20815</v>
      </c>
      <c r="C235">
        <f>Sheet2!L235</f>
        <v>10</v>
      </c>
      <c r="F235" s="8">
        <v>208</v>
      </c>
      <c r="G235" s="8">
        <v>41999845.124123558</v>
      </c>
      <c r="H235" s="8">
        <v>-31999845.124123558</v>
      </c>
      <c r="J235" s="8">
        <v>78.598484848484844</v>
      </c>
      <c r="K235" s="8">
        <v>5000000</v>
      </c>
    </row>
    <row r="236" spans="1:11" x14ac:dyDescent="0.25">
      <c r="A236">
        <f>Sheet2!G236</f>
        <v>1000000</v>
      </c>
      <c r="B236">
        <f>Sheet2!F236</f>
        <v>78662</v>
      </c>
      <c r="C236">
        <f>Sheet2!L236</f>
        <v>173</v>
      </c>
      <c r="F236" s="8">
        <v>209</v>
      </c>
      <c r="G236" s="8">
        <v>454797.30167864001</v>
      </c>
      <c r="H236" s="8">
        <v>545202.69832135993</v>
      </c>
      <c r="J236" s="8">
        <v>78.97727272727272</v>
      </c>
      <c r="K236" s="8">
        <v>5000000</v>
      </c>
    </row>
    <row r="237" spans="1:11" x14ac:dyDescent="0.25">
      <c r="A237">
        <f>Sheet2!G237</f>
        <v>1000000</v>
      </c>
      <c r="B237">
        <f>Sheet2!F237</f>
        <v>7149</v>
      </c>
      <c r="C237">
        <f>Sheet2!L237</f>
        <v>5</v>
      </c>
      <c r="F237" s="8">
        <v>210</v>
      </c>
      <c r="G237" s="8">
        <v>7608976.8237860017</v>
      </c>
      <c r="H237" s="8">
        <v>-6608976.8237860017</v>
      </c>
      <c r="J237" s="8">
        <v>79.356060606060609</v>
      </c>
      <c r="K237" s="8">
        <v>5000000</v>
      </c>
    </row>
    <row r="238" spans="1:11" x14ac:dyDescent="0.25">
      <c r="A238">
        <f>Sheet2!G238</f>
        <v>100000</v>
      </c>
      <c r="B238">
        <f>Sheet2!F238</f>
        <v>3079</v>
      </c>
      <c r="C238">
        <f>Sheet2!L238</f>
        <v>3</v>
      </c>
      <c r="F238" s="8">
        <v>211</v>
      </c>
      <c r="G238" s="8">
        <v>-749295.98298969131</v>
      </c>
      <c r="H238" s="8">
        <v>849295.98298969131</v>
      </c>
      <c r="J238" s="8">
        <v>79.734848484848484</v>
      </c>
      <c r="K238" s="8">
        <v>5000000</v>
      </c>
    </row>
    <row r="239" spans="1:11" x14ac:dyDescent="0.25">
      <c r="A239">
        <f>Sheet2!G239</f>
        <v>100000</v>
      </c>
      <c r="B239">
        <f>Sheet2!F239</f>
        <v>5800</v>
      </c>
      <c r="C239">
        <f>Sheet2!L239</f>
        <v>3</v>
      </c>
      <c r="F239" s="8">
        <v>212</v>
      </c>
      <c r="G239" s="8">
        <v>8038405.7838830138</v>
      </c>
      <c r="H239" s="8">
        <v>-3038405.7838830138</v>
      </c>
      <c r="J239" s="8">
        <v>80.11363636363636</v>
      </c>
      <c r="K239" s="8">
        <v>5000000</v>
      </c>
    </row>
    <row r="240" spans="1:11" x14ac:dyDescent="0.25">
      <c r="A240">
        <f>Sheet2!G240</f>
        <v>1000000</v>
      </c>
      <c r="B240">
        <f>Sheet2!F240</f>
        <v>6989</v>
      </c>
      <c r="C240">
        <f>Sheet2!L240</f>
        <v>20</v>
      </c>
      <c r="F240" s="8">
        <v>213</v>
      </c>
      <c r="G240" s="8">
        <v>-729180.97491840436</v>
      </c>
      <c r="H240" s="8">
        <v>1729180.9749184044</v>
      </c>
      <c r="J240" s="8">
        <v>80.492424242424235</v>
      </c>
      <c r="K240" s="8">
        <v>5000000</v>
      </c>
    </row>
    <row r="241" spans="1:11" x14ac:dyDescent="0.25">
      <c r="A241">
        <f>Sheet2!G241</f>
        <v>1000000</v>
      </c>
      <c r="B241">
        <f>Sheet2!F241</f>
        <v>16422</v>
      </c>
      <c r="C241">
        <f>Sheet2!L241</f>
        <v>4</v>
      </c>
      <c r="F241" s="8">
        <v>214</v>
      </c>
      <c r="G241" s="8">
        <v>-284195.23786547908</v>
      </c>
      <c r="H241" s="8">
        <v>384195.23786547908</v>
      </c>
      <c r="J241" s="8">
        <v>80.871212121212125</v>
      </c>
      <c r="K241" s="8">
        <v>5000000</v>
      </c>
    </row>
    <row r="242" spans="1:11" x14ac:dyDescent="0.25">
      <c r="A242">
        <f>Sheet2!G242</f>
        <v>10000000</v>
      </c>
      <c r="B242">
        <f>Sheet2!F242</f>
        <v>108741</v>
      </c>
      <c r="C242">
        <f>Sheet2!L242</f>
        <v>16</v>
      </c>
      <c r="F242" s="8">
        <v>215</v>
      </c>
      <c r="G242" s="8">
        <v>566841.55778248422</v>
      </c>
      <c r="H242" s="8">
        <v>49433158.442217514</v>
      </c>
      <c r="J242" s="8">
        <v>81.25</v>
      </c>
      <c r="K242" s="8">
        <v>5000000</v>
      </c>
    </row>
    <row r="243" spans="1:11" x14ac:dyDescent="0.25">
      <c r="A243">
        <f>Sheet2!G243</f>
        <v>100000</v>
      </c>
      <c r="B243">
        <f>Sheet2!F243</f>
        <v>624</v>
      </c>
      <c r="C243">
        <f>Sheet2!L243</f>
        <v>136</v>
      </c>
      <c r="F243" s="8">
        <v>216</v>
      </c>
      <c r="G243" s="8">
        <v>1803115.0835793726</v>
      </c>
      <c r="H243" s="8">
        <v>3196884.9164206274</v>
      </c>
      <c r="J243" s="8">
        <v>81.628787878787875</v>
      </c>
      <c r="K243" s="8">
        <v>5000000</v>
      </c>
    </row>
    <row r="244" spans="1:11" x14ac:dyDescent="0.25">
      <c r="A244">
        <f>Sheet2!G244</f>
        <v>100000</v>
      </c>
      <c r="B244">
        <f>Sheet2!F244</f>
        <v>1661</v>
      </c>
      <c r="C244">
        <f>Sheet2!L244</f>
        <v>3</v>
      </c>
      <c r="F244" s="8">
        <v>217</v>
      </c>
      <c r="G244" s="8">
        <v>258881.70011918712</v>
      </c>
      <c r="H244" s="8">
        <v>741118.29988081288</v>
      </c>
      <c r="J244" s="8">
        <v>82.007575757575751</v>
      </c>
      <c r="K244" s="8">
        <v>5000000</v>
      </c>
    </row>
    <row r="245" spans="1:11" x14ac:dyDescent="0.25">
      <c r="A245">
        <f>Sheet2!G245</f>
        <v>5000000</v>
      </c>
      <c r="B245">
        <f>Sheet2!F245</f>
        <v>97702</v>
      </c>
      <c r="C245">
        <f>Sheet2!L245</f>
        <v>25</v>
      </c>
      <c r="F245" s="8">
        <v>218</v>
      </c>
      <c r="G245" s="8">
        <v>3997168.5687659462</v>
      </c>
      <c r="H245" s="8">
        <v>-2997168.5687659462</v>
      </c>
      <c r="J245" s="8">
        <v>82.38636363636364</v>
      </c>
      <c r="K245" s="8">
        <v>5000000</v>
      </c>
    </row>
    <row r="246" spans="1:11" x14ac:dyDescent="0.25">
      <c r="A246">
        <f>Sheet2!G246</f>
        <v>50000</v>
      </c>
      <c r="B246">
        <f>Sheet2!F246</f>
        <v>308</v>
      </c>
      <c r="C246">
        <f>Sheet2!L246</f>
        <v>68</v>
      </c>
      <c r="F246" s="8">
        <v>219</v>
      </c>
      <c r="G246" s="8">
        <v>30663736.718104847</v>
      </c>
      <c r="H246" s="8">
        <v>-20663736.718104847</v>
      </c>
      <c r="J246" s="8">
        <v>82.765151515151516</v>
      </c>
      <c r="K246" s="8">
        <v>5000000</v>
      </c>
    </row>
    <row r="247" spans="1:11" x14ac:dyDescent="0.25">
      <c r="A247">
        <f>Sheet2!G247</f>
        <v>1000000</v>
      </c>
      <c r="B247">
        <f>Sheet2!F247</f>
        <v>5211</v>
      </c>
      <c r="C247">
        <f>Sheet2!L247</f>
        <v>6</v>
      </c>
      <c r="F247" s="8">
        <v>220</v>
      </c>
      <c r="G247" s="8">
        <v>10880661.235140065</v>
      </c>
      <c r="H247" s="8">
        <v>-880661.23514006473</v>
      </c>
      <c r="J247" s="8">
        <v>83.143939393939391</v>
      </c>
      <c r="K247" s="8">
        <v>5000000</v>
      </c>
    </row>
    <row r="248" spans="1:11" x14ac:dyDescent="0.25">
      <c r="A248">
        <f>Sheet2!G248</f>
        <v>500000</v>
      </c>
      <c r="B248">
        <f>Sheet2!F248</f>
        <v>1058</v>
      </c>
      <c r="C248">
        <f>Sheet2!L248</f>
        <v>37</v>
      </c>
      <c r="F248" s="8">
        <v>221</v>
      </c>
      <c r="G248" s="8">
        <v>4491025.1383281611</v>
      </c>
      <c r="H248" s="8">
        <v>-3491025.1383281611</v>
      </c>
      <c r="J248" s="8">
        <v>83.522727272727266</v>
      </c>
      <c r="K248" s="8">
        <v>5000000</v>
      </c>
    </row>
    <row r="249" spans="1:11" x14ac:dyDescent="0.25">
      <c r="A249">
        <f>Sheet2!G249</f>
        <v>10000000</v>
      </c>
      <c r="B249">
        <f>Sheet2!F249</f>
        <v>78172</v>
      </c>
      <c r="C249">
        <f>Sheet2!L249</f>
        <v>3</v>
      </c>
      <c r="F249" s="8">
        <v>222</v>
      </c>
      <c r="G249" s="8">
        <v>297519.53909753042</v>
      </c>
      <c r="H249" s="8">
        <v>-197519.53909753042</v>
      </c>
      <c r="J249" s="8">
        <v>83.901515151515156</v>
      </c>
      <c r="K249" s="8">
        <v>5000000</v>
      </c>
    </row>
    <row r="250" spans="1:11" x14ac:dyDescent="0.25">
      <c r="A250">
        <f>Sheet2!G250</f>
        <v>10000</v>
      </c>
      <c r="B250">
        <f>Sheet2!F250</f>
        <v>413</v>
      </c>
      <c r="C250">
        <f>Sheet2!L250</f>
        <v>11</v>
      </c>
      <c r="F250" s="8">
        <v>223</v>
      </c>
      <c r="G250" s="8">
        <v>-510859.77992430294</v>
      </c>
      <c r="H250" s="8">
        <v>610859.77992430294</v>
      </c>
      <c r="J250" s="8">
        <v>84.280303030303031</v>
      </c>
      <c r="K250" s="8">
        <v>5000000</v>
      </c>
    </row>
    <row r="251" spans="1:11" x14ac:dyDescent="0.25">
      <c r="A251">
        <f>Sheet2!G251</f>
        <v>10000000</v>
      </c>
      <c r="B251">
        <f>Sheet2!F251</f>
        <v>1013635</v>
      </c>
      <c r="C251">
        <f>Sheet2!L251</f>
        <v>5</v>
      </c>
      <c r="F251" s="8">
        <v>224</v>
      </c>
      <c r="G251" s="8">
        <v>-794729.02983745979</v>
      </c>
      <c r="H251" s="8">
        <v>844729.02983745979</v>
      </c>
      <c r="J251" s="8">
        <v>84.659090909090907</v>
      </c>
      <c r="K251" s="8">
        <v>5000000</v>
      </c>
    </row>
    <row r="252" spans="1:11" x14ac:dyDescent="0.25">
      <c r="A252">
        <f>Sheet2!G252</f>
        <v>500000</v>
      </c>
      <c r="B252">
        <f>Sheet2!F252</f>
        <v>24005</v>
      </c>
      <c r="C252">
        <f>Sheet2!L252</f>
        <v>32</v>
      </c>
      <c r="F252" s="8">
        <v>225</v>
      </c>
      <c r="G252" s="8">
        <v>2553479.2912133541</v>
      </c>
      <c r="H252" s="8">
        <v>2446520.7087866459</v>
      </c>
      <c r="J252" s="8">
        <v>85.037878787878782</v>
      </c>
      <c r="K252" s="8">
        <v>5000000</v>
      </c>
    </row>
    <row r="253" spans="1:11" x14ac:dyDescent="0.25">
      <c r="A253">
        <f>Sheet2!G253</f>
        <v>1000000</v>
      </c>
      <c r="B253">
        <f>Sheet2!F253</f>
        <v>57106</v>
      </c>
      <c r="C253">
        <f>Sheet2!L253</f>
        <v>13</v>
      </c>
      <c r="F253" s="8">
        <v>226</v>
      </c>
      <c r="G253" s="8">
        <v>5053048.3875520546</v>
      </c>
      <c r="H253" s="8">
        <v>-53048.387552054599</v>
      </c>
      <c r="J253" s="8">
        <v>85.416666666666657</v>
      </c>
      <c r="K253" s="8">
        <v>5000000</v>
      </c>
    </row>
    <row r="254" spans="1:11" x14ac:dyDescent="0.25">
      <c r="A254">
        <f>Sheet2!G254</f>
        <v>500000</v>
      </c>
      <c r="B254">
        <f>Sheet2!F254</f>
        <v>2249</v>
      </c>
      <c r="C254">
        <f>Sheet2!L254</f>
        <v>262</v>
      </c>
      <c r="F254" s="8">
        <v>227</v>
      </c>
      <c r="G254" s="8">
        <v>-738765.7687052564</v>
      </c>
      <c r="H254" s="8">
        <v>838765.7687052564</v>
      </c>
      <c r="J254" s="8">
        <v>85.795454545454547</v>
      </c>
      <c r="K254" s="8">
        <v>5000000</v>
      </c>
    </row>
    <row r="255" spans="1:11" x14ac:dyDescent="0.25">
      <c r="A255">
        <f>Sheet2!G255</f>
        <v>50000</v>
      </c>
      <c r="B255">
        <f>Sheet2!F255</f>
        <v>516</v>
      </c>
      <c r="C255">
        <f>Sheet2!L255</f>
        <v>2</v>
      </c>
      <c r="F255" s="8">
        <v>228</v>
      </c>
      <c r="G255" s="8">
        <v>-619873.98957231466</v>
      </c>
      <c r="H255" s="8">
        <v>719873.98957231466</v>
      </c>
      <c r="J255" s="8">
        <v>86.174242424242422</v>
      </c>
      <c r="K255" s="8">
        <v>10000000</v>
      </c>
    </row>
    <row r="256" spans="1:11" x14ac:dyDescent="0.25">
      <c r="A256">
        <f>Sheet2!G256</f>
        <v>50000</v>
      </c>
      <c r="B256">
        <f>Sheet2!F256</f>
        <v>834</v>
      </c>
      <c r="C256">
        <f>Sheet2!L256</f>
        <v>4</v>
      </c>
      <c r="F256" s="8">
        <v>229</v>
      </c>
      <c r="G256" s="8">
        <v>1830621.3168299454</v>
      </c>
      <c r="H256" s="8">
        <v>-830621.31682994543</v>
      </c>
      <c r="J256" s="8">
        <v>86.553030303030297</v>
      </c>
      <c r="K256" s="8">
        <v>10000000</v>
      </c>
    </row>
    <row r="257" spans="1:11" x14ac:dyDescent="0.25">
      <c r="A257">
        <f>Sheet2!G257</f>
        <v>50000</v>
      </c>
      <c r="B257">
        <f>Sheet2!F257</f>
        <v>1010</v>
      </c>
      <c r="C257">
        <f>Sheet2!L257</f>
        <v>29</v>
      </c>
      <c r="F257" s="8">
        <v>230</v>
      </c>
      <c r="G257" s="8">
        <v>-133514.05495898717</v>
      </c>
      <c r="H257" s="8">
        <v>633514.05495898717</v>
      </c>
      <c r="J257" s="8">
        <v>86.931818181818173</v>
      </c>
      <c r="K257" s="8">
        <v>10000000</v>
      </c>
    </row>
    <row r="258" spans="1:11" x14ac:dyDescent="0.25">
      <c r="A258">
        <f>Sheet2!G258</f>
        <v>1000000</v>
      </c>
      <c r="B258">
        <f>Sheet2!F258</f>
        <v>238970</v>
      </c>
      <c r="C258">
        <f>Sheet2!L258</f>
        <v>27</v>
      </c>
      <c r="F258" s="8">
        <v>231</v>
      </c>
      <c r="G258" s="8">
        <v>-502929.43037567649</v>
      </c>
      <c r="H258" s="8">
        <v>602929.43037567649</v>
      </c>
      <c r="J258" s="8">
        <v>87.310606060606062</v>
      </c>
      <c r="K258" s="8">
        <v>10000000</v>
      </c>
    </row>
    <row r="259" spans="1:11" x14ac:dyDescent="0.25">
      <c r="A259">
        <f>Sheet2!G259</f>
        <v>10000</v>
      </c>
      <c r="B259">
        <f>Sheet2!F259</f>
        <v>302</v>
      </c>
      <c r="C259">
        <f>Sheet2!L259</f>
        <v>33</v>
      </c>
      <c r="F259" s="8">
        <v>232</v>
      </c>
      <c r="G259" s="8">
        <v>-137748.06192806223</v>
      </c>
      <c r="H259" s="8">
        <v>637748.06192806223</v>
      </c>
      <c r="J259" s="8">
        <v>87.689393939393938</v>
      </c>
      <c r="K259" s="8">
        <v>10000000</v>
      </c>
    </row>
    <row r="260" spans="1:11" x14ac:dyDescent="0.25">
      <c r="A260">
        <f>Sheet2!G260</f>
        <v>10000</v>
      </c>
      <c r="B260">
        <f>Sheet2!F260</f>
        <v>438</v>
      </c>
      <c r="C260">
        <f>Sheet2!L260</f>
        <v>221</v>
      </c>
      <c r="F260" s="8">
        <v>233</v>
      </c>
      <c r="G260" s="8">
        <v>-292342.69326248084</v>
      </c>
      <c r="H260" s="8">
        <v>792342.6932624809</v>
      </c>
      <c r="J260" s="8">
        <v>88.068181818181813</v>
      </c>
      <c r="K260" s="8">
        <v>10000000</v>
      </c>
    </row>
    <row r="261" spans="1:11" x14ac:dyDescent="0.25">
      <c r="A261">
        <f>Sheet2!G261</f>
        <v>10000</v>
      </c>
      <c r="B261">
        <f>Sheet2!F261</f>
        <v>73</v>
      </c>
      <c r="C261">
        <f>Sheet2!L261</f>
        <v>13</v>
      </c>
      <c r="F261" s="8">
        <v>234</v>
      </c>
      <c r="G261" s="8">
        <v>1590836.133665819</v>
      </c>
      <c r="H261" s="8">
        <v>-590836.13366581895</v>
      </c>
      <c r="J261" s="8">
        <v>88.446969696969688</v>
      </c>
      <c r="K261" s="8">
        <v>10000000</v>
      </c>
    </row>
    <row r="262" spans="1:11" x14ac:dyDescent="0.25">
      <c r="A262">
        <f>Sheet2!G262</f>
        <v>10000</v>
      </c>
      <c r="B262">
        <f>Sheet2!F262</f>
        <v>39</v>
      </c>
      <c r="C262">
        <f>Sheet2!L262</f>
        <v>33</v>
      </c>
      <c r="F262" s="8">
        <v>235</v>
      </c>
      <c r="G262" s="8">
        <v>7772235.2110984838</v>
      </c>
      <c r="H262" s="8">
        <v>-6772235.2110984838</v>
      </c>
      <c r="J262" s="8">
        <v>88.825757575757578</v>
      </c>
      <c r="K262" s="8">
        <v>10000000</v>
      </c>
    </row>
    <row r="263" spans="1:11" x14ac:dyDescent="0.25">
      <c r="A263">
        <f>Sheet2!G263</f>
        <v>10000</v>
      </c>
      <c r="B263">
        <f>Sheet2!F263</f>
        <v>144</v>
      </c>
      <c r="C263">
        <f>Sheet2!L263</f>
        <v>17</v>
      </c>
      <c r="F263" s="8">
        <v>236</v>
      </c>
      <c r="G263" s="8">
        <v>65091.362332641133</v>
      </c>
      <c r="H263" s="8">
        <v>934908.63766735885</v>
      </c>
      <c r="J263" s="8">
        <v>89.204545454545453</v>
      </c>
      <c r="K263" s="8">
        <v>10000000</v>
      </c>
    </row>
    <row r="264" spans="1:11" x14ac:dyDescent="0.25">
      <c r="A264">
        <f>Sheet2!G264</f>
        <v>100000</v>
      </c>
      <c r="B264">
        <f>Sheet2!F264</f>
        <v>2181</v>
      </c>
      <c r="C264">
        <f>Sheet2!L264</f>
        <v>153</v>
      </c>
      <c r="F264" s="8">
        <v>237</v>
      </c>
      <c r="G264" s="8">
        <v>-388307.45279474359</v>
      </c>
      <c r="H264" s="8">
        <v>488307.45279474359</v>
      </c>
      <c r="J264" s="8">
        <v>89.583333333333329</v>
      </c>
      <c r="K264" s="8">
        <v>10000000</v>
      </c>
    </row>
    <row r="265" spans="1:11" x14ac:dyDescent="0.25">
      <c r="A265">
        <f>Sheet2!G265</f>
        <v>5000000</v>
      </c>
      <c r="B265">
        <f>Sheet2!F265</f>
        <v>93965</v>
      </c>
      <c r="C265">
        <f>Sheet2!L265</f>
        <v>33</v>
      </c>
      <c r="F265" s="8">
        <v>238</v>
      </c>
      <c r="G265" s="8">
        <v>-82576.692871070569</v>
      </c>
      <c r="H265" s="8">
        <v>182576.69287107058</v>
      </c>
      <c r="J265" s="8">
        <v>89.962121212121204</v>
      </c>
      <c r="K265" s="8">
        <v>10000000</v>
      </c>
    </row>
    <row r="266" spans="1:11" x14ac:dyDescent="0.25">
      <c r="F266" s="8">
        <v>239</v>
      </c>
      <c r="G266" s="8">
        <v>17824.898331978518</v>
      </c>
      <c r="H266" s="8">
        <v>982175.10166802153</v>
      </c>
      <c r="J266" s="8">
        <v>90.340909090909093</v>
      </c>
      <c r="K266" s="8">
        <v>10000000</v>
      </c>
    </row>
    <row r="267" spans="1:11" x14ac:dyDescent="0.25">
      <c r="F267" s="8">
        <v>240</v>
      </c>
      <c r="G267" s="8">
        <v>1108955.5097916957</v>
      </c>
      <c r="H267" s="8">
        <v>-108955.50979169575</v>
      </c>
      <c r="J267" s="8">
        <v>90.719696969696969</v>
      </c>
      <c r="K267" s="8">
        <v>10000000</v>
      </c>
    </row>
    <row r="268" spans="1:11" x14ac:dyDescent="0.25">
      <c r="F268" s="8">
        <v>241</v>
      </c>
      <c r="G268" s="8">
        <v>11458460.075696567</v>
      </c>
      <c r="H268" s="8">
        <v>-1458460.0756965671</v>
      </c>
      <c r="J268" s="8">
        <v>91.098484848484844</v>
      </c>
      <c r="K268" s="8">
        <v>10000000</v>
      </c>
    </row>
    <row r="269" spans="1:11" x14ac:dyDescent="0.25">
      <c r="F269" s="8">
        <v>242</v>
      </c>
      <c r="G269" s="8">
        <v>-923845.5422129794</v>
      </c>
      <c r="H269" s="8">
        <v>1023845.5422129794</v>
      </c>
      <c r="J269" s="8">
        <v>91.47727272727272</v>
      </c>
      <c r="K269" s="8">
        <v>10000000</v>
      </c>
    </row>
    <row r="270" spans="1:11" x14ac:dyDescent="0.25">
      <c r="F270" s="8">
        <v>243</v>
      </c>
      <c r="G270" s="8">
        <v>-547633.51584941766</v>
      </c>
      <c r="H270" s="8">
        <v>647633.51584941766</v>
      </c>
      <c r="J270" s="8">
        <v>91.856060606060609</v>
      </c>
      <c r="K270" s="8">
        <v>10000000</v>
      </c>
    </row>
    <row r="271" spans="1:11" x14ac:dyDescent="0.25">
      <c r="F271" s="8">
        <v>244</v>
      </c>
      <c r="G271" s="8">
        <v>10200547.934949698</v>
      </c>
      <c r="H271" s="8">
        <v>-5200547.9349496979</v>
      </c>
      <c r="J271" s="8">
        <v>92.234848484848484</v>
      </c>
      <c r="K271" s="8">
        <v>10000000</v>
      </c>
    </row>
    <row r="272" spans="1:11" x14ac:dyDescent="0.25">
      <c r="F272" s="8">
        <v>245</v>
      </c>
      <c r="G272" s="8">
        <v>-826574.81255214801</v>
      </c>
      <c r="H272" s="8">
        <v>876574.81255214801</v>
      </c>
      <c r="J272" s="8">
        <v>92.61363636363636</v>
      </c>
      <c r="K272" s="8">
        <v>10000000</v>
      </c>
    </row>
    <row r="273" spans="6:11" x14ac:dyDescent="0.25">
      <c r="F273" s="8">
        <v>246</v>
      </c>
      <c r="G273" s="8">
        <v>-154614.34189225626</v>
      </c>
      <c r="H273" s="8">
        <v>1154614.3418922562</v>
      </c>
      <c r="J273" s="8">
        <v>92.992424242424235</v>
      </c>
      <c r="K273" s="8">
        <v>10000000</v>
      </c>
    </row>
    <row r="274" spans="6:11" x14ac:dyDescent="0.25">
      <c r="F274" s="8">
        <v>247</v>
      </c>
      <c r="G274" s="8">
        <v>-681774.61691721482</v>
      </c>
      <c r="H274" s="8">
        <v>1181774.6169172148</v>
      </c>
      <c r="J274" s="8">
        <v>93.371212121212125</v>
      </c>
      <c r="K274" s="8">
        <v>10000000</v>
      </c>
    </row>
    <row r="275" spans="6:11" x14ac:dyDescent="0.25">
      <c r="F275" s="8">
        <v>248</v>
      </c>
      <c r="G275" s="8">
        <v>8049119.9470392792</v>
      </c>
      <c r="H275" s="8">
        <v>1950880.0529607208</v>
      </c>
      <c r="J275" s="8">
        <v>93.75</v>
      </c>
      <c r="K275" s="8">
        <v>10000000</v>
      </c>
    </row>
    <row r="276" spans="6:11" x14ac:dyDescent="0.25">
      <c r="F276" s="8">
        <v>249</v>
      </c>
      <c r="G276" s="8">
        <v>-703479.18144871411</v>
      </c>
      <c r="H276" s="8">
        <v>713479.18144871411</v>
      </c>
      <c r="J276" s="8">
        <v>94.128787878787875</v>
      </c>
      <c r="K276" s="8">
        <v>10000000</v>
      </c>
    </row>
    <row r="277" spans="6:11" x14ac:dyDescent="0.25">
      <c r="F277" s="8">
        <v>250</v>
      </c>
      <c r="G277" s="8">
        <v>113153562.37759833</v>
      </c>
      <c r="H277" s="8">
        <v>-103153562.37759833</v>
      </c>
      <c r="J277" s="8">
        <v>94.507575757575751</v>
      </c>
      <c r="K277" s="8">
        <v>10000000</v>
      </c>
    </row>
    <row r="278" spans="6:11" x14ac:dyDescent="0.25">
      <c r="F278" s="8">
        <v>251</v>
      </c>
      <c r="G278" s="8">
        <v>1906306.5261507246</v>
      </c>
      <c r="H278" s="8">
        <v>-1406306.5261507246</v>
      </c>
      <c r="J278" s="8">
        <v>94.88636363636364</v>
      </c>
      <c r="K278" s="8">
        <v>10000000</v>
      </c>
    </row>
    <row r="279" spans="6:11" x14ac:dyDescent="0.25">
      <c r="F279" s="8">
        <v>252</v>
      </c>
      <c r="G279" s="8">
        <v>5662624.4405377097</v>
      </c>
      <c r="H279" s="8">
        <v>-4662624.4405377097</v>
      </c>
      <c r="J279" s="8">
        <v>95.265151515151516</v>
      </c>
      <c r="K279" s="8">
        <v>10000000</v>
      </c>
    </row>
    <row r="280" spans="6:11" x14ac:dyDescent="0.25">
      <c r="F280" s="8">
        <v>253</v>
      </c>
      <c r="G280" s="8">
        <v>-987287.87281619897</v>
      </c>
      <c r="H280" s="8">
        <v>1487287.872816199</v>
      </c>
      <c r="J280" s="8">
        <v>95.643939393939391</v>
      </c>
      <c r="K280" s="8">
        <v>10000000</v>
      </c>
    </row>
    <row r="281" spans="6:11" x14ac:dyDescent="0.25">
      <c r="F281" s="8">
        <v>254</v>
      </c>
      <c r="G281" s="8">
        <v>-674332.78510657966</v>
      </c>
      <c r="H281" s="8">
        <v>724332.78510657966</v>
      </c>
      <c r="J281" s="8">
        <v>96.022727272727266</v>
      </c>
      <c r="K281" s="8">
        <v>10000000</v>
      </c>
    </row>
    <row r="282" spans="6:11" x14ac:dyDescent="0.25">
      <c r="F282" s="8">
        <v>255</v>
      </c>
      <c r="G282" s="8">
        <v>-642507.58675009583</v>
      </c>
      <c r="H282" s="8">
        <v>692507.58675009583</v>
      </c>
      <c r="J282" s="8">
        <v>96.401515151515156</v>
      </c>
      <c r="K282" s="8">
        <v>10000000</v>
      </c>
    </row>
    <row r="283" spans="6:11" x14ac:dyDescent="0.25">
      <c r="F283" s="8">
        <v>256</v>
      </c>
      <c r="G283" s="8">
        <v>-671547.13024518057</v>
      </c>
      <c r="H283" s="8">
        <v>721547.13024518057</v>
      </c>
      <c r="J283" s="8">
        <v>96.780303030303031</v>
      </c>
      <c r="K283" s="8">
        <v>50000000</v>
      </c>
    </row>
    <row r="284" spans="6:11" x14ac:dyDescent="0.25">
      <c r="F284" s="8">
        <v>257</v>
      </c>
      <c r="G284" s="8">
        <v>26069473.68870556</v>
      </c>
      <c r="H284" s="8">
        <v>-25069473.68870556</v>
      </c>
      <c r="J284" s="8">
        <v>97.159090909090907</v>
      </c>
      <c r="K284" s="8">
        <v>50000000</v>
      </c>
    </row>
    <row r="285" spans="6:11" x14ac:dyDescent="0.25">
      <c r="F285" s="8">
        <v>258</v>
      </c>
      <c r="G285" s="8">
        <v>-758908.17834566988</v>
      </c>
      <c r="H285" s="8">
        <v>768908.17834566988</v>
      </c>
      <c r="J285" s="8">
        <v>97.537878787878782</v>
      </c>
      <c r="K285" s="8">
        <v>50000000</v>
      </c>
    </row>
    <row r="286" spans="6:11" x14ac:dyDescent="0.25">
      <c r="F286" s="8">
        <v>259</v>
      </c>
      <c r="G286" s="8">
        <v>-1110714.9434531694</v>
      </c>
      <c r="H286" s="8">
        <v>1120714.9434531694</v>
      </c>
      <c r="J286" s="8">
        <v>97.916666666666657</v>
      </c>
      <c r="K286" s="8">
        <v>50000000</v>
      </c>
    </row>
    <row r="287" spans="6:11" x14ac:dyDescent="0.25">
      <c r="F287" s="8">
        <v>260</v>
      </c>
      <c r="G287" s="8">
        <v>-745586.66961548512</v>
      </c>
      <c r="H287" s="8">
        <v>755586.66961548512</v>
      </c>
      <c r="J287" s="8">
        <v>98.295454545454547</v>
      </c>
      <c r="K287" s="8">
        <v>50000000</v>
      </c>
    </row>
    <row r="288" spans="6:11" x14ac:dyDescent="0.25">
      <c r="F288" s="8">
        <v>261</v>
      </c>
      <c r="G288" s="8">
        <v>-788458.78101377946</v>
      </c>
      <c r="H288" s="8">
        <v>798458.78101377946</v>
      </c>
      <c r="J288" s="8">
        <v>98.674242424242422</v>
      </c>
      <c r="K288" s="8">
        <v>100000000</v>
      </c>
    </row>
    <row r="289" spans="6:11" x14ac:dyDescent="0.25">
      <c r="F289" s="8">
        <v>262</v>
      </c>
      <c r="G289" s="8">
        <v>-745419.50677126984</v>
      </c>
      <c r="H289" s="8">
        <v>755419.50677126984</v>
      </c>
      <c r="J289" s="8">
        <v>99.053030303030297</v>
      </c>
      <c r="K289" s="8">
        <v>100000000</v>
      </c>
    </row>
    <row r="290" spans="6:11" x14ac:dyDescent="0.25">
      <c r="F290" s="8">
        <v>263</v>
      </c>
      <c r="G290" s="8">
        <v>-782095.57921576954</v>
      </c>
      <c r="H290" s="8">
        <v>882095.57921576954</v>
      </c>
      <c r="J290" s="8">
        <v>99.431818181818173</v>
      </c>
      <c r="K290" s="8">
        <v>100000000</v>
      </c>
    </row>
    <row r="291" spans="6:11" ht="15.75" thickBot="1" x14ac:dyDescent="0.3">
      <c r="F291" s="9">
        <v>264</v>
      </c>
      <c r="G291" s="9">
        <v>9765038.9612100031</v>
      </c>
      <c r="H291" s="9">
        <v>-4765038.9612100031</v>
      </c>
      <c r="J291" s="9">
        <v>99.810606060606062</v>
      </c>
      <c r="K291" s="9">
        <v>1000000000</v>
      </c>
    </row>
  </sheetData>
  <sortState xmlns:xlrd2="http://schemas.microsoft.com/office/spreadsheetml/2017/richdata2" ref="K28:K291">
    <sortCondition ref="K28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e Y d S U H P f O X m o A A A A + A A A A B I A H A B D b 2 5 m a W c v U G F j a 2 F n Z S 5 4 b W w g o h g A K K A U A A A A A A A A A A A A A A A A A A A A A A A A A A A A h Y 8 x D o I w G E a v Q r r T l q q o 5 K c k O r h I Y m J i X B u o 0 A j F 0 G K 5 m 4 N H 8 g q S K O r m + L 2 8 4 X 2 P 2 x 2 S v q 6 8 q 2 y N a n S M A k y R J 3 X W 5 E o X M e r s y V + g h M N O Z G d R S G + Q t Y l 6 k 8 e o t P Y S E e K c w 2 6 C m 7 Y g j N K A H N P t P i t l L d B H V v 9 l X 2 l j h c 4 k 4 n B 4 x X C G 5 1 M 8 C 4 M l Z i E D M m J I l f 4 q b C j G F M g P h H V X 2 a 6 V X G p / s w I y T i D v F / w J U E s D B B Q A A g A I A H m H U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h 1 J Q P O y o r a k B A A D G B A A A E w A c A E Z v c m 1 1 b G F z L 1 N l Y 3 R p b 2 4 x L m 0 g o h g A K K A U A A A A A A A A A A A A A A A A A A A A A A A A A A A A 5 V J N b 9 N A E L 1 H y n 8 Y m U s i L Z Z a F Y R A P k R O E U U I Q Z 1 y q V G 0 s Y d k x X p 3 t T N O G q L + d 8 Z x P 6 h S i r g h 4 c t 6 5 + 3 M e 2 / 3 E V Z s v I O i X 4 / e D A f D A a 1 0 x B q C 1 V t i H 3 G u Q 6 D 5 Q h P O i T U T Z G C R h w O Q r / B t r F A q O a 3 T q a / a B h 2 P 3 h q L a e 4 d y 4 Z G S f 6 6 v C C M V L 7 3 K + F y f l N O k b 6 z D + V U s 8 x l K i v f L I w z b v l c 6 E O 3 1 g K V p 1 c V W u j m U f l b Q W l F 6 2 S s L q d o T W M Y Y 5 a o R E H u b d s 4 y k 4 U n L r K 1 z I 0 O z p + c a z g c + s Z C 9 5 a z O 5 / 0 4 / e 4 d e x 6 o 0 9 S 0 S y E E d i O P c b 0 A T v U N f i I h G 3 M 7 2 Q h k / R N 9 J 9 U x / 1 d 6 H g 8 q Y + s b a o t N W R M o 7 t r 6 P z l X Z L h N k 2 4 P 2 0 W d S O v v n Y 9 L o 7 k E Z P y F C 7 X T I J Q Y y y H A X G K 7 5 W s E v O N Y v T 2 7 J r m w X G P V C Y H 3 h w e u L q 6 E 0 N X z A + w K 7 H w 4 F x j w l + I i O 6 X v 9 T E b n T 8 4 e E v P q / E p J r x q W P 2 8 P o 4 N r g R h r h z P H L k 7 R j 2 A N n T q 7 R 2 k e Q v c I D g v 5 d 4 W E U 7 + A P W r R e B H k 9 r G / B b t P 3 t j F 2 v X 8 R y J 9 Q S w E C L Q A U A A I A C A B 5 h 1 J Q c 9 8 5 e a g A A A D 4 A A A A E g A A A A A A A A A A A A A A A A A A A A A A Q 2 9 u Z m l n L 1 B h Y 2 t h Z 2 U u e G 1 s U E s B A i 0 A F A A C A A g A e Y d S U A / K 6 a u k A A A A 6 Q A A A B M A A A A A A A A A A A A A A A A A 9 A A A A F t D b 2 5 0 Z W 5 0 X 1 R 5 c G V z X S 5 4 b W x Q S w E C L Q A U A A I A C A B 5 h 1 J Q P O y o r a k B A A D G B A A A E w A A A A A A A A A A A A A A A A D l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F g A A A A A A A G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m F z Z V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z d G 9 y Z V 9 h c H B z X 2 J h c 2 V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4 V D E 2 O j U 5 O j A 5 L j M y N D g z M D V a I i A v P j x F b n R y e S B U e X B l P S J G a W x s Q 2 9 s d W 1 u V H l w Z X M i I F Z h b H V l P S J z Q m d V R 0 J n P T 0 i I C 8 + P E V u d H J 5 I F R 5 c G U 9 I k Z p b G x D b 2 x 1 b W 5 O Y W 1 l c y I g V m F s d W U 9 I n N b J n F 1 b 3 Q 7 Q X B w J n F 1 b 3 Q 7 L C Z x d W 9 0 O 1 J h d G l u Z y Z x d W 9 0 O y w m c X V v d D t T a X p l J n F 1 b 3 Q 7 L C Z x d W 9 0 O 0 F u Z H J v a W Q g V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N 0 b 3 J l X 2 F w c H N f Y m F z Z V 9 z d G F 0 c y 9 D a G F u Z 2 U g V H l w Z S 5 7 Q X B w L D B 9 J n F 1 b 3 Q 7 L C Z x d W 9 0 O 1 N l Y 3 R p b 2 4 x L 3 B s Y X l z d G 9 y Z V 9 h c H B z X 2 J h c 2 V f c 3 R h d H M v Q 2 h h b m d l I F R 5 c G U u e 1 J h d G l u Z y w x f S Z x d W 9 0 O y w m c X V v d D t T Z W N 0 a W 9 u M S 9 w b G F 5 c 3 R v c m V f Y X B w c 1 9 i Y X N l X 3 N 0 Y X R z L 0 N o Y W 5 n Z S B U e X B l L n t T a X p l L D J 9 J n F 1 b 3 Q 7 L C Z x d W 9 0 O 1 N l Y 3 R p b 2 4 x L 3 B s Y X l z d G 9 y Z V 9 h c H B z X 2 J h c 2 V f c 3 R h d H M v Q 2 h h b m d l I F R 5 c G U u e 0 F u Z H J v a W Q g V m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z d G 9 y Z V 9 h c H B z X 2 J h c 2 V f c 3 R h d H M v Q 2 h h b m d l I F R 5 c G U u e 0 F w c C w w f S Z x d W 9 0 O y w m c X V v d D t T Z W N 0 a W 9 u M S 9 w b G F 5 c 3 R v c m V f Y X B w c 1 9 i Y X N l X 3 N 0 Y X R z L 0 N o Y W 5 n Z S B U e X B l L n t S Y X R p b m c s M X 0 m c X V v d D s s J n F 1 b 3 Q 7 U 2 V j d G l v b j E v c G x h e X N 0 b 3 J l X 2 F w c H N f Y m F z Z V 9 z d G F 0 c y 9 D a G F u Z 2 U g V H l w Z S 5 7 U 2 l 6 Z S w y f S Z x d W 9 0 O y w m c X V v d D t T Z W N 0 a W 9 u M S 9 w b G F 5 c 3 R v c m V f Y X B w c 1 9 i Y X N l X 3 N 0 Y X R z L 0 N o Y W 5 n Z S B U e X B l L n t B b m R y b 2 l k I F Z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X N 0 b 3 J l X 2 F w c H N f Y m F z Z V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i Y X N l X 3 N 0 Y X R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m F z Z V 9 z d G F 0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W R 2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X N 0 b 3 J l X 2 F w c H N f Y W R 2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O F Q x N j o 1 O T o 1 M C 4 x O D M 1 M D Y 2 W i I g L z 4 8 R W 5 0 c n k g V H l w Z T 0 i R m l s b E N v b H V t b l R 5 c G V z I i B W Y W x 1 Z T 0 i c 0 J n W U R B d 1 l H Q 1 F Z P S I g L z 4 8 R W 5 0 c n k g V H l w Z T 0 i R m l s b E N v b H V t b k 5 h b W V z I i B W Y W x 1 Z T 0 i c 1 s m c X V v d D t B c H A m c X V v d D s s J n F 1 b 3 Q 7 Q 2 F 0 Z W d v c n k m c X V v d D s s J n F 1 b 3 Q 7 U m V 2 a W V 3 c y Z x d W 9 0 O y w m c X V v d D t J b n N 0 Y W x s c y Z x d W 9 0 O y w m c X V v d D t U e X B l J n F 1 b 3 Q 7 L C Z x d W 9 0 O 0 N v b n R l b n Q g U m F 0 a W 5 n J n F 1 b 3 Q 7 L C Z x d W 9 0 O 0 x h c 3 Q g V X B k Y X R l Z C Z x d W 9 0 O y w m c X V v d D t D d X J y Z W 5 0 I F Z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z d G 9 y Z V 9 h c H B z X 2 F k d l 9 z d G F 0 c y 9 D a G F u Z 2 U g V H l w Z S 5 7 Q X B w L D B 9 J n F 1 b 3 Q 7 L C Z x d W 9 0 O 1 N l Y 3 R p b 2 4 x L 3 B s Y X l z d G 9 y Z V 9 h c H B z X 2 F k d l 9 z d G F 0 c y 9 D a G F u Z 2 U g V H l w Z S 5 7 Q 2 F 0 Z W d v c n k s M X 0 m c X V v d D s s J n F 1 b 3 Q 7 U 2 V j d G l v b j E v c G x h e X N 0 b 3 J l X 2 F w c H N f Y W R 2 X 3 N 0 Y X R z L 0 N o Y W 5 n Z S B U e X B l L n t S Z X Z p Z X d z L D J 9 J n F 1 b 3 Q 7 L C Z x d W 9 0 O 1 N l Y 3 R p b 2 4 x L 3 B s Y X l z d G 9 y Z V 9 h c H B z X 2 F k d l 9 z d G F 0 c y 9 D a G F u Z 2 U g V H l w Z S 5 7 S W 5 z d G F s b H M s M 3 0 m c X V v d D s s J n F 1 b 3 Q 7 U 2 V j d G l v b j E v c G x h e X N 0 b 3 J l X 2 F w c H N f Y W R 2 X 3 N 0 Y X R z L 0 N o Y W 5 n Z S B U e X B l L n t U e X B l L D R 9 J n F 1 b 3 Q 7 L C Z x d W 9 0 O 1 N l Y 3 R p b 2 4 x L 3 B s Y X l z d G 9 y Z V 9 h c H B z X 2 F k d l 9 z d G F 0 c y 9 D a G F u Z 2 U g V H l w Z S 5 7 Q 2 9 u d G V u d C B S Y X R p b m c s N X 0 m c X V v d D s s J n F 1 b 3 Q 7 U 2 V j d G l v b j E v c G x h e X N 0 b 3 J l X 2 F w c H N f Y W R 2 X 3 N 0 Y X R z L 0 N o Y W 5 n Z S B U e X B l L n t M Y X N 0 I F V w Z G F 0 Z W Q s N n 0 m c X V v d D s s J n F 1 b 3 Q 7 U 2 V j d G l v b j E v c G x h e X N 0 b 3 J l X 2 F w c H N f Y W R 2 X 3 N 0 Y X R z L 0 N o Y W 5 n Z S B U e X B l L n t D d X J y Z W 5 0 I F Z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b G F 5 c 3 R v c m V f Y X B w c 1 9 h Z H Z f c 3 R h d H M v Q 2 h h b m d l I F R 5 c G U u e 0 F w c C w w f S Z x d W 9 0 O y w m c X V v d D t T Z W N 0 a W 9 u M S 9 w b G F 5 c 3 R v c m V f Y X B w c 1 9 h Z H Z f c 3 R h d H M v Q 2 h h b m d l I F R 5 c G U u e 0 N h d G V n b 3 J 5 L D F 9 J n F 1 b 3 Q 7 L C Z x d W 9 0 O 1 N l Y 3 R p b 2 4 x L 3 B s Y X l z d G 9 y Z V 9 h c H B z X 2 F k d l 9 z d G F 0 c y 9 D a G F u Z 2 U g V H l w Z S 5 7 U m V 2 a W V 3 c y w y f S Z x d W 9 0 O y w m c X V v d D t T Z W N 0 a W 9 u M S 9 w b G F 5 c 3 R v c m V f Y X B w c 1 9 h Z H Z f c 3 R h d H M v Q 2 h h b m d l I F R 5 c G U u e 0 l u c 3 R h b G x z L D N 9 J n F 1 b 3 Q 7 L C Z x d W 9 0 O 1 N l Y 3 R p b 2 4 x L 3 B s Y X l z d G 9 y Z V 9 h c H B z X 2 F k d l 9 z d G F 0 c y 9 D a G F u Z 2 U g V H l w Z S 5 7 V H l w Z S w 0 f S Z x d W 9 0 O y w m c X V v d D t T Z W N 0 a W 9 u M S 9 w b G F 5 c 3 R v c m V f Y X B w c 1 9 h Z H Z f c 3 R h d H M v Q 2 h h b m d l I F R 5 c G U u e 0 N v b n R l b n Q g U m F 0 a W 5 n L D V 9 J n F 1 b 3 Q 7 L C Z x d W 9 0 O 1 N l Y 3 R p b 2 4 x L 3 B s Y X l z d G 9 y Z V 9 h c H B z X 2 F k d l 9 z d G F 0 c y 9 D a G F u Z 2 U g V H l w Z S 5 7 T G F z d C B V c G R h d G V k L D Z 9 J n F 1 b 3 Q 7 L C Z x d W 9 0 O 1 N l Y 3 R p b 2 4 x L 3 B s Y X l z d G 9 y Z V 9 h c H B z X 2 F k d l 9 z d G F 0 c y 9 D a G F u Z 2 U g V H l w Z S 5 7 Q 3 V y c m V u d C B W Z X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z d G 9 y Z V 9 h c H B z X 2 F k d l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h Z H Z f c 3 R h d H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h Z H Z f c 3 R h d H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d h R 0 n O + 5 Q 5 R z U / s A s 9 8 w A A A A A A I A A A A A A B B m A A A A A Q A A I A A A A I c q c d J c e j x H x V o p E R c 2 K P c G 7 c y e E d y c W R 5 H T E D p e z 1 4 A A A A A A 6 A A A A A A g A A I A A A A H 1 0 i b y z W + h G d J 7 + j t a u K E v E y t G 7 p E y + w U 2 l o v c 7 a 5 r N U A A A A I B k l 0 Q 7 v v b I a T z Y 3 L W r p A h k y N + Q h H 8 i + m C 2 r B K O y 2 l U 9 a J d g q o A R e c d F z V X C b f X d U p h c H L m e 8 i Z C n b H o Z G O R b n e G n 6 U m F x Z i L s F s y c k M r H + Q A A A A B l x 7 0 F i e Y N V 7 U a p z b v W q 1 A e y 3 Y h r K T j 6 A y r 6 B t A n / y h y x 2 Z 5 6 w Y V s U m w g a 6 v o p G B C Q e A K T H 5 d P / S g A m n t j O D 6 Q = < / D a t a M a s h u p > 
</file>

<file path=customXml/itemProps1.xml><?xml version="1.0" encoding="utf-8"?>
<ds:datastoreItem xmlns:ds="http://schemas.openxmlformats.org/officeDocument/2006/customXml" ds:itemID="{DE5D066B-CB15-469D-9C37-785B1CDB8B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Snow</dc:creator>
  <cp:lastModifiedBy>John Snow</cp:lastModifiedBy>
  <dcterms:created xsi:type="dcterms:W3CDTF">2020-02-18T16:58:42Z</dcterms:created>
  <dcterms:modified xsi:type="dcterms:W3CDTF">2020-02-22T20:38:52Z</dcterms:modified>
</cp:coreProperties>
</file>