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9th Nov Batch - Current\"/>
    </mc:Choice>
  </mc:AlternateContent>
  <xr:revisionPtr revIDLastSave="0" documentId="13_ncr:1_{975B6006-476D-43A9-AB3A-375B0B4F3B3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F5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1" i="1"/>
  <c r="C15" i="1"/>
  <c r="D15" i="1"/>
  <c r="E15" i="1"/>
  <c r="F15" i="1"/>
  <c r="B15" i="1"/>
  <c r="G12" i="1"/>
  <c r="G13" i="1"/>
  <c r="G14" i="1"/>
  <c r="G11" i="1"/>
  <c r="G15" i="1" l="1"/>
</calcChain>
</file>

<file path=xl/sharedStrings.xml><?xml version="1.0" encoding="utf-8"?>
<sst xmlns="http://schemas.openxmlformats.org/spreadsheetml/2006/main" count="69" uniqueCount="58">
  <si>
    <t>CHI SQUARE TEST</t>
  </si>
  <si>
    <t>Null Hypothesis</t>
  </si>
  <si>
    <t>Alternate Hypothesis</t>
  </si>
  <si>
    <r>
      <rPr>
        <b/>
        <sz val="11"/>
        <color theme="1"/>
        <rFont val="Calibri"/>
        <family val="2"/>
        <scheme val="minor"/>
      </rPr>
      <t>Problem Statement</t>
    </r>
    <r>
      <rPr>
        <sz val="11"/>
        <color theme="1"/>
        <rFont val="Calibri"/>
        <family val="2"/>
        <scheme val="minor"/>
      </rPr>
      <t xml:space="preserve"> - Relationship  between marital status and education</t>
    </r>
  </si>
  <si>
    <t>Middle School</t>
  </si>
  <si>
    <t>High School</t>
  </si>
  <si>
    <t>bachelor's</t>
  </si>
  <si>
    <t>Masters</t>
  </si>
  <si>
    <t>Phd</t>
  </si>
  <si>
    <t>Never Married</t>
  </si>
  <si>
    <t>Married</t>
  </si>
  <si>
    <t>Divorced</t>
  </si>
  <si>
    <t>Widowed</t>
  </si>
  <si>
    <t>Total</t>
  </si>
  <si>
    <t xml:space="preserve">Significance level </t>
  </si>
  <si>
    <t>Cofidence level</t>
  </si>
  <si>
    <t>Observed Values</t>
  </si>
  <si>
    <t xml:space="preserve">Expected Values </t>
  </si>
  <si>
    <t>(row total*column total)/total sample size</t>
  </si>
  <si>
    <t>Expected Values</t>
  </si>
  <si>
    <t>Difference in Variable</t>
  </si>
  <si>
    <t>(observed value - expected value)^2/expected value</t>
  </si>
  <si>
    <t>Never Married Middle School</t>
  </si>
  <si>
    <t>Never Married High School</t>
  </si>
  <si>
    <t>Never Married Bachelors</t>
  </si>
  <si>
    <t>Never Married Masters</t>
  </si>
  <si>
    <t>Never Married Phd</t>
  </si>
  <si>
    <t>Married Middle School</t>
  </si>
  <si>
    <t>Married High School</t>
  </si>
  <si>
    <t>Married Bachelors</t>
  </si>
  <si>
    <t>Married Masters</t>
  </si>
  <si>
    <t>Married Phd</t>
  </si>
  <si>
    <t>Divorced Middle School</t>
  </si>
  <si>
    <t>Divorced High School</t>
  </si>
  <si>
    <t>Divorced Bachelors</t>
  </si>
  <si>
    <t>Divorced Masters</t>
  </si>
  <si>
    <t>Divorced Phd</t>
  </si>
  <si>
    <t>Widowed Middle School</t>
  </si>
  <si>
    <t>Widowed High School</t>
  </si>
  <si>
    <t>Widowed Bachelors</t>
  </si>
  <si>
    <t>Widowed Masters</t>
  </si>
  <si>
    <t>Widowed Phd</t>
  </si>
  <si>
    <t>Observed Values (o)</t>
  </si>
  <si>
    <t>Expected Values (e)</t>
  </si>
  <si>
    <t>(o-e)</t>
  </si>
  <si>
    <t>(o-e)^2</t>
  </si>
  <si>
    <t>(o-e)^2/e</t>
  </si>
  <si>
    <t>CHI SQUARE VALUE</t>
  </si>
  <si>
    <t>DEGREE OF FREEDOM</t>
  </si>
  <si>
    <t>(columns -1) * (rows - 1)</t>
  </si>
  <si>
    <t>DOF</t>
  </si>
  <si>
    <t>Needed data Points</t>
  </si>
  <si>
    <t>Significance level</t>
  </si>
  <si>
    <t>Chi Square Tabular Value</t>
  </si>
  <si>
    <t>Chi Square Calculated Value</t>
  </si>
  <si>
    <t>Rejecting The Null Hypothesis</t>
  </si>
  <si>
    <t>There is no relation between marital status and education - Rejected</t>
  </si>
  <si>
    <t>There is significant relation between marital status and education -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</si>
</sst>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zoomScaleNormal="100" workbookViewId="0">
      <selection activeCell="N15" sqref="N15"/>
    </sheetView>
  </sheetViews>
  <sheetFormatPr defaultRowHeight="14.5" x14ac:dyDescent="0.35"/>
  <cols>
    <col min="1" max="1" width="28.54296875" customWidth="1"/>
    <col min="2" max="3" width="21" customWidth="1"/>
    <col min="4" max="4" width="10.36328125" bestFit="1" customWidth="1"/>
    <col min="5" max="5" width="16.453125" bestFit="1" customWidth="1"/>
    <col min="6" max="6" width="10.36328125" bestFit="1" customWidth="1"/>
    <col min="7" max="7" width="23.81640625" customWidth="1"/>
  </cols>
  <sheetData>
    <row r="1" spans="1:7" x14ac:dyDescent="0.35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s="2" t="s">
        <v>3</v>
      </c>
      <c r="B2" s="2"/>
      <c r="C2" s="2"/>
      <c r="D2" s="2"/>
      <c r="E2" s="2"/>
      <c r="F2" s="2"/>
      <c r="G2" s="2"/>
    </row>
    <row r="3" spans="1:7" x14ac:dyDescent="0.35">
      <c r="A3" s="1" t="s">
        <v>1</v>
      </c>
      <c r="B3" s="1"/>
      <c r="C3" s="2" t="s">
        <v>56</v>
      </c>
      <c r="D3" s="2"/>
      <c r="E3" s="2"/>
      <c r="F3" s="2"/>
      <c r="G3" s="2"/>
    </row>
    <row r="4" spans="1:7" x14ac:dyDescent="0.35">
      <c r="A4" s="1" t="s">
        <v>2</v>
      </c>
      <c r="B4" s="1"/>
      <c r="C4" s="2" t="s">
        <v>57</v>
      </c>
      <c r="D4" s="2"/>
      <c r="E4" s="2"/>
      <c r="F4" s="2"/>
      <c r="G4" s="2"/>
    </row>
    <row r="5" spans="1:7" x14ac:dyDescent="0.35">
      <c r="A5" s="4" t="s">
        <v>14</v>
      </c>
      <c r="B5" s="3">
        <v>0.5</v>
      </c>
    </row>
    <row r="6" spans="1:7" x14ac:dyDescent="0.35">
      <c r="A6" s="4" t="s">
        <v>15</v>
      </c>
      <c r="B6" s="3">
        <v>0.95</v>
      </c>
    </row>
    <row r="9" spans="1:7" x14ac:dyDescent="0.35">
      <c r="A9" s="1" t="s">
        <v>16</v>
      </c>
      <c r="B9" s="1"/>
      <c r="C9" s="1"/>
      <c r="D9" s="1"/>
      <c r="E9" s="1"/>
      <c r="F9" s="1"/>
      <c r="G9" s="1"/>
    </row>
    <row r="10" spans="1:7" x14ac:dyDescent="0.35">
      <c r="A10" s="3"/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13</v>
      </c>
    </row>
    <row r="11" spans="1:7" x14ac:dyDescent="0.35">
      <c r="A11" s="4" t="s">
        <v>9</v>
      </c>
      <c r="B11" s="3">
        <v>13</v>
      </c>
      <c r="C11" s="3">
        <v>30</v>
      </c>
      <c r="D11" s="3">
        <v>27</v>
      </c>
      <c r="E11" s="3">
        <v>39</v>
      </c>
      <c r="F11" s="3">
        <v>16</v>
      </c>
      <c r="G11" s="3">
        <f>SUM(B11:F11)</f>
        <v>125</v>
      </c>
    </row>
    <row r="12" spans="1:7" x14ac:dyDescent="0.35">
      <c r="A12" s="4" t="s">
        <v>10</v>
      </c>
      <c r="B12" s="3">
        <v>36</v>
      </c>
      <c r="C12" s="3">
        <v>21</v>
      </c>
      <c r="D12" s="3">
        <v>31</v>
      </c>
      <c r="E12" s="3">
        <v>23</v>
      </c>
      <c r="F12" s="3">
        <v>40</v>
      </c>
      <c r="G12" s="3">
        <f t="shared" ref="G12:G15" si="0">SUM(B12:F12)</f>
        <v>151</v>
      </c>
    </row>
    <row r="13" spans="1:7" x14ac:dyDescent="0.35">
      <c r="A13" s="4" t="s">
        <v>11</v>
      </c>
      <c r="B13" s="3">
        <v>19</v>
      </c>
      <c r="C13" s="3">
        <v>20</v>
      </c>
      <c r="D13" s="3">
        <v>33</v>
      </c>
      <c r="E13" s="3">
        <v>15</v>
      </c>
      <c r="F13" s="3">
        <v>37</v>
      </c>
      <c r="G13" s="3">
        <f t="shared" si="0"/>
        <v>124</v>
      </c>
    </row>
    <row r="14" spans="1:7" x14ac:dyDescent="0.35">
      <c r="A14" s="4" t="s">
        <v>12</v>
      </c>
      <c r="B14" s="3">
        <v>9</v>
      </c>
      <c r="C14" s="3">
        <v>30</v>
      </c>
      <c r="D14" s="3">
        <v>19</v>
      </c>
      <c r="E14" s="3">
        <v>14</v>
      </c>
      <c r="F14" s="3">
        <v>14</v>
      </c>
      <c r="G14" s="3">
        <f t="shared" si="0"/>
        <v>86</v>
      </c>
    </row>
    <row r="15" spans="1:7" x14ac:dyDescent="0.35">
      <c r="A15" s="4" t="s">
        <v>13</v>
      </c>
      <c r="B15" s="3">
        <f>SUM(B11:B14)</f>
        <v>77</v>
      </c>
      <c r="C15" s="3">
        <f t="shared" ref="C15:F15" si="1">SUM(C11:C14)</f>
        <v>101</v>
      </c>
      <c r="D15" s="3">
        <f t="shared" si="1"/>
        <v>110</v>
      </c>
      <c r="E15" s="3">
        <f t="shared" si="1"/>
        <v>91</v>
      </c>
      <c r="F15" s="3">
        <f t="shared" si="1"/>
        <v>107</v>
      </c>
      <c r="G15" s="3">
        <f t="shared" si="0"/>
        <v>486</v>
      </c>
    </row>
    <row r="17" spans="1:7" x14ac:dyDescent="0.35">
      <c r="A17" s="6" t="s">
        <v>17</v>
      </c>
      <c r="B17" s="1" t="s">
        <v>18</v>
      </c>
      <c r="C17" s="1"/>
      <c r="D17" s="1"/>
      <c r="E17" s="1"/>
    </row>
    <row r="19" spans="1:7" x14ac:dyDescent="0.35">
      <c r="A19" s="1" t="s">
        <v>19</v>
      </c>
      <c r="B19" s="1"/>
      <c r="C19" s="1"/>
      <c r="D19" s="1"/>
      <c r="E19" s="1"/>
      <c r="F19" s="1"/>
      <c r="G19" s="1"/>
    </row>
    <row r="20" spans="1:7" x14ac:dyDescent="0.35">
      <c r="A20" s="3"/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/>
    </row>
    <row r="21" spans="1:7" x14ac:dyDescent="0.35">
      <c r="A21" s="4" t="s">
        <v>9</v>
      </c>
      <c r="B21" s="8">
        <v>19.804526748971199</v>
      </c>
      <c r="C21" s="8">
        <v>25.977366255144034</v>
      </c>
      <c r="D21" s="8">
        <v>28.292181069958847</v>
      </c>
      <c r="E21" s="8">
        <v>23.405349794238685</v>
      </c>
      <c r="F21" s="8">
        <v>27.520576131687243</v>
      </c>
      <c r="G21" s="3"/>
    </row>
    <row r="22" spans="1:7" x14ac:dyDescent="0.35">
      <c r="A22" s="4" t="s">
        <v>10</v>
      </c>
      <c r="B22" s="8">
        <v>23.9238683127572</v>
      </c>
      <c r="C22" s="8">
        <v>31.380658436213992</v>
      </c>
      <c r="D22" s="8">
        <v>34.176954732510289</v>
      </c>
      <c r="E22" s="8">
        <v>28.273662551440328</v>
      </c>
      <c r="F22" s="8">
        <v>33.244855967078188</v>
      </c>
      <c r="G22" s="3"/>
    </row>
    <row r="23" spans="1:7" x14ac:dyDescent="0.35">
      <c r="A23" s="4" t="s">
        <v>11</v>
      </c>
      <c r="B23" s="8">
        <v>19.646090534979425</v>
      </c>
      <c r="C23" s="8">
        <v>25.769547325102881</v>
      </c>
      <c r="D23" s="8">
        <v>28.065843621399178</v>
      </c>
      <c r="E23" s="8">
        <v>23.218106995884774</v>
      </c>
      <c r="F23" s="8">
        <v>27.300411522633745</v>
      </c>
      <c r="G23" s="3"/>
    </row>
    <row r="24" spans="1:7" x14ac:dyDescent="0.35">
      <c r="A24" s="4" t="s">
        <v>12</v>
      </c>
      <c r="B24" s="8">
        <v>13.625514403292181</v>
      </c>
      <c r="C24" s="8">
        <v>17.872427983539094</v>
      </c>
      <c r="D24" s="8">
        <v>19.465020576131689</v>
      </c>
      <c r="E24" s="8">
        <v>16.102880658436213</v>
      </c>
      <c r="F24" s="8">
        <v>18.934156378600822</v>
      </c>
      <c r="G24" s="3"/>
    </row>
    <row r="25" spans="1:7" x14ac:dyDescent="0.35">
      <c r="A25" s="4"/>
      <c r="B25" s="3"/>
      <c r="C25" s="3"/>
      <c r="D25" s="3"/>
      <c r="E25" s="3"/>
      <c r="F25" s="3"/>
      <c r="G25" s="3"/>
    </row>
    <row r="27" spans="1:7" x14ac:dyDescent="0.35">
      <c r="A27" s="1" t="s">
        <v>20</v>
      </c>
      <c r="B27" s="1"/>
      <c r="C27" s="1"/>
    </row>
    <row r="28" spans="1:7" x14ac:dyDescent="0.35">
      <c r="A28" s="9" t="s">
        <v>21</v>
      </c>
      <c r="B28" s="9"/>
      <c r="C28" s="9"/>
    </row>
    <row r="30" spans="1:7" x14ac:dyDescent="0.35">
      <c r="A30" s="3"/>
      <c r="B30" s="4" t="s">
        <v>42</v>
      </c>
      <c r="C30" s="4" t="s">
        <v>43</v>
      </c>
      <c r="D30" s="4" t="s">
        <v>44</v>
      </c>
      <c r="E30" s="4" t="s">
        <v>45</v>
      </c>
      <c r="F30" s="4" t="s">
        <v>46</v>
      </c>
    </row>
    <row r="31" spans="1:7" x14ac:dyDescent="0.35">
      <c r="A31" s="4" t="s">
        <v>22</v>
      </c>
      <c r="B31" s="3">
        <v>13</v>
      </c>
      <c r="C31" s="8">
        <v>19.804526748971199</v>
      </c>
      <c r="D31" s="8">
        <f>B31-C31</f>
        <v>-6.8045267489711989</v>
      </c>
      <c r="E31" s="7">
        <f>D31^2</f>
        <v>46.301584277464556</v>
      </c>
      <c r="F31" s="7">
        <f>E31/C31</f>
        <v>2.337929346373794</v>
      </c>
    </row>
    <row r="32" spans="1:7" x14ac:dyDescent="0.35">
      <c r="A32" s="4" t="s">
        <v>23</v>
      </c>
      <c r="B32" s="3">
        <v>30</v>
      </c>
      <c r="C32" s="8">
        <v>25.977366255144034</v>
      </c>
      <c r="D32" s="8">
        <f t="shared" ref="D32:D50" si="2">B32-C32</f>
        <v>4.0226337448559661</v>
      </c>
      <c r="E32" s="7">
        <f t="shared" ref="E32:E50" si="3">D32^2</f>
        <v>16.181582245253935</v>
      </c>
      <c r="F32" s="7">
        <f t="shared" ref="F32:F50" si="4">E32/C32</f>
        <v>0.6229108095994782</v>
      </c>
    </row>
    <row r="33" spans="1:6" x14ac:dyDescent="0.35">
      <c r="A33" s="4" t="s">
        <v>24</v>
      </c>
      <c r="B33" s="3">
        <v>27</v>
      </c>
      <c r="C33" s="8">
        <v>28.292181069958847</v>
      </c>
      <c r="D33" s="8">
        <f t="shared" si="2"/>
        <v>-1.292181069958847</v>
      </c>
      <c r="E33" s="7">
        <f t="shared" si="3"/>
        <v>1.6697319175599905</v>
      </c>
      <c r="F33" s="7">
        <f t="shared" si="4"/>
        <v>5.9017433595211305E-2</v>
      </c>
    </row>
    <row r="34" spans="1:6" x14ac:dyDescent="0.35">
      <c r="A34" s="4" t="s">
        <v>25</v>
      </c>
      <c r="B34" s="3">
        <v>39</v>
      </c>
      <c r="C34" s="8">
        <v>23.405349794238685</v>
      </c>
      <c r="D34" s="8">
        <f t="shared" si="2"/>
        <v>15.594650205761315</v>
      </c>
      <c r="E34" s="7">
        <f t="shared" si="3"/>
        <v>243.19311504005142</v>
      </c>
      <c r="F34" s="7">
        <f t="shared" si="4"/>
        <v>10.390492651381537</v>
      </c>
    </row>
    <row r="35" spans="1:6" x14ac:dyDescent="0.35">
      <c r="A35" s="4" t="s">
        <v>26</v>
      </c>
      <c r="B35" s="3">
        <v>16</v>
      </c>
      <c r="C35" s="8">
        <v>27.520576131687243</v>
      </c>
      <c r="D35" s="8">
        <f t="shared" si="2"/>
        <v>-11.520576131687243</v>
      </c>
      <c r="E35" s="7">
        <f t="shared" si="3"/>
        <v>132.72367440600178</v>
      </c>
      <c r="F35" s="7">
        <f t="shared" si="4"/>
        <v>4.8227069728087377</v>
      </c>
    </row>
    <row r="36" spans="1:6" x14ac:dyDescent="0.35">
      <c r="A36" s="4" t="s">
        <v>27</v>
      </c>
      <c r="B36" s="3">
        <v>36</v>
      </c>
      <c r="C36" s="8">
        <v>23.9238683127572</v>
      </c>
      <c r="D36" s="8">
        <f t="shared" si="2"/>
        <v>12.0761316872428</v>
      </c>
      <c r="E36" s="7">
        <f t="shared" si="3"/>
        <v>145.83295652762962</v>
      </c>
      <c r="F36" s="7">
        <f t="shared" si="4"/>
        <v>6.0957097163866862</v>
      </c>
    </row>
    <row r="37" spans="1:6" x14ac:dyDescent="0.35">
      <c r="A37" s="4" t="s">
        <v>28</v>
      </c>
      <c r="B37" s="3">
        <v>21</v>
      </c>
      <c r="C37" s="8">
        <v>31.380658436213992</v>
      </c>
      <c r="D37" s="8">
        <f t="shared" si="2"/>
        <v>-10.380658436213992</v>
      </c>
      <c r="E37" s="7">
        <f t="shared" si="3"/>
        <v>107.75806956934071</v>
      </c>
      <c r="F37" s="7">
        <f t="shared" si="4"/>
        <v>3.4339008465477399</v>
      </c>
    </row>
    <row r="38" spans="1:6" x14ac:dyDescent="0.35">
      <c r="A38" s="4" t="s">
        <v>29</v>
      </c>
      <c r="B38" s="3">
        <v>31</v>
      </c>
      <c r="C38" s="8">
        <v>34.176954732510289</v>
      </c>
      <c r="D38" s="8">
        <f t="shared" si="2"/>
        <v>-3.1769547325102891</v>
      </c>
      <c r="E38" s="7">
        <f t="shared" si="3"/>
        <v>10.093041372419522</v>
      </c>
      <c r="F38" s="7">
        <f t="shared" si="4"/>
        <v>0.2953171647800053</v>
      </c>
    </row>
    <row r="39" spans="1:6" x14ac:dyDescent="0.35">
      <c r="A39" s="4" t="s">
        <v>30</v>
      </c>
      <c r="B39" s="3">
        <v>23</v>
      </c>
      <c r="C39" s="8">
        <v>28.273662551440328</v>
      </c>
      <c r="D39" s="8">
        <f t="shared" si="2"/>
        <v>-5.2736625514403279</v>
      </c>
      <c r="E39" s="7">
        <f t="shared" si="3"/>
        <v>27.811516706464108</v>
      </c>
      <c r="F39" s="7">
        <f t="shared" si="4"/>
        <v>0.98365454620053538</v>
      </c>
    </row>
    <row r="40" spans="1:6" x14ac:dyDescent="0.35">
      <c r="A40" s="4" t="s">
        <v>31</v>
      </c>
      <c r="B40" s="3">
        <v>40</v>
      </c>
      <c r="C40" s="8">
        <v>33.244855967078188</v>
      </c>
      <c r="D40" s="8">
        <f t="shared" si="2"/>
        <v>6.7551440329218124</v>
      </c>
      <c r="E40" s="7">
        <f t="shared" si="3"/>
        <v>45.631970905519168</v>
      </c>
      <c r="F40" s="7">
        <f t="shared" si="4"/>
        <v>1.3726024546687081</v>
      </c>
    </row>
    <row r="41" spans="1:6" x14ac:dyDescent="0.35">
      <c r="A41" s="4" t="s">
        <v>32</v>
      </c>
      <c r="B41" s="3">
        <v>19</v>
      </c>
      <c r="C41" s="8">
        <v>19.646090534979425</v>
      </c>
      <c r="D41" s="8">
        <f t="shared" si="2"/>
        <v>-0.64609053497942526</v>
      </c>
      <c r="E41" s="7">
        <f t="shared" si="3"/>
        <v>0.41743297938999996</v>
      </c>
      <c r="F41" s="7">
        <f t="shared" si="4"/>
        <v>2.1247635942976534E-2</v>
      </c>
    </row>
    <row r="42" spans="1:6" x14ac:dyDescent="0.35">
      <c r="A42" s="4" t="s">
        <v>33</v>
      </c>
      <c r="B42" s="3">
        <v>20</v>
      </c>
      <c r="C42" s="8">
        <v>25.769547325102881</v>
      </c>
      <c r="D42" s="8">
        <f t="shared" si="2"/>
        <v>-5.7695473251028808</v>
      </c>
      <c r="E42" s="7">
        <f t="shared" si="3"/>
        <v>33.287676336601805</v>
      </c>
      <c r="F42" s="7">
        <f t="shared" si="4"/>
        <v>1.2917447061313061</v>
      </c>
    </row>
    <row r="43" spans="1:6" x14ac:dyDescent="0.35">
      <c r="A43" s="4" t="s">
        <v>34</v>
      </c>
      <c r="B43" s="3">
        <v>33</v>
      </c>
      <c r="C43" s="8">
        <v>28.065843621399178</v>
      </c>
      <c r="D43" s="8">
        <f t="shared" si="2"/>
        <v>4.9341563786008216</v>
      </c>
      <c r="E43" s="7">
        <f t="shared" si="3"/>
        <v>24.345899168487176</v>
      </c>
      <c r="F43" s="7">
        <f t="shared" si="4"/>
        <v>0.86745652462498291</v>
      </c>
    </row>
    <row r="44" spans="1:6" x14ac:dyDescent="0.35">
      <c r="A44" s="4" t="s">
        <v>35</v>
      </c>
      <c r="B44" s="3">
        <v>15</v>
      </c>
      <c r="C44" s="8">
        <v>23.218106995884774</v>
      </c>
      <c r="D44" s="8">
        <f t="shared" si="2"/>
        <v>-8.2181069958847743</v>
      </c>
      <c r="E44" s="7">
        <f t="shared" si="3"/>
        <v>67.537282595810268</v>
      </c>
      <c r="F44" s="7">
        <f t="shared" si="4"/>
        <v>2.9088195091779325</v>
      </c>
    </row>
    <row r="45" spans="1:6" x14ac:dyDescent="0.35">
      <c r="A45" s="4" t="s">
        <v>36</v>
      </c>
      <c r="B45" s="3">
        <v>37</v>
      </c>
      <c r="C45" s="8">
        <v>27.300411522633745</v>
      </c>
      <c r="D45" s="8">
        <f t="shared" si="2"/>
        <v>9.6995884773662553</v>
      </c>
      <c r="E45" s="7">
        <f t="shared" si="3"/>
        <v>94.082016630256234</v>
      </c>
      <c r="F45" s="7">
        <f t="shared" si="4"/>
        <v>3.4461757674332629</v>
      </c>
    </row>
    <row r="46" spans="1:6" x14ac:dyDescent="0.35">
      <c r="A46" s="4" t="s">
        <v>37</v>
      </c>
      <c r="B46" s="3">
        <v>9</v>
      </c>
      <c r="C46" s="8">
        <v>13.625514403292181</v>
      </c>
      <c r="D46" s="8">
        <f t="shared" si="2"/>
        <v>-4.6255144032921809</v>
      </c>
      <c r="E46" s="7">
        <f t="shared" si="3"/>
        <v>21.39538349506342</v>
      </c>
      <c r="F46" s="7">
        <f t="shared" si="4"/>
        <v>1.5702440922079164</v>
      </c>
    </row>
    <row r="47" spans="1:6" x14ac:dyDescent="0.35">
      <c r="A47" s="4" t="s">
        <v>38</v>
      </c>
      <c r="B47" s="3">
        <v>30</v>
      </c>
      <c r="C47" s="8">
        <v>17.872427983539094</v>
      </c>
      <c r="D47" s="8">
        <f t="shared" si="2"/>
        <v>12.127572016460906</v>
      </c>
      <c r="E47" s="7">
        <f t="shared" si="3"/>
        <v>147.07800301444564</v>
      </c>
      <c r="F47" s="7">
        <f t="shared" si="4"/>
        <v>8.2293241382708473</v>
      </c>
    </row>
    <row r="48" spans="1:6" x14ac:dyDescent="0.35">
      <c r="A48" s="4" t="s">
        <v>39</v>
      </c>
      <c r="B48" s="3">
        <v>19</v>
      </c>
      <c r="C48" s="8">
        <v>19.465020576131689</v>
      </c>
      <c r="D48" s="8">
        <f t="shared" si="2"/>
        <v>-0.46502057613168901</v>
      </c>
      <c r="E48" s="7">
        <f t="shared" si="3"/>
        <v>0.21624413622584798</v>
      </c>
      <c r="F48" s="7">
        <f t="shared" si="4"/>
        <v>1.1109371057691554E-2</v>
      </c>
    </row>
    <row r="49" spans="1:6" x14ac:dyDescent="0.35">
      <c r="A49" s="4" t="s">
        <v>40</v>
      </c>
      <c r="B49" s="3">
        <v>14</v>
      </c>
      <c r="C49" s="8">
        <v>16.102880658436213</v>
      </c>
      <c r="D49" s="8">
        <f t="shared" si="2"/>
        <v>-2.102880658436213</v>
      </c>
      <c r="E49" s="7">
        <f t="shared" si="3"/>
        <v>4.4221070636251207</v>
      </c>
      <c r="F49" s="7">
        <f t="shared" si="4"/>
        <v>0.27461589993889712</v>
      </c>
    </row>
    <row r="50" spans="1:6" x14ac:dyDescent="0.35">
      <c r="A50" s="4" t="s">
        <v>41</v>
      </c>
      <c r="B50" s="3">
        <v>14</v>
      </c>
      <c r="C50" s="8">
        <v>18.934156378600822</v>
      </c>
      <c r="D50" s="8">
        <f t="shared" si="2"/>
        <v>-4.9341563786008216</v>
      </c>
      <c r="E50" s="7">
        <f t="shared" si="3"/>
        <v>24.345899168487176</v>
      </c>
      <c r="F50" s="7">
        <f t="shared" si="4"/>
        <v>1.285819060626469</v>
      </c>
    </row>
    <row r="51" spans="1:6" x14ac:dyDescent="0.35">
      <c r="A51" s="1" t="s">
        <v>47</v>
      </c>
      <c r="B51" s="1"/>
      <c r="C51" s="1"/>
      <c r="D51" s="1"/>
      <c r="E51" s="1"/>
      <c r="F51" s="7">
        <f>SUM(F31:F50)</f>
        <v>50.320798647754707</v>
      </c>
    </row>
    <row r="53" spans="1:6" x14ac:dyDescent="0.35">
      <c r="A53" s="6" t="s">
        <v>48</v>
      </c>
      <c r="B53" s="3" t="s">
        <v>49</v>
      </c>
    </row>
    <row r="54" spans="1:6" x14ac:dyDescent="0.35">
      <c r="A54" s="6" t="s">
        <v>50</v>
      </c>
      <c r="B54" s="3">
        <f>4*3</f>
        <v>12</v>
      </c>
    </row>
    <row r="56" spans="1:6" x14ac:dyDescent="0.35">
      <c r="A56" s="1" t="s">
        <v>51</v>
      </c>
      <c r="B56" s="1"/>
    </row>
    <row r="57" spans="1:6" x14ac:dyDescent="0.35">
      <c r="A57" s="4" t="s">
        <v>52</v>
      </c>
      <c r="B57" s="3">
        <v>0.05</v>
      </c>
    </row>
    <row r="58" spans="1:6" x14ac:dyDescent="0.35">
      <c r="A58" s="4" t="s">
        <v>50</v>
      </c>
      <c r="B58" s="3">
        <v>12</v>
      </c>
    </row>
    <row r="59" spans="1:6" x14ac:dyDescent="0.35">
      <c r="A59" s="4" t="s">
        <v>54</v>
      </c>
      <c r="B59" s="3">
        <v>50.32</v>
      </c>
    </row>
    <row r="60" spans="1:6" x14ac:dyDescent="0.35">
      <c r="A60" s="6" t="s">
        <v>53</v>
      </c>
      <c r="B60" s="5">
        <v>21.03</v>
      </c>
    </row>
    <row r="62" spans="1:6" x14ac:dyDescent="0.35">
      <c r="A62" s="6" t="s">
        <v>55</v>
      </c>
    </row>
  </sheetData>
  <mergeCells count="13">
    <mergeCell ref="A56:B56"/>
    <mergeCell ref="A9:G9"/>
    <mergeCell ref="B17:E17"/>
    <mergeCell ref="A19:G19"/>
    <mergeCell ref="A27:C27"/>
    <mergeCell ref="A28:C28"/>
    <mergeCell ref="A51:E51"/>
    <mergeCell ref="A1:G1"/>
    <mergeCell ref="A2:G2"/>
    <mergeCell ref="A3:B3"/>
    <mergeCell ref="A4:B4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2024-02-04T01:38:52Z</dcterms:modified>
</cp:coreProperties>
</file>