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2972C15D-3612-4E84-A6D1-FFAD9AE3F4E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1" l="1"/>
  <c r="I60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5" i="1"/>
  <c r="D17" i="1"/>
  <c r="K20" i="1"/>
  <c r="L20" i="1"/>
  <c r="M20" i="1"/>
  <c r="N20" i="1"/>
  <c r="J20" i="1"/>
  <c r="O17" i="1"/>
  <c r="O18" i="1"/>
  <c r="O19" i="1"/>
  <c r="O16" i="1"/>
  <c r="O20" i="1" l="1"/>
</calcChain>
</file>

<file path=xl/sharedStrings.xml><?xml version="1.0" encoding="utf-8"?>
<sst xmlns="http://schemas.openxmlformats.org/spreadsheetml/2006/main" count="85" uniqueCount="69">
  <si>
    <t>Problem Statement</t>
  </si>
  <si>
    <t>qualification</t>
  </si>
  <si>
    <t>Middle school</t>
  </si>
  <si>
    <t>High School</t>
  </si>
  <si>
    <t>College</t>
  </si>
  <si>
    <t>marital status</t>
  </si>
  <si>
    <t>never married</t>
  </si>
  <si>
    <t>married</t>
  </si>
  <si>
    <t>divorced</t>
  </si>
  <si>
    <t>widowed</t>
  </si>
  <si>
    <t>Null Hypothesis is approved</t>
  </si>
  <si>
    <t>There is no relation between marital status and educational qualification</t>
  </si>
  <si>
    <t>Null Hypothesis is Rejected</t>
  </si>
  <si>
    <t>There is significant relation between marital status and educational qualification</t>
  </si>
  <si>
    <t>Alternate Hypothesis is rejected</t>
  </si>
  <si>
    <t>Alternate Hypothesis is approved</t>
  </si>
  <si>
    <t>Chi Square Test</t>
  </si>
  <si>
    <t>Qualification</t>
  </si>
  <si>
    <t>Middle School</t>
  </si>
  <si>
    <t>Bachelor's</t>
  </si>
  <si>
    <t>masters</t>
  </si>
  <si>
    <t>Phd</t>
  </si>
  <si>
    <t>Total</t>
  </si>
  <si>
    <t>Marital Status</t>
  </si>
  <si>
    <t>Never Married</t>
  </si>
  <si>
    <t>Married</t>
  </si>
  <si>
    <t>Divorced</t>
  </si>
  <si>
    <t>Widowed</t>
  </si>
  <si>
    <t>Observed values</t>
  </si>
  <si>
    <t>(row total*Column Total)/total sample size</t>
  </si>
  <si>
    <t>Expected Values</t>
  </si>
  <si>
    <t>First Step</t>
  </si>
  <si>
    <t>Observed Value</t>
  </si>
  <si>
    <t>Expected Value</t>
  </si>
  <si>
    <t>never married Middle school</t>
  </si>
  <si>
    <t>never married High school</t>
  </si>
  <si>
    <t>never married Bachelors</t>
  </si>
  <si>
    <t>never married Masters</t>
  </si>
  <si>
    <t>never married Phd</t>
  </si>
  <si>
    <t>married Middle school</t>
  </si>
  <si>
    <t>married High school</t>
  </si>
  <si>
    <t>married Bachelors</t>
  </si>
  <si>
    <t>married Masters</t>
  </si>
  <si>
    <t>married Phd</t>
  </si>
  <si>
    <t>Divorced Middle school</t>
  </si>
  <si>
    <t>Divorced High school</t>
  </si>
  <si>
    <t>Divorced Bachelors</t>
  </si>
  <si>
    <t>Divorced Masters</t>
  </si>
  <si>
    <t>Divorced Phd</t>
  </si>
  <si>
    <t>Widowed Middle school</t>
  </si>
  <si>
    <t>Widowed  High school</t>
  </si>
  <si>
    <t>Widowed  Bachelors</t>
  </si>
  <si>
    <t>Widowed  Masters</t>
  </si>
  <si>
    <t>Widowed  Phd</t>
  </si>
  <si>
    <t>(Observed - Expected)</t>
  </si>
  <si>
    <t>2nd Step</t>
  </si>
  <si>
    <t>3rd Step</t>
  </si>
  <si>
    <t>square((Observed - Expected)</t>
  </si>
  <si>
    <t>4th Step</t>
  </si>
  <si>
    <t>Chi square Value</t>
  </si>
  <si>
    <t>Chi Squared Value</t>
  </si>
  <si>
    <t>Degree Of Freedom</t>
  </si>
  <si>
    <t>5th Step</t>
  </si>
  <si>
    <t>(columns-1)*(rows-1)</t>
  </si>
  <si>
    <t xml:space="preserve">significance value </t>
  </si>
  <si>
    <t>confidence value</t>
  </si>
  <si>
    <t>Chi square value based on tabular sheet</t>
  </si>
  <si>
    <t>Accepting our alternate hypothesis</t>
  </si>
  <si>
    <t>Rejecting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</si>
</sst>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zoomScale="160" zoomScaleNormal="160" workbookViewId="0">
      <selection activeCell="I5" sqref="I5"/>
    </sheetView>
  </sheetViews>
  <sheetFormatPr defaultRowHeight="14.5" x14ac:dyDescent="0.35"/>
  <cols>
    <col min="1" max="1" width="24.26953125" customWidth="1"/>
    <col min="9" max="9" width="35" customWidth="1"/>
    <col min="10" max="10" width="29.90625" customWidth="1"/>
    <col min="11" max="11" width="15" customWidth="1"/>
    <col min="13" max="13" width="10.36328125" customWidth="1"/>
    <col min="14" max="14" width="23.7265625" customWidth="1"/>
    <col min="15" max="15" width="16.08984375" customWidth="1"/>
  </cols>
  <sheetData>
    <row r="1" spans="1:16" x14ac:dyDescent="0.35">
      <c r="A1" s="8" t="s">
        <v>0</v>
      </c>
      <c r="B1" s="5"/>
      <c r="C1" s="5"/>
      <c r="D1" s="5"/>
      <c r="E1" s="5"/>
      <c r="F1" s="5"/>
    </row>
    <row r="2" spans="1:16" x14ac:dyDescent="0.35">
      <c r="A2" s="5"/>
      <c r="B2" s="5"/>
      <c r="C2" s="5"/>
      <c r="D2" s="5"/>
      <c r="E2" s="5"/>
      <c r="F2" s="5"/>
    </row>
    <row r="3" spans="1:16" ht="29" x14ac:dyDescent="0.35">
      <c r="A3" s="5" t="s">
        <v>1</v>
      </c>
      <c r="B3" s="5" t="s">
        <v>2</v>
      </c>
      <c r="C3" s="5" t="s">
        <v>3</v>
      </c>
      <c r="D3" s="5" t="s">
        <v>4</v>
      </c>
      <c r="E3" s="5"/>
      <c r="F3" s="5"/>
    </row>
    <row r="4" spans="1:16" ht="29" x14ac:dyDescent="0.35">
      <c r="A4" s="5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/>
    </row>
    <row r="5" spans="1:16" x14ac:dyDescent="0.35">
      <c r="A5" s="5"/>
      <c r="B5" s="5"/>
      <c r="C5" s="5"/>
      <c r="D5" s="5"/>
      <c r="E5" s="5"/>
      <c r="F5" s="5"/>
    </row>
    <row r="6" spans="1:16" x14ac:dyDescent="0.35">
      <c r="A6" s="5"/>
      <c r="B6" s="5"/>
      <c r="C6" s="5"/>
      <c r="D6" s="5"/>
      <c r="E6" s="5"/>
      <c r="F6" s="5"/>
    </row>
    <row r="7" spans="1:16" x14ac:dyDescent="0.35">
      <c r="A7" s="5" t="s">
        <v>10</v>
      </c>
      <c r="B7" s="6" t="s">
        <v>14</v>
      </c>
      <c r="C7" s="6"/>
      <c r="D7" s="6"/>
      <c r="E7" s="6"/>
      <c r="F7" s="6"/>
    </row>
    <row r="8" spans="1:16" x14ac:dyDescent="0.35">
      <c r="A8" s="6" t="s">
        <v>11</v>
      </c>
      <c r="B8" s="6"/>
      <c r="C8" s="6"/>
      <c r="D8" s="6"/>
      <c r="E8" s="6"/>
      <c r="F8" s="6"/>
    </row>
    <row r="9" spans="1:16" x14ac:dyDescent="0.35">
      <c r="A9" s="6"/>
      <c r="B9" s="6"/>
      <c r="C9" s="6"/>
      <c r="D9" s="6"/>
      <c r="E9" s="6"/>
      <c r="F9" s="6"/>
    </row>
    <row r="10" spans="1:16" x14ac:dyDescent="0.35">
      <c r="A10" s="8" t="s">
        <v>12</v>
      </c>
      <c r="B10" s="19" t="s">
        <v>15</v>
      </c>
      <c r="C10" s="19"/>
      <c r="D10" s="19"/>
      <c r="E10" s="19"/>
      <c r="F10" s="19"/>
    </row>
    <row r="11" spans="1:16" x14ac:dyDescent="0.35">
      <c r="A11" s="19" t="s">
        <v>13</v>
      </c>
      <c r="B11" s="19"/>
      <c r="C11" s="19"/>
      <c r="D11" s="19"/>
      <c r="E11" s="19"/>
      <c r="F11" s="19"/>
    </row>
    <row r="12" spans="1:16" x14ac:dyDescent="0.35">
      <c r="A12" s="19"/>
      <c r="B12" s="19"/>
      <c r="C12" s="19"/>
      <c r="D12" s="19"/>
      <c r="E12" s="19"/>
      <c r="F12" s="19"/>
    </row>
    <row r="13" spans="1:16" x14ac:dyDescent="0.35">
      <c r="H13" s="4"/>
      <c r="I13" s="11" t="s">
        <v>16</v>
      </c>
      <c r="J13" s="11"/>
      <c r="K13" s="11"/>
      <c r="L13" s="11"/>
      <c r="M13" s="11"/>
      <c r="N13" s="11"/>
      <c r="O13" s="11"/>
      <c r="P13" s="10"/>
    </row>
    <row r="14" spans="1:16" x14ac:dyDescent="0.35">
      <c r="H14" s="12" t="s">
        <v>17</v>
      </c>
      <c r="I14" s="12"/>
      <c r="J14" s="12" t="s">
        <v>18</v>
      </c>
      <c r="K14" s="12" t="s">
        <v>3</v>
      </c>
      <c r="L14" s="12" t="s">
        <v>19</v>
      </c>
      <c r="M14" s="12" t="s">
        <v>20</v>
      </c>
      <c r="N14" s="12" t="s">
        <v>21</v>
      </c>
      <c r="O14" s="12" t="s">
        <v>22</v>
      </c>
      <c r="P14" s="6" t="s">
        <v>28</v>
      </c>
    </row>
    <row r="15" spans="1:16" ht="29" customHeight="1" x14ac:dyDescent="0.35">
      <c r="H15" s="12" t="s">
        <v>23</v>
      </c>
      <c r="I15" s="12"/>
      <c r="J15" s="12"/>
      <c r="K15" s="12"/>
      <c r="L15" s="12"/>
      <c r="M15" s="12"/>
      <c r="N15" s="12"/>
      <c r="O15" s="12"/>
      <c r="P15" s="6"/>
    </row>
    <row r="16" spans="1:16" x14ac:dyDescent="0.35">
      <c r="D16" s="9" t="s">
        <v>29</v>
      </c>
      <c r="E16" s="9"/>
      <c r="F16" s="9"/>
      <c r="G16" s="9"/>
      <c r="H16" s="12" t="s">
        <v>24</v>
      </c>
      <c r="I16" s="12"/>
      <c r="J16" s="13">
        <v>18</v>
      </c>
      <c r="K16" s="7">
        <v>36</v>
      </c>
      <c r="L16" s="7">
        <v>21</v>
      </c>
      <c r="M16" s="7">
        <v>9</v>
      </c>
      <c r="N16" s="7">
        <v>6</v>
      </c>
      <c r="O16" s="7">
        <f>SUM(J16:N16)</f>
        <v>90</v>
      </c>
      <c r="P16" s="6"/>
    </row>
    <row r="17" spans="4:16" x14ac:dyDescent="0.35">
      <c r="D17">
        <f>(90*39)/300</f>
        <v>11.7</v>
      </c>
      <c r="H17" s="12" t="s">
        <v>25</v>
      </c>
      <c r="I17" s="12"/>
      <c r="J17" s="7">
        <v>12</v>
      </c>
      <c r="K17" s="7">
        <v>36</v>
      </c>
      <c r="L17" s="7">
        <v>45</v>
      </c>
      <c r="M17" s="7">
        <v>21</v>
      </c>
      <c r="N17" s="7">
        <v>36</v>
      </c>
      <c r="O17" s="7">
        <f t="shared" ref="O17:O19" si="0">SUM(J17:N17)</f>
        <v>150</v>
      </c>
      <c r="P17" s="6"/>
    </row>
    <row r="18" spans="4:16" x14ac:dyDescent="0.35">
      <c r="H18" s="12" t="s">
        <v>26</v>
      </c>
      <c r="I18" s="12"/>
      <c r="J18" s="7">
        <v>6</v>
      </c>
      <c r="K18" s="7">
        <v>9</v>
      </c>
      <c r="L18" s="7">
        <v>9</v>
      </c>
      <c r="M18" s="7">
        <v>3</v>
      </c>
      <c r="N18" s="7">
        <v>3</v>
      </c>
      <c r="O18" s="7">
        <f t="shared" si="0"/>
        <v>30</v>
      </c>
      <c r="P18" s="6"/>
    </row>
    <row r="19" spans="4:16" x14ac:dyDescent="0.35">
      <c r="H19" s="12" t="s">
        <v>27</v>
      </c>
      <c r="I19" s="12"/>
      <c r="J19" s="7">
        <v>3</v>
      </c>
      <c r="K19" s="7">
        <v>9</v>
      </c>
      <c r="L19" s="7">
        <v>9</v>
      </c>
      <c r="M19" s="7">
        <v>6</v>
      </c>
      <c r="N19" s="7">
        <v>3</v>
      </c>
      <c r="O19" s="7">
        <f t="shared" si="0"/>
        <v>30</v>
      </c>
      <c r="P19" s="6"/>
    </row>
    <row r="20" spans="4:16" x14ac:dyDescent="0.35">
      <c r="H20" s="12" t="s">
        <v>22</v>
      </c>
      <c r="I20" s="12"/>
      <c r="J20" s="7">
        <f>SUM(J16:J19)</f>
        <v>39</v>
      </c>
      <c r="K20" s="7">
        <f t="shared" ref="K20:O20" si="1">SUM(K16:K19)</f>
        <v>90</v>
      </c>
      <c r="L20" s="7">
        <f t="shared" si="1"/>
        <v>84</v>
      </c>
      <c r="M20" s="7">
        <f t="shared" si="1"/>
        <v>39</v>
      </c>
      <c r="N20" s="7">
        <f t="shared" si="1"/>
        <v>48</v>
      </c>
      <c r="O20" s="7">
        <f t="shared" si="1"/>
        <v>300</v>
      </c>
      <c r="P20" s="6"/>
    </row>
    <row r="21" spans="4:16" x14ac:dyDescent="0.35">
      <c r="H21" s="1"/>
      <c r="I21" s="1"/>
    </row>
    <row r="22" spans="4:16" x14ac:dyDescent="0.35">
      <c r="H22" s="1"/>
      <c r="I22" s="1"/>
    </row>
    <row r="23" spans="4:16" x14ac:dyDescent="0.35">
      <c r="G23" s="3" t="s">
        <v>31</v>
      </c>
      <c r="H23" s="12" t="s">
        <v>17</v>
      </c>
      <c r="I23" s="12"/>
      <c r="J23" s="12" t="s">
        <v>18</v>
      </c>
      <c r="K23" s="12" t="s">
        <v>3</v>
      </c>
      <c r="L23" s="12" t="s">
        <v>19</v>
      </c>
      <c r="M23" s="12" t="s">
        <v>20</v>
      </c>
      <c r="N23" s="12" t="s">
        <v>21</v>
      </c>
      <c r="O23" s="12" t="s">
        <v>22</v>
      </c>
      <c r="P23" s="6" t="s">
        <v>30</v>
      </c>
    </row>
    <row r="24" spans="4:16" x14ac:dyDescent="0.35">
      <c r="G24" s="3"/>
      <c r="H24" s="12" t="s">
        <v>23</v>
      </c>
      <c r="I24" s="12"/>
      <c r="J24" s="12"/>
      <c r="K24" s="12"/>
      <c r="L24" s="12"/>
      <c r="M24" s="12"/>
      <c r="N24" s="12"/>
      <c r="O24" s="12"/>
      <c r="P24" s="6"/>
    </row>
    <row r="25" spans="4:16" x14ac:dyDescent="0.35">
      <c r="G25" s="3"/>
      <c r="H25" s="12" t="s">
        <v>24</v>
      </c>
      <c r="I25" s="12"/>
      <c r="J25" s="7">
        <v>11.7</v>
      </c>
      <c r="K25" s="7">
        <v>27</v>
      </c>
      <c r="L25" s="7">
        <v>25.2</v>
      </c>
      <c r="M25" s="7">
        <v>11.7</v>
      </c>
      <c r="N25" s="7">
        <v>14.4</v>
      </c>
      <c r="O25" s="7"/>
      <c r="P25" s="6"/>
    </row>
    <row r="26" spans="4:16" x14ac:dyDescent="0.35">
      <c r="G26" s="3"/>
      <c r="H26" s="12" t="s">
        <v>25</v>
      </c>
      <c r="I26" s="12"/>
      <c r="J26" s="7">
        <v>19.5</v>
      </c>
      <c r="K26" s="7">
        <v>45</v>
      </c>
      <c r="L26" s="7">
        <v>42</v>
      </c>
      <c r="M26" s="7">
        <v>19.5</v>
      </c>
      <c r="N26" s="7">
        <v>24</v>
      </c>
      <c r="O26" s="7"/>
      <c r="P26" s="6"/>
    </row>
    <row r="27" spans="4:16" x14ac:dyDescent="0.35">
      <c r="G27" s="3"/>
      <c r="H27" s="12" t="s">
        <v>26</v>
      </c>
      <c r="I27" s="12"/>
      <c r="J27" s="7">
        <v>3.9</v>
      </c>
      <c r="K27" s="7">
        <v>9</v>
      </c>
      <c r="L27" s="7">
        <v>8.4</v>
      </c>
      <c r="M27" s="7">
        <v>3.9</v>
      </c>
      <c r="N27" s="7">
        <v>4.8</v>
      </c>
      <c r="O27" s="7"/>
      <c r="P27" s="6"/>
    </row>
    <row r="28" spans="4:16" x14ac:dyDescent="0.35">
      <c r="G28" s="3"/>
      <c r="H28" s="12" t="s">
        <v>27</v>
      </c>
      <c r="I28" s="12"/>
      <c r="J28" s="7">
        <v>3.9</v>
      </c>
      <c r="K28" s="7">
        <v>9</v>
      </c>
      <c r="L28" s="7">
        <v>8.4</v>
      </c>
      <c r="M28" s="7">
        <v>3.9</v>
      </c>
      <c r="N28" s="7">
        <v>4.8</v>
      </c>
      <c r="O28" s="7"/>
      <c r="P28" s="6"/>
    </row>
    <row r="29" spans="4:16" x14ac:dyDescent="0.35">
      <c r="G29" s="3"/>
      <c r="H29" s="12" t="s">
        <v>22</v>
      </c>
      <c r="I29" s="12"/>
      <c r="J29" s="7"/>
      <c r="K29" s="7"/>
      <c r="L29" s="7"/>
      <c r="M29" s="7"/>
      <c r="N29" s="7"/>
      <c r="O29" s="7"/>
      <c r="P29" s="6"/>
    </row>
    <row r="33" spans="9:15" x14ac:dyDescent="0.35">
      <c r="I33" s="2"/>
      <c r="J33" s="2"/>
      <c r="K33" s="2"/>
      <c r="L33" s="3" t="s">
        <v>55</v>
      </c>
      <c r="M33" s="3"/>
      <c r="N33" s="2" t="s">
        <v>56</v>
      </c>
      <c r="O33" s="14" t="s">
        <v>58</v>
      </c>
    </row>
    <row r="34" spans="9:15" x14ac:dyDescent="0.35">
      <c r="I34" s="2"/>
      <c r="J34" s="2" t="s">
        <v>32</v>
      </c>
      <c r="K34" s="2" t="s">
        <v>33</v>
      </c>
      <c r="L34" s="3" t="s">
        <v>54</v>
      </c>
      <c r="M34" s="3"/>
      <c r="N34" s="2" t="s">
        <v>57</v>
      </c>
      <c r="O34" s="16" t="s">
        <v>59</v>
      </c>
    </row>
    <row r="35" spans="9:15" x14ac:dyDescent="0.35">
      <c r="I35" s="2" t="s">
        <v>34</v>
      </c>
      <c r="J35" s="15">
        <v>18</v>
      </c>
      <c r="K35" s="5">
        <v>11.7</v>
      </c>
      <c r="L35" s="3">
        <f>J35-K35</f>
        <v>6.3000000000000007</v>
      </c>
      <c r="M35" s="3"/>
      <c r="N35" s="2">
        <f>L35^2</f>
        <v>39.690000000000012</v>
      </c>
      <c r="O35" s="17">
        <f>N35/K35</f>
        <v>3.3923076923076936</v>
      </c>
    </row>
    <row r="36" spans="9:15" x14ac:dyDescent="0.35">
      <c r="I36" s="2" t="s">
        <v>35</v>
      </c>
      <c r="J36" s="5">
        <v>36</v>
      </c>
      <c r="K36" s="5">
        <v>27</v>
      </c>
      <c r="L36" s="3">
        <f t="shared" ref="L36:L54" si="2">J36-K36</f>
        <v>9</v>
      </c>
      <c r="M36" s="3"/>
      <c r="N36" s="2">
        <f t="shared" ref="N36:N54" si="3">L36^2</f>
        <v>81</v>
      </c>
      <c r="O36" s="17">
        <f t="shared" ref="O36:O54" si="4">N36/K36</f>
        <v>3</v>
      </c>
    </row>
    <row r="37" spans="9:15" x14ac:dyDescent="0.35">
      <c r="I37" s="2" t="s">
        <v>36</v>
      </c>
      <c r="J37" s="5">
        <v>21</v>
      </c>
      <c r="K37" s="5">
        <v>25.2</v>
      </c>
      <c r="L37" s="3">
        <f t="shared" si="2"/>
        <v>-4.1999999999999993</v>
      </c>
      <c r="M37" s="3"/>
      <c r="N37" s="2">
        <f t="shared" si="3"/>
        <v>17.639999999999993</v>
      </c>
      <c r="O37" s="17">
        <f t="shared" si="4"/>
        <v>0.69999999999999973</v>
      </c>
    </row>
    <row r="38" spans="9:15" x14ac:dyDescent="0.35">
      <c r="I38" s="2" t="s">
        <v>37</v>
      </c>
      <c r="J38" s="5">
        <v>9</v>
      </c>
      <c r="K38" s="5">
        <v>11.7</v>
      </c>
      <c r="L38" s="3">
        <f t="shared" si="2"/>
        <v>-2.6999999999999993</v>
      </c>
      <c r="M38" s="3"/>
      <c r="N38" s="2">
        <f t="shared" si="3"/>
        <v>7.2899999999999965</v>
      </c>
      <c r="O38" s="17">
        <f t="shared" si="4"/>
        <v>0.62307692307692286</v>
      </c>
    </row>
    <row r="39" spans="9:15" x14ac:dyDescent="0.35">
      <c r="I39" s="2" t="s">
        <v>38</v>
      </c>
      <c r="J39" s="5">
        <v>6</v>
      </c>
      <c r="K39" s="5">
        <v>14.4</v>
      </c>
      <c r="L39" s="3">
        <f t="shared" si="2"/>
        <v>-8.4</v>
      </c>
      <c r="M39" s="3"/>
      <c r="N39" s="2">
        <f t="shared" si="3"/>
        <v>70.56</v>
      </c>
      <c r="O39" s="17">
        <f t="shared" si="4"/>
        <v>4.9000000000000004</v>
      </c>
    </row>
    <row r="40" spans="9:15" x14ac:dyDescent="0.35">
      <c r="I40" s="2" t="s">
        <v>39</v>
      </c>
      <c r="J40" s="5">
        <v>12</v>
      </c>
      <c r="K40" s="5">
        <v>19.5</v>
      </c>
      <c r="L40" s="3">
        <f t="shared" si="2"/>
        <v>-7.5</v>
      </c>
      <c r="M40" s="3"/>
      <c r="N40" s="2">
        <f t="shared" si="3"/>
        <v>56.25</v>
      </c>
      <c r="O40" s="17">
        <f t="shared" si="4"/>
        <v>2.8846153846153846</v>
      </c>
    </row>
    <row r="41" spans="9:15" x14ac:dyDescent="0.35">
      <c r="I41" s="2" t="s">
        <v>40</v>
      </c>
      <c r="J41" s="5">
        <v>36</v>
      </c>
      <c r="K41" s="5">
        <v>45</v>
      </c>
      <c r="L41" s="3">
        <f t="shared" si="2"/>
        <v>-9</v>
      </c>
      <c r="M41" s="3"/>
      <c r="N41" s="2">
        <f t="shared" si="3"/>
        <v>81</v>
      </c>
      <c r="O41" s="17">
        <f t="shared" si="4"/>
        <v>1.8</v>
      </c>
    </row>
    <row r="42" spans="9:15" x14ac:dyDescent="0.35">
      <c r="I42" s="2" t="s">
        <v>41</v>
      </c>
      <c r="J42" s="5">
        <v>45</v>
      </c>
      <c r="K42" s="5">
        <v>42</v>
      </c>
      <c r="L42" s="3">
        <f t="shared" si="2"/>
        <v>3</v>
      </c>
      <c r="M42" s="3"/>
      <c r="N42" s="2">
        <f t="shared" si="3"/>
        <v>9</v>
      </c>
      <c r="O42" s="17">
        <f t="shared" si="4"/>
        <v>0.21428571428571427</v>
      </c>
    </row>
    <row r="43" spans="9:15" x14ac:dyDescent="0.35">
      <c r="I43" s="2" t="s">
        <v>42</v>
      </c>
      <c r="J43" s="5">
        <v>21</v>
      </c>
      <c r="K43" s="5">
        <v>19.5</v>
      </c>
      <c r="L43" s="3">
        <f t="shared" si="2"/>
        <v>1.5</v>
      </c>
      <c r="M43" s="3"/>
      <c r="N43" s="2">
        <f t="shared" si="3"/>
        <v>2.25</v>
      </c>
      <c r="O43" s="17">
        <f t="shared" si="4"/>
        <v>0.11538461538461539</v>
      </c>
    </row>
    <row r="44" spans="9:15" x14ac:dyDescent="0.35">
      <c r="I44" s="2" t="s">
        <v>43</v>
      </c>
      <c r="J44" s="5">
        <v>36</v>
      </c>
      <c r="K44" s="5">
        <v>24</v>
      </c>
      <c r="L44" s="3">
        <f t="shared" si="2"/>
        <v>12</v>
      </c>
      <c r="M44" s="3"/>
      <c r="N44" s="2">
        <f t="shared" si="3"/>
        <v>144</v>
      </c>
      <c r="O44" s="17">
        <f t="shared" si="4"/>
        <v>6</v>
      </c>
    </row>
    <row r="45" spans="9:15" x14ac:dyDescent="0.35">
      <c r="I45" s="2" t="s">
        <v>44</v>
      </c>
      <c r="J45" s="5">
        <v>6</v>
      </c>
      <c r="K45" s="5">
        <v>3.9</v>
      </c>
      <c r="L45" s="3">
        <f t="shared" si="2"/>
        <v>2.1</v>
      </c>
      <c r="M45" s="3"/>
      <c r="N45" s="2">
        <f t="shared" si="3"/>
        <v>4.41</v>
      </c>
      <c r="O45" s="17">
        <f t="shared" si="4"/>
        <v>1.1307692307692307</v>
      </c>
    </row>
    <row r="46" spans="9:15" x14ac:dyDescent="0.35">
      <c r="I46" s="2" t="s">
        <v>45</v>
      </c>
      <c r="J46" s="5">
        <v>9</v>
      </c>
      <c r="K46" s="5">
        <v>9</v>
      </c>
      <c r="L46" s="3">
        <f t="shared" si="2"/>
        <v>0</v>
      </c>
      <c r="M46" s="3"/>
      <c r="N46" s="2">
        <f t="shared" si="3"/>
        <v>0</v>
      </c>
      <c r="O46" s="17">
        <f t="shared" si="4"/>
        <v>0</v>
      </c>
    </row>
    <row r="47" spans="9:15" x14ac:dyDescent="0.35">
      <c r="I47" s="2" t="s">
        <v>46</v>
      </c>
      <c r="J47" s="5">
        <v>9</v>
      </c>
      <c r="K47" s="5">
        <v>8.4</v>
      </c>
      <c r="L47" s="3">
        <f t="shared" si="2"/>
        <v>0.59999999999999964</v>
      </c>
      <c r="M47" s="3"/>
      <c r="N47" s="2">
        <f t="shared" si="3"/>
        <v>0.3599999999999996</v>
      </c>
      <c r="O47" s="17">
        <f t="shared" si="4"/>
        <v>4.2857142857142809E-2</v>
      </c>
    </row>
    <row r="48" spans="9:15" x14ac:dyDescent="0.35">
      <c r="I48" s="2" t="s">
        <v>47</v>
      </c>
      <c r="J48" s="5">
        <v>3</v>
      </c>
      <c r="K48" s="5">
        <v>3.9</v>
      </c>
      <c r="L48" s="3">
        <f t="shared" si="2"/>
        <v>-0.89999999999999991</v>
      </c>
      <c r="M48" s="3"/>
      <c r="N48" s="2">
        <f t="shared" si="3"/>
        <v>0.80999999999999983</v>
      </c>
      <c r="O48" s="17">
        <f t="shared" si="4"/>
        <v>0.20769230769230765</v>
      </c>
    </row>
    <row r="49" spans="9:15" x14ac:dyDescent="0.35">
      <c r="I49" s="2" t="s">
        <v>48</v>
      </c>
      <c r="J49" s="5">
        <v>3</v>
      </c>
      <c r="K49" s="5">
        <v>4.8</v>
      </c>
      <c r="L49" s="3">
        <f t="shared" si="2"/>
        <v>-1.7999999999999998</v>
      </c>
      <c r="M49" s="3"/>
      <c r="N49" s="2">
        <f t="shared" si="3"/>
        <v>3.2399999999999993</v>
      </c>
      <c r="O49" s="17">
        <f t="shared" si="4"/>
        <v>0.67499999999999993</v>
      </c>
    </row>
    <row r="50" spans="9:15" x14ac:dyDescent="0.35">
      <c r="I50" s="2" t="s">
        <v>49</v>
      </c>
      <c r="J50" s="5">
        <v>3</v>
      </c>
      <c r="K50" s="5">
        <v>3.9</v>
      </c>
      <c r="L50" s="3">
        <f t="shared" si="2"/>
        <v>-0.89999999999999991</v>
      </c>
      <c r="M50" s="3"/>
      <c r="N50" s="2">
        <f t="shared" si="3"/>
        <v>0.80999999999999983</v>
      </c>
      <c r="O50" s="17">
        <f t="shared" si="4"/>
        <v>0.20769230769230765</v>
      </c>
    </row>
    <row r="51" spans="9:15" x14ac:dyDescent="0.35">
      <c r="I51" s="2" t="s">
        <v>50</v>
      </c>
      <c r="J51" s="5">
        <v>9</v>
      </c>
      <c r="K51" s="5">
        <v>9</v>
      </c>
      <c r="L51" s="3">
        <f t="shared" si="2"/>
        <v>0</v>
      </c>
      <c r="M51" s="3"/>
      <c r="N51" s="2">
        <f t="shared" si="3"/>
        <v>0</v>
      </c>
      <c r="O51" s="17">
        <f t="shared" si="4"/>
        <v>0</v>
      </c>
    </row>
    <row r="52" spans="9:15" x14ac:dyDescent="0.35">
      <c r="I52" s="2" t="s">
        <v>51</v>
      </c>
      <c r="J52" s="5">
        <v>9</v>
      </c>
      <c r="K52" s="5">
        <v>8.4</v>
      </c>
      <c r="L52" s="3">
        <f t="shared" si="2"/>
        <v>0.59999999999999964</v>
      </c>
      <c r="M52" s="3"/>
      <c r="N52" s="2">
        <f t="shared" si="3"/>
        <v>0.3599999999999996</v>
      </c>
      <c r="O52" s="17">
        <f t="shared" si="4"/>
        <v>4.2857142857142809E-2</v>
      </c>
    </row>
    <row r="53" spans="9:15" x14ac:dyDescent="0.35">
      <c r="I53" s="2" t="s">
        <v>52</v>
      </c>
      <c r="J53" s="5">
        <v>6</v>
      </c>
      <c r="K53" s="5">
        <v>3.9</v>
      </c>
      <c r="L53" s="3">
        <f t="shared" si="2"/>
        <v>2.1</v>
      </c>
      <c r="M53" s="3"/>
      <c r="N53" s="2">
        <f t="shared" si="3"/>
        <v>4.41</v>
      </c>
      <c r="O53" s="17">
        <f t="shared" si="4"/>
        <v>1.1307692307692307</v>
      </c>
    </row>
    <row r="54" spans="9:15" x14ac:dyDescent="0.35">
      <c r="I54" s="2" t="s">
        <v>53</v>
      </c>
      <c r="J54" s="5">
        <v>3</v>
      </c>
      <c r="K54" s="5">
        <v>4.8</v>
      </c>
      <c r="L54" s="3">
        <f t="shared" si="2"/>
        <v>-1.7999999999999998</v>
      </c>
      <c r="M54" s="3"/>
      <c r="N54" s="2">
        <f t="shared" si="3"/>
        <v>3.2399999999999993</v>
      </c>
      <c r="O54" s="17">
        <f t="shared" si="4"/>
        <v>0.67499999999999993</v>
      </c>
    </row>
    <row r="56" spans="9:15" x14ac:dyDescent="0.35">
      <c r="N56" s="14" t="s">
        <v>60</v>
      </c>
      <c r="O56" s="17">
        <f>SUM(O35:O54)</f>
        <v>27.742307692307705</v>
      </c>
    </row>
    <row r="57" spans="9:15" x14ac:dyDescent="0.35">
      <c r="I57" s="16" t="s">
        <v>62</v>
      </c>
    </row>
    <row r="58" spans="9:15" x14ac:dyDescent="0.35">
      <c r="I58" s="18" t="s">
        <v>61</v>
      </c>
    </row>
    <row r="59" spans="9:15" x14ac:dyDescent="0.35">
      <c r="I59" s="14" t="s">
        <v>63</v>
      </c>
    </row>
    <row r="60" spans="9:15" x14ac:dyDescent="0.35">
      <c r="I60" s="14">
        <f>(5-1)*(4-1)</f>
        <v>12</v>
      </c>
    </row>
    <row r="63" spans="9:15" x14ac:dyDescent="0.35">
      <c r="I63" s="14" t="s">
        <v>64</v>
      </c>
      <c r="J63" s="14">
        <v>0.05</v>
      </c>
    </row>
    <row r="64" spans="9:15" x14ac:dyDescent="0.35">
      <c r="I64" s="14" t="s">
        <v>65</v>
      </c>
      <c r="J64" s="14">
        <v>0.95</v>
      </c>
    </row>
    <row r="67" spans="9:11" x14ac:dyDescent="0.35">
      <c r="I67" s="14" t="s">
        <v>66</v>
      </c>
      <c r="J67" s="14">
        <v>21.026</v>
      </c>
    </row>
    <row r="68" spans="9:11" x14ac:dyDescent="0.35">
      <c r="I68" s="14" t="s">
        <v>60</v>
      </c>
      <c r="J68" s="17">
        <v>27.742307692307705</v>
      </c>
    </row>
    <row r="70" spans="9:11" x14ac:dyDescent="0.35">
      <c r="I70" s="14" t="s">
        <v>68</v>
      </c>
      <c r="J70" s="14" t="s">
        <v>67</v>
      </c>
      <c r="K70" s="14"/>
    </row>
  </sheetData>
  <mergeCells count="59">
    <mergeCell ref="L52:M52"/>
    <mergeCell ref="L53:M53"/>
    <mergeCell ref="L54:M54"/>
    <mergeCell ref="L33:M33"/>
    <mergeCell ref="L46:M46"/>
    <mergeCell ref="L47:M47"/>
    <mergeCell ref="L48:M48"/>
    <mergeCell ref="L49:M49"/>
    <mergeCell ref="L50:M50"/>
    <mergeCell ref="L51:M51"/>
    <mergeCell ref="L40:M40"/>
    <mergeCell ref="L41:M41"/>
    <mergeCell ref="L42:M42"/>
    <mergeCell ref="L43:M43"/>
    <mergeCell ref="L44:M44"/>
    <mergeCell ref="L45:M45"/>
    <mergeCell ref="L35:M35"/>
    <mergeCell ref="L36:M36"/>
    <mergeCell ref="L37:M37"/>
    <mergeCell ref="L38:M38"/>
    <mergeCell ref="L39:M39"/>
    <mergeCell ref="G23:G29"/>
    <mergeCell ref="L34:M34"/>
    <mergeCell ref="O23:O24"/>
    <mergeCell ref="P23:P29"/>
    <mergeCell ref="H24:I24"/>
    <mergeCell ref="H25:I25"/>
    <mergeCell ref="H26:I26"/>
    <mergeCell ref="H27:I27"/>
    <mergeCell ref="H28:I28"/>
    <mergeCell ref="H29:I29"/>
    <mergeCell ref="H23:I23"/>
    <mergeCell ref="J23:J24"/>
    <mergeCell ref="K23:K24"/>
    <mergeCell ref="L23:L24"/>
    <mergeCell ref="M23:M24"/>
    <mergeCell ref="N23:N24"/>
    <mergeCell ref="N14:N15"/>
    <mergeCell ref="O14:O15"/>
    <mergeCell ref="H14:I14"/>
    <mergeCell ref="H15:I15"/>
    <mergeCell ref="P14:P20"/>
    <mergeCell ref="D16:G16"/>
    <mergeCell ref="H17:I17"/>
    <mergeCell ref="H18:I18"/>
    <mergeCell ref="H19:I19"/>
    <mergeCell ref="H20:I20"/>
    <mergeCell ref="H21:I21"/>
    <mergeCell ref="H22:I22"/>
    <mergeCell ref="A8:F9"/>
    <mergeCell ref="A11:F12"/>
    <mergeCell ref="B7:F7"/>
    <mergeCell ref="B10:F10"/>
    <mergeCell ref="I13:P13"/>
    <mergeCell ref="H16:I16"/>
    <mergeCell ref="J14:J15"/>
    <mergeCell ref="K14:K15"/>
    <mergeCell ref="L14:L15"/>
    <mergeCell ref="M14:M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2023-08-06T16:18:27Z</dcterms:modified>
</cp:coreProperties>
</file>