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0th Aug Batch\"/>
    </mc:Choice>
  </mc:AlternateContent>
  <xr:revisionPtr revIDLastSave="0" documentId="13_ncr:1_{E6F0FBE3-C444-448E-9DFC-982E589C08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1" l="1"/>
  <c r="H41" i="1"/>
  <c r="G41" i="1"/>
  <c r="C44" i="1"/>
  <c r="C49" i="1"/>
  <c r="F41" i="1" s="1"/>
  <c r="C48" i="1"/>
  <c r="F40" i="1" s="1"/>
  <c r="C40" i="1"/>
  <c r="C39" i="1"/>
  <c r="C38" i="1"/>
  <c r="G30" i="1"/>
  <c r="G29" i="1"/>
  <c r="F15" i="1"/>
  <c r="I15" i="1"/>
  <c r="C15" i="1"/>
  <c r="C29" i="1" s="1"/>
  <c r="J12" i="1"/>
  <c r="J13" i="1"/>
  <c r="J14" i="1"/>
  <c r="G12" i="1"/>
  <c r="G13" i="1"/>
  <c r="G15" i="1" s="1"/>
  <c r="G14" i="1"/>
  <c r="J11" i="1"/>
  <c r="J15" i="1" s="1"/>
  <c r="G11" i="1"/>
  <c r="D12" i="1"/>
  <c r="D13" i="1"/>
  <c r="D14" i="1"/>
  <c r="D11" i="1"/>
  <c r="D15" i="1" s="1"/>
  <c r="C26" i="1" l="1"/>
  <c r="C19" i="1"/>
  <c r="C20" i="1" s="1"/>
  <c r="C41" i="1" s="1"/>
  <c r="D29" i="1" l="1"/>
  <c r="D26" i="1"/>
  <c r="C35" i="1" l="1"/>
  <c r="G23" i="1" s="1"/>
  <c r="C46" i="1" s="1"/>
  <c r="C42" i="1"/>
  <c r="G19" i="1"/>
  <c r="C43" i="1"/>
  <c r="G40" i="1" s="1"/>
  <c r="C45" i="1" l="1"/>
  <c r="H40" i="1" s="1"/>
  <c r="G26" i="1"/>
  <c r="C47" i="1" s="1"/>
  <c r="I40" i="1" s="1"/>
</calcChain>
</file>

<file path=xl/sharedStrings.xml><?xml version="1.0" encoding="utf-8"?>
<sst xmlns="http://schemas.openxmlformats.org/spreadsheetml/2006/main" count="69" uniqueCount="61">
  <si>
    <t>Annova - Analysis Of Variance</t>
  </si>
  <si>
    <t>Data of students - the number of questions they answered - and the environment sound</t>
  </si>
  <si>
    <t>Null Hypothesis - Noise and questions solved has a negative co relation</t>
  </si>
  <si>
    <t>Alternate Hypothesis - Noise and questions solved does not have a negative co relation</t>
  </si>
  <si>
    <t>Low Noise</t>
  </si>
  <si>
    <t>Medium Noise</t>
  </si>
  <si>
    <t>Loud Noise</t>
  </si>
  <si>
    <t>Student</t>
  </si>
  <si>
    <t>Questions Solved</t>
  </si>
  <si>
    <t>Q^2</t>
  </si>
  <si>
    <t>Step 1</t>
  </si>
  <si>
    <t>Total questions solved</t>
  </si>
  <si>
    <t>Correction Term</t>
  </si>
  <si>
    <t>Total No Of students</t>
  </si>
  <si>
    <t>Cx - total q solved squared/total number of students</t>
  </si>
  <si>
    <t>Step 2</t>
  </si>
  <si>
    <t>sum of square of total(SSt)</t>
  </si>
  <si>
    <t>Step 3</t>
  </si>
  <si>
    <t>Ssa - total number of q solved squared/ number of student in each category</t>
  </si>
  <si>
    <t>Number of student in each category (n)</t>
  </si>
  <si>
    <t>Sum of square among groups (Ssa)</t>
  </si>
  <si>
    <t>Step 4</t>
  </si>
  <si>
    <t>Sum of Square within Groups (SSw)</t>
  </si>
  <si>
    <t>substraction with cx</t>
  </si>
  <si>
    <t>Substraction with cx</t>
  </si>
  <si>
    <t>Step 5</t>
  </si>
  <si>
    <t>MSSa</t>
  </si>
  <si>
    <t>MSSa ( sum of square among groups/(noise category-1))</t>
  </si>
  <si>
    <t>Noise category (k)</t>
  </si>
  <si>
    <t>Step 6</t>
  </si>
  <si>
    <t>MSSw (sum of squares within groups/(total no of students-noise categories))</t>
  </si>
  <si>
    <t>F ratio</t>
  </si>
  <si>
    <t>MSSa/MSSw</t>
  </si>
  <si>
    <t>amoung groups (noise categories - 1)</t>
  </si>
  <si>
    <t>within groups (total students - noise categories)</t>
  </si>
  <si>
    <t>Step 7 - F ratio</t>
  </si>
  <si>
    <t xml:space="preserve">Step 8 - Degree Of Freedom </t>
  </si>
  <si>
    <t>Data summarization</t>
  </si>
  <si>
    <t>N</t>
  </si>
  <si>
    <t>n</t>
  </si>
  <si>
    <t>K</t>
  </si>
  <si>
    <t>Cx</t>
  </si>
  <si>
    <t>SSt</t>
  </si>
  <si>
    <t>SSa</t>
  </si>
  <si>
    <t>MSSw</t>
  </si>
  <si>
    <t>df1 - Among groups</t>
  </si>
  <si>
    <t>df2 - Within groups</t>
  </si>
  <si>
    <t>Source Of Variance</t>
  </si>
  <si>
    <t>Among Groups</t>
  </si>
  <si>
    <t>Within Groups</t>
  </si>
  <si>
    <t>Df</t>
  </si>
  <si>
    <t>Sum of Square</t>
  </si>
  <si>
    <t>Mean sum of square</t>
  </si>
  <si>
    <t>F Ratio</t>
  </si>
  <si>
    <t>SSw</t>
  </si>
  <si>
    <t>Confidence Level</t>
  </si>
  <si>
    <t>Significance Level</t>
  </si>
  <si>
    <t>f ratio on table</t>
  </si>
  <si>
    <t>F ratio on table</t>
  </si>
  <si>
    <t>Alternate Hypo</t>
  </si>
  <si>
    <t>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</si>
</sst>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topLeftCell="A31" workbookViewId="0">
      <selection activeCell="K49" sqref="K49"/>
    </sheetView>
  </sheetViews>
  <sheetFormatPr defaultRowHeight="15" x14ac:dyDescent="0.25"/>
  <cols>
    <col min="1" max="1" width="9.140625" style="2"/>
    <col min="2" max="2" width="20.7109375" style="2" customWidth="1"/>
    <col min="3" max="3" width="20.5703125" style="2" customWidth="1"/>
    <col min="4" max="4" width="19.7109375" style="2" customWidth="1"/>
    <col min="5" max="5" width="23.85546875" style="2" customWidth="1"/>
    <col min="6" max="6" width="17.42578125" style="2" customWidth="1"/>
    <col min="7" max="7" width="15.85546875" style="2" customWidth="1"/>
    <col min="8" max="8" width="14.5703125" style="2" customWidth="1"/>
    <col min="9" max="9" width="17.28515625" style="2" customWidth="1"/>
    <col min="10" max="10" width="14.28515625" style="2" customWidth="1"/>
    <col min="11" max="11" width="14.7109375" style="2" customWidth="1"/>
    <col min="12" max="16384" width="9.140625" style="2"/>
  </cols>
  <sheetData>
    <row r="1" spans="1:12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3" spans="1:12" x14ac:dyDescent="0.25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B5" s="1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9" spans="1:12" x14ac:dyDescent="0.25">
      <c r="B9" s="3" t="s">
        <v>4</v>
      </c>
      <c r="C9" s="3"/>
      <c r="D9" s="3"/>
      <c r="E9" s="3" t="s">
        <v>5</v>
      </c>
      <c r="F9" s="3"/>
      <c r="G9" s="3"/>
      <c r="H9" s="3" t="s">
        <v>6</v>
      </c>
      <c r="I9" s="3"/>
      <c r="J9" s="3"/>
    </row>
    <row r="10" spans="1:12" x14ac:dyDescent="0.25">
      <c r="B10" s="4" t="s">
        <v>7</v>
      </c>
      <c r="C10" s="4" t="s">
        <v>8</v>
      </c>
      <c r="D10" s="4" t="s">
        <v>9</v>
      </c>
      <c r="E10" s="4" t="s">
        <v>7</v>
      </c>
      <c r="F10" s="4" t="s">
        <v>8</v>
      </c>
      <c r="G10" s="4" t="s">
        <v>9</v>
      </c>
      <c r="H10" s="4" t="s">
        <v>7</v>
      </c>
      <c r="I10" s="4" t="s">
        <v>8</v>
      </c>
      <c r="J10" s="4" t="s">
        <v>9</v>
      </c>
    </row>
    <row r="11" spans="1:12" x14ac:dyDescent="0.25">
      <c r="B11" s="2">
        <v>1</v>
      </c>
      <c r="C11" s="2">
        <v>10</v>
      </c>
      <c r="D11" s="2">
        <f>C11^2</f>
        <v>100</v>
      </c>
      <c r="E11" s="2">
        <v>1</v>
      </c>
      <c r="F11" s="2">
        <v>8</v>
      </c>
      <c r="G11" s="2">
        <f>F11^2</f>
        <v>64</v>
      </c>
      <c r="H11" s="2">
        <v>1</v>
      </c>
      <c r="I11" s="2">
        <v>4</v>
      </c>
      <c r="J11" s="2">
        <f>I11^2</f>
        <v>16</v>
      </c>
    </row>
    <row r="12" spans="1:12" x14ac:dyDescent="0.25">
      <c r="B12" s="2">
        <v>2</v>
      </c>
      <c r="C12" s="2">
        <v>9</v>
      </c>
      <c r="D12" s="2">
        <f t="shared" ref="D12:D14" si="0">C12^2</f>
        <v>81</v>
      </c>
      <c r="E12" s="2">
        <v>2</v>
      </c>
      <c r="F12" s="2">
        <v>4</v>
      </c>
      <c r="G12" s="2">
        <f t="shared" ref="G12:G14" si="1">F12^2</f>
        <v>16</v>
      </c>
      <c r="H12" s="2">
        <v>2</v>
      </c>
      <c r="I12" s="2">
        <v>3</v>
      </c>
      <c r="J12" s="2">
        <f t="shared" ref="J12:J14" si="2">I12^2</f>
        <v>9</v>
      </c>
    </row>
    <row r="13" spans="1:12" x14ac:dyDescent="0.25">
      <c r="B13" s="2">
        <v>3</v>
      </c>
      <c r="C13" s="2">
        <v>6</v>
      </c>
      <c r="D13" s="2">
        <f t="shared" si="0"/>
        <v>36</v>
      </c>
      <c r="E13" s="2">
        <v>3</v>
      </c>
      <c r="F13" s="2">
        <v>6</v>
      </c>
      <c r="G13" s="2">
        <f t="shared" si="1"/>
        <v>36</v>
      </c>
      <c r="H13" s="2">
        <v>3</v>
      </c>
      <c r="I13" s="2">
        <v>6</v>
      </c>
      <c r="J13" s="2">
        <f t="shared" si="2"/>
        <v>36</v>
      </c>
    </row>
    <row r="14" spans="1:12" x14ac:dyDescent="0.25">
      <c r="B14" s="2">
        <v>4</v>
      </c>
      <c r="C14" s="2">
        <v>7</v>
      </c>
      <c r="D14" s="2">
        <f t="shared" si="0"/>
        <v>49</v>
      </c>
      <c r="E14" s="2">
        <v>4</v>
      </c>
      <c r="F14" s="2">
        <v>7</v>
      </c>
      <c r="G14" s="2">
        <f t="shared" si="1"/>
        <v>49</v>
      </c>
      <c r="H14" s="2">
        <v>4</v>
      </c>
      <c r="I14" s="2">
        <v>4</v>
      </c>
      <c r="J14" s="2">
        <f t="shared" si="2"/>
        <v>16</v>
      </c>
    </row>
    <row r="15" spans="1:12" x14ac:dyDescent="0.25">
      <c r="C15" s="2">
        <f>SUM(C11:C14)</f>
        <v>32</v>
      </c>
      <c r="D15" s="2">
        <f t="shared" ref="D15:J15" si="3">SUM(D11:D14)</f>
        <v>266</v>
      </c>
      <c r="F15" s="2">
        <f t="shared" si="3"/>
        <v>25</v>
      </c>
      <c r="G15" s="2">
        <f t="shared" si="3"/>
        <v>165</v>
      </c>
      <c r="I15" s="2">
        <f t="shared" si="3"/>
        <v>17</v>
      </c>
      <c r="J15" s="2">
        <f t="shared" si="3"/>
        <v>77</v>
      </c>
    </row>
    <row r="18" spans="2:7" x14ac:dyDescent="0.25">
      <c r="B18" s="3" t="s">
        <v>10</v>
      </c>
      <c r="C18" s="3"/>
      <c r="F18" s="3" t="s">
        <v>25</v>
      </c>
      <c r="G18" s="3"/>
    </row>
    <row r="19" spans="2:7" ht="60" x14ac:dyDescent="0.25">
      <c r="B19" s="2" t="s">
        <v>11</v>
      </c>
      <c r="C19" s="2">
        <f>C15+F15+I15</f>
        <v>74</v>
      </c>
      <c r="F19" s="7" t="s">
        <v>27</v>
      </c>
      <c r="G19" s="8">
        <f>D29/(G20-1)</f>
        <v>14.083333333333343</v>
      </c>
    </row>
    <row r="20" spans="2:7" x14ac:dyDescent="0.25">
      <c r="B20" s="2" t="s">
        <v>12</v>
      </c>
      <c r="C20" s="5">
        <f>C19^2/C23</f>
        <v>456.33333333333331</v>
      </c>
      <c r="F20" s="2" t="s">
        <v>28</v>
      </c>
      <c r="G20" s="2">
        <v>3</v>
      </c>
    </row>
    <row r="21" spans="2:7" x14ac:dyDescent="0.25">
      <c r="B21" s="6" t="s">
        <v>14</v>
      </c>
      <c r="C21" s="6"/>
    </row>
    <row r="22" spans="2:7" x14ac:dyDescent="0.25">
      <c r="B22" s="6"/>
      <c r="C22" s="6"/>
      <c r="F22" s="3" t="s">
        <v>29</v>
      </c>
      <c r="G22" s="3"/>
    </row>
    <row r="23" spans="2:7" ht="75" x14ac:dyDescent="0.25">
      <c r="B23" s="2" t="s">
        <v>13</v>
      </c>
      <c r="C23" s="2">
        <v>12</v>
      </c>
      <c r="F23" s="7" t="s">
        <v>30</v>
      </c>
      <c r="G23" s="5">
        <f>C35/(C23-G20)</f>
        <v>2.6111111111111112</v>
      </c>
    </row>
    <row r="25" spans="2:7" x14ac:dyDescent="0.25">
      <c r="B25" s="3" t="s">
        <v>15</v>
      </c>
      <c r="C25" s="3"/>
      <c r="D25" s="4" t="s">
        <v>23</v>
      </c>
      <c r="F25" s="3" t="s">
        <v>35</v>
      </c>
      <c r="G25" s="3"/>
    </row>
    <row r="26" spans="2:7" ht="30" x14ac:dyDescent="0.25">
      <c r="B26" s="7" t="s">
        <v>16</v>
      </c>
      <c r="C26" s="2">
        <f>D15+G15+J15</f>
        <v>508</v>
      </c>
      <c r="D26" s="5">
        <f>C26-C20</f>
        <v>51.666666666666686</v>
      </c>
      <c r="F26" s="2" t="s">
        <v>32</v>
      </c>
      <c r="G26" s="5">
        <f>G19/G23</f>
        <v>5.393617021276599</v>
      </c>
    </row>
    <row r="28" spans="2:7" x14ac:dyDescent="0.25">
      <c r="B28" s="3" t="s">
        <v>17</v>
      </c>
      <c r="C28" s="3"/>
      <c r="D28" s="4" t="s">
        <v>24</v>
      </c>
      <c r="F28" s="3" t="s">
        <v>36</v>
      </c>
      <c r="G28" s="3"/>
    </row>
    <row r="29" spans="2:7" ht="45" x14ac:dyDescent="0.25">
      <c r="B29" s="7" t="s">
        <v>20</v>
      </c>
      <c r="C29" s="2">
        <f xml:space="preserve"> (C15^2/C32)+(F15^2/C32)+(I15^2/C32)</f>
        <v>484.5</v>
      </c>
      <c r="D29" s="5">
        <f>C29-C20</f>
        <v>28.166666666666686</v>
      </c>
      <c r="F29" s="7" t="s">
        <v>33</v>
      </c>
      <c r="G29" s="2">
        <f>G20-1</f>
        <v>2</v>
      </c>
    </row>
    <row r="30" spans="2:7" ht="45" x14ac:dyDescent="0.25">
      <c r="B30" s="6" t="s">
        <v>18</v>
      </c>
      <c r="C30" s="6"/>
      <c r="F30" s="7" t="s">
        <v>34</v>
      </c>
      <c r="G30" s="2">
        <f>C23-G20</f>
        <v>9</v>
      </c>
    </row>
    <row r="31" spans="2:7" x14ac:dyDescent="0.25">
      <c r="B31" s="6"/>
      <c r="C31" s="6"/>
    </row>
    <row r="32" spans="2:7" ht="30" x14ac:dyDescent="0.25">
      <c r="B32" s="7" t="s">
        <v>19</v>
      </c>
      <c r="C32" s="2">
        <v>4</v>
      </c>
    </row>
    <row r="34" spans="2:9" x14ac:dyDescent="0.25">
      <c r="B34" s="3" t="s">
        <v>21</v>
      </c>
      <c r="C34" s="3"/>
    </row>
    <row r="35" spans="2:9" ht="30" x14ac:dyDescent="0.25">
      <c r="B35" s="7" t="s">
        <v>22</v>
      </c>
      <c r="C35" s="5">
        <f>D26-D29</f>
        <v>23.5</v>
      </c>
    </row>
    <row r="37" spans="2:9" x14ac:dyDescent="0.25">
      <c r="B37" s="12" t="s">
        <v>37</v>
      </c>
      <c r="C37" s="13"/>
      <c r="D37" s="13"/>
      <c r="E37" s="13"/>
      <c r="F37" s="13"/>
      <c r="G37" s="14"/>
    </row>
    <row r="38" spans="2:9" x14ac:dyDescent="0.25">
      <c r="B38" s="9" t="s">
        <v>38</v>
      </c>
      <c r="C38" s="2">
        <f>C23</f>
        <v>12</v>
      </c>
      <c r="E38" s="10" t="s">
        <v>47</v>
      </c>
      <c r="F38" s="10" t="s">
        <v>50</v>
      </c>
      <c r="G38" s="10" t="s">
        <v>51</v>
      </c>
      <c r="H38" s="10" t="s">
        <v>52</v>
      </c>
      <c r="I38" s="10" t="s">
        <v>53</v>
      </c>
    </row>
    <row r="39" spans="2:9" x14ac:dyDescent="0.25">
      <c r="B39" s="9" t="s">
        <v>39</v>
      </c>
      <c r="C39" s="2">
        <f>C32</f>
        <v>4</v>
      </c>
      <c r="E39" s="11"/>
      <c r="F39" s="11"/>
      <c r="G39" s="11"/>
      <c r="H39" s="11"/>
      <c r="I39" s="11"/>
    </row>
    <row r="40" spans="2:9" x14ac:dyDescent="0.25">
      <c r="B40" s="9" t="s">
        <v>40</v>
      </c>
      <c r="C40" s="2">
        <f>G20</f>
        <v>3</v>
      </c>
      <c r="E40" s="2" t="s">
        <v>48</v>
      </c>
      <c r="F40" s="2">
        <f>C48</f>
        <v>2</v>
      </c>
      <c r="G40" s="5">
        <f>C43</f>
        <v>28.166666666666686</v>
      </c>
      <c r="H40" s="8">
        <f>C45</f>
        <v>14.083333333333343</v>
      </c>
      <c r="I40" s="5">
        <f>C47</f>
        <v>5.393617021276599</v>
      </c>
    </row>
    <row r="41" spans="2:9" x14ac:dyDescent="0.25">
      <c r="B41" s="9" t="s">
        <v>41</v>
      </c>
      <c r="C41" s="5">
        <f>C20</f>
        <v>456.33333333333331</v>
      </c>
      <c r="E41" s="2" t="s">
        <v>49</v>
      </c>
      <c r="F41" s="2">
        <f>C49</f>
        <v>9</v>
      </c>
      <c r="G41" s="5">
        <f>C44</f>
        <v>23.5</v>
      </c>
      <c r="H41" s="5">
        <f>C46</f>
        <v>2.6111111111111112</v>
      </c>
      <c r="I41" s="5">
        <f>C47</f>
        <v>5.393617021276599</v>
      </c>
    </row>
    <row r="42" spans="2:9" x14ac:dyDescent="0.25">
      <c r="B42" s="9" t="s">
        <v>42</v>
      </c>
      <c r="C42" s="5">
        <f>D26</f>
        <v>51.666666666666686</v>
      </c>
    </row>
    <row r="43" spans="2:9" x14ac:dyDescent="0.25">
      <c r="B43" s="9" t="s">
        <v>43</v>
      </c>
      <c r="C43" s="5">
        <f>D29</f>
        <v>28.166666666666686</v>
      </c>
    </row>
    <row r="44" spans="2:9" x14ac:dyDescent="0.25">
      <c r="B44" s="9" t="s">
        <v>54</v>
      </c>
      <c r="C44" s="5">
        <f>C35</f>
        <v>23.5</v>
      </c>
    </row>
    <row r="45" spans="2:9" x14ac:dyDescent="0.25">
      <c r="B45" s="9" t="s">
        <v>26</v>
      </c>
      <c r="C45" s="8">
        <f>G19</f>
        <v>14.083333333333343</v>
      </c>
    </row>
    <row r="46" spans="2:9" x14ac:dyDescent="0.25">
      <c r="B46" s="9" t="s">
        <v>44</v>
      </c>
      <c r="C46" s="5">
        <f>G23</f>
        <v>2.6111111111111112</v>
      </c>
    </row>
    <row r="47" spans="2:9" x14ac:dyDescent="0.25">
      <c r="B47" s="9" t="s">
        <v>31</v>
      </c>
      <c r="C47" s="5">
        <f>G26</f>
        <v>5.393617021276599</v>
      </c>
    </row>
    <row r="48" spans="2:9" x14ac:dyDescent="0.25">
      <c r="B48" s="9" t="s">
        <v>45</v>
      </c>
      <c r="C48" s="2">
        <f>G29</f>
        <v>2</v>
      </c>
    </row>
    <row r="49" spans="2:6" x14ac:dyDescent="0.25">
      <c r="B49" s="9" t="s">
        <v>46</v>
      </c>
      <c r="C49" s="2">
        <f>G30</f>
        <v>9</v>
      </c>
    </row>
    <row r="54" spans="2:6" x14ac:dyDescent="0.25">
      <c r="B54" s="4" t="s">
        <v>55</v>
      </c>
      <c r="C54" s="4">
        <v>0.95</v>
      </c>
      <c r="D54" s="4"/>
      <c r="E54" s="4" t="s">
        <v>55</v>
      </c>
      <c r="F54" s="4">
        <v>0.99</v>
      </c>
    </row>
    <row r="55" spans="2:6" x14ac:dyDescent="0.25">
      <c r="B55" s="4" t="s">
        <v>56</v>
      </c>
      <c r="C55" s="4">
        <v>0.05</v>
      </c>
      <c r="D55" s="4"/>
      <c r="E55" s="4" t="s">
        <v>56</v>
      </c>
      <c r="F55" s="4">
        <v>0.01</v>
      </c>
    </row>
    <row r="56" spans="2:6" x14ac:dyDescent="0.25">
      <c r="B56" s="4" t="s">
        <v>58</v>
      </c>
      <c r="C56" s="4">
        <v>4.26</v>
      </c>
      <c r="D56" s="4"/>
      <c r="E56" s="4" t="s">
        <v>57</v>
      </c>
      <c r="F56" s="4">
        <v>8.02</v>
      </c>
    </row>
    <row r="57" spans="2:6" x14ac:dyDescent="0.25">
      <c r="B57" s="4" t="s">
        <v>59</v>
      </c>
      <c r="C57" s="4">
        <v>5.39</v>
      </c>
      <c r="D57" s="4"/>
      <c r="E57" s="4" t="s">
        <v>60</v>
      </c>
      <c r="F57" s="4">
        <v>5.39</v>
      </c>
    </row>
  </sheetData>
  <mergeCells count="24">
    <mergeCell ref="H38:H39"/>
    <mergeCell ref="I38:I39"/>
    <mergeCell ref="F18:G18"/>
    <mergeCell ref="F22:G22"/>
    <mergeCell ref="F25:G25"/>
    <mergeCell ref="F28:G28"/>
    <mergeCell ref="B37:G37"/>
    <mergeCell ref="E38:E39"/>
    <mergeCell ref="F38:F39"/>
    <mergeCell ref="G38:G39"/>
    <mergeCell ref="B18:C18"/>
    <mergeCell ref="B21:C22"/>
    <mergeCell ref="B25:C25"/>
    <mergeCell ref="B28:C28"/>
    <mergeCell ref="B30:C31"/>
    <mergeCell ref="B34:C34"/>
    <mergeCell ref="B3:L3"/>
    <mergeCell ref="B4:L4"/>
    <mergeCell ref="B5:L5"/>
    <mergeCell ref="B6:L6"/>
    <mergeCell ref="B9:D9"/>
    <mergeCell ref="E9:G9"/>
    <mergeCell ref="H9:J9"/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2023-03-26T15:00:22Z</dcterms:modified>
</cp:coreProperties>
</file>