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86112BB4-2977-4750-B089-9B534788ABDF}" xr6:coauthVersionLast="47" xr6:coauthVersionMax="47" xr10:uidLastSave="{00000000-0000-0000-0000-000000000000}"/>
  <bookViews>
    <workbookView xWindow="-28905" yWindow="0" windowWidth="14610" windowHeight="1558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Sheet4!$N$1:$N$13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P20" i="4" s="1"/>
  <c r="G8" i="4"/>
  <c r="G10" i="4" s="1"/>
  <c r="G9" i="4"/>
  <c r="H6" i="4"/>
  <c r="J6" i="4"/>
  <c r="K6" i="4"/>
  <c r="H5" i="4"/>
  <c r="I5" i="4"/>
  <c r="I6" i="4" s="1"/>
  <c r="J5" i="4"/>
  <c r="K5" i="4"/>
  <c r="L5" i="4"/>
  <c r="L6" i="4" s="1"/>
  <c r="G5" i="4"/>
  <c r="G6" i="4" s="1"/>
  <c r="C33" i="2"/>
  <c r="C37" i="2"/>
  <c r="C29" i="2"/>
  <c r="C27" i="2"/>
  <c r="C28" i="2" s="1"/>
  <c r="B27" i="2"/>
  <c r="B28" i="2" s="1"/>
  <c r="B29" i="2" s="1"/>
  <c r="B30" i="2" s="1"/>
  <c r="C2" i="2"/>
  <c r="P19" i="4" l="1"/>
  <c r="B31" i="2"/>
  <c r="B32" i="2" s="1"/>
  <c r="B33" i="2" s="1"/>
  <c r="B34" i="2" s="1"/>
  <c r="C31" i="2"/>
  <c r="C32" i="2" s="1"/>
  <c r="B35" i="2" l="1"/>
  <c r="B36" i="2" s="1"/>
  <c r="B37" i="2" s="1"/>
  <c r="B38" i="2" s="1"/>
  <c r="C35" i="2"/>
  <c r="C36" i="2" s="1"/>
  <c r="B39" i="2" l="1"/>
  <c r="B40" i="2" s="1"/>
  <c r="C39" i="2"/>
  <c r="C40" i="2" s="1"/>
</calcChain>
</file>

<file path=xl/sharedStrings.xml><?xml version="1.0" encoding="utf-8"?>
<sst xmlns="http://schemas.openxmlformats.org/spreadsheetml/2006/main" count="116" uniqueCount="86">
  <si>
    <t>Sales</t>
  </si>
  <si>
    <t>rahul</t>
  </si>
  <si>
    <t>hrittik</t>
  </si>
  <si>
    <t>abhay</t>
  </si>
  <si>
    <t>peter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</si>
  <si>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</si>
  <si>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</si>
  <si>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</si>
  <si>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</si>
  <si>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</si>
  <si>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</si>
  <si>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</si>
  <si>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</si>
  <si>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</si>
  <si>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</si>
  <si>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</si>
  <si>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</si>
  <si>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median</t>
  </si>
  <si>
    <t>middle number</t>
  </si>
  <si>
    <t>Population</t>
  </si>
  <si>
    <t>Sample</t>
  </si>
  <si>
    <t>company x is launching a new varitey of chocolate in Delhi</t>
  </si>
  <si>
    <t>5 set of samples are collected randomly - everyone said Good</t>
  </si>
  <si>
    <t>x started making 32941000 daily</t>
  </si>
  <si>
    <t>ast day of launch</t>
  </si>
  <si>
    <t>sold 25000</t>
  </si>
  <si>
    <t>12-16 age</t>
  </si>
  <si>
    <t>help to make estimate and predict future out come</t>
  </si>
  <si>
    <t>Hypothesis testing</t>
  </si>
  <si>
    <t>Null Hypothesis</t>
  </si>
  <si>
    <t>Alternate Hypothesis</t>
  </si>
  <si>
    <t>the Food quality of a restaurant called y is above benchmark</t>
  </si>
  <si>
    <t>NOT TRUE</t>
  </si>
  <si>
    <t>the Food quality of a restaurant called y is not above benchmark</t>
  </si>
  <si>
    <t>Accept</t>
  </si>
  <si>
    <t>Reject</t>
  </si>
  <si>
    <t>mean</t>
  </si>
  <si>
    <t>difference of mean with each data point</t>
  </si>
  <si>
    <t>Squaring of all data points with difference</t>
  </si>
  <si>
    <t>stdev (population)</t>
  </si>
  <si>
    <t>stdev (sample)</t>
  </si>
  <si>
    <t>Variance (sample)</t>
  </si>
  <si>
    <t>Variance (Population)</t>
  </si>
  <si>
    <t>name</t>
  </si>
  <si>
    <t>designation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</si>
  <si>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</si>
  <si>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</si>
  <si>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</si>
  <si>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</si>
  <si>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</si>
  <si>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</si>
  <si>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</si>
  <si>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</si>
  <si>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</si>
  <si>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</si>
  <si>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</si>
  <si>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</si>
  <si>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</si>
  <si>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exceutive</t>
  </si>
  <si>
    <t>CEO</t>
  </si>
  <si>
    <t>VP</t>
  </si>
  <si>
    <t>Salary</t>
  </si>
  <si>
    <t>75th percentile</t>
  </si>
  <si>
    <t>0th percentile</t>
  </si>
  <si>
    <t>100th percentile</t>
  </si>
  <si>
    <t>50th percentile</t>
  </si>
  <si>
    <t>Q2</t>
  </si>
  <si>
    <t>25th  percentile</t>
  </si>
  <si>
    <t>Q1</t>
  </si>
  <si>
    <t>Q3</t>
  </si>
  <si>
    <t>Q1 - 1.5*IQR</t>
  </si>
  <si>
    <t>Q3 + 1.5*IQR</t>
  </si>
  <si>
    <t>lowest</t>
  </si>
  <si>
    <t>Highest</t>
  </si>
  <si>
    <t>A coin Toss</t>
  </si>
  <si>
    <t>Head</t>
  </si>
  <si>
    <t>Tail</t>
  </si>
  <si>
    <t>probability of rain tomorrow</t>
  </si>
  <si>
    <t>dict</t>
  </si>
  <si>
    <t>data</t>
  </si>
  <si>
    <t>layout</t>
  </si>
  <si>
    <t>type</t>
  </si>
  <si>
    <t>x</t>
  </si>
  <si>
    <t>y</t>
  </si>
  <si>
    <t>bar</t>
  </si>
  <si>
    <t>list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</si>
</sst>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="160" zoomScaleNormal="160" workbookViewId="0">
      <selection activeCell="K11" sqref="K11:L11"/>
    </sheetView>
  </sheetViews>
  <sheetFormatPr defaultRowHeight="14.5" x14ac:dyDescent="0.35"/>
  <cols>
    <col min="1" max="1" width="17.36328125" customWidth="1"/>
    <col min="3" max="3" width="10.90625" customWidth="1"/>
    <col min="4" max="4" width="11.1796875" customWidth="1"/>
    <col min="8" max="8" width="20.7265625" customWidth="1"/>
  </cols>
  <sheetData>
    <row r="1" spans="1:14" x14ac:dyDescent="0.35">
      <c r="A1" s="1" t="s">
        <v>0</v>
      </c>
      <c r="H1" s="1" t="s">
        <v>17</v>
      </c>
    </row>
    <row r="2" spans="1:14" x14ac:dyDescent="0.35">
      <c r="A2" s="1">
        <v>1816</v>
      </c>
      <c r="B2" t="s">
        <v>1</v>
      </c>
      <c r="C2" t="s">
        <v>5</v>
      </c>
      <c r="D2" t="s">
        <v>1</v>
      </c>
      <c r="E2" t="s">
        <v>1</v>
      </c>
      <c r="F2">
        <v>3</v>
      </c>
      <c r="H2" s="1" t="s">
        <v>18</v>
      </c>
    </row>
    <row r="3" spans="1:14" x14ac:dyDescent="0.35">
      <c r="A3" s="1">
        <v>4356</v>
      </c>
      <c r="B3" t="s">
        <v>2</v>
      </c>
      <c r="C3" t="s">
        <v>6</v>
      </c>
      <c r="D3" t="s">
        <v>2</v>
      </c>
      <c r="E3" t="s">
        <v>2</v>
      </c>
      <c r="F3">
        <v>6</v>
      </c>
      <c r="I3">
        <v>1</v>
      </c>
      <c r="J3">
        <v>2</v>
      </c>
      <c r="K3">
        <v>3</v>
      </c>
      <c r="L3">
        <v>4</v>
      </c>
      <c r="M3">
        <v>5</v>
      </c>
    </row>
    <row r="4" spans="1:14" x14ac:dyDescent="0.35">
      <c r="A4" s="1">
        <v>1480</v>
      </c>
      <c r="B4" t="s">
        <v>3</v>
      </c>
      <c r="C4" t="s">
        <v>7</v>
      </c>
      <c r="D4" t="s">
        <v>1</v>
      </c>
      <c r="E4" t="s">
        <v>3</v>
      </c>
      <c r="F4">
        <v>3</v>
      </c>
    </row>
    <row r="5" spans="1:14" x14ac:dyDescent="0.35">
      <c r="A5" s="1">
        <v>4779</v>
      </c>
      <c r="B5" t="s">
        <v>4</v>
      </c>
      <c r="C5" t="s">
        <v>8</v>
      </c>
      <c r="D5" t="s">
        <v>2</v>
      </c>
    </row>
    <row r="6" spans="1:14" x14ac:dyDescent="0.35">
      <c r="A6" s="1">
        <v>4708</v>
      </c>
      <c r="C6" t="s">
        <v>9</v>
      </c>
      <c r="D6" t="s">
        <v>2</v>
      </c>
      <c r="I6">
        <v>56</v>
      </c>
      <c r="J6">
        <v>12</v>
      </c>
      <c r="K6">
        <v>23</v>
      </c>
      <c r="L6">
        <v>58</v>
      </c>
      <c r="M6">
        <v>90</v>
      </c>
    </row>
    <row r="7" spans="1:14" x14ac:dyDescent="0.35">
      <c r="A7" s="1">
        <v>3558</v>
      </c>
      <c r="C7" t="s">
        <v>10</v>
      </c>
      <c r="D7" t="s">
        <v>2</v>
      </c>
      <c r="I7">
        <v>12</v>
      </c>
      <c r="J7">
        <v>23</v>
      </c>
      <c r="K7">
        <v>56</v>
      </c>
      <c r="L7">
        <v>58</v>
      </c>
      <c r="M7">
        <v>90</v>
      </c>
    </row>
    <row r="8" spans="1:14" x14ac:dyDescent="0.35">
      <c r="A8" s="1">
        <v>2522</v>
      </c>
      <c r="C8" t="s">
        <v>11</v>
      </c>
      <c r="D8" t="s">
        <v>3</v>
      </c>
    </row>
    <row r="9" spans="1:14" x14ac:dyDescent="0.35">
      <c r="A9" s="1">
        <v>1008</v>
      </c>
      <c r="C9" t="s">
        <v>12</v>
      </c>
      <c r="D9" t="s">
        <v>2</v>
      </c>
    </row>
    <row r="10" spans="1:14" x14ac:dyDescent="0.35">
      <c r="A10" s="1">
        <v>2767</v>
      </c>
      <c r="C10" t="s">
        <v>13</v>
      </c>
      <c r="D10" t="s">
        <v>1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</row>
    <row r="11" spans="1:14" x14ac:dyDescent="0.35">
      <c r="A11" s="1">
        <v>1939</v>
      </c>
      <c r="C11" t="s">
        <v>14</v>
      </c>
      <c r="D11" t="s">
        <v>2</v>
      </c>
      <c r="I11">
        <v>1</v>
      </c>
      <c r="J11">
        <v>2</v>
      </c>
      <c r="K11" s="8">
        <v>3.5</v>
      </c>
      <c r="L11" s="8"/>
      <c r="M11">
        <v>5</v>
      </c>
      <c r="N11">
        <v>6</v>
      </c>
    </row>
    <row r="12" spans="1:14" x14ac:dyDescent="0.35">
      <c r="A12" s="1">
        <v>1176</v>
      </c>
      <c r="C12" t="s">
        <v>15</v>
      </c>
      <c r="D12" t="s">
        <v>2</v>
      </c>
    </row>
    <row r="13" spans="1:14" x14ac:dyDescent="0.35">
      <c r="A13" s="1">
        <v>1226</v>
      </c>
      <c r="C13" t="s">
        <v>16</v>
      </c>
      <c r="D13" t="s">
        <v>3</v>
      </c>
    </row>
    <row r="14" spans="1:14" x14ac:dyDescent="0.35">
      <c r="A14" s="1">
        <v>4432</v>
      </c>
      <c r="C14" t="s">
        <v>5</v>
      </c>
      <c r="D14" t="s">
        <v>3</v>
      </c>
    </row>
    <row r="15" spans="1:14" x14ac:dyDescent="0.35">
      <c r="A15" s="1">
        <v>3924</v>
      </c>
    </row>
    <row r="16" spans="1:14" x14ac:dyDescent="0.35">
      <c r="A16" s="1">
        <v>2493</v>
      </c>
    </row>
    <row r="17" spans="1:1" x14ac:dyDescent="0.35">
      <c r="A17" s="1">
        <v>3495</v>
      </c>
    </row>
    <row r="18" spans="1:1" x14ac:dyDescent="0.35">
      <c r="A18" s="1">
        <v>4204</v>
      </c>
    </row>
    <row r="19" spans="1:1" x14ac:dyDescent="0.35">
      <c r="A19" s="1">
        <v>2596</v>
      </c>
    </row>
    <row r="20" spans="1:1" x14ac:dyDescent="0.35">
      <c r="A20" s="1">
        <v>2135</v>
      </c>
    </row>
    <row r="21" spans="1:1" x14ac:dyDescent="0.35">
      <c r="A21" s="1">
        <v>4793</v>
      </c>
    </row>
    <row r="22" spans="1:1" x14ac:dyDescent="0.35">
      <c r="A22" s="1">
        <v>2662</v>
      </c>
    </row>
    <row r="23" spans="1:1" x14ac:dyDescent="0.35">
      <c r="A23" s="1">
        <v>2128</v>
      </c>
    </row>
  </sheetData>
  <mergeCells count="1">
    <mergeCell ref="K11:L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57D8-3652-4720-8BB1-0D277762612F}">
  <dimension ref="A1:D40"/>
  <sheetViews>
    <sheetView topLeftCell="A25" zoomScale="196" zoomScaleNormal="196" workbookViewId="0">
      <selection activeCell="D35" sqref="D35"/>
    </sheetView>
  </sheetViews>
  <sheetFormatPr defaultRowHeight="14.5" x14ac:dyDescent="0.35"/>
  <cols>
    <col min="1" max="1" width="24.54296875" customWidth="1"/>
    <col min="2" max="2" width="16.26953125" customWidth="1"/>
    <col min="3" max="3" width="18.453125" customWidth="1"/>
    <col min="4" max="4" width="50.1796875" customWidth="1"/>
  </cols>
  <sheetData>
    <row r="1" spans="1:4" x14ac:dyDescent="0.35">
      <c r="A1" s="1" t="s">
        <v>19</v>
      </c>
      <c r="B1" s="1" t="s">
        <v>20</v>
      </c>
    </row>
    <row r="2" spans="1:4" x14ac:dyDescent="0.35">
      <c r="A2" s="2">
        <v>32941000</v>
      </c>
      <c r="B2" s="1"/>
      <c r="C2" s="3">
        <f>A2-25000</f>
        <v>32916000</v>
      </c>
      <c r="D2" t="s">
        <v>21</v>
      </c>
    </row>
    <row r="3" spans="1:4" x14ac:dyDescent="0.35">
      <c r="A3" s="1"/>
      <c r="B3" s="1"/>
      <c r="C3" t="s">
        <v>26</v>
      </c>
    </row>
    <row r="4" spans="1:4" x14ac:dyDescent="0.35">
      <c r="A4" s="1"/>
      <c r="B4" s="1"/>
      <c r="D4" t="s">
        <v>22</v>
      </c>
    </row>
    <row r="5" spans="1:4" x14ac:dyDescent="0.35">
      <c r="A5" s="1"/>
      <c r="B5" s="1"/>
      <c r="D5" t="s">
        <v>23</v>
      </c>
    </row>
    <row r="6" spans="1:4" x14ac:dyDescent="0.35">
      <c r="C6" t="s">
        <v>24</v>
      </c>
      <c r="D6" t="s">
        <v>25</v>
      </c>
    </row>
    <row r="8" spans="1:4" x14ac:dyDescent="0.35">
      <c r="D8" t="s">
        <v>27</v>
      </c>
    </row>
    <row r="26" spans="1:3" x14ac:dyDescent="0.35">
      <c r="A26" s="4">
        <v>45102</v>
      </c>
      <c r="B26" s="5">
        <v>10000</v>
      </c>
      <c r="C26" s="5">
        <v>10000</v>
      </c>
    </row>
    <row r="27" spans="1:3" x14ac:dyDescent="0.35">
      <c r="A27" s="4">
        <v>45103</v>
      </c>
      <c r="B27" s="5">
        <f>B26+(B26*0.04)</f>
        <v>10400</v>
      </c>
      <c r="C27" s="5">
        <f>B26+500</f>
        <v>10500</v>
      </c>
    </row>
    <row r="28" spans="1:3" x14ac:dyDescent="0.35">
      <c r="A28" s="4">
        <v>45104</v>
      </c>
      <c r="B28" s="5">
        <f t="shared" ref="B28:B40" si="0">B27+(B27*0.04)</f>
        <v>10816</v>
      </c>
      <c r="C28" s="5">
        <f>C27-200</f>
        <v>10300</v>
      </c>
    </row>
    <row r="29" spans="1:3" x14ac:dyDescent="0.35">
      <c r="A29" s="4">
        <v>45105</v>
      </c>
      <c r="B29" s="5">
        <f t="shared" si="0"/>
        <v>11248.64</v>
      </c>
      <c r="C29" s="5">
        <f>C26-15</f>
        <v>9985</v>
      </c>
    </row>
    <row r="30" spans="1:3" x14ac:dyDescent="0.35">
      <c r="A30" s="4">
        <v>45106</v>
      </c>
      <c r="B30" s="5">
        <f t="shared" si="0"/>
        <v>11698.585599999999</v>
      </c>
      <c r="C30" s="5">
        <v>10001</v>
      </c>
    </row>
    <row r="31" spans="1:3" x14ac:dyDescent="0.35">
      <c r="A31" s="4">
        <v>45107</v>
      </c>
      <c r="B31" s="5">
        <f t="shared" si="0"/>
        <v>12166.529023999998</v>
      </c>
      <c r="C31" s="5">
        <f t="shared" ref="C31" si="1">B30+500</f>
        <v>12198.585599999999</v>
      </c>
    </row>
    <row r="32" spans="1:3" x14ac:dyDescent="0.35">
      <c r="A32" s="4">
        <v>45108</v>
      </c>
      <c r="B32" s="5">
        <f t="shared" si="0"/>
        <v>12653.190184959998</v>
      </c>
      <c r="C32" s="5">
        <f t="shared" ref="C32" si="2">C31-200</f>
        <v>11998.585599999999</v>
      </c>
    </row>
    <row r="33" spans="1:3" x14ac:dyDescent="0.35">
      <c r="A33" s="4">
        <v>45109</v>
      </c>
      <c r="B33" s="5">
        <f t="shared" si="0"/>
        <v>13159.317792358397</v>
      </c>
      <c r="C33" s="5">
        <f t="shared" ref="C33" si="3">C30-15</f>
        <v>9986</v>
      </c>
    </row>
    <row r="34" spans="1:3" x14ac:dyDescent="0.35">
      <c r="A34" s="4">
        <v>45110</v>
      </c>
      <c r="B34" s="5">
        <f t="shared" si="0"/>
        <v>13685.690504052733</v>
      </c>
      <c r="C34" s="5">
        <v>10002</v>
      </c>
    </row>
    <row r="35" spans="1:3" x14ac:dyDescent="0.35">
      <c r="A35" s="4">
        <v>45111</v>
      </c>
      <c r="B35" s="5">
        <f t="shared" si="0"/>
        <v>14233.118124214841</v>
      </c>
      <c r="C35" s="5">
        <f t="shared" ref="C35" si="4">B34+500</f>
        <v>14185.690504052733</v>
      </c>
    </row>
    <row r="36" spans="1:3" x14ac:dyDescent="0.35">
      <c r="A36" s="4">
        <v>45112</v>
      </c>
      <c r="B36" s="5">
        <f t="shared" si="0"/>
        <v>14802.442849183435</v>
      </c>
      <c r="C36" s="5">
        <f t="shared" ref="C36" si="5">C35-200</f>
        <v>13985.690504052733</v>
      </c>
    </row>
    <row r="37" spans="1:3" x14ac:dyDescent="0.35">
      <c r="A37" s="4">
        <v>45113</v>
      </c>
      <c r="B37" s="5">
        <f t="shared" si="0"/>
        <v>15394.540563150773</v>
      </c>
      <c r="C37" s="5">
        <f t="shared" ref="C37" si="6">C34-15</f>
        <v>9987</v>
      </c>
    </row>
    <row r="38" spans="1:3" x14ac:dyDescent="0.35">
      <c r="A38" s="4">
        <v>45114</v>
      </c>
      <c r="B38" s="5">
        <f t="shared" si="0"/>
        <v>16010.322185676803</v>
      </c>
      <c r="C38" s="5">
        <v>10003</v>
      </c>
    </row>
    <row r="39" spans="1:3" x14ac:dyDescent="0.35">
      <c r="A39" s="4">
        <v>45115</v>
      </c>
      <c r="B39" s="5">
        <f t="shared" si="0"/>
        <v>16650.735073103875</v>
      </c>
      <c r="C39" s="5">
        <f t="shared" ref="C39" si="7">B38+500</f>
        <v>16510.322185676803</v>
      </c>
    </row>
    <row r="40" spans="1:3" x14ac:dyDescent="0.35">
      <c r="A40" s="4">
        <v>45116</v>
      </c>
      <c r="B40" s="5">
        <f t="shared" si="0"/>
        <v>17316.764476028031</v>
      </c>
      <c r="C40" s="5">
        <f t="shared" ref="C40" si="8">C39-200</f>
        <v>16310.322185676803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3939-8FEE-436D-A2EB-C04FFBA84E85}">
  <dimension ref="A1:E5"/>
  <sheetViews>
    <sheetView topLeftCell="B1" zoomScale="190" zoomScaleNormal="190" workbookViewId="0">
      <selection activeCell="G11" sqref="G11"/>
    </sheetView>
  </sheetViews>
  <sheetFormatPr defaultRowHeight="14.5" x14ac:dyDescent="0.35"/>
  <cols>
    <col min="1" max="1" width="21.1796875" customWidth="1"/>
    <col min="2" max="2" width="30" customWidth="1"/>
    <col min="3" max="3" width="56.54296875" customWidth="1"/>
  </cols>
  <sheetData>
    <row r="1" spans="1:5" x14ac:dyDescent="0.35">
      <c r="A1" t="s">
        <v>28</v>
      </c>
    </row>
    <row r="2" spans="1:5" x14ac:dyDescent="0.35">
      <c r="A2" s="8" t="s">
        <v>31</v>
      </c>
      <c r="B2" s="8"/>
      <c r="C2" s="8"/>
      <c r="D2" s="8"/>
      <c r="E2" s="8"/>
    </row>
    <row r="4" spans="1:5" x14ac:dyDescent="0.35">
      <c r="A4" t="s">
        <v>29</v>
      </c>
      <c r="B4" t="b">
        <v>1</v>
      </c>
      <c r="C4" t="s">
        <v>31</v>
      </c>
      <c r="D4" t="s">
        <v>34</v>
      </c>
      <c r="E4" t="s">
        <v>35</v>
      </c>
    </row>
    <row r="5" spans="1:5" x14ac:dyDescent="0.35">
      <c r="A5" t="s">
        <v>30</v>
      </c>
      <c r="B5" t="s">
        <v>32</v>
      </c>
      <c r="C5" t="s">
        <v>33</v>
      </c>
      <c r="D5" t="s">
        <v>35</v>
      </c>
      <c r="E5" t="s">
        <v>34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D1BD-0362-461B-8D73-036E2EC3857C}">
  <dimension ref="C1:Q38"/>
  <sheetViews>
    <sheetView topLeftCell="K19" zoomScale="148" zoomScaleNormal="148" workbookViewId="0">
      <selection activeCell="R21" sqref="R21"/>
    </sheetView>
  </sheetViews>
  <sheetFormatPr defaultRowHeight="14.5" x14ac:dyDescent="0.35"/>
  <cols>
    <col min="6" max="6" width="36.90625" customWidth="1"/>
    <col min="7" max="7" width="12.7265625" customWidth="1"/>
    <col min="13" max="13" width="16.54296875" customWidth="1"/>
    <col min="15" max="15" width="28.453125" customWidth="1"/>
    <col min="16" max="16" width="14.6328125" customWidth="1"/>
  </cols>
  <sheetData>
    <row r="1" spans="3:17" x14ac:dyDescent="0.35">
      <c r="C1">
        <v>-5</v>
      </c>
      <c r="N1" t="s">
        <v>61</v>
      </c>
    </row>
    <row r="2" spans="3:17" x14ac:dyDescent="0.35">
      <c r="C2">
        <v>-4</v>
      </c>
      <c r="N2">
        <v>15938</v>
      </c>
      <c r="P2" t="s">
        <v>63</v>
      </c>
    </row>
    <row r="3" spans="3:17" x14ac:dyDescent="0.35">
      <c r="C3">
        <v>-3</v>
      </c>
      <c r="F3" s="1"/>
      <c r="G3" s="1">
        <v>5</v>
      </c>
      <c r="H3" s="1">
        <v>15</v>
      </c>
      <c r="I3" s="1">
        <v>3</v>
      </c>
      <c r="J3" s="1">
        <v>6</v>
      </c>
      <c r="K3" s="1">
        <v>10</v>
      </c>
      <c r="L3" s="1">
        <v>14</v>
      </c>
      <c r="N3">
        <v>17647</v>
      </c>
    </row>
    <row r="4" spans="3:17" x14ac:dyDescent="0.35">
      <c r="C4">
        <v>-2</v>
      </c>
      <c r="F4" s="1" t="s">
        <v>36</v>
      </c>
      <c r="G4" s="1">
        <v>9</v>
      </c>
      <c r="H4" s="1"/>
      <c r="I4" s="1"/>
      <c r="J4" s="1"/>
      <c r="K4" s="1"/>
      <c r="L4" s="1"/>
      <c r="N4">
        <v>17887</v>
      </c>
    </row>
    <row r="5" spans="3:17" x14ac:dyDescent="0.35">
      <c r="C5">
        <v>-1</v>
      </c>
      <c r="F5" t="s">
        <v>37</v>
      </c>
      <c r="G5" s="1">
        <f>G3-$G$4</f>
        <v>-4</v>
      </c>
      <c r="H5" s="1">
        <f t="shared" ref="H5:L5" si="0">H3-$G$4</f>
        <v>6</v>
      </c>
      <c r="I5" s="1">
        <f t="shared" si="0"/>
        <v>-6</v>
      </c>
      <c r="J5" s="1">
        <f t="shared" si="0"/>
        <v>-3</v>
      </c>
      <c r="K5" s="1">
        <f t="shared" si="0"/>
        <v>1</v>
      </c>
      <c r="L5" s="1">
        <f t="shared" si="0"/>
        <v>5</v>
      </c>
      <c r="N5">
        <v>19353</v>
      </c>
      <c r="O5">
        <v>18989</v>
      </c>
      <c r="P5" t="s">
        <v>67</v>
      </c>
      <c r="Q5" t="s">
        <v>68</v>
      </c>
    </row>
    <row r="6" spans="3:17" x14ac:dyDescent="0.35">
      <c r="C6">
        <v>0</v>
      </c>
      <c r="F6" t="s">
        <v>38</v>
      </c>
      <c r="G6" s="1">
        <f>G5^2</f>
        <v>16</v>
      </c>
      <c r="H6" s="1">
        <f t="shared" ref="H6:L6" si="1">H5^2</f>
        <v>36</v>
      </c>
      <c r="I6" s="1">
        <f t="shared" si="1"/>
        <v>36</v>
      </c>
      <c r="J6" s="1">
        <f t="shared" si="1"/>
        <v>9</v>
      </c>
      <c r="K6" s="1">
        <f t="shared" si="1"/>
        <v>1</v>
      </c>
      <c r="L6" s="1">
        <f t="shared" si="1"/>
        <v>25</v>
      </c>
      <c r="N6">
        <v>20619</v>
      </c>
    </row>
    <row r="7" spans="3:17" x14ac:dyDescent="0.35">
      <c r="C7">
        <v>1</v>
      </c>
      <c r="F7" t="s">
        <v>42</v>
      </c>
      <c r="G7" s="6">
        <v>20.5</v>
      </c>
      <c r="N7">
        <v>22491</v>
      </c>
      <c r="O7" s="9"/>
      <c r="P7" s="9" t="s">
        <v>65</v>
      </c>
      <c r="Q7" s="9" t="s">
        <v>66</v>
      </c>
    </row>
    <row r="8" spans="3:17" x14ac:dyDescent="0.35">
      <c r="C8">
        <v>2</v>
      </c>
      <c r="F8" t="s">
        <v>41</v>
      </c>
      <c r="G8" s="6">
        <f>123/4</f>
        <v>30.75</v>
      </c>
      <c r="O8" s="9"/>
      <c r="P8" s="9"/>
      <c r="Q8" s="9"/>
    </row>
    <row r="9" spans="3:17" x14ac:dyDescent="0.35">
      <c r="C9">
        <v>3</v>
      </c>
      <c r="F9" t="s">
        <v>39</v>
      </c>
      <c r="G9">
        <f>SQRT(G7)</f>
        <v>4.5276925690687087</v>
      </c>
      <c r="N9">
        <v>23690</v>
      </c>
    </row>
    <row r="10" spans="3:17" x14ac:dyDescent="0.35">
      <c r="C10">
        <v>4</v>
      </c>
      <c r="F10" t="s">
        <v>40</v>
      </c>
      <c r="G10">
        <f>SQRT(G8)</f>
        <v>5.5452682532047088</v>
      </c>
      <c r="N10">
        <v>23796</v>
      </c>
    </row>
    <row r="11" spans="3:17" x14ac:dyDescent="0.35">
      <c r="C11">
        <v>5</v>
      </c>
      <c r="N11">
        <v>24780</v>
      </c>
      <c r="O11">
        <v>86626</v>
      </c>
      <c r="P11" t="s">
        <v>62</v>
      </c>
      <c r="Q11" t="s">
        <v>69</v>
      </c>
    </row>
    <row r="12" spans="3:17" x14ac:dyDescent="0.35">
      <c r="C12">
        <v>6</v>
      </c>
      <c r="N12">
        <v>175000</v>
      </c>
    </row>
    <row r="13" spans="3:17" x14ac:dyDescent="0.35">
      <c r="C13">
        <v>7</v>
      </c>
      <c r="N13">
        <v>250000</v>
      </c>
      <c r="P13" t="s">
        <v>64</v>
      </c>
    </row>
    <row r="14" spans="3:17" x14ac:dyDescent="0.35">
      <c r="C14">
        <v>8</v>
      </c>
    </row>
    <row r="15" spans="3:17" x14ac:dyDescent="0.35">
      <c r="C15">
        <v>9</v>
      </c>
      <c r="F15" t="s">
        <v>43</v>
      </c>
      <c r="G15" t="s">
        <v>44</v>
      </c>
      <c r="H15" t="s">
        <v>45</v>
      </c>
    </row>
    <row r="16" spans="3:17" x14ac:dyDescent="0.35">
      <c r="C16">
        <v>10</v>
      </c>
      <c r="F16" t="s">
        <v>46</v>
      </c>
      <c r="G16" t="s">
        <v>58</v>
      </c>
      <c r="H16">
        <v>23690</v>
      </c>
    </row>
    <row r="17" spans="3:17" x14ac:dyDescent="0.35">
      <c r="C17">
        <v>11</v>
      </c>
      <c r="F17" t="s">
        <v>47</v>
      </c>
      <c r="G17" t="s">
        <v>58</v>
      </c>
      <c r="H17">
        <v>20619</v>
      </c>
      <c r="O17">
        <f>O11-O5</f>
        <v>67637</v>
      </c>
    </row>
    <row r="18" spans="3:17" x14ac:dyDescent="0.35">
      <c r="C18">
        <v>12</v>
      </c>
      <c r="F18" t="s">
        <v>48</v>
      </c>
      <c r="G18" t="s">
        <v>58</v>
      </c>
      <c r="H18">
        <v>21598</v>
      </c>
    </row>
    <row r="19" spans="3:17" x14ac:dyDescent="0.35">
      <c r="C19">
        <v>13</v>
      </c>
      <c r="F19" t="s">
        <v>49</v>
      </c>
      <c r="G19" t="s">
        <v>58</v>
      </c>
      <c r="H19">
        <v>23796</v>
      </c>
      <c r="N19" t="s">
        <v>72</v>
      </c>
      <c r="O19" t="s">
        <v>70</v>
      </c>
      <c r="P19">
        <f>O5-(1.5*O17)</f>
        <v>-82466.5</v>
      </c>
    </row>
    <row r="20" spans="3:17" x14ac:dyDescent="0.35">
      <c r="C20">
        <v>14</v>
      </c>
      <c r="F20" t="s">
        <v>50</v>
      </c>
      <c r="G20" t="s">
        <v>58</v>
      </c>
      <c r="H20">
        <v>15938</v>
      </c>
      <c r="N20" t="s">
        <v>73</v>
      </c>
      <c r="O20" t="s">
        <v>71</v>
      </c>
      <c r="P20">
        <f>O11+(1.5*O17)</f>
        <v>188081.5</v>
      </c>
    </row>
    <row r="21" spans="3:17" x14ac:dyDescent="0.35">
      <c r="C21">
        <v>15</v>
      </c>
      <c r="F21" t="s">
        <v>51</v>
      </c>
      <c r="G21" t="s">
        <v>58</v>
      </c>
      <c r="H21">
        <v>17647</v>
      </c>
    </row>
    <row r="22" spans="3:17" x14ac:dyDescent="0.35">
      <c r="C22">
        <v>16</v>
      </c>
      <c r="F22" t="s">
        <v>52</v>
      </c>
      <c r="G22" t="s">
        <v>59</v>
      </c>
      <c r="H22">
        <v>250000</v>
      </c>
    </row>
    <row r="23" spans="3:17" x14ac:dyDescent="0.35">
      <c r="C23">
        <v>17</v>
      </c>
      <c r="F23" t="s">
        <v>53</v>
      </c>
      <c r="G23" t="s">
        <v>58</v>
      </c>
      <c r="H23">
        <v>24780</v>
      </c>
    </row>
    <row r="24" spans="3:17" x14ac:dyDescent="0.35">
      <c r="C24">
        <v>18</v>
      </c>
      <c r="F24" t="s">
        <v>54</v>
      </c>
      <c r="G24" t="s">
        <v>58</v>
      </c>
      <c r="H24">
        <v>23384</v>
      </c>
    </row>
    <row r="25" spans="3:17" x14ac:dyDescent="0.35">
      <c r="C25">
        <v>19</v>
      </c>
      <c r="F25" t="s">
        <v>55</v>
      </c>
      <c r="G25" t="s">
        <v>58</v>
      </c>
      <c r="H25">
        <v>19353</v>
      </c>
    </row>
    <row r="26" spans="3:17" x14ac:dyDescent="0.35">
      <c r="C26">
        <v>20</v>
      </c>
      <c r="F26" t="s">
        <v>56</v>
      </c>
      <c r="G26" t="s">
        <v>58</v>
      </c>
      <c r="H26">
        <v>17887</v>
      </c>
      <c r="O26" t="s">
        <v>74</v>
      </c>
      <c r="P26" t="s">
        <v>75</v>
      </c>
      <c r="Q26" s="7">
        <v>0.5</v>
      </c>
    </row>
    <row r="27" spans="3:17" x14ac:dyDescent="0.35">
      <c r="C27">
        <v>21</v>
      </c>
      <c r="F27" t="s">
        <v>57</v>
      </c>
      <c r="G27" t="s">
        <v>60</v>
      </c>
      <c r="H27">
        <v>175000</v>
      </c>
      <c r="P27" t="s">
        <v>76</v>
      </c>
      <c r="Q27" s="7">
        <v>0.5</v>
      </c>
    </row>
    <row r="28" spans="3:17" x14ac:dyDescent="0.35">
      <c r="C28">
        <v>22</v>
      </c>
    </row>
    <row r="29" spans="3:17" x14ac:dyDescent="0.35">
      <c r="C29">
        <v>23</v>
      </c>
      <c r="O29" t="s">
        <v>77</v>
      </c>
    </row>
    <row r="30" spans="3:17" x14ac:dyDescent="0.35">
      <c r="C30">
        <v>24</v>
      </c>
    </row>
    <row r="31" spans="3:17" x14ac:dyDescent="0.35">
      <c r="C31">
        <v>25</v>
      </c>
    </row>
    <row r="32" spans="3:17" x14ac:dyDescent="0.35">
      <c r="C32">
        <v>26</v>
      </c>
    </row>
    <row r="33" spans="3:3" x14ac:dyDescent="0.35">
      <c r="C33">
        <v>27</v>
      </c>
    </row>
    <row r="34" spans="3:3" x14ac:dyDescent="0.35">
      <c r="C34">
        <v>28</v>
      </c>
    </row>
    <row r="35" spans="3:3" x14ac:dyDescent="0.35">
      <c r="C35">
        <v>29</v>
      </c>
    </row>
    <row r="36" spans="3:3" x14ac:dyDescent="0.35">
      <c r="C36">
        <v>30</v>
      </c>
    </row>
    <row r="37" spans="3:3" x14ac:dyDescent="0.35">
      <c r="C37">
        <v>31</v>
      </c>
    </row>
    <row r="38" spans="3:3" x14ac:dyDescent="0.35">
      <c r="C38">
        <v>32</v>
      </c>
    </row>
  </sheetData>
  <autoFilter ref="N1:N13" xr:uid="{7DB2D1BD-0362-461B-8D73-036E2EC3857C}">
    <sortState xmlns:xlrd2="http://schemas.microsoft.com/office/spreadsheetml/2017/richdata2" ref="N2:N13">
      <sortCondition ref="N1:N13"/>
    </sortState>
  </autoFilter>
  <mergeCells count="3">
    <mergeCell ref="O7:O8"/>
    <mergeCell ref="P7:P8"/>
    <mergeCell ref="Q7:Q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1F0E-6BDC-4C0F-8C5F-3871ABD56E3C}">
  <dimension ref="C3:H6"/>
  <sheetViews>
    <sheetView tabSelected="1" zoomScale="160" zoomScaleNormal="160" workbookViewId="0">
      <selection activeCell="F6" sqref="F6"/>
    </sheetView>
  </sheetViews>
  <sheetFormatPr defaultRowHeight="14.5" x14ac:dyDescent="0.35"/>
  <sheetData>
    <row r="3" spans="3:8" x14ac:dyDescent="0.35">
      <c r="C3" s="8" t="s">
        <v>78</v>
      </c>
      <c r="D3" s="8"/>
      <c r="E3" s="8"/>
      <c r="F3" s="8"/>
      <c r="G3" s="8"/>
      <c r="H3" s="8"/>
    </row>
    <row r="4" spans="3:8" x14ac:dyDescent="0.35">
      <c r="C4" s="8" t="s">
        <v>79</v>
      </c>
      <c r="D4" s="8"/>
      <c r="E4" s="8"/>
      <c r="F4" s="8" t="s">
        <v>80</v>
      </c>
      <c r="G4" s="8"/>
      <c r="H4" s="8"/>
    </row>
    <row r="5" spans="3:8" x14ac:dyDescent="0.35">
      <c r="C5" t="s">
        <v>81</v>
      </c>
      <c r="D5" t="s">
        <v>82</v>
      </c>
      <c r="E5" t="s">
        <v>83</v>
      </c>
    </row>
    <row r="6" spans="3:8" x14ac:dyDescent="0.35">
      <c r="C6" t="s">
        <v>84</v>
      </c>
      <c r="D6" t="s">
        <v>85</v>
      </c>
      <c r="E6" t="s">
        <v>85</v>
      </c>
    </row>
  </sheetData>
  <mergeCells count="3">
    <mergeCell ref="C3:H3"/>
    <mergeCell ref="C4:E4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2023-09-17T15:49:24Z</dcterms:modified>
</cp:coreProperties>
</file>