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/>
  <bookViews>
    <workbookView xWindow="-120" yWindow="-120" windowWidth="18240" windowHeight="11016"/>
  </bookViews>
  <sheets>
    <sheet name="VT1802" sheetId="18" r:id="rId1"/>
  </sheets>
  <definedNames>
    <definedName name="_xlnm.Print_Area" localSheetId="0">'VT1802'!$A$1:$G$95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8"/>
  <c r="I61"/>
  <c r="H73"/>
  <c r="J84"/>
  <c r="J83"/>
  <c r="J82"/>
  <c r="I84"/>
  <c r="I83"/>
  <c r="I82"/>
  <c r="I77"/>
  <c r="J77" s="1"/>
  <c r="I76"/>
  <c r="I75"/>
  <c r="I32"/>
  <c r="J32" s="1"/>
  <c r="I31"/>
  <c r="H75"/>
  <c r="J60"/>
  <c r="I60"/>
  <c r="I50" l="1"/>
  <c r="J50" s="1"/>
  <c r="I49"/>
  <c r="J49" s="1"/>
  <c r="I72"/>
  <c r="J72" s="1"/>
  <c r="I71"/>
  <c r="J71" s="1"/>
  <c r="J76"/>
  <c r="J75"/>
  <c r="I74"/>
  <c r="J74" s="1"/>
  <c r="I73"/>
  <c r="J73" s="1"/>
  <c r="I70"/>
  <c r="J70" s="1"/>
  <c r="I69"/>
  <c r="J69" s="1"/>
  <c r="I68"/>
  <c r="J68" s="1"/>
  <c r="I67"/>
  <c r="J67" s="1"/>
  <c r="I66"/>
  <c r="J66" s="1"/>
  <c r="I65"/>
  <c r="J65" s="1"/>
  <c r="I64"/>
  <c r="J64" s="1"/>
  <c r="I89"/>
  <c r="J89" s="1"/>
  <c r="I28"/>
  <c r="J28" s="1"/>
  <c r="I27"/>
  <c r="J27" s="1"/>
  <c r="I19"/>
  <c r="J19" s="1"/>
  <c r="I18"/>
  <c r="J18" s="1"/>
  <c r="I20"/>
  <c r="J20" s="1"/>
  <c r="I17"/>
  <c r="J17" s="1"/>
  <c r="I23"/>
  <c r="J23" s="1"/>
  <c r="I15"/>
  <c r="J15" s="1"/>
  <c r="I16"/>
  <c r="J16" s="1"/>
  <c r="I24"/>
  <c r="J24" s="1"/>
  <c r="I22"/>
  <c r="J22" s="1"/>
  <c r="I14"/>
  <c r="J14" s="1"/>
  <c r="I21"/>
  <c r="J21" s="1"/>
  <c r="I12"/>
  <c r="J12" s="1"/>
  <c r="I9"/>
  <c r="J9" s="1"/>
  <c r="I8"/>
  <c r="J8" s="1"/>
  <c r="I13"/>
  <c r="J13" s="1"/>
  <c r="I7"/>
  <c r="J7" s="1"/>
  <c r="I11"/>
  <c r="I10"/>
  <c r="J10" s="1"/>
  <c r="I25"/>
  <c r="J25" s="1"/>
  <c r="I26"/>
  <c r="J26" s="1"/>
  <c r="I6"/>
  <c r="I58"/>
  <c r="J58" s="1"/>
  <c r="I57"/>
  <c r="J57" s="1"/>
  <c r="I56"/>
  <c r="J56" s="1"/>
  <c r="I55"/>
  <c r="J55" s="1"/>
  <c r="I54"/>
  <c r="J54" s="1"/>
  <c r="I53"/>
  <c r="J53" s="1"/>
  <c r="I52"/>
  <c r="J52" s="1"/>
  <c r="I51"/>
  <c r="J51" s="1"/>
  <c r="I48"/>
  <c r="J48" s="1"/>
  <c r="I47"/>
  <c r="J47" s="1"/>
  <c r="I46"/>
  <c r="J46" s="1"/>
  <c r="I45"/>
  <c r="J45" s="1"/>
  <c r="I44"/>
  <c r="J44" s="1"/>
  <c r="I43"/>
  <c r="J43" s="1"/>
  <c r="I42"/>
  <c r="J42" s="1"/>
  <c r="I41"/>
  <c r="J41" s="1"/>
  <c r="I40"/>
  <c r="J40" s="1"/>
  <c r="I39"/>
  <c r="J39" s="1"/>
  <c r="I38"/>
  <c r="J38" s="1"/>
  <c r="I37"/>
  <c r="J37" s="1"/>
  <c r="I36"/>
  <c r="J36" s="1"/>
  <c r="I35"/>
  <c r="J35" s="1"/>
  <c r="I34"/>
  <c r="I33"/>
  <c r="J33" s="1"/>
  <c r="J31"/>
  <c r="I59"/>
  <c r="J59" s="1"/>
  <c r="I92" l="1"/>
  <c r="J92" s="1"/>
  <c r="I91"/>
  <c r="J91" s="1"/>
  <c r="I90"/>
  <c r="J90" s="1"/>
  <c r="I88"/>
  <c r="J88" s="1"/>
  <c r="I87"/>
  <c r="J87" s="1"/>
  <c r="I81"/>
  <c r="I80"/>
  <c r="I79"/>
  <c r="I78"/>
  <c r="J79" l="1"/>
  <c r="J34" l="1"/>
  <c r="J80"/>
  <c r="J81"/>
  <c r="J11"/>
  <c r="J78"/>
  <c r="J6" l="1"/>
  <c r="J94" l="1"/>
</calcChain>
</file>

<file path=xl/sharedStrings.xml><?xml version="1.0" encoding="utf-8"?>
<sst xmlns="http://schemas.openxmlformats.org/spreadsheetml/2006/main" count="477" uniqueCount="347">
  <si>
    <t>Qty</t>
  </si>
  <si>
    <t>Description</t>
  </si>
  <si>
    <t>Manufacturer</t>
  </si>
  <si>
    <t>Manufacturer #</t>
  </si>
  <si>
    <t>Vendor</t>
  </si>
  <si>
    <t>Vendor #</t>
  </si>
  <si>
    <t>Price</t>
  </si>
  <si>
    <t>Total</t>
  </si>
  <si>
    <t>Integrated Circuits</t>
  </si>
  <si>
    <t>U2</t>
  </si>
  <si>
    <t>Harris</t>
  </si>
  <si>
    <t>U5</t>
  </si>
  <si>
    <t>U6</t>
  </si>
  <si>
    <t>Atmel</t>
  </si>
  <si>
    <t>U3</t>
  </si>
  <si>
    <t>TI</t>
  </si>
  <si>
    <t>Digikey</t>
  </si>
  <si>
    <t>U4</t>
  </si>
  <si>
    <t>SN74HC373N</t>
  </si>
  <si>
    <t>296-1591-5-ND</t>
  </si>
  <si>
    <t>U9</t>
  </si>
  <si>
    <t>U7</t>
  </si>
  <si>
    <t>U1</t>
  </si>
  <si>
    <t>Discrete Components</t>
  </si>
  <si>
    <t>Stackpole</t>
  </si>
  <si>
    <t>ON Semi</t>
  </si>
  <si>
    <t>1N4148</t>
  </si>
  <si>
    <t>1N4148FS-ND</t>
  </si>
  <si>
    <t>Ceramic capacitor 0.1uF radial 0.2"</t>
  </si>
  <si>
    <t>SR215C104KAA</t>
  </si>
  <si>
    <t>Interconnect and Mechanical</t>
  </si>
  <si>
    <t>Straight header 2 pins 0.1" (*C)</t>
  </si>
  <si>
    <t>Sullins</t>
  </si>
  <si>
    <t>Straight header 3 pins 0.1"  (*C)</t>
  </si>
  <si>
    <t>Jumper shunts 0.1"</t>
  </si>
  <si>
    <t>STC02SYAN</t>
  </si>
  <si>
    <t>S9000-ND</t>
  </si>
  <si>
    <t>Integrated Circuit Sockets</t>
  </si>
  <si>
    <t>DIP socket 40 pin 0.6"</t>
  </si>
  <si>
    <t>On Shore</t>
  </si>
  <si>
    <t>ED40DT</t>
  </si>
  <si>
    <t>ED3048-5-ND</t>
  </si>
  <si>
    <t>DIP socket 28 pin 0.6"</t>
  </si>
  <si>
    <t>ED28DT</t>
  </si>
  <si>
    <t>ED3052-5-ND</t>
  </si>
  <si>
    <t>DIP socket 20 pin 0.3"</t>
  </si>
  <si>
    <t>ED20DT</t>
  </si>
  <si>
    <t>ED3054-5-ND</t>
  </si>
  <si>
    <t>DIP socket 16 pin 0.3"</t>
  </si>
  <si>
    <t>ED16DT</t>
  </si>
  <si>
    <t>ED3046-5-ND</t>
  </si>
  <si>
    <t>DIP socket 14 pin 0.3"</t>
  </si>
  <si>
    <t>ED14DT</t>
  </si>
  <si>
    <t>ED3045-5-ND</t>
  </si>
  <si>
    <t>SN74HC240N</t>
  </si>
  <si>
    <t>296-1580-5-ND</t>
  </si>
  <si>
    <t>SW1</t>
  </si>
  <si>
    <t>D5</t>
  </si>
  <si>
    <t>U11</t>
  </si>
  <si>
    <t>SN74HC245N</t>
  </si>
  <si>
    <t>296-1584-5-ND</t>
  </si>
  <si>
    <t>CDP1854</t>
  </si>
  <si>
    <t>MAX232</t>
  </si>
  <si>
    <t>PREC002SAAN-RC</t>
  </si>
  <si>
    <t>S1012EC-02-ND</t>
  </si>
  <si>
    <t>PREC003SAAN-RC</t>
  </si>
  <si>
    <t>S1012EC-03-ND</t>
  </si>
  <si>
    <t>MAX232N</t>
  </si>
  <si>
    <t>CDP1854ACE</t>
  </si>
  <si>
    <t>Vishay</t>
  </si>
  <si>
    <t>478-2472-ND</t>
  </si>
  <si>
    <t>PREC009SAAN-RC</t>
  </si>
  <si>
    <t>S1012EC-09-ND</t>
  </si>
  <si>
    <t>CDP1802A COSMAC Processor</t>
  </si>
  <si>
    <t>62256 type 32Kx8 Static RAM</t>
  </si>
  <si>
    <t>Location</t>
  </si>
  <si>
    <t>U10</t>
  </si>
  <si>
    <t>296-1402-5-ND</t>
  </si>
  <si>
    <t>ECS</t>
  </si>
  <si>
    <t>E-Switch</t>
  </si>
  <si>
    <t>CTS</t>
  </si>
  <si>
    <t>Q1,2</t>
  </si>
  <si>
    <t>Dallas</t>
  </si>
  <si>
    <t>5 volt EconoReset</t>
  </si>
  <si>
    <t>74HC373</t>
  </si>
  <si>
    <t>CDP1863</t>
  </si>
  <si>
    <t>U8,19</t>
  </si>
  <si>
    <t>RCA</t>
  </si>
  <si>
    <t>Intel</t>
  </si>
  <si>
    <t>74HC166</t>
  </si>
  <si>
    <t>SN74HC166N</t>
  </si>
  <si>
    <t>16V8 GAL</t>
  </si>
  <si>
    <t>74HC221</t>
  </si>
  <si>
    <t>U14,15</t>
  </si>
  <si>
    <t>74HC245</t>
  </si>
  <si>
    <t>U16</t>
  </si>
  <si>
    <t>89C4051</t>
  </si>
  <si>
    <t>U17</t>
  </si>
  <si>
    <t>U12,13,18</t>
  </si>
  <si>
    <t>22V10 GAL</t>
  </si>
  <si>
    <t>U20</t>
  </si>
  <si>
    <t>74HC240</t>
  </si>
  <si>
    <t>U21</t>
  </si>
  <si>
    <t>74HC00</t>
  </si>
  <si>
    <t>U22</t>
  </si>
  <si>
    <t>SN74HC00N</t>
  </si>
  <si>
    <t>74HC74</t>
  </si>
  <si>
    <t>74HC14</t>
  </si>
  <si>
    <t>74HC73</t>
  </si>
  <si>
    <t>U23</t>
  </si>
  <si>
    <t>U24</t>
  </si>
  <si>
    <t>U26</t>
  </si>
  <si>
    <t>SN74HC74N</t>
  </si>
  <si>
    <t>SN74HC14N</t>
  </si>
  <si>
    <t>OSC1</t>
  </si>
  <si>
    <t>OSC2</t>
  </si>
  <si>
    <t>R1,3,7,21,22,25,27,28</t>
  </si>
  <si>
    <t>R2</t>
  </si>
  <si>
    <t>R4,5,13</t>
  </si>
  <si>
    <t>R6,19,20</t>
  </si>
  <si>
    <t>R8,9</t>
  </si>
  <si>
    <t>R11</t>
  </si>
  <si>
    <t>R12,18,23,26</t>
  </si>
  <si>
    <t>R14</t>
  </si>
  <si>
    <t>R15</t>
  </si>
  <si>
    <t>R24</t>
  </si>
  <si>
    <t>D1-4,6-9</t>
  </si>
  <si>
    <t>R29</t>
  </si>
  <si>
    <t>R30</t>
  </si>
  <si>
    <t>Resistor 1/8 watt 10K</t>
  </si>
  <si>
    <t>Resistor 1/8 watt 2.2K</t>
  </si>
  <si>
    <t>Resistor 1/8 watt 4.7K</t>
  </si>
  <si>
    <t>Resistor 1/8 watt 1K</t>
  </si>
  <si>
    <t>Resistor 1/8 watt 680</t>
  </si>
  <si>
    <t>Resistor 1/8 watt 220</t>
  </si>
  <si>
    <t>Resistor 1/8 watt 100</t>
  </si>
  <si>
    <t>Resistor 1/8 watt 75</t>
  </si>
  <si>
    <t>Resistor 1/8 watt 470</t>
  </si>
  <si>
    <t>Resistor 1/8 watt 110</t>
  </si>
  <si>
    <t>Resistor 1/8 watt 1.5K</t>
  </si>
  <si>
    <t>CF18JT100R</t>
  </si>
  <si>
    <t>CF18JT75R0</t>
  </si>
  <si>
    <t>CF18JT110R</t>
  </si>
  <si>
    <t>CF18JT220R</t>
  </si>
  <si>
    <t>CF18JT470R</t>
  </si>
  <si>
    <t>CF18JT680R</t>
  </si>
  <si>
    <t>CF18JT1K00</t>
  </si>
  <si>
    <t>CF18JT1K50</t>
  </si>
  <si>
    <t>CF18JT2K20</t>
  </si>
  <si>
    <t>CF18JT4K70</t>
  </si>
  <si>
    <t>CF18JT10K0</t>
  </si>
  <si>
    <t>CF18JT10M0</t>
  </si>
  <si>
    <t>1N5340BTPMSCT-ND</t>
  </si>
  <si>
    <t>Micro Comm</t>
  </si>
  <si>
    <t>1N5340B-TP</t>
  </si>
  <si>
    <t>Diode Zener 6 volts 5 watts</t>
  </si>
  <si>
    <t>Diode small signal switching</t>
  </si>
  <si>
    <t>CF18JT75R0CT-ND</t>
  </si>
  <si>
    <t>CF18JT100RCT-ND</t>
  </si>
  <si>
    <t>CF18JT110RCT-ND</t>
  </si>
  <si>
    <t>CF18JT220RCT-ND</t>
  </si>
  <si>
    <t>CF18JT470RCT-ND</t>
  </si>
  <si>
    <t>CF18JT680RCT-ND</t>
  </si>
  <si>
    <t>CF18JT1K00CT-ND</t>
  </si>
  <si>
    <t>CF18JT1K50CT-ND</t>
  </si>
  <si>
    <t>CF18JT2K20CT-ND</t>
  </si>
  <si>
    <t>CF18JT4K70CT-ND</t>
  </si>
  <si>
    <t>CF18JT10K0CT-ND</t>
  </si>
  <si>
    <t>CF18JT10M0CT-ND</t>
  </si>
  <si>
    <t>RP1-2</t>
  </si>
  <si>
    <t>4610X-1-103LF-ND</t>
  </si>
  <si>
    <t>Bourns</t>
  </si>
  <si>
    <t>4610X-101-103LF</t>
  </si>
  <si>
    <t>Resistor array 10K bussed 9 SIP</t>
  </si>
  <si>
    <t>PT10MV10-503A2020-S</t>
  </si>
  <si>
    <t>Piher</t>
  </si>
  <si>
    <t>1993-1137-ND</t>
  </si>
  <si>
    <t>Resistor trimmer 50K pin top</t>
  </si>
  <si>
    <t>VR1-2</t>
  </si>
  <si>
    <t>C1,11</t>
  </si>
  <si>
    <t>K220J15C0GF5TL2</t>
  </si>
  <si>
    <t>BC1005CT-ND</t>
  </si>
  <si>
    <t>C2-5</t>
  </si>
  <si>
    <t>C320C105K5N5TA</t>
  </si>
  <si>
    <t>Kemet</t>
  </si>
  <si>
    <t>399-C320C105K5N5TA-ND</t>
  </si>
  <si>
    <t>Ceramic capacitor 22nF radial 0.1"</t>
  </si>
  <si>
    <t>C6</t>
  </si>
  <si>
    <t>C7</t>
  </si>
  <si>
    <t>C315C222K1R5TA</t>
  </si>
  <si>
    <t>399-4166-ND</t>
  </si>
  <si>
    <t>C8</t>
  </si>
  <si>
    <t>Ceramic capacitor 0.047uF radial 0.2"</t>
  </si>
  <si>
    <t>Ceramic capacitor 470pF radial 0.2"</t>
  </si>
  <si>
    <t>Kyocera</t>
  </si>
  <si>
    <t>C9</t>
  </si>
  <si>
    <t>Ceramic capacitor 0.001uF radial 0.2"</t>
  </si>
  <si>
    <t>C315C102M5R5TA</t>
  </si>
  <si>
    <t>399-C315C102M5R5TA-ND</t>
  </si>
  <si>
    <t>C315C473K5R5TA</t>
  </si>
  <si>
    <t>399-C315C473K5R5TA-ND</t>
  </si>
  <si>
    <t>Ceramic capacitor 1uF radial 0.1"</t>
  </si>
  <si>
    <t>C13</t>
  </si>
  <si>
    <t>ESK227M016AG3DA</t>
  </si>
  <si>
    <t xml:space="preserve">399-ESK227M016AG3DACT-ND </t>
  </si>
  <si>
    <t>C10,14</t>
  </si>
  <si>
    <t>C21-45</t>
  </si>
  <si>
    <t>Ceramic capacitor 0.01uF radial 0.1"</t>
  </si>
  <si>
    <t>K103K10X7RF5UL2</t>
  </si>
  <si>
    <t>56-K103K10X7RF5UL2CT-ND</t>
  </si>
  <si>
    <t>Electrolytic capacitor 220uF radial 0.15"</t>
  </si>
  <si>
    <t>151031VS06000</t>
  </si>
  <si>
    <t>Wurth</t>
  </si>
  <si>
    <t>732-5008-ND</t>
  </si>
  <si>
    <t>TE</t>
  </si>
  <si>
    <t>641737-1</t>
  </si>
  <si>
    <t>A25430-ND</t>
  </si>
  <si>
    <t>Connector header 10 pin 0.1" shrouded</t>
  </si>
  <si>
    <t>Connector header 8 pin 0.1" shrouded</t>
  </si>
  <si>
    <t>BHR-08-VUA</t>
  </si>
  <si>
    <t>2057-BHR-08-VUA-ND</t>
  </si>
  <si>
    <t>Adam Tech</t>
  </si>
  <si>
    <t>BHR-10-VUA</t>
  </si>
  <si>
    <t>DIP switch 8 position</t>
  </si>
  <si>
    <t>210-8MS</t>
  </si>
  <si>
    <t>CT2108MS-ND</t>
  </si>
  <si>
    <t>RCA jack right angle</t>
  </si>
  <si>
    <t>Same Sky</t>
  </si>
  <si>
    <t>RCJ-014</t>
  </si>
  <si>
    <t>CP-1403-ND</t>
  </si>
  <si>
    <t>Toggle switch right angle 0.2"</t>
  </si>
  <si>
    <t>200MSP1T2B2M6CE</t>
  </si>
  <si>
    <t>141-200MSP1T2B2M6CE-ND</t>
  </si>
  <si>
    <t>ECS-2100A-024</t>
  </si>
  <si>
    <t>XC233-ND</t>
  </si>
  <si>
    <t>Header vertical locking 2 pin 0.1"</t>
  </si>
  <si>
    <t>LHA-02-TS</t>
  </si>
  <si>
    <t>2057-LHA-02-TS-ND</t>
  </si>
  <si>
    <t>Fuse axial 5A fast blow 0.4"</t>
  </si>
  <si>
    <t>Littelfuse</t>
  </si>
  <si>
    <t>0251005.NRT1L</t>
  </si>
  <si>
    <t xml:space="preserve">F5566CT-ND </t>
  </si>
  <si>
    <t>Tactile switch</t>
  </si>
  <si>
    <t>UTSource</t>
  </si>
  <si>
    <t>DS1233M-5+</t>
  </si>
  <si>
    <t>DS1233D-5+-ND</t>
  </si>
  <si>
    <t>P8275-2</t>
  </si>
  <si>
    <t>296-8255-5-ND</t>
  </si>
  <si>
    <t>ATF16V8BQL-15PU</t>
  </si>
  <si>
    <t>ATF16V8BQL-15PU-ND</t>
  </si>
  <si>
    <t>CD74HC221E</t>
  </si>
  <si>
    <t>296-9187-5-ND</t>
  </si>
  <si>
    <t>AT89C4051-24PU</t>
  </si>
  <si>
    <t>AT89C4051-24PU-ND</t>
  </si>
  <si>
    <t>ATF22V10CQZ-20PU</t>
  </si>
  <si>
    <t>ATF22V10CQZ-20PU-ND</t>
  </si>
  <si>
    <t>296-1563-5-ND</t>
  </si>
  <si>
    <t>296-1602-5-ND</t>
  </si>
  <si>
    <t>296-1577-5-ND</t>
  </si>
  <si>
    <t>CD74HC73E</t>
  </si>
  <si>
    <t>296-26013-5-ND</t>
  </si>
  <si>
    <t>LED T1 Green Diffused</t>
  </si>
  <si>
    <t>C315C471K5R5TA</t>
  </si>
  <si>
    <t>399-9740-ND</t>
  </si>
  <si>
    <t>DIP socket 24 pin 0.3"</t>
  </si>
  <si>
    <t>U1,6,9</t>
  </si>
  <si>
    <t>U4,5,10</t>
  </si>
  <si>
    <t>U12,13,16-19,21</t>
  </si>
  <si>
    <t>U22-24,26</t>
  </si>
  <si>
    <t>U7-8,11,14,15,19</t>
  </si>
  <si>
    <t>ED24DT</t>
  </si>
  <si>
    <t>ED3051-5-ND</t>
  </si>
  <si>
    <t>Straight header 4 pins 0.1"  (*C)</t>
  </si>
  <si>
    <t>Connector header 4 pin 0.2" Power</t>
  </si>
  <si>
    <t>2057-MTA-02-ND</t>
  </si>
  <si>
    <t>MTA-C-R</t>
  </si>
  <si>
    <t>2057-MTA-C-RCT-ND</t>
  </si>
  <si>
    <t>Connector pin 22-28 AWG crimp tin</t>
  </si>
  <si>
    <t>MTA-02</t>
  </si>
  <si>
    <t>Connector receptacle housing 2 pin</t>
  </si>
  <si>
    <t>VT1802</t>
  </si>
  <si>
    <t>Transistor bipolar junction NPN</t>
  </si>
  <si>
    <t>Diotec</t>
  </si>
  <si>
    <t>2N3904</t>
  </si>
  <si>
    <t>4878-2N3904CT-ND</t>
  </si>
  <si>
    <t>Transistor bipolar junction PNP</t>
  </si>
  <si>
    <t>Q3</t>
  </si>
  <si>
    <t>2N3906</t>
  </si>
  <si>
    <t>4878-2N3906CT-ND</t>
  </si>
  <si>
    <t>J4</t>
  </si>
  <si>
    <t>J1,2</t>
  </si>
  <si>
    <t>SW2</t>
  </si>
  <si>
    <t>J3</t>
  </si>
  <si>
    <t>SW3</t>
  </si>
  <si>
    <t>J6</t>
  </si>
  <si>
    <t>F1</t>
  </si>
  <si>
    <t>CDP1802ACE</t>
  </si>
  <si>
    <t>Jameco</t>
  </si>
  <si>
    <t>27C64 8Kx8 EPROM</t>
  </si>
  <si>
    <t>27C256 32Kx8 EPROM</t>
  </si>
  <si>
    <t>AMD</t>
  </si>
  <si>
    <t>AM27C256-150</t>
  </si>
  <si>
    <t>2346543</t>
  </si>
  <si>
    <t>AM27C64-150DC</t>
  </si>
  <si>
    <t>39829</t>
  </si>
  <si>
    <t>Hitachi</t>
  </si>
  <si>
    <t>HM62256LP-15</t>
  </si>
  <si>
    <t>42850</t>
  </si>
  <si>
    <t>52821</t>
  </si>
  <si>
    <t>14.31818 MHz oscillator half-size</t>
  </si>
  <si>
    <t>2.4576 MHz oscillator half-size</t>
  </si>
  <si>
    <t>MXO45HS-3C-14M318180</t>
  </si>
  <si>
    <t>110-MXO45HS-3C-14M318180-ND</t>
  </si>
  <si>
    <t>LED1</t>
  </si>
  <si>
    <t>LED2, LED3</t>
  </si>
  <si>
    <t>732-5006-ND</t>
  </si>
  <si>
    <t>151031SS06000</t>
  </si>
  <si>
    <t>LED T1 Red Diffused</t>
  </si>
  <si>
    <t>Resistor 1/8 watt 10M (see note #1)</t>
  </si>
  <si>
    <t>Ceramic capacitor 22pF radial 0.1" (see note #1)</t>
  </si>
  <si>
    <t xml:space="preserve">Y1 </t>
  </si>
  <si>
    <t>Crystal 3.579545 MHz HC-49/U (see note #1)</t>
  </si>
  <si>
    <t>Raltron</t>
  </si>
  <si>
    <t xml:space="preserve"> A-3.579545-18</t>
  </si>
  <si>
    <t>2151-A-3.579545-18-ND</t>
  </si>
  <si>
    <t>NOTES</t>
  </si>
  <si>
    <t xml:space="preserve">1) Components R2, C1, C11, and Y1 are optional and not normally used.  </t>
  </si>
  <si>
    <t>MPJA</t>
  </si>
  <si>
    <t>34890 SW</t>
  </si>
  <si>
    <t>Serial port pigtail</t>
  </si>
  <si>
    <t>Amazon</t>
  </si>
  <si>
    <t>https://www.amazon.com/gp/product/B083QZTDVH</t>
  </si>
  <si>
    <t>PS/2 port pigtail (see note #2)</t>
  </si>
  <si>
    <t>https://www.amazon.com/gp/product/B0CTZMG85C</t>
  </si>
  <si>
    <t>CGA port pigtail</t>
  </si>
  <si>
    <t>Test point, green</t>
  </si>
  <si>
    <t>Test point, red</t>
  </si>
  <si>
    <t>Test point, yellow</t>
  </si>
  <si>
    <t>Keystone</t>
  </si>
  <si>
    <t>36-5005-ND</t>
  </si>
  <si>
    <t>5009</t>
  </si>
  <si>
    <t>36-5009-ND</t>
  </si>
  <si>
    <t>5276</t>
  </si>
  <si>
    <t>36-5276-ND</t>
  </si>
  <si>
    <t>2) The wiring for this pigtail doesn't match the PCB.  You'll need to fix it!</t>
  </si>
  <si>
    <t>5005</t>
  </si>
  <si>
    <t>Speaker 8 ohm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</si>
</sst>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/>
    <xf numFmtId="2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49" fontId="7" fillId="0" borderId="0" xfId="1" applyNumberFormat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EC7EF"/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CTZMG85C" TargetMode="External"/><Relationship Id="rId1" Type="http://schemas.openxmlformats.org/officeDocument/2006/relationships/hyperlink" Target="https://www.amazon.com/gp/product/B083QZTD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3"/>
  <sheetViews>
    <sheetView tabSelected="1" topLeftCell="A49" workbookViewId="0">
      <selection activeCell="C61" sqref="C61"/>
    </sheetView>
  </sheetViews>
  <sheetFormatPr defaultColWidth="9.109375" defaultRowHeight="13.8"/>
  <cols>
    <col min="1" max="1" width="4.88671875" style="1" customWidth="1"/>
    <col min="2" max="2" width="38.77734375" style="2" bestFit="1" customWidth="1"/>
    <col min="3" max="3" width="18.109375" style="2" customWidth="1"/>
    <col min="4" max="4" width="12" style="2" customWidth="1"/>
    <col min="5" max="5" width="23.6640625" style="2" customWidth="1"/>
    <col min="6" max="6" width="12" style="2" customWidth="1"/>
    <col min="7" max="7" width="36.77734375" style="2" customWidth="1"/>
    <col min="8" max="10" width="6.44140625" style="3" customWidth="1"/>
    <col min="11" max="16384" width="9.109375" style="1"/>
  </cols>
  <sheetData>
    <row r="1" spans="1:10" s="5" customFormat="1" ht="15.6">
      <c r="A1" s="4" t="s">
        <v>280</v>
      </c>
      <c r="B1" s="6"/>
      <c r="C1" s="6"/>
      <c r="D1" s="6"/>
      <c r="E1" s="6"/>
      <c r="F1" s="6"/>
      <c r="G1" s="6"/>
      <c r="H1" s="7"/>
      <c r="I1" s="7"/>
      <c r="J1" s="7"/>
    </row>
    <row r="3" spans="1:10">
      <c r="A3" s="8" t="s">
        <v>0</v>
      </c>
      <c r="B3" s="9" t="s">
        <v>1</v>
      </c>
      <c r="C3" s="9" t="s">
        <v>75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  <c r="I3" s="10" t="s">
        <v>0</v>
      </c>
      <c r="J3" s="10" t="s">
        <v>7</v>
      </c>
    </row>
    <row r="5" spans="1:10">
      <c r="A5" s="11" t="s">
        <v>8</v>
      </c>
      <c r="B5" s="13"/>
      <c r="C5" s="13"/>
      <c r="D5" s="13"/>
      <c r="E5" s="13"/>
      <c r="F5" s="13"/>
      <c r="H5" s="12"/>
    </row>
    <row r="6" spans="1:10">
      <c r="A6" s="1">
        <v>1</v>
      </c>
      <c r="B6" s="13" t="s">
        <v>73</v>
      </c>
      <c r="C6" s="13" t="s">
        <v>22</v>
      </c>
      <c r="D6" s="13" t="s">
        <v>10</v>
      </c>
      <c r="E6" s="13" t="s">
        <v>296</v>
      </c>
      <c r="F6" s="2" t="s">
        <v>243</v>
      </c>
      <c r="G6" s="2" t="s">
        <v>296</v>
      </c>
      <c r="H6" s="18">
        <v>2.97</v>
      </c>
      <c r="I6" s="19">
        <f t="shared" ref="I6:I28" si="0">A6</f>
        <v>1</v>
      </c>
      <c r="J6" s="3">
        <f t="shared" ref="J6:J28" si="1">I6*H6</f>
        <v>2.97</v>
      </c>
    </row>
    <row r="7" spans="1:10">
      <c r="A7" s="1">
        <v>1</v>
      </c>
      <c r="B7" s="1" t="s">
        <v>61</v>
      </c>
      <c r="C7" s="1" t="s">
        <v>12</v>
      </c>
      <c r="D7" s="1" t="s">
        <v>10</v>
      </c>
      <c r="E7" s="2" t="s">
        <v>68</v>
      </c>
      <c r="F7" s="1" t="s">
        <v>243</v>
      </c>
      <c r="G7" s="2" t="s">
        <v>68</v>
      </c>
      <c r="H7" s="3">
        <v>2.96</v>
      </c>
      <c r="I7" s="19">
        <f>A7</f>
        <v>1</v>
      </c>
      <c r="J7" s="3">
        <f>I7*H7</f>
        <v>2.96</v>
      </c>
    </row>
    <row r="8" spans="1:10">
      <c r="A8" s="1">
        <v>2</v>
      </c>
      <c r="B8" s="1" t="s">
        <v>85</v>
      </c>
      <c r="C8" s="1" t="s">
        <v>86</v>
      </c>
      <c r="D8" s="1" t="s">
        <v>87</v>
      </c>
      <c r="E8" s="2" t="s">
        <v>85</v>
      </c>
      <c r="F8" s="1" t="s">
        <v>243</v>
      </c>
      <c r="G8" s="2" t="s">
        <v>85</v>
      </c>
      <c r="H8" s="3">
        <v>4.93</v>
      </c>
      <c r="I8" s="19">
        <f>A8</f>
        <v>2</v>
      </c>
      <c r="J8" s="3">
        <f>I8*H8</f>
        <v>9.86</v>
      </c>
    </row>
    <row r="9" spans="1:10">
      <c r="A9" s="1">
        <v>1</v>
      </c>
      <c r="B9" s="1">
        <v>8275</v>
      </c>
      <c r="C9" s="1" t="s">
        <v>20</v>
      </c>
      <c r="D9" s="1" t="s">
        <v>88</v>
      </c>
      <c r="E9" s="2" t="s">
        <v>246</v>
      </c>
      <c r="F9" s="1" t="s">
        <v>297</v>
      </c>
      <c r="G9" s="2" t="s">
        <v>308</v>
      </c>
      <c r="H9" s="3">
        <v>4.46</v>
      </c>
      <c r="I9" s="19">
        <f>A9</f>
        <v>1</v>
      </c>
      <c r="J9" s="3">
        <f>I9*H9</f>
        <v>4.46</v>
      </c>
    </row>
    <row r="10" spans="1:10">
      <c r="A10" s="1">
        <v>1</v>
      </c>
      <c r="B10" s="13" t="s">
        <v>299</v>
      </c>
      <c r="C10" s="13" t="s">
        <v>17</v>
      </c>
      <c r="D10" s="13" t="s">
        <v>300</v>
      </c>
      <c r="E10" s="13" t="s">
        <v>301</v>
      </c>
      <c r="F10" s="2" t="s">
        <v>297</v>
      </c>
      <c r="G10" s="2" t="s">
        <v>302</v>
      </c>
      <c r="H10" s="18">
        <v>2.25</v>
      </c>
      <c r="I10" s="19">
        <f t="shared" si="0"/>
        <v>1</v>
      </c>
      <c r="J10" s="3">
        <f t="shared" si="1"/>
        <v>2.25</v>
      </c>
    </row>
    <row r="11" spans="1:10">
      <c r="A11" s="1">
        <v>1</v>
      </c>
      <c r="B11" s="13" t="s">
        <v>74</v>
      </c>
      <c r="C11" s="13" t="s">
        <v>11</v>
      </c>
      <c r="D11" s="13" t="s">
        <v>305</v>
      </c>
      <c r="E11" s="13" t="s">
        <v>306</v>
      </c>
      <c r="F11" s="2" t="s">
        <v>297</v>
      </c>
      <c r="G11" s="2" t="s">
        <v>307</v>
      </c>
      <c r="H11" s="18">
        <v>4.95</v>
      </c>
      <c r="I11" s="19">
        <f t="shared" si="0"/>
        <v>1</v>
      </c>
      <c r="J11" s="3">
        <f t="shared" si="1"/>
        <v>4.95</v>
      </c>
    </row>
    <row r="12" spans="1:10">
      <c r="A12" s="1">
        <v>1</v>
      </c>
      <c r="B12" s="1" t="s">
        <v>298</v>
      </c>
      <c r="C12" s="1" t="s">
        <v>76</v>
      </c>
      <c r="D12" s="1" t="s">
        <v>300</v>
      </c>
      <c r="E12" s="2" t="s">
        <v>303</v>
      </c>
      <c r="F12" s="1" t="s">
        <v>297</v>
      </c>
      <c r="G12" s="2" t="s">
        <v>304</v>
      </c>
      <c r="H12" s="3">
        <v>4.95</v>
      </c>
      <c r="I12" s="19">
        <f>A12</f>
        <v>1</v>
      </c>
      <c r="J12" s="3">
        <f>I12*H12</f>
        <v>4.95</v>
      </c>
    </row>
    <row r="13" spans="1:10">
      <c r="A13" s="1">
        <v>1</v>
      </c>
      <c r="B13" s="1" t="s">
        <v>62</v>
      </c>
      <c r="C13" s="1" t="s">
        <v>21</v>
      </c>
      <c r="D13" s="1" t="s">
        <v>15</v>
      </c>
      <c r="E13" s="2" t="s">
        <v>67</v>
      </c>
      <c r="F13" s="1" t="s">
        <v>16</v>
      </c>
      <c r="G13" s="2" t="s">
        <v>77</v>
      </c>
      <c r="H13" s="3">
        <v>1.81</v>
      </c>
      <c r="I13" s="19">
        <f t="shared" si="0"/>
        <v>1</v>
      </c>
      <c r="J13" s="3">
        <f t="shared" si="1"/>
        <v>1.81</v>
      </c>
    </row>
    <row r="14" spans="1:10" ht="14.4">
      <c r="A14" s="1">
        <v>3</v>
      </c>
      <c r="B14" s="1" t="s">
        <v>91</v>
      </c>
      <c r="C14" s="1" t="s">
        <v>98</v>
      </c>
      <c r="D14" s="1" t="s">
        <v>13</v>
      </c>
      <c r="E14" s="2" t="s">
        <v>248</v>
      </c>
      <c r="F14" s="1" t="s">
        <v>16</v>
      </c>
      <c r="G14" s="23" t="s">
        <v>249</v>
      </c>
      <c r="H14" s="3">
        <v>1.49</v>
      </c>
      <c r="I14" s="19">
        <f t="shared" si="0"/>
        <v>3</v>
      </c>
      <c r="J14" s="3">
        <f t="shared" si="1"/>
        <v>4.47</v>
      </c>
    </row>
    <row r="15" spans="1:10">
      <c r="A15" s="1">
        <v>1</v>
      </c>
      <c r="B15" s="2" t="s">
        <v>99</v>
      </c>
      <c r="C15" s="2" t="s">
        <v>100</v>
      </c>
      <c r="D15" s="2" t="s">
        <v>13</v>
      </c>
      <c r="E15" s="2" t="s">
        <v>254</v>
      </c>
      <c r="F15" s="2" t="s">
        <v>16</v>
      </c>
      <c r="G15" s="15" t="s">
        <v>255</v>
      </c>
      <c r="H15" s="3">
        <v>3.12</v>
      </c>
      <c r="I15" s="19">
        <f t="shared" si="0"/>
        <v>1</v>
      </c>
      <c r="J15" s="3">
        <f t="shared" si="1"/>
        <v>3.12</v>
      </c>
    </row>
    <row r="16" spans="1:10">
      <c r="A16" s="1">
        <v>1</v>
      </c>
      <c r="B16" s="2" t="s">
        <v>96</v>
      </c>
      <c r="C16" s="2" t="s">
        <v>97</v>
      </c>
      <c r="D16" s="2" t="s">
        <v>13</v>
      </c>
      <c r="E16" s="2" t="s">
        <v>252</v>
      </c>
      <c r="F16" s="2" t="s">
        <v>16</v>
      </c>
      <c r="G16" s="2" t="s">
        <v>253</v>
      </c>
      <c r="H16" s="3">
        <v>2.12</v>
      </c>
      <c r="I16" s="19">
        <f>A16</f>
        <v>1</v>
      </c>
      <c r="J16" s="3">
        <f>I16*H16</f>
        <v>2.12</v>
      </c>
    </row>
    <row r="17" spans="1:10">
      <c r="A17" s="1">
        <v>1</v>
      </c>
      <c r="B17" s="13" t="s">
        <v>103</v>
      </c>
      <c r="C17" s="13" t="s">
        <v>104</v>
      </c>
      <c r="D17" s="2" t="s">
        <v>15</v>
      </c>
      <c r="E17" s="14" t="s">
        <v>105</v>
      </c>
      <c r="F17" s="2" t="s">
        <v>16</v>
      </c>
      <c r="G17" s="2" t="s">
        <v>256</v>
      </c>
      <c r="H17" s="3">
        <v>0.6</v>
      </c>
      <c r="I17" s="19">
        <f t="shared" si="0"/>
        <v>1</v>
      </c>
      <c r="J17" s="3">
        <f t="shared" si="1"/>
        <v>0.6</v>
      </c>
    </row>
    <row r="18" spans="1:10">
      <c r="A18" s="1">
        <v>1</v>
      </c>
      <c r="B18" s="13" t="s">
        <v>107</v>
      </c>
      <c r="C18" s="13" t="s">
        <v>110</v>
      </c>
      <c r="D18" s="2" t="s">
        <v>15</v>
      </c>
      <c r="E18" s="14" t="s">
        <v>113</v>
      </c>
      <c r="F18" s="2" t="s">
        <v>16</v>
      </c>
      <c r="G18" s="2" t="s">
        <v>258</v>
      </c>
      <c r="H18" s="3">
        <v>0.89</v>
      </c>
      <c r="I18" s="19">
        <f t="shared" si="0"/>
        <v>1</v>
      </c>
      <c r="J18" s="3">
        <f t="shared" si="1"/>
        <v>0.89</v>
      </c>
    </row>
    <row r="19" spans="1:10">
      <c r="A19" s="1">
        <v>1</v>
      </c>
      <c r="B19" s="13" t="s">
        <v>108</v>
      </c>
      <c r="C19" s="13" t="s">
        <v>111</v>
      </c>
      <c r="D19" s="2" t="s">
        <v>15</v>
      </c>
      <c r="E19" s="14" t="s">
        <v>259</v>
      </c>
      <c r="F19" s="2" t="s">
        <v>16</v>
      </c>
      <c r="G19" s="2" t="s">
        <v>260</v>
      </c>
      <c r="H19" s="3">
        <v>0.83</v>
      </c>
      <c r="I19" s="19">
        <f t="shared" si="0"/>
        <v>1</v>
      </c>
      <c r="J19" s="3">
        <f t="shared" si="1"/>
        <v>0.83</v>
      </c>
    </row>
    <row r="20" spans="1:10">
      <c r="A20" s="1">
        <v>1</v>
      </c>
      <c r="B20" s="13" t="s">
        <v>106</v>
      </c>
      <c r="C20" s="13" t="s">
        <v>109</v>
      </c>
      <c r="D20" s="2" t="s">
        <v>15</v>
      </c>
      <c r="E20" s="14" t="s">
        <v>112</v>
      </c>
      <c r="F20" s="2" t="s">
        <v>16</v>
      </c>
      <c r="G20" s="2" t="s">
        <v>257</v>
      </c>
      <c r="H20" s="3">
        <v>0.88</v>
      </c>
      <c r="I20" s="19">
        <f t="shared" ref="I20:I26" si="2">A20</f>
        <v>1</v>
      </c>
      <c r="J20" s="3">
        <f t="shared" ref="J20:J26" si="3">I20*H20</f>
        <v>0.88</v>
      </c>
    </row>
    <row r="21" spans="1:10">
      <c r="A21" s="1">
        <v>1</v>
      </c>
      <c r="B21" s="1" t="s">
        <v>89</v>
      </c>
      <c r="C21" s="1" t="s">
        <v>58</v>
      </c>
      <c r="D21" s="1" t="s">
        <v>15</v>
      </c>
      <c r="E21" s="2" t="s">
        <v>90</v>
      </c>
      <c r="F21" s="1" t="s">
        <v>16</v>
      </c>
      <c r="G21" s="2" t="s">
        <v>247</v>
      </c>
      <c r="H21" s="3">
        <v>1.57</v>
      </c>
      <c r="I21" s="19">
        <f t="shared" si="2"/>
        <v>1</v>
      </c>
      <c r="J21" s="3">
        <f t="shared" si="3"/>
        <v>1.57</v>
      </c>
    </row>
    <row r="22" spans="1:10">
      <c r="A22" s="1">
        <v>2</v>
      </c>
      <c r="B22" s="1" t="s">
        <v>92</v>
      </c>
      <c r="C22" s="1" t="s">
        <v>93</v>
      </c>
      <c r="D22" s="1" t="s">
        <v>15</v>
      </c>
      <c r="E22" s="2" t="s">
        <v>250</v>
      </c>
      <c r="F22" s="1" t="s">
        <v>16</v>
      </c>
      <c r="G22" s="2" t="s">
        <v>251</v>
      </c>
      <c r="H22" s="3">
        <v>0.72</v>
      </c>
      <c r="I22" s="19">
        <f t="shared" si="2"/>
        <v>2</v>
      </c>
      <c r="J22" s="3">
        <f t="shared" si="3"/>
        <v>1.44</v>
      </c>
    </row>
    <row r="23" spans="1:10">
      <c r="A23" s="1">
        <v>1</v>
      </c>
      <c r="B23" s="13" t="s">
        <v>101</v>
      </c>
      <c r="C23" s="13" t="s">
        <v>102</v>
      </c>
      <c r="D23" s="2" t="s">
        <v>15</v>
      </c>
      <c r="E23" s="14" t="s">
        <v>54</v>
      </c>
      <c r="F23" s="2" t="s">
        <v>16</v>
      </c>
      <c r="G23" s="2" t="s">
        <v>55</v>
      </c>
      <c r="H23" s="18">
        <v>1.26</v>
      </c>
      <c r="I23" s="19">
        <f t="shared" si="2"/>
        <v>1</v>
      </c>
      <c r="J23" s="3">
        <f t="shared" si="3"/>
        <v>1.26</v>
      </c>
    </row>
    <row r="24" spans="1:10">
      <c r="A24" s="1">
        <v>1</v>
      </c>
      <c r="B24" s="2" t="s">
        <v>94</v>
      </c>
      <c r="C24" s="2" t="s">
        <v>95</v>
      </c>
      <c r="D24" s="2" t="s">
        <v>15</v>
      </c>
      <c r="E24" s="2" t="s">
        <v>59</v>
      </c>
      <c r="F24" s="2" t="s">
        <v>16</v>
      </c>
      <c r="G24" s="2" t="s">
        <v>60</v>
      </c>
      <c r="H24" s="3">
        <v>0.72</v>
      </c>
      <c r="I24" s="19">
        <f t="shared" si="2"/>
        <v>1</v>
      </c>
      <c r="J24" s="3">
        <f t="shared" si="3"/>
        <v>0.72</v>
      </c>
    </row>
    <row r="25" spans="1:10">
      <c r="A25" s="1">
        <v>1</v>
      </c>
      <c r="B25" s="13" t="s">
        <v>84</v>
      </c>
      <c r="C25" s="13" t="s">
        <v>14</v>
      </c>
      <c r="D25" s="2" t="s">
        <v>15</v>
      </c>
      <c r="E25" s="13" t="s">
        <v>18</v>
      </c>
      <c r="F25" s="2" t="s">
        <v>16</v>
      </c>
      <c r="G25" s="2" t="s">
        <v>19</v>
      </c>
      <c r="H25" s="18">
        <v>0.72</v>
      </c>
      <c r="I25" s="19">
        <f t="shared" si="2"/>
        <v>1</v>
      </c>
      <c r="J25" s="3">
        <f t="shared" si="3"/>
        <v>0.72</v>
      </c>
    </row>
    <row r="26" spans="1:10">
      <c r="A26" s="1">
        <v>1</v>
      </c>
      <c r="B26" s="13" t="s">
        <v>83</v>
      </c>
      <c r="C26" s="13" t="s">
        <v>9</v>
      </c>
      <c r="D26" s="13" t="s">
        <v>82</v>
      </c>
      <c r="E26" s="13" t="s">
        <v>244</v>
      </c>
      <c r="F26" s="13" t="s">
        <v>16</v>
      </c>
      <c r="G26" s="2" t="s">
        <v>245</v>
      </c>
      <c r="H26" s="18">
        <v>3.79</v>
      </c>
      <c r="I26" s="19">
        <f t="shared" si="2"/>
        <v>1</v>
      </c>
      <c r="J26" s="3">
        <f t="shared" si="3"/>
        <v>3.79</v>
      </c>
    </row>
    <row r="27" spans="1:10" ht="14.4">
      <c r="A27" s="1">
        <v>1</v>
      </c>
      <c r="B27" s="13" t="s">
        <v>309</v>
      </c>
      <c r="C27" s="13" t="s">
        <v>114</v>
      </c>
      <c r="D27" s="13" t="s">
        <v>80</v>
      </c>
      <c r="E27" t="s">
        <v>311</v>
      </c>
      <c r="F27" s="2" t="s">
        <v>16</v>
      </c>
      <c r="G27" s="23" t="s">
        <v>312</v>
      </c>
      <c r="H27" s="3">
        <v>2.21</v>
      </c>
      <c r="I27" s="19">
        <f t="shared" si="0"/>
        <v>1</v>
      </c>
      <c r="J27" s="3">
        <f t="shared" si="1"/>
        <v>2.21</v>
      </c>
    </row>
    <row r="28" spans="1:10">
      <c r="A28" s="1">
        <v>1</v>
      </c>
      <c r="B28" s="13" t="s">
        <v>310</v>
      </c>
      <c r="C28" s="13" t="s">
        <v>115</v>
      </c>
      <c r="D28" s="13" t="s">
        <v>78</v>
      </c>
      <c r="E28" s="13" t="s">
        <v>233</v>
      </c>
      <c r="F28" s="2" t="s">
        <v>16</v>
      </c>
      <c r="G28" s="2" t="s">
        <v>234</v>
      </c>
      <c r="H28" s="3">
        <v>3.13</v>
      </c>
      <c r="I28" s="19">
        <f t="shared" si="0"/>
        <v>1</v>
      </c>
      <c r="J28" s="3">
        <f t="shared" si="1"/>
        <v>3.13</v>
      </c>
    </row>
    <row r="29" spans="1:10">
      <c r="B29" s="13"/>
      <c r="C29" s="13"/>
      <c r="D29" s="13"/>
      <c r="E29" s="13"/>
      <c r="F29" s="13"/>
      <c r="H29" s="12"/>
      <c r="I29" s="19"/>
    </row>
    <row r="30" spans="1:10">
      <c r="A30" s="11" t="s">
        <v>23</v>
      </c>
      <c r="B30" s="13"/>
      <c r="C30" s="13"/>
      <c r="D30" s="13"/>
      <c r="E30" s="13"/>
      <c r="F30" s="13"/>
      <c r="H30" s="12"/>
      <c r="I30" s="19"/>
    </row>
    <row r="31" spans="1:10">
      <c r="A31" s="1">
        <v>1</v>
      </c>
      <c r="B31" s="2" t="s">
        <v>261</v>
      </c>
      <c r="C31" s="2" t="s">
        <v>313</v>
      </c>
      <c r="D31" s="2" t="s">
        <v>212</v>
      </c>
      <c r="E31" s="2" t="s">
        <v>211</v>
      </c>
      <c r="F31" s="2" t="s">
        <v>16</v>
      </c>
      <c r="G31" s="16" t="s">
        <v>213</v>
      </c>
      <c r="H31" s="3">
        <v>0.15</v>
      </c>
      <c r="I31" s="19">
        <f t="shared" ref="I31:I58" si="4">A31</f>
        <v>1</v>
      </c>
      <c r="J31" s="3">
        <f t="shared" ref="J31:J33" si="5">I31*H31</f>
        <v>0.15</v>
      </c>
    </row>
    <row r="32" spans="1:10" ht="14.4">
      <c r="A32" s="1">
        <v>2</v>
      </c>
      <c r="B32" s="2" t="s">
        <v>317</v>
      </c>
      <c r="C32" s="2" t="s">
        <v>314</v>
      </c>
      <c r="D32" s="2" t="s">
        <v>212</v>
      </c>
      <c r="E32" t="s">
        <v>316</v>
      </c>
      <c r="F32" s="2" t="s">
        <v>16</v>
      </c>
      <c r="G32" s="23" t="s">
        <v>315</v>
      </c>
      <c r="H32" s="3">
        <v>0.15</v>
      </c>
      <c r="I32" s="19">
        <f t="shared" si="4"/>
        <v>2</v>
      </c>
      <c r="J32" s="3">
        <f t="shared" si="5"/>
        <v>0.3</v>
      </c>
    </row>
    <row r="33" spans="1:10">
      <c r="A33" s="1">
        <v>1</v>
      </c>
      <c r="B33" s="13" t="s">
        <v>136</v>
      </c>
      <c r="C33" s="13" t="s">
        <v>124</v>
      </c>
      <c r="D33" s="13" t="s">
        <v>24</v>
      </c>
      <c r="E33" s="13" t="s">
        <v>141</v>
      </c>
      <c r="F33" s="2" t="s">
        <v>16</v>
      </c>
      <c r="G33" s="2" t="s">
        <v>157</v>
      </c>
      <c r="H33" s="3">
        <v>0.1</v>
      </c>
      <c r="I33" s="19">
        <f t="shared" si="4"/>
        <v>1</v>
      </c>
      <c r="J33" s="3">
        <f t="shared" si="5"/>
        <v>0.1</v>
      </c>
    </row>
    <row r="34" spans="1:10">
      <c r="A34" s="1">
        <v>1</v>
      </c>
      <c r="B34" s="13" t="s">
        <v>135</v>
      </c>
      <c r="C34" s="13" t="s">
        <v>123</v>
      </c>
      <c r="D34" s="13" t="s">
        <v>24</v>
      </c>
      <c r="E34" s="13" t="s">
        <v>140</v>
      </c>
      <c r="F34" s="2" t="s">
        <v>16</v>
      </c>
      <c r="G34" s="2" t="s">
        <v>158</v>
      </c>
      <c r="H34" s="3">
        <v>0.1</v>
      </c>
      <c r="I34" s="19">
        <f t="shared" si="4"/>
        <v>1</v>
      </c>
      <c r="J34" s="3">
        <f>I34*H34</f>
        <v>0.1</v>
      </c>
    </row>
    <row r="35" spans="1:10">
      <c r="A35" s="1">
        <v>1</v>
      </c>
      <c r="B35" s="13" t="s">
        <v>138</v>
      </c>
      <c r="C35" s="13" t="s">
        <v>127</v>
      </c>
      <c r="D35" s="13" t="s">
        <v>24</v>
      </c>
      <c r="E35" s="13" t="s">
        <v>142</v>
      </c>
      <c r="F35" s="2" t="s">
        <v>16</v>
      </c>
      <c r="G35" s="2" t="s">
        <v>159</v>
      </c>
      <c r="H35" s="3">
        <v>0.1</v>
      </c>
      <c r="I35" s="19">
        <f t="shared" si="4"/>
        <v>1</v>
      </c>
      <c r="J35" s="3">
        <f t="shared" ref="J35:J61" si="6">I35*H35</f>
        <v>0.1</v>
      </c>
    </row>
    <row r="36" spans="1:10">
      <c r="A36" s="1">
        <v>4</v>
      </c>
      <c r="B36" s="13" t="s">
        <v>134</v>
      </c>
      <c r="C36" s="13" t="s">
        <v>122</v>
      </c>
      <c r="D36" s="13" t="s">
        <v>24</v>
      </c>
      <c r="E36" s="13" t="s">
        <v>143</v>
      </c>
      <c r="F36" s="2" t="s">
        <v>16</v>
      </c>
      <c r="G36" s="2" t="s">
        <v>160</v>
      </c>
      <c r="H36" s="3">
        <v>0.1</v>
      </c>
      <c r="I36" s="19">
        <f t="shared" si="4"/>
        <v>4</v>
      </c>
      <c r="J36" s="3">
        <f t="shared" si="6"/>
        <v>0.4</v>
      </c>
    </row>
    <row r="37" spans="1:10">
      <c r="A37" s="1">
        <v>1</v>
      </c>
      <c r="B37" s="13" t="s">
        <v>137</v>
      </c>
      <c r="C37" s="13" t="s">
        <v>125</v>
      </c>
      <c r="D37" s="13" t="s">
        <v>24</v>
      </c>
      <c r="E37" s="13" t="s">
        <v>144</v>
      </c>
      <c r="F37" s="2" t="s">
        <v>16</v>
      </c>
      <c r="G37" s="2" t="s">
        <v>161</v>
      </c>
      <c r="H37" s="3">
        <v>0.1</v>
      </c>
      <c r="I37" s="19">
        <f t="shared" si="4"/>
        <v>1</v>
      </c>
      <c r="J37" s="3">
        <f t="shared" si="6"/>
        <v>0.1</v>
      </c>
    </row>
    <row r="38" spans="1:10">
      <c r="A38" s="1">
        <v>1</v>
      </c>
      <c r="B38" s="13" t="s">
        <v>133</v>
      </c>
      <c r="C38" s="13" t="s">
        <v>121</v>
      </c>
      <c r="D38" s="13" t="s">
        <v>24</v>
      </c>
      <c r="E38" s="13" t="s">
        <v>145</v>
      </c>
      <c r="F38" s="2" t="s">
        <v>16</v>
      </c>
      <c r="G38" s="2" t="s">
        <v>162</v>
      </c>
      <c r="H38" s="3">
        <v>0.1</v>
      </c>
      <c r="I38" s="19">
        <f t="shared" si="4"/>
        <v>1</v>
      </c>
      <c r="J38" s="3">
        <f t="shared" si="6"/>
        <v>0.1</v>
      </c>
    </row>
    <row r="39" spans="1:10">
      <c r="A39" s="1">
        <v>2</v>
      </c>
      <c r="B39" s="13" t="s">
        <v>132</v>
      </c>
      <c r="C39" s="13" t="s">
        <v>120</v>
      </c>
      <c r="D39" s="13" t="s">
        <v>24</v>
      </c>
      <c r="E39" s="13" t="s">
        <v>146</v>
      </c>
      <c r="F39" s="2" t="s">
        <v>16</v>
      </c>
      <c r="G39" s="2" t="s">
        <v>163</v>
      </c>
      <c r="H39" s="3">
        <v>0.1</v>
      </c>
      <c r="I39" s="19">
        <f t="shared" si="4"/>
        <v>2</v>
      </c>
      <c r="J39" s="3">
        <f t="shared" si="6"/>
        <v>0.2</v>
      </c>
    </row>
    <row r="40" spans="1:10">
      <c r="A40" s="1">
        <v>1</v>
      </c>
      <c r="B40" s="13" t="s">
        <v>139</v>
      </c>
      <c r="C40" s="13" t="s">
        <v>128</v>
      </c>
      <c r="D40" s="13" t="s">
        <v>24</v>
      </c>
      <c r="E40" s="13" t="s">
        <v>147</v>
      </c>
      <c r="F40" s="2" t="s">
        <v>16</v>
      </c>
      <c r="G40" s="2" t="s">
        <v>164</v>
      </c>
      <c r="H40" s="3">
        <v>0.1</v>
      </c>
      <c r="I40" s="19">
        <f t="shared" si="4"/>
        <v>1</v>
      </c>
      <c r="J40" s="3">
        <f t="shared" si="6"/>
        <v>0.1</v>
      </c>
    </row>
    <row r="41" spans="1:10">
      <c r="A41" s="1">
        <v>3</v>
      </c>
      <c r="B41" s="13" t="s">
        <v>130</v>
      </c>
      <c r="C41" s="13" t="s">
        <v>118</v>
      </c>
      <c r="D41" s="13" t="s">
        <v>24</v>
      </c>
      <c r="E41" s="13" t="s">
        <v>148</v>
      </c>
      <c r="F41" s="2" t="s">
        <v>16</v>
      </c>
      <c r="G41" s="2" t="s">
        <v>165</v>
      </c>
      <c r="H41" s="3">
        <v>0.1</v>
      </c>
      <c r="I41" s="19">
        <f t="shared" si="4"/>
        <v>3</v>
      </c>
      <c r="J41" s="3">
        <f t="shared" si="6"/>
        <v>0.30000000000000004</v>
      </c>
    </row>
    <row r="42" spans="1:10">
      <c r="A42" s="1">
        <v>3</v>
      </c>
      <c r="B42" s="13" t="s">
        <v>131</v>
      </c>
      <c r="C42" s="13" t="s">
        <v>119</v>
      </c>
      <c r="D42" s="13" t="s">
        <v>24</v>
      </c>
      <c r="E42" s="13" t="s">
        <v>149</v>
      </c>
      <c r="F42" s="2" t="s">
        <v>16</v>
      </c>
      <c r="G42" s="2" t="s">
        <v>166</v>
      </c>
      <c r="H42" s="3">
        <v>0.1</v>
      </c>
      <c r="I42" s="19">
        <f t="shared" si="4"/>
        <v>3</v>
      </c>
      <c r="J42" s="3">
        <f t="shared" si="6"/>
        <v>0.30000000000000004</v>
      </c>
    </row>
    <row r="43" spans="1:10">
      <c r="A43" s="1">
        <v>8</v>
      </c>
      <c r="B43" s="13" t="s">
        <v>129</v>
      </c>
      <c r="C43" s="13" t="s">
        <v>116</v>
      </c>
      <c r="D43" s="13" t="s">
        <v>24</v>
      </c>
      <c r="E43" s="13" t="s">
        <v>150</v>
      </c>
      <c r="F43" s="2" t="s">
        <v>16</v>
      </c>
      <c r="G43" s="2" t="s">
        <v>167</v>
      </c>
      <c r="H43" s="3">
        <v>0.1</v>
      </c>
      <c r="I43" s="19">
        <f t="shared" si="4"/>
        <v>8</v>
      </c>
      <c r="J43" s="3">
        <f t="shared" si="6"/>
        <v>0.8</v>
      </c>
    </row>
    <row r="44" spans="1:10">
      <c r="A44" s="1">
        <v>1</v>
      </c>
      <c r="B44" s="13" t="s">
        <v>318</v>
      </c>
      <c r="C44" s="13" t="s">
        <v>117</v>
      </c>
      <c r="D44" s="13" t="s">
        <v>24</v>
      </c>
      <c r="E44" s="13" t="s">
        <v>151</v>
      </c>
      <c r="F44" s="2" t="s">
        <v>16</v>
      </c>
      <c r="G44" s="2" t="s">
        <v>168</v>
      </c>
      <c r="H44" s="3">
        <v>0.1</v>
      </c>
      <c r="I44" s="19">
        <f t="shared" si="4"/>
        <v>1</v>
      </c>
      <c r="J44" s="3">
        <f t="shared" si="6"/>
        <v>0.1</v>
      </c>
    </row>
    <row r="45" spans="1:10">
      <c r="A45" s="1">
        <v>2</v>
      </c>
      <c r="B45" s="13" t="s">
        <v>173</v>
      </c>
      <c r="C45" s="13" t="s">
        <v>169</v>
      </c>
      <c r="D45" s="13" t="s">
        <v>171</v>
      </c>
      <c r="E45" s="13" t="s">
        <v>172</v>
      </c>
      <c r="F45" s="2" t="s">
        <v>16</v>
      </c>
      <c r="G45" s="2" t="s">
        <v>170</v>
      </c>
      <c r="H45" s="3">
        <v>0.51</v>
      </c>
      <c r="I45" s="19">
        <f t="shared" si="4"/>
        <v>2</v>
      </c>
      <c r="J45" s="3">
        <f t="shared" si="6"/>
        <v>1.02</v>
      </c>
    </row>
    <row r="46" spans="1:10">
      <c r="A46" s="1">
        <v>2</v>
      </c>
      <c r="B46" s="13" t="s">
        <v>177</v>
      </c>
      <c r="C46" s="13" t="s">
        <v>178</v>
      </c>
      <c r="D46" s="13" t="s">
        <v>175</v>
      </c>
      <c r="E46" s="13" t="s">
        <v>174</v>
      </c>
      <c r="F46" s="2" t="s">
        <v>16</v>
      </c>
      <c r="G46" s="2" t="s">
        <v>176</v>
      </c>
      <c r="H46" s="3">
        <v>0.51</v>
      </c>
      <c r="I46" s="19">
        <f t="shared" si="4"/>
        <v>2</v>
      </c>
      <c r="J46" s="3">
        <f t="shared" si="6"/>
        <v>1.02</v>
      </c>
    </row>
    <row r="47" spans="1:10">
      <c r="A47" s="1">
        <v>8</v>
      </c>
      <c r="B47" s="2" t="s">
        <v>156</v>
      </c>
      <c r="C47" s="2" t="s">
        <v>126</v>
      </c>
      <c r="D47" s="2" t="s">
        <v>25</v>
      </c>
      <c r="E47" s="2" t="s">
        <v>26</v>
      </c>
      <c r="F47" s="2" t="s">
        <v>16</v>
      </c>
      <c r="G47" s="2" t="s">
        <v>27</v>
      </c>
      <c r="H47" s="3">
        <v>0.1</v>
      </c>
      <c r="I47" s="19">
        <f t="shared" si="4"/>
        <v>8</v>
      </c>
      <c r="J47" s="3">
        <f t="shared" si="6"/>
        <v>0.8</v>
      </c>
    </row>
    <row r="48" spans="1:10">
      <c r="A48" s="1">
        <v>1</v>
      </c>
      <c r="B48" s="2" t="s">
        <v>155</v>
      </c>
      <c r="C48" s="2" t="s">
        <v>57</v>
      </c>
      <c r="D48" s="2" t="s">
        <v>153</v>
      </c>
      <c r="E48" s="2" t="s">
        <v>154</v>
      </c>
      <c r="F48" s="2" t="s">
        <v>16</v>
      </c>
      <c r="G48" s="2" t="s">
        <v>152</v>
      </c>
      <c r="H48" s="3">
        <v>0.47</v>
      </c>
      <c r="I48" s="19">
        <f t="shared" si="4"/>
        <v>1</v>
      </c>
      <c r="J48" s="3">
        <f t="shared" si="6"/>
        <v>0.47</v>
      </c>
    </row>
    <row r="49" spans="1:10">
      <c r="A49" s="1">
        <v>2</v>
      </c>
      <c r="B49" s="2" t="s">
        <v>281</v>
      </c>
      <c r="C49" s="2" t="s">
        <v>81</v>
      </c>
      <c r="D49" s="2" t="s">
        <v>282</v>
      </c>
      <c r="E49" s="2" t="s">
        <v>283</v>
      </c>
      <c r="F49" s="2" t="s">
        <v>16</v>
      </c>
      <c r="G49" s="2" t="s">
        <v>284</v>
      </c>
      <c r="H49" s="3">
        <v>0.1</v>
      </c>
      <c r="I49" s="19">
        <f t="shared" si="4"/>
        <v>2</v>
      </c>
      <c r="J49" s="3">
        <f t="shared" si="6"/>
        <v>0.2</v>
      </c>
    </row>
    <row r="50" spans="1:10">
      <c r="A50" s="1">
        <v>1</v>
      </c>
      <c r="B50" s="2" t="s">
        <v>285</v>
      </c>
      <c r="C50" s="2" t="s">
        <v>286</v>
      </c>
      <c r="D50" s="2" t="s">
        <v>282</v>
      </c>
      <c r="E50" s="2" t="s">
        <v>287</v>
      </c>
      <c r="F50" s="2" t="s">
        <v>16</v>
      </c>
      <c r="G50" s="2" t="s">
        <v>288</v>
      </c>
      <c r="H50" s="3">
        <v>0.1</v>
      </c>
      <c r="I50" s="19">
        <f t="shared" si="4"/>
        <v>1</v>
      </c>
      <c r="J50" s="3">
        <f t="shared" si="6"/>
        <v>0.1</v>
      </c>
    </row>
    <row r="51" spans="1:10">
      <c r="A51" s="1">
        <v>24</v>
      </c>
      <c r="B51" s="2" t="s">
        <v>207</v>
      </c>
      <c r="C51" s="2" t="s">
        <v>206</v>
      </c>
      <c r="D51" s="2" t="s">
        <v>69</v>
      </c>
      <c r="E51" s="2" t="s">
        <v>208</v>
      </c>
      <c r="F51" s="13" t="s">
        <v>16</v>
      </c>
      <c r="G51" s="16" t="s">
        <v>209</v>
      </c>
      <c r="H51" s="3">
        <v>0.22</v>
      </c>
      <c r="I51" s="19">
        <f t="shared" si="4"/>
        <v>24</v>
      </c>
      <c r="J51" s="3">
        <f t="shared" si="6"/>
        <v>5.28</v>
      </c>
    </row>
    <row r="52" spans="1:10">
      <c r="A52" s="1">
        <v>2</v>
      </c>
      <c r="B52" s="1" t="s">
        <v>319</v>
      </c>
      <c r="C52" s="1" t="s">
        <v>179</v>
      </c>
      <c r="D52" s="1" t="s">
        <v>69</v>
      </c>
      <c r="E52" s="2" t="s">
        <v>180</v>
      </c>
      <c r="F52" s="1" t="s">
        <v>16</v>
      </c>
      <c r="G52" s="2" t="s">
        <v>181</v>
      </c>
      <c r="H52" s="18">
        <v>0.24</v>
      </c>
      <c r="I52" s="19">
        <f t="shared" si="4"/>
        <v>2</v>
      </c>
      <c r="J52" s="3">
        <f t="shared" si="6"/>
        <v>0.48</v>
      </c>
    </row>
    <row r="53" spans="1:10">
      <c r="A53" s="1">
        <v>4</v>
      </c>
      <c r="B53" s="1" t="s">
        <v>201</v>
      </c>
      <c r="C53" s="1" t="s">
        <v>182</v>
      </c>
      <c r="D53" s="1" t="s">
        <v>184</v>
      </c>
      <c r="E53" s="2" t="s">
        <v>183</v>
      </c>
      <c r="F53" s="1" t="s">
        <v>16</v>
      </c>
      <c r="G53" s="16" t="s">
        <v>185</v>
      </c>
      <c r="H53" s="18">
        <v>0.68</v>
      </c>
      <c r="I53" s="19">
        <f t="shared" si="4"/>
        <v>4</v>
      </c>
      <c r="J53" s="3">
        <f t="shared" si="6"/>
        <v>2.72</v>
      </c>
    </row>
    <row r="54" spans="1:10">
      <c r="A54" s="1">
        <v>1</v>
      </c>
      <c r="B54" s="1" t="s">
        <v>186</v>
      </c>
      <c r="C54" s="1" t="s">
        <v>187</v>
      </c>
      <c r="D54" s="1" t="s">
        <v>184</v>
      </c>
      <c r="E54" s="2" t="s">
        <v>189</v>
      </c>
      <c r="F54" s="1" t="s">
        <v>16</v>
      </c>
      <c r="G54" s="16" t="s">
        <v>190</v>
      </c>
      <c r="H54" s="18">
        <v>0.33</v>
      </c>
      <c r="I54" s="19">
        <f t="shared" si="4"/>
        <v>1</v>
      </c>
      <c r="J54" s="3">
        <f t="shared" si="6"/>
        <v>0.33</v>
      </c>
    </row>
    <row r="55" spans="1:10">
      <c r="A55" s="1">
        <v>1</v>
      </c>
      <c r="B55" s="1" t="s">
        <v>193</v>
      </c>
      <c r="C55" s="1" t="s">
        <v>188</v>
      </c>
      <c r="D55" s="1" t="s">
        <v>184</v>
      </c>
      <c r="E55" s="2" t="s">
        <v>262</v>
      </c>
      <c r="F55" s="1" t="s">
        <v>16</v>
      </c>
      <c r="G55" s="16" t="s">
        <v>263</v>
      </c>
      <c r="H55" s="18">
        <v>0.33</v>
      </c>
      <c r="I55" s="19">
        <f t="shared" si="4"/>
        <v>1</v>
      </c>
      <c r="J55" s="3">
        <f t="shared" si="6"/>
        <v>0.33</v>
      </c>
    </row>
    <row r="56" spans="1:10">
      <c r="A56" s="1">
        <v>1</v>
      </c>
      <c r="B56" s="1" t="s">
        <v>196</v>
      </c>
      <c r="C56" s="1" t="s">
        <v>191</v>
      </c>
      <c r="D56" s="1" t="s">
        <v>184</v>
      </c>
      <c r="E56" s="2" t="s">
        <v>197</v>
      </c>
      <c r="F56" s="1" t="s">
        <v>16</v>
      </c>
      <c r="G56" s="16" t="s">
        <v>198</v>
      </c>
      <c r="H56" s="18">
        <v>0.21</v>
      </c>
      <c r="I56" s="19">
        <f t="shared" si="4"/>
        <v>1</v>
      </c>
      <c r="J56" s="3">
        <f t="shared" si="6"/>
        <v>0.21</v>
      </c>
    </row>
    <row r="57" spans="1:10">
      <c r="A57" s="1">
        <v>1</v>
      </c>
      <c r="B57" s="1" t="s">
        <v>192</v>
      </c>
      <c r="C57" s="1" t="s">
        <v>195</v>
      </c>
      <c r="D57" s="1" t="s">
        <v>184</v>
      </c>
      <c r="E57" s="2" t="s">
        <v>199</v>
      </c>
      <c r="F57" s="1" t="s">
        <v>16</v>
      </c>
      <c r="G57" s="16" t="s">
        <v>200</v>
      </c>
      <c r="H57" s="18">
        <v>0.37</v>
      </c>
      <c r="I57" s="19">
        <f t="shared" si="4"/>
        <v>1</v>
      </c>
      <c r="J57" s="3">
        <f t="shared" si="6"/>
        <v>0.37</v>
      </c>
    </row>
    <row r="58" spans="1:10">
      <c r="A58" s="1">
        <v>1</v>
      </c>
      <c r="B58" s="1" t="s">
        <v>210</v>
      </c>
      <c r="C58" s="1" t="s">
        <v>202</v>
      </c>
      <c r="D58" s="1" t="s">
        <v>184</v>
      </c>
      <c r="E58" s="2" t="s">
        <v>203</v>
      </c>
      <c r="F58" s="1" t="s">
        <v>16</v>
      </c>
      <c r="G58" s="16" t="s">
        <v>204</v>
      </c>
      <c r="H58" s="18">
        <v>0.23</v>
      </c>
      <c r="I58" s="19">
        <f t="shared" si="4"/>
        <v>1</v>
      </c>
      <c r="J58" s="3">
        <f t="shared" si="6"/>
        <v>0.23</v>
      </c>
    </row>
    <row r="59" spans="1:10">
      <c r="A59" s="1">
        <v>2</v>
      </c>
      <c r="B59" s="1" t="s">
        <v>28</v>
      </c>
      <c r="C59" s="12" t="s">
        <v>205</v>
      </c>
      <c r="D59" s="1" t="s">
        <v>194</v>
      </c>
      <c r="E59" s="2" t="s">
        <v>29</v>
      </c>
      <c r="F59" s="1" t="s">
        <v>16</v>
      </c>
      <c r="G59" s="16" t="s">
        <v>70</v>
      </c>
      <c r="H59" s="3">
        <v>0.66</v>
      </c>
      <c r="I59" s="19">
        <f>A59</f>
        <v>2</v>
      </c>
      <c r="J59" s="3">
        <f t="shared" si="6"/>
        <v>1.32</v>
      </c>
    </row>
    <row r="60" spans="1:10" ht="14.4">
      <c r="A60" s="1">
        <v>1</v>
      </c>
      <c r="B60" s="20" t="s">
        <v>321</v>
      </c>
      <c r="C60" s="12" t="s">
        <v>320</v>
      </c>
      <c r="D60" s="1" t="s">
        <v>322</v>
      </c>
      <c r="E60" s="15" t="s">
        <v>323</v>
      </c>
      <c r="F60" s="1" t="s">
        <v>16</v>
      </c>
      <c r="G60" s="23" t="s">
        <v>324</v>
      </c>
      <c r="H60" s="3">
        <v>0.41</v>
      </c>
      <c r="I60" s="19">
        <f>A60</f>
        <v>1</v>
      </c>
      <c r="J60" s="3">
        <f t="shared" si="6"/>
        <v>0.41</v>
      </c>
    </row>
    <row r="61" spans="1:10" ht="14.4">
      <c r="A61" s="1">
        <v>1</v>
      </c>
      <c r="B61" s="20" t="s">
        <v>346</v>
      </c>
      <c r="C61" s="12"/>
      <c r="D61" s="1"/>
      <c r="E61" s="15"/>
      <c r="F61" s="1" t="s">
        <v>297</v>
      </c>
      <c r="G61" s="23">
        <v>2329679</v>
      </c>
      <c r="H61" s="3">
        <v>0.99</v>
      </c>
      <c r="I61" s="19">
        <f>A61</f>
        <v>1</v>
      </c>
      <c r="J61" s="3">
        <f t="shared" si="6"/>
        <v>0.99</v>
      </c>
    </row>
    <row r="62" spans="1:10">
      <c r="B62" s="13"/>
      <c r="C62" s="13"/>
      <c r="D62" s="13"/>
      <c r="E62" s="13"/>
      <c r="H62" s="12"/>
      <c r="I62" s="19"/>
    </row>
    <row r="63" spans="1:10">
      <c r="A63" s="11" t="s">
        <v>30</v>
      </c>
      <c r="B63" s="13"/>
      <c r="C63" s="13"/>
      <c r="D63" s="13"/>
      <c r="E63" s="13"/>
      <c r="F63" s="13"/>
      <c r="H63" s="12"/>
      <c r="I63" s="19"/>
    </row>
    <row r="64" spans="1:10">
      <c r="A64" s="1">
        <v>1</v>
      </c>
      <c r="B64" s="13" t="s">
        <v>273</v>
      </c>
      <c r="C64" s="13"/>
      <c r="D64" s="13" t="s">
        <v>214</v>
      </c>
      <c r="E64" s="13" t="s">
        <v>215</v>
      </c>
      <c r="F64" s="2" t="s">
        <v>16</v>
      </c>
      <c r="G64" s="2" t="s">
        <v>216</v>
      </c>
      <c r="H64" s="3">
        <v>2.14</v>
      </c>
      <c r="I64" s="19">
        <f t="shared" ref="I64:I77" si="7">A64</f>
        <v>1</v>
      </c>
      <c r="J64" s="3">
        <f t="shared" ref="J64:J75" si="8">I64*H64</f>
        <v>2.14</v>
      </c>
    </row>
    <row r="65" spans="1:10">
      <c r="A65" s="1">
        <v>1</v>
      </c>
      <c r="B65" s="13" t="s">
        <v>218</v>
      </c>
      <c r="C65" s="13" t="s">
        <v>289</v>
      </c>
      <c r="D65" s="13" t="s">
        <v>221</v>
      </c>
      <c r="E65" s="14" t="s">
        <v>219</v>
      </c>
      <c r="F65" s="2" t="s">
        <v>16</v>
      </c>
      <c r="G65" s="2" t="s">
        <v>220</v>
      </c>
      <c r="H65" s="3">
        <v>0.27</v>
      </c>
      <c r="I65" s="19">
        <f t="shared" si="7"/>
        <v>1</v>
      </c>
      <c r="J65" s="3">
        <f t="shared" si="8"/>
        <v>0.27</v>
      </c>
    </row>
    <row r="66" spans="1:10">
      <c r="A66" s="1">
        <v>2</v>
      </c>
      <c r="B66" s="13" t="s">
        <v>217</v>
      </c>
      <c r="C66" s="13" t="s">
        <v>290</v>
      </c>
      <c r="D66" s="13" t="s">
        <v>221</v>
      </c>
      <c r="E66" s="14" t="s">
        <v>222</v>
      </c>
      <c r="F66" s="2" t="s">
        <v>16</v>
      </c>
      <c r="G66" s="2" t="s">
        <v>220</v>
      </c>
      <c r="H66" s="3">
        <v>0.27</v>
      </c>
      <c r="I66" s="19">
        <f t="shared" si="7"/>
        <v>2</v>
      </c>
      <c r="J66" s="3">
        <f t="shared" si="8"/>
        <v>0.54</v>
      </c>
    </row>
    <row r="67" spans="1:10">
      <c r="A67" s="1">
        <v>1</v>
      </c>
      <c r="B67" s="13" t="s">
        <v>223</v>
      </c>
      <c r="C67" s="13" t="s">
        <v>291</v>
      </c>
      <c r="D67" s="13" t="s">
        <v>80</v>
      </c>
      <c r="E67" s="14" t="s">
        <v>224</v>
      </c>
      <c r="F67" s="2" t="s">
        <v>16</v>
      </c>
      <c r="G67" s="2" t="s">
        <v>225</v>
      </c>
      <c r="H67" s="3">
        <v>0.96</v>
      </c>
      <c r="I67" s="19">
        <f t="shared" si="7"/>
        <v>1</v>
      </c>
      <c r="J67" s="3">
        <f t="shared" si="8"/>
        <v>0.96</v>
      </c>
    </row>
    <row r="68" spans="1:10">
      <c r="A68" s="1">
        <v>1</v>
      </c>
      <c r="B68" s="13" t="s">
        <v>226</v>
      </c>
      <c r="C68" s="13" t="s">
        <v>292</v>
      </c>
      <c r="D68" s="13" t="s">
        <v>227</v>
      </c>
      <c r="E68" s="14" t="s">
        <v>228</v>
      </c>
      <c r="F68" s="2" t="s">
        <v>16</v>
      </c>
      <c r="G68" s="2" t="s">
        <v>229</v>
      </c>
      <c r="H68" s="3">
        <v>0.88</v>
      </c>
      <c r="I68" s="19">
        <f t="shared" si="7"/>
        <v>1</v>
      </c>
      <c r="J68" s="3">
        <f t="shared" si="8"/>
        <v>0.88</v>
      </c>
    </row>
    <row r="69" spans="1:10">
      <c r="A69" s="1">
        <v>1</v>
      </c>
      <c r="B69" s="13" t="s">
        <v>230</v>
      </c>
      <c r="C69" s="13" t="s">
        <v>293</v>
      </c>
      <c r="D69" s="13" t="s">
        <v>79</v>
      </c>
      <c r="E69" s="14" t="s">
        <v>231</v>
      </c>
      <c r="F69" s="2" t="s">
        <v>16</v>
      </c>
      <c r="G69" s="2" t="s">
        <v>232</v>
      </c>
      <c r="H69" s="3">
        <v>3.78</v>
      </c>
      <c r="I69" s="19">
        <f t="shared" si="7"/>
        <v>1</v>
      </c>
      <c r="J69" s="3">
        <f t="shared" si="8"/>
        <v>3.78</v>
      </c>
    </row>
    <row r="70" spans="1:10">
      <c r="A70" s="1">
        <v>1</v>
      </c>
      <c r="B70" s="13" t="s">
        <v>235</v>
      </c>
      <c r="C70" s="13" t="s">
        <v>294</v>
      </c>
      <c r="D70" s="13" t="s">
        <v>221</v>
      </c>
      <c r="E70" s="14" t="s">
        <v>236</v>
      </c>
      <c r="F70" s="2" t="s">
        <v>16</v>
      </c>
      <c r="G70" s="2" t="s">
        <v>237</v>
      </c>
      <c r="H70" s="3">
        <v>0.1</v>
      </c>
      <c r="I70" s="19">
        <f t="shared" si="7"/>
        <v>1</v>
      </c>
      <c r="J70" s="3">
        <f t="shared" si="8"/>
        <v>0.1</v>
      </c>
    </row>
    <row r="71" spans="1:10">
      <c r="A71" s="1">
        <v>1</v>
      </c>
      <c r="B71" s="13" t="s">
        <v>279</v>
      </c>
      <c r="C71" s="13"/>
      <c r="D71" s="13" t="s">
        <v>221</v>
      </c>
      <c r="E71" s="14" t="s">
        <v>278</v>
      </c>
      <c r="F71" s="2" t="s">
        <v>16</v>
      </c>
      <c r="G71" s="15" t="s">
        <v>274</v>
      </c>
      <c r="H71" s="3">
        <v>0.1</v>
      </c>
      <c r="I71" s="19">
        <f t="shared" ref="I71" si="9">A71</f>
        <v>1</v>
      </c>
      <c r="J71" s="3">
        <f t="shared" ref="J71" si="10">I71*H71</f>
        <v>0.1</v>
      </c>
    </row>
    <row r="72" spans="1:10">
      <c r="A72" s="1">
        <v>2</v>
      </c>
      <c r="B72" s="13" t="s">
        <v>277</v>
      </c>
      <c r="C72" s="13"/>
      <c r="D72" s="13" t="s">
        <v>221</v>
      </c>
      <c r="E72" s="14" t="s">
        <v>275</v>
      </c>
      <c r="F72" s="2" t="s">
        <v>16</v>
      </c>
      <c r="G72" s="2" t="s">
        <v>276</v>
      </c>
      <c r="H72" s="3">
        <v>0.1</v>
      </c>
      <c r="I72" s="19">
        <f t="shared" ref="I72" si="11">A72</f>
        <v>2</v>
      </c>
      <c r="J72" s="3">
        <f t="shared" ref="J72" si="12">I72*H72</f>
        <v>0.2</v>
      </c>
    </row>
    <row r="73" spans="1:10" ht="14.4">
      <c r="A73" s="1">
        <v>1</v>
      </c>
      <c r="B73" s="13" t="s">
        <v>242</v>
      </c>
      <c r="C73" s="13" t="s">
        <v>56</v>
      </c>
      <c r="D73" s="13"/>
      <c r="E73" s="14"/>
      <c r="F73" s="2" t="s">
        <v>327</v>
      </c>
      <c r="G73" s="23" t="s">
        <v>328</v>
      </c>
      <c r="H73" s="3">
        <f>1.95/14</f>
        <v>0.13928571428571429</v>
      </c>
      <c r="I73" s="19">
        <f t="shared" si="7"/>
        <v>1</v>
      </c>
      <c r="J73" s="3">
        <f t="shared" si="8"/>
        <v>0.13928571428571429</v>
      </c>
    </row>
    <row r="74" spans="1:10">
      <c r="A74" s="1">
        <v>1</v>
      </c>
      <c r="B74" s="13" t="s">
        <v>238</v>
      </c>
      <c r="C74" s="13" t="s">
        <v>295</v>
      </c>
      <c r="D74" s="13" t="s">
        <v>239</v>
      </c>
      <c r="E74" s="14" t="s">
        <v>240</v>
      </c>
      <c r="F74" s="2" t="s">
        <v>16</v>
      </c>
      <c r="G74" s="2" t="s">
        <v>241</v>
      </c>
      <c r="H74" s="3">
        <v>1.03</v>
      </c>
      <c r="I74" s="19">
        <f t="shared" si="7"/>
        <v>1</v>
      </c>
      <c r="J74" s="3">
        <f t="shared" si="8"/>
        <v>1.03</v>
      </c>
    </row>
    <row r="75" spans="1:10" ht="14.4">
      <c r="A75" s="1">
        <v>1</v>
      </c>
      <c r="B75" s="13" t="s">
        <v>329</v>
      </c>
      <c r="C75" s="13"/>
      <c r="D75" s="13"/>
      <c r="E75" s="14"/>
      <c r="F75" s="2" t="s">
        <v>330</v>
      </c>
      <c r="G75" s="22" t="s">
        <v>331</v>
      </c>
      <c r="H75" s="3">
        <f>9.29/4</f>
        <v>2.3224999999999998</v>
      </c>
      <c r="I75" s="19">
        <f t="shared" si="7"/>
        <v>1</v>
      </c>
      <c r="J75" s="3">
        <f t="shared" si="8"/>
        <v>2.3224999999999998</v>
      </c>
    </row>
    <row r="76" spans="1:10">
      <c r="A76" s="1">
        <v>1</v>
      </c>
      <c r="B76" s="13" t="s">
        <v>334</v>
      </c>
      <c r="C76" s="13"/>
      <c r="D76" s="13"/>
      <c r="E76" s="14"/>
      <c r="I76" s="19">
        <f t="shared" si="7"/>
        <v>1</v>
      </c>
      <c r="J76" s="3">
        <f t="shared" ref="J76:J77" si="13">I76*H76</f>
        <v>0</v>
      </c>
    </row>
    <row r="77" spans="1:10" ht="14.4">
      <c r="A77" s="1">
        <v>1</v>
      </c>
      <c r="B77" s="13" t="s">
        <v>332</v>
      </c>
      <c r="C77" s="13"/>
      <c r="D77" s="13"/>
      <c r="E77" s="14"/>
      <c r="F77" s="2" t="s">
        <v>330</v>
      </c>
      <c r="G77" s="22" t="s">
        <v>333</v>
      </c>
      <c r="H77" s="3">
        <v>9.9499999999999993</v>
      </c>
      <c r="I77" s="19">
        <f t="shared" si="7"/>
        <v>1</v>
      </c>
      <c r="J77" s="3">
        <f t="shared" si="13"/>
        <v>9.9499999999999993</v>
      </c>
    </row>
    <row r="78" spans="1:10">
      <c r="A78" s="1">
        <v>6</v>
      </c>
      <c r="B78" s="13" t="s">
        <v>31</v>
      </c>
      <c r="C78" s="13"/>
      <c r="D78" s="2" t="s">
        <v>32</v>
      </c>
      <c r="E78" s="2" t="s">
        <v>63</v>
      </c>
      <c r="F78" s="2" t="s">
        <v>16</v>
      </c>
      <c r="G78" s="2" t="s">
        <v>64</v>
      </c>
      <c r="H78" s="18">
        <v>0.28999999999999998</v>
      </c>
      <c r="I78" s="19">
        <f t="shared" ref="I78:I84" si="14">A78</f>
        <v>6</v>
      </c>
      <c r="J78" s="3">
        <f t="shared" ref="J78:J84" si="15">I78*H78</f>
        <v>1.7399999999999998</v>
      </c>
    </row>
    <row r="79" spans="1:10">
      <c r="A79" s="1">
        <v>3</v>
      </c>
      <c r="B79" s="13" t="s">
        <v>33</v>
      </c>
      <c r="C79" s="13"/>
      <c r="D79" s="2" t="s">
        <v>32</v>
      </c>
      <c r="E79" s="2" t="s">
        <v>65</v>
      </c>
      <c r="F79" s="2" t="s">
        <v>16</v>
      </c>
      <c r="G79" s="2" t="s">
        <v>66</v>
      </c>
      <c r="H79" s="18">
        <v>0.31</v>
      </c>
      <c r="I79" s="19">
        <f t="shared" si="14"/>
        <v>3</v>
      </c>
      <c r="J79" s="3">
        <f t="shared" si="15"/>
        <v>0.92999999999999994</v>
      </c>
    </row>
    <row r="80" spans="1:10">
      <c r="A80" s="1">
        <v>1</v>
      </c>
      <c r="B80" s="13" t="s">
        <v>272</v>
      </c>
      <c r="C80" s="13"/>
      <c r="D80" s="2" t="s">
        <v>32</v>
      </c>
      <c r="E80" s="2" t="s">
        <v>71</v>
      </c>
      <c r="F80" s="2" t="s">
        <v>16</v>
      </c>
      <c r="G80" s="2" t="s">
        <v>72</v>
      </c>
      <c r="H80" s="18">
        <v>0.38</v>
      </c>
      <c r="I80" s="19">
        <f t="shared" si="14"/>
        <v>1</v>
      </c>
      <c r="J80" s="3">
        <f t="shared" si="15"/>
        <v>0.38</v>
      </c>
    </row>
    <row r="81" spans="1:10">
      <c r="A81" s="1">
        <v>9</v>
      </c>
      <c r="B81" s="2" t="s">
        <v>34</v>
      </c>
      <c r="D81" s="2" t="s">
        <v>32</v>
      </c>
      <c r="E81" s="2" t="s">
        <v>35</v>
      </c>
      <c r="F81" s="2" t="s">
        <v>16</v>
      </c>
      <c r="G81" s="16" t="s">
        <v>36</v>
      </c>
      <c r="H81" s="3">
        <v>0.1</v>
      </c>
      <c r="I81" s="19">
        <f t="shared" si="14"/>
        <v>9</v>
      </c>
      <c r="J81" s="3">
        <f t="shared" si="15"/>
        <v>0.9</v>
      </c>
    </row>
    <row r="82" spans="1:10">
      <c r="A82" s="1">
        <v>2</v>
      </c>
      <c r="B82" s="2" t="s">
        <v>335</v>
      </c>
      <c r="D82" s="2" t="s">
        <v>338</v>
      </c>
      <c r="E82" s="2" t="s">
        <v>342</v>
      </c>
      <c r="F82" s="2" t="s">
        <v>16</v>
      </c>
      <c r="G82" s="2" t="s">
        <v>343</v>
      </c>
      <c r="H82" s="3">
        <v>0.34</v>
      </c>
      <c r="I82" s="19">
        <f t="shared" si="14"/>
        <v>2</v>
      </c>
      <c r="J82" s="3">
        <f t="shared" si="15"/>
        <v>0.68</v>
      </c>
    </row>
    <row r="83" spans="1:10" ht="14.4">
      <c r="A83" s="1">
        <v>1</v>
      </c>
      <c r="B83" s="2" t="s">
        <v>336</v>
      </c>
      <c r="D83" s="2" t="s">
        <v>338</v>
      </c>
      <c r="E83" s="15" t="s">
        <v>345</v>
      </c>
      <c r="F83" s="2" t="s">
        <v>16</v>
      </c>
      <c r="G83" s="23" t="s">
        <v>339</v>
      </c>
      <c r="H83" s="3">
        <v>0.41</v>
      </c>
      <c r="I83" s="19">
        <f t="shared" si="14"/>
        <v>1</v>
      </c>
      <c r="J83" s="3">
        <f t="shared" si="15"/>
        <v>0.41</v>
      </c>
    </row>
    <row r="84" spans="1:10">
      <c r="A84" s="1">
        <v>1</v>
      </c>
      <c r="B84" s="2" t="s">
        <v>337</v>
      </c>
      <c r="D84" s="2" t="s">
        <v>338</v>
      </c>
      <c r="E84" s="2" t="s">
        <v>340</v>
      </c>
      <c r="F84" s="2" t="s">
        <v>16</v>
      </c>
      <c r="G84" s="2" t="s">
        <v>341</v>
      </c>
      <c r="H84" s="3">
        <v>0.41</v>
      </c>
      <c r="I84" s="19">
        <f t="shared" si="14"/>
        <v>1</v>
      </c>
      <c r="J84" s="3">
        <f t="shared" si="15"/>
        <v>0.41</v>
      </c>
    </row>
    <row r="85" spans="1:10">
      <c r="B85" s="13"/>
      <c r="C85" s="13"/>
      <c r="D85" s="13"/>
      <c r="E85" s="13"/>
      <c r="F85" s="13"/>
      <c r="H85" s="12"/>
      <c r="I85" s="19"/>
    </row>
    <row r="86" spans="1:10">
      <c r="A86" s="11" t="s">
        <v>37</v>
      </c>
      <c r="B86" s="13"/>
      <c r="C86" s="13"/>
      <c r="D86" s="13"/>
      <c r="E86" s="13"/>
      <c r="F86" s="13"/>
      <c r="H86" s="12"/>
      <c r="I86" s="19"/>
    </row>
    <row r="87" spans="1:10">
      <c r="A87" s="1">
        <v>3</v>
      </c>
      <c r="B87" s="13" t="s">
        <v>38</v>
      </c>
      <c r="C87" s="13" t="s">
        <v>265</v>
      </c>
      <c r="D87" s="13" t="s">
        <v>39</v>
      </c>
      <c r="E87" s="13" t="s">
        <v>40</v>
      </c>
      <c r="F87" s="2" t="s">
        <v>16</v>
      </c>
      <c r="G87" s="2" t="s">
        <v>41</v>
      </c>
      <c r="H87" s="18">
        <v>0.59</v>
      </c>
      <c r="I87" s="19">
        <f t="shared" ref="I87:I92" si="16">A87</f>
        <v>3</v>
      </c>
      <c r="J87" s="3">
        <f t="shared" ref="J87:J92" si="17">I87*H87</f>
        <v>1.77</v>
      </c>
    </row>
    <row r="88" spans="1:10">
      <c r="A88" s="1">
        <v>3</v>
      </c>
      <c r="B88" s="13" t="s">
        <v>42</v>
      </c>
      <c r="C88" s="13" t="s">
        <v>266</v>
      </c>
      <c r="D88" s="2" t="s">
        <v>39</v>
      </c>
      <c r="E88" s="13" t="s">
        <v>43</v>
      </c>
      <c r="F88" s="2" t="s">
        <v>16</v>
      </c>
      <c r="G88" s="2" t="s">
        <v>44</v>
      </c>
      <c r="H88" s="18">
        <v>0.43</v>
      </c>
      <c r="I88" s="19">
        <f t="shared" si="16"/>
        <v>3</v>
      </c>
      <c r="J88" s="3">
        <f t="shared" si="17"/>
        <v>1.29</v>
      </c>
    </row>
    <row r="89" spans="1:10">
      <c r="A89" s="1">
        <v>1</v>
      </c>
      <c r="B89" s="2" t="s">
        <v>264</v>
      </c>
      <c r="C89" s="2" t="s">
        <v>100</v>
      </c>
      <c r="D89" s="2" t="s">
        <v>39</v>
      </c>
      <c r="E89" s="2" t="s">
        <v>270</v>
      </c>
      <c r="F89" s="2" t="s">
        <v>16</v>
      </c>
      <c r="G89" s="2" t="s">
        <v>271</v>
      </c>
      <c r="H89" s="3">
        <v>0.26</v>
      </c>
      <c r="I89" s="19">
        <f t="shared" ref="I89" si="18">A89</f>
        <v>1</v>
      </c>
      <c r="J89" s="3">
        <f t="shared" si="17"/>
        <v>0.26</v>
      </c>
    </row>
    <row r="90" spans="1:10">
      <c r="A90" s="1">
        <v>7</v>
      </c>
      <c r="B90" s="2" t="s">
        <v>45</v>
      </c>
      <c r="C90" s="2" t="s">
        <v>267</v>
      </c>
      <c r="D90" s="2" t="s">
        <v>39</v>
      </c>
      <c r="E90" s="2" t="s">
        <v>46</v>
      </c>
      <c r="F90" s="2" t="s">
        <v>16</v>
      </c>
      <c r="G90" s="2" t="s">
        <v>47</v>
      </c>
      <c r="H90" s="3">
        <v>0.38</v>
      </c>
      <c r="I90" s="19">
        <f t="shared" si="16"/>
        <v>7</v>
      </c>
      <c r="J90" s="3">
        <f t="shared" si="17"/>
        <v>2.66</v>
      </c>
    </row>
    <row r="91" spans="1:10">
      <c r="A91" s="1">
        <v>6</v>
      </c>
      <c r="B91" s="2" t="s">
        <v>48</v>
      </c>
      <c r="C91" s="2" t="s">
        <v>269</v>
      </c>
      <c r="D91" s="2" t="s">
        <v>39</v>
      </c>
      <c r="E91" s="2" t="s">
        <v>49</v>
      </c>
      <c r="F91" s="2" t="s">
        <v>16</v>
      </c>
      <c r="G91" s="2" t="s">
        <v>50</v>
      </c>
      <c r="H91" s="3">
        <v>0.34</v>
      </c>
      <c r="I91" s="19">
        <f t="shared" si="16"/>
        <v>6</v>
      </c>
      <c r="J91" s="3">
        <f t="shared" si="17"/>
        <v>2.04</v>
      </c>
    </row>
    <row r="92" spans="1:10">
      <c r="A92" s="1">
        <v>3</v>
      </c>
      <c r="B92" s="2" t="s">
        <v>51</v>
      </c>
      <c r="C92" s="2" t="s">
        <v>268</v>
      </c>
      <c r="D92" s="2" t="s">
        <v>39</v>
      </c>
      <c r="E92" s="2" t="s">
        <v>52</v>
      </c>
      <c r="F92" s="2" t="s">
        <v>16</v>
      </c>
      <c r="G92" s="2" t="s">
        <v>53</v>
      </c>
      <c r="H92" s="3">
        <v>0.24</v>
      </c>
      <c r="I92" s="19">
        <f t="shared" si="16"/>
        <v>3</v>
      </c>
      <c r="J92" s="3">
        <f t="shared" si="17"/>
        <v>0.72</v>
      </c>
    </row>
    <row r="93" spans="1:10">
      <c r="B93" s="13"/>
      <c r="C93" s="13"/>
      <c r="H93" s="18"/>
    </row>
    <row r="94" spans="1:10">
      <c r="H94" s="3" t="s">
        <v>7</v>
      </c>
      <c r="J94" s="3">
        <f>SUM(J6:J93)</f>
        <v>117.99178571428568</v>
      </c>
    </row>
    <row r="95" spans="1:10">
      <c r="A95" s="21" t="s">
        <v>325</v>
      </c>
    </row>
    <row r="96" spans="1:10" s="3" customFormat="1">
      <c r="A96" s="1" t="s">
        <v>326</v>
      </c>
      <c r="B96" s="13"/>
      <c r="C96" s="13"/>
      <c r="D96" s="2"/>
      <c r="E96" s="2"/>
      <c r="F96" s="2"/>
      <c r="G96" s="2"/>
      <c r="H96" s="12"/>
    </row>
    <row r="97" spans="1:8" s="3" customFormat="1">
      <c r="A97" s="1" t="s">
        <v>344</v>
      </c>
      <c r="B97" s="13"/>
      <c r="C97" s="13"/>
      <c r="D97" s="13"/>
      <c r="E97" s="13"/>
      <c r="F97" s="13"/>
      <c r="G97" s="2"/>
      <c r="H97" s="12"/>
    </row>
    <row r="98" spans="1:8" s="3" customFormat="1">
      <c r="A98" s="1"/>
      <c r="B98" s="2"/>
      <c r="C98" s="2"/>
      <c r="D98" s="2"/>
      <c r="E98" s="2"/>
      <c r="F98" s="2"/>
      <c r="G98" s="16"/>
    </row>
    <row r="100" spans="1:8" s="3" customFormat="1">
      <c r="A100" s="1"/>
      <c r="B100" s="13"/>
      <c r="C100" s="13"/>
      <c r="D100" s="13"/>
      <c r="E100" s="17"/>
      <c r="F100" s="13"/>
      <c r="G100" s="2"/>
      <c r="H100" s="12"/>
    </row>
    <row r="101" spans="1:8" s="3" customFormat="1">
      <c r="A101" s="1"/>
      <c r="B101" s="13"/>
      <c r="C101" s="13"/>
      <c r="D101" s="13"/>
      <c r="E101" s="13"/>
      <c r="F101" s="13"/>
      <c r="G101" s="2"/>
      <c r="H101" s="12"/>
    </row>
    <row r="102" spans="1:8" s="3" customFormat="1">
      <c r="A102" s="11"/>
      <c r="B102" s="13"/>
      <c r="C102" s="13"/>
      <c r="D102" s="13"/>
      <c r="E102" s="13"/>
      <c r="F102" s="13"/>
      <c r="G102" s="2"/>
      <c r="H102" s="12"/>
    </row>
    <row r="103" spans="1:8" s="3" customFormat="1">
      <c r="A103" s="1"/>
      <c r="B103" s="13"/>
      <c r="C103" s="13"/>
      <c r="D103" s="13"/>
      <c r="E103" s="13"/>
      <c r="F103" s="2"/>
      <c r="G103" s="2"/>
      <c r="H103" s="12"/>
    </row>
    <row r="104" spans="1:8" s="3" customFormat="1">
      <c r="A104" s="1"/>
      <c r="B104" s="13"/>
      <c r="C104" s="13"/>
      <c r="D104" s="2"/>
      <c r="E104" s="13"/>
      <c r="F104" s="2"/>
      <c r="G104" s="2"/>
      <c r="H104" s="12"/>
    </row>
    <row r="108" spans="1:8" s="3" customFormat="1">
      <c r="A108" s="1"/>
      <c r="B108" s="13"/>
      <c r="C108" s="13"/>
      <c r="D108" s="2"/>
      <c r="E108" s="2"/>
      <c r="F108" s="2"/>
      <c r="G108" s="2"/>
      <c r="H108" s="12"/>
    </row>
    <row r="109" spans="1:8" s="3" customFormat="1">
      <c r="A109" s="1"/>
      <c r="B109" s="13"/>
      <c r="C109" s="13"/>
      <c r="D109" s="2"/>
      <c r="E109" s="2"/>
      <c r="F109" s="2"/>
      <c r="G109" s="2"/>
    </row>
    <row r="110" spans="1:8" s="3" customFormat="1">
      <c r="A110" s="1"/>
      <c r="B110" s="13"/>
      <c r="C110" s="13"/>
      <c r="D110" s="13"/>
      <c r="E110" s="13"/>
      <c r="F110" s="13"/>
      <c r="G110" s="2"/>
      <c r="H110" s="12"/>
    </row>
    <row r="111" spans="1:8" s="3" customFormat="1">
      <c r="A111" s="11"/>
      <c r="B111" s="13"/>
      <c r="C111" s="13"/>
      <c r="D111" s="13"/>
      <c r="E111" s="13"/>
      <c r="F111" s="13"/>
      <c r="G111" s="2"/>
      <c r="H111" s="12"/>
    </row>
    <row r="112" spans="1:8" s="3" customFormat="1">
      <c r="A112" s="1"/>
      <c r="B112" s="13"/>
      <c r="C112" s="13"/>
      <c r="D112" s="2"/>
      <c r="E112" s="2"/>
      <c r="F112" s="2"/>
      <c r="G112" s="16"/>
      <c r="H112" s="12"/>
    </row>
    <row r="113" spans="1:8" s="3" customFormat="1">
      <c r="A113" s="1"/>
      <c r="B113" s="13"/>
      <c r="C113" s="13"/>
      <c r="D113" s="2"/>
      <c r="E113" s="2"/>
      <c r="F113" s="2"/>
      <c r="G113" s="16"/>
      <c r="H113" s="12"/>
    </row>
  </sheetData>
  <hyperlinks>
    <hyperlink ref="G75" r:id="rId1"/>
    <hyperlink ref="G77" r:id="rId2"/>
  </hyperlinks>
  <pageMargins left="0.7" right="0.7" top="0.75" bottom="0.75" header="0.3" footer="0.3"/>
  <pageSetup scale="76" orientation="portrait" r:id="rId3"/>
  <ignoredErrors>
    <ignoredError sqref="G9:G12 E82:E83 E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VT1802</vt:lpstr>
      <vt:lpstr>'VT1802'!Print_Area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2024-12-02T16:50:56Z</dcterms:created>
  <dcterms:modified xsi:type="dcterms:W3CDTF">2024-12-02T16:51:23Z</dcterms:modified>
</cp:coreProperties>
</file>