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4"/>
  <workbookPr defaultThemeVersion="124226"/>
  <xr:revisionPtr revIDLastSave="0" documentId="8_{0DAE0B72-F8B9-4734-AE9D-A7D7A4129B4E}" xr6:coauthVersionLast="47" xr6:coauthVersionMax="47" xr10:uidLastSave="{00000000-0000-0000-0000-000000000000}"/>
  <bookViews>
    <workbookView xWindow="-105" yWindow="-105" windowWidth="20730" windowHeight="11760" firstSheet="68" activeTab="6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18.07.2022" sheetId="116" r:id="rId69"/>
    <sheet name="Timesheet Template" sheetId="103" r:id="rId7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6" l="1"/>
  <c r="F165" i="116"/>
  <c r="F164" i="116"/>
  <c r="F163" i="116"/>
  <c r="F162" i="116"/>
  <c r="F161" i="116"/>
  <c r="F160" i="116"/>
  <c r="F159" i="116"/>
  <c r="I158" i="116"/>
  <c r="F158" i="116"/>
  <c r="I157" i="116"/>
  <c r="F157" i="116"/>
  <c r="I156" i="116"/>
  <c r="F156" i="116"/>
  <c r="I155" i="116"/>
  <c r="F155" i="116"/>
  <c r="I154" i="116"/>
  <c r="F154" i="116"/>
  <c r="I153" i="116"/>
  <c r="I159" i="116" s="1"/>
  <c r="F153" i="116"/>
  <c r="F152" i="116"/>
  <c r="F150" i="116"/>
  <c r="F148" i="116"/>
  <c r="F147" i="116"/>
  <c r="F146" i="116"/>
  <c r="F145" i="116"/>
  <c r="F144" i="116"/>
  <c r="I143" i="116"/>
  <c r="F143" i="116"/>
  <c r="I142" i="116"/>
  <c r="F142" i="116"/>
  <c r="I141" i="116"/>
  <c r="F141" i="116"/>
  <c r="I140" i="116"/>
  <c r="F140" i="116"/>
  <c r="I139" i="116"/>
  <c r="F139" i="116"/>
  <c r="I138" i="116"/>
  <c r="I144" i="116" s="1"/>
  <c r="F138" i="116"/>
  <c r="F137" i="116"/>
  <c r="F136" i="116"/>
  <c r="F135" i="116"/>
  <c r="F134" i="116"/>
  <c r="F133" i="116"/>
  <c r="F132" i="116"/>
  <c r="F131" i="116"/>
  <c r="F130" i="116"/>
  <c r="F129" i="116"/>
  <c r="I128" i="116"/>
  <c r="F128" i="116"/>
  <c r="I127" i="116"/>
  <c r="F127" i="116"/>
  <c r="I126" i="116"/>
  <c r="F126" i="116"/>
  <c r="F125" i="116"/>
  <c r="F124" i="116"/>
  <c r="I125" i="116" s="1"/>
  <c r="F123" i="116"/>
  <c r="F122" i="116"/>
  <c r="I123" i="116" s="1"/>
  <c r="I129" i="116" s="1"/>
  <c r="F119" i="116"/>
  <c r="F118" i="116"/>
  <c r="F117" i="116"/>
  <c r="F116" i="116"/>
  <c r="F115" i="116"/>
  <c r="F114" i="116"/>
  <c r="F113" i="116"/>
  <c r="I112" i="116"/>
  <c r="F112" i="116"/>
  <c r="I111" i="116"/>
  <c r="F111" i="116"/>
  <c r="I110" i="116"/>
  <c r="F110" i="116"/>
  <c r="I109" i="116"/>
  <c r="F109" i="116"/>
  <c r="F108" i="116"/>
  <c r="I113" i="116" s="1"/>
  <c r="F107" i="116"/>
  <c r="I108" i="116" s="1"/>
  <c r="I114" i="116" s="1"/>
  <c r="F106" i="116"/>
  <c r="F105" i="116"/>
  <c r="F104" i="116"/>
  <c r="F103" i="116"/>
  <c r="F101" i="116"/>
  <c r="F100" i="116"/>
  <c r="F99" i="116"/>
  <c r="F98" i="116"/>
  <c r="I97" i="116"/>
  <c r="F97" i="116"/>
  <c r="I96" i="116"/>
  <c r="F96" i="116"/>
  <c r="I95" i="116"/>
  <c r="F95" i="116"/>
  <c r="I94" i="116"/>
  <c r="F94" i="116"/>
  <c r="I98" i="116" s="1"/>
  <c r="F93" i="116"/>
  <c r="F92" i="116"/>
  <c r="I93" i="116" s="1"/>
  <c r="I99" i="116" s="1"/>
  <c r="F91" i="116"/>
  <c r="F90" i="116"/>
  <c r="F89" i="116"/>
  <c r="F88" i="116"/>
  <c r="F87" i="116"/>
  <c r="F86" i="116"/>
  <c r="F85" i="116"/>
  <c r="F84" i="116"/>
  <c r="F83" i="116"/>
  <c r="F82" i="116"/>
  <c r="I81" i="116"/>
  <c r="F81" i="116"/>
  <c r="I82" i="116" s="1"/>
  <c r="I80" i="116"/>
  <c r="F80" i="116"/>
  <c r="I79" i="116"/>
  <c r="F79" i="116"/>
  <c r="F78" i="116"/>
  <c r="I83" i="116" s="1"/>
  <c r="F77" i="116"/>
  <c r="I78" i="116" s="1"/>
  <c r="I84" i="116" s="1"/>
  <c r="F76" i="116"/>
  <c r="F75" i="116"/>
  <c r="F74" i="116"/>
  <c r="F73" i="116"/>
  <c r="F72" i="116"/>
  <c r="F71" i="116"/>
  <c r="F70" i="116"/>
  <c r="F69" i="116"/>
  <c r="F68" i="116"/>
  <c r="F67" i="116"/>
  <c r="I66" i="116"/>
  <c r="F66" i="116"/>
  <c r="I67" i="116" s="1"/>
  <c r="F65" i="116"/>
  <c r="I64" i="116"/>
  <c r="F64" i="116"/>
  <c r="I68" i="116" s="1"/>
  <c r="F63" i="116"/>
  <c r="F62" i="116"/>
  <c r="I65" i="116" s="1"/>
  <c r="F57" i="116"/>
  <c r="F56" i="116"/>
  <c r="F55" i="116"/>
  <c r="I52" i="116"/>
  <c r="F52" i="116"/>
  <c r="I53" i="116" s="1"/>
  <c r="F51" i="116"/>
  <c r="F50" i="116"/>
  <c r="I49" i="116"/>
  <c r="F49" i="116"/>
  <c r="I51" i="116" s="1"/>
  <c r="F48" i="116"/>
  <c r="I50" i="116" s="1"/>
  <c r="F47" i="116"/>
  <c r="I48" i="116" s="1"/>
  <c r="I54" i="116" s="1"/>
  <c r="F46" i="116"/>
  <c r="F44" i="116"/>
  <c r="F43" i="116"/>
  <c r="F42" i="116"/>
  <c r="F41" i="116"/>
  <c r="F40" i="116"/>
  <c r="F39" i="116"/>
  <c r="F38" i="116"/>
  <c r="F37" i="116"/>
  <c r="I38" i="116" s="1"/>
  <c r="I36" i="116"/>
  <c r="F36" i="116"/>
  <c r="I37" i="116" s="1"/>
  <c r="F35" i="116"/>
  <c r="I35" i="116" s="1"/>
  <c r="I34" i="116"/>
  <c r="F34" i="116"/>
  <c r="F33" i="116"/>
  <c r="F32" i="116"/>
  <c r="I33" i="116" s="1"/>
  <c r="I39" i="116" s="1"/>
  <c r="F31" i="116"/>
  <c r="F30" i="116"/>
  <c r="F29" i="116"/>
  <c r="F28" i="116"/>
  <c r="F27" i="116"/>
  <c r="F26" i="116"/>
  <c r="F25" i="116"/>
  <c r="F24" i="116"/>
  <c r="I23" i="116"/>
  <c r="F23" i="116"/>
  <c r="I22" i="116"/>
  <c r="F22" i="116"/>
  <c r="I21" i="116"/>
  <c r="F21" i="116"/>
  <c r="I20" i="116"/>
  <c r="F20" i="116"/>
  <c r="I19" i="116"/>
  <c r="F19" i="116"/>
  <c r="I18" i="116"/>
  <c r="I24" i="116" s="1"/>
  <c r="F18" i="116"/>
  <c r="F17" i="116"/>
  <c r="F16" i="116"/>
  <c r="F15" i="116"/>
  <c r="F14" i="116"/>
  <c r="F13" i="116"/>
  <c r="F12" i="116"/>
  <c r="F11" i="116"/>
  <c r="F10" i="116"/>
  <c r="F9" i="116"/>
  <c r="F8" i="116"/>
  <c r="F7" i="116"/>
  <c r="I6" i="116"/>
  <c r="F6" i="116"/>
  <c r="I7" i="116" s="1"/>
  <c r="I5" i="116"/>
  <c r="F5" i="116"/>
  <c r="I4" i="116"/>
  <c r="F4" i="116"/>
  <c r="I8" i="116" s="1"/>
  <c r="F3" i="116"/>
  <c r="F2" i="116"/>
  <c r="I3" i="116" s="1"/>
  <c r="I9" i="116" s="1"/>
  <c r="F33" i="115"/>
  <c r="F32" i="115"/>
  <c r="F70" i="114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F20" i="115"/>
  <c r="I19" i="115"/>
  <c r="F19" i="115"/>
  <c r="F18" i="115"/>
  <c r="I18" i="115" s="1"/>
  <c r="F17" i="115"/>
  <c r="I20" i="115" s="1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3" i="116" l="1"/>
  <c r="I69" i="116"/>
  <c r="I24" i="115"/>
  <c r="I53" i="115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4" i="115" l="1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<sst xmlns="http://schemas.openxmlformats.org/spreadsheetml/2006/main" count="14671" uniqueCount="1919">
  <si>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</si>
  <si>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</si>
  <si>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</si>
  <si>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</si>
  <si>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</si>
  <si>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</si>
  <si>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</si>
  <si>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</si>
  <si>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</si>
  <si>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</si>
  <si>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</si>
  <si>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</si>
  <si>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</si>
  <si>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</si>
  <si>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</si>
  <si>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</si>
  <si>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</si>
  <si>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</si>
  <si>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</si>
  <si>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</si>
  <si>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</si>
  <si>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</si>
  <si>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</si>
  <si>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</si>
  <si>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</si>
  <si>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</si>
  <si>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</si>
  <si>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</si>
  <si>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</si>
  <si>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</si>
  <si>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</si>
  <si>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</si>
  <si>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</si>
  <si>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</si>
  <si>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</si>
  <si>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</si>
  <si>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</si>
  <si>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</si>
  <si>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</si>
  <si>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</si>
  <si>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</si>
  <si>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</si>
  <si>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</si>
  <si>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</si>
  <si>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</si>
  <si>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</si>
  <si>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</si>
  <si>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</si>
  <si>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</si>
  <si>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</si>
  <si>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</si>
  <si>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</si>
  <si>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</si>
  <si>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</si>
  <si>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</si>
  <si>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</si>
  <si>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</si>
  <si>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</si>
  <si>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</si>
  <si>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</si>
  <si>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</si>
  <si>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</si>
  <si>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</si>
  <si>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</si>
  <si>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</si>
  <si>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</si>
  <si>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</si>
  <si>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</si>
  <si>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</si>
  <si>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</si>
  <si>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</si>
  <si>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</si>
  <si>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</si>
  <si>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</si>
  <si>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</si>
  <si>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</si>
  <si>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</si>
  <si>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</si>
  <si>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</si>
  <si>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</si>
  <si>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</si>
  <si>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</si>
  <si>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</si>
  <si>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</si>
  <si>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</si>
  <si>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</si>
  <si>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</si>
  <si>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</si>
  <si>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</si>
  <si>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</si>
  <si>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</si>
  <si>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</si>
  <si>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</si>
  <si>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</si>
  <si>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</si>
  <si>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</si>
  <si>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</si>
  <si>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</si>
  <si>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</si>
  <si>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</si>
  <si>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</si>
  <si>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</si>
  <si>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</si>
  <si>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</si>
  <si>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</si>
  <si>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</si>
  <si>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</si>
  <si>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</si>
  <si>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</si>
  <si>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</si>
  <si>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</si>
  <si>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</si>
  <si>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</si>
  <si>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</si>
  <si>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</si>
  <si>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</si>
  <si>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</si>
  <si>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</si>
  <si>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</si>
  <si>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</si>
  <si>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</si>
  <si>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</si>
  <si>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</si>
  <si>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</si>
  <si>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</si>
  <si>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</si>
  <si>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</si>
  <si>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</si>
  <si>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</si>
  <si>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</si>
  <si>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</si>
  <si>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</si>
  <si>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</si>
  <si>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</si>
  <si>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</si>
  <si>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</si>
  <si>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</si>
  <si>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</si>
  <si>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</si>
  <si>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</si>
  <si>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</si>
  <si>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</si>
  <si>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</si>
  <si>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</si>
  <si>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</si>
  <si>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</si>
  <si>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</si>
  <si>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</si>
  <si>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</si>
  <si>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</si>
  <si>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</si>
  <si>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</si>
  <si>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</si>
  <si>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</si>
  <si>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</si>
  <si>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</si>
  <si>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</si>
  <si>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</si>
  <si>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</si>
  <si>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</si>
  <si>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</si>
  <si>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</si>
  <si>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</si>
  <si>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</si>
  <si>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</si>
  <si>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</si>
  <si>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</si>
  <si>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</si>
  <si>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</si>
  <si>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</si>
  <si>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</si>
  <si>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</si>
  <si>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</si>
  <si>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</si>
  <si>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</si>
  <si>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</si>
  <si>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</si>
  <si>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</si>
  <si>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</si>
  <si>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</si>
  <si>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</si>
  <si>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</si>
  <si>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</si>
  <si>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</si>
  <si>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</si>
  <si>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</si>
  <si>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</si>
  <si>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</si>
  <si>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</si>
  <si>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</si>
  <si>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</si>
  <si>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</si>
  <si>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</si>
  <si>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</si>
  <si>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</si>
  <si>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</si>
  <si>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</si>
  <si>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</si>
  <si>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</si>
  <si>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</si>
  <si>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</si>
  <si>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</si>
  <si>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</si>
  <si>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</si>
  <si>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</si>
  <si>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</si>
  <si>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</si>
  <si>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</si>
  <si>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</si>
  <si>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</si>
  <si>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</si>
  <si>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</si>
  <si>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</si>
  <si>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</si>
  <si>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</si>
  <si>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</si>
  <si>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</si>
  <si>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</si>
  <si>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</si>
  <si>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</si>
  <si>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</si>
  <si>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</si>
  <si>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</si>
  <si>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</si>
  <si>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</si>
  <si>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</si>
  <si>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</si>
  <si>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</si>
  <si>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</si>
  <si>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</si>
  <si>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</si>
  <si>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</si>
  <si>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</si>
  <si>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</si>
  <si>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</si>
  <si>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</si>
  <si>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</si>
  <si>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</si>
  <si>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</si>
  <si>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</si>
  <si>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</si>
  <si>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</si>
  <si>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</si>
  <si>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</si>
  <si>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</si>
  <si>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</si>
  <si>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</si>
  <si>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</si>
  <si>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</si>
  <si>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</si>
  <si>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</si>
  <si>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</si>
  <si>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</si>
  <si>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</si>
  <si>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</si>
  <si>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</si>
  <si>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</si>
  <si>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</si>
  <si>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</si>
  <si>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</si>
  <si>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</si>
  <si>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</si>
  <si>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</si>
  <si>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</si>
  <si>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</si>
  <si>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</si>
  <si>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</si>
  <si>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</si>
  <si>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</si>
  <si>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</si>
  <si>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</si>
  <si>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</si>
  <si>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</si>
  <si>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</si>
  <si>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</si>
  <si>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</si>
  <si>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</si>
  <si>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</si>
  <si>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</si>
  <si>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</si>
  <si>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</si>
  <si>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</si>
  <si>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</si>
  <si>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</si>
  <si>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</si>
  <si>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</si>
  <si>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</si>
  <si>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</si>
  <si>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</si>
  <si>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</si>
  <si>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</si>
  <si>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</si>
  <si>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</si>
  <si>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</si>
  <si>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</si>
  <si>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</si>
  <si>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</si>
  <si>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</si>
  <si>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</si>
  <si>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</si>
  <si>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</si>
  <si>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</si>
  <si>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</si>
  <si>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</si>
  <si>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</si>
  <si>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</si>
  <si>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</si>
  <si>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</si>
  <si>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</si>
  <si>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</si>
  <si>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</si>
  <si>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</si>
  <si>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</si>
  <si>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</si>
  <si>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</si>
  <si>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</si>
  <si>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</si>
  <si>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</si>
  <si>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</si>
  <si>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</si>
  <si>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</si>
  <si>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</si>
  <si>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</si>
  <si>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</si>
  <si>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</si>
  <si>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</si>
  <si>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</si>
  <si>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</si>
  <si>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</si>
  <si>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</si>
  <si>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</si>
  <si>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</si>
  <si>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</si>
  <si>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</si>
  <si>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</si>
  <si>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</si>
  <si>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</si>
  <si>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</si>
  <si>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</si>
  <si>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</si>
  <si>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</si>
  <si>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</si>
  <si>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</si>
  <si>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</si>
  <si>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</si>
  <si>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</si>
  <si>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</si>
  <si>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</si>
  <si>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</si>
  <si>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</si>
  <si>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</si>
  <si>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</si>
  <si>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</si>
  <si>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</si>
  <si>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</si>
  <si>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</si>
  <si>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</si>
  <si>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</si>
  <si>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</si>
  <si>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</si>
  <si>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</si>
  <si>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</si>
  <si>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</si>
  <si>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</si>
  <si>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</si>
  <si>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</si>
  <si>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</si>
  <si>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</si>
  <si>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</si>
  <si>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</si>
  <si>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</si>
  <si>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</si>
  <si>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</si>
  <si>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</si>
  <si>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</si>
  <si>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</si>
  <si>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</si>
  <si>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</si>
  <si>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</si>
  <si>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</si>
  <si>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</si>
  <si>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</si>
  <si>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</si>
  <si>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</si>
  <si>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</si>
  <si>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</si>
  <si>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</si>
  <si>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</si>
  <si>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</si>
  <si>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</si>
  <si>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</si>
  <si>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</si>
  <si>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</si>
  <si>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</si>
  <si>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</si>
  <si>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</si>
  <si>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</si>
  <si>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</si>
  <si>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</si>
  <si>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</si>
  <si>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</si>
  <si>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</si>
  <si>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</si>
  <si>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</si>
  <si>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</si>
  <si>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</si>
  <si>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</si>
  <si>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</si>
  <si>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</si>
  <si>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</si>
  <si>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</si>
  <si>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</si>
  <si>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</si>
  <si>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</si>
  <si>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</si>
  <si>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</si>
  <si>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</si>
  <si>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</si>
  <si>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</si>
  <si>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</si>
  <si>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</si>
  <si>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</si>
  <si>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</si>
  <si>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</si>
  <si>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</si>
  <si>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</si>
  <si>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</si>
  <si>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</si>
  <si>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</si>
  <si>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</si>
  <si>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</si>
  <si>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</si>
  <si>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</si>
  <si>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</si>
  <si>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</si>
  <si>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</si>
  <si>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</si>
  <si>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</si>
  <si>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</si>
  <si>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</si>
  <si>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</si>
  <si>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</si>
  <si>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</si>
  <si>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</si>
  <si>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</si>
  <si>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</si>
  <si>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</si>
  <si>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</si>
  <si>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</si>
  <si>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</si>
  <si>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</si>
  <si>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</si>
  <si>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</si>
  <si>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</si>
  <si>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</si>
  <si>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</si>
  <si>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</si>
  <si>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</si>
  <si>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</si>
  <si>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</si>
  <si>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</si>
  <si>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</si>
  <si>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</si>
  <si>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</si>
  <si>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</si>
  <si>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</si>
  <si>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</si>
  <si>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</si>
  <si>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</si>
  <si>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</si>
  <si>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</si>
  <si>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</si>
  <si>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</si>
  <si>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</si>
  <si>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</si>
  <si>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</si>
  <si>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</si>
  <si>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</si>
  <si>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</si>
  <si>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</si>
  <si>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</si>
  <si>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</si>
  <si>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</si>
  <si>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</si>
  <si>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</si>
  <si>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</si>
  <si>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</si>
  <si>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</si>
  <si>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</si>
  <si>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</si>
  <si>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</si>
  <si>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</si>
  <si>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</si>
  <si>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</si>
  <si>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</si>
  <si>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</si>
  <si>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</si>
  <si>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</si>
  <si>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</si>
  <si>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</si>
  <si>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</si>
  <si>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</si>
  <si>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</si>
  <si>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</si>
  <si>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</si>
  <si>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</si>
  <si>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</si>
  <si>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</si>
  <si>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</si>
  <si>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</si>
  <si>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</si>
  <si>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</si>
  <si>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</si>
  <si>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</si>
  <si>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</si>
  <si>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</si>
  <si>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</si>
  <si>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</si>
  <si>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</si>
  <si>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</si>
  <si>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</si>
  <si>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</si>
  <si>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</si>
  <si>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</si>
  <si>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</si>
  <si>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</si>
  <si>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</si>
  <si>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</si>
  <si>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</si>
  <si>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</si>
  <si>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</si>
  <si>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</si>
  <si>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</si>
  <si>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</si>
  <si>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</si>
  <si>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</si>
  <si>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</si>
  <si>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</si>
  <si>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</si>
  <si>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</si>
  <si>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</si>
  <si>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</si>
  <si>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</si>
  <si>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</si>
  <si>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</si>
  <si>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</si>
  <si>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</si>
  <si>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</si>
  <si>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</si>
  <si>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</si>
  <si>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</si>
  <si>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</si>
  <si>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</si>
  <si>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</si>
  <si>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</si>
  <si>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</si>
  <si>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</si>
  <si>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</si>
  <si>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</si>
  <si>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</si>
  <si>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</si>
  <si>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</si>
  <si>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</si>
  <si>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</si>
  <si>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</si>
  <si>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</si>
  <si>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</si>
  <si>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</si>
  <si>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</si>
  <si>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</si>
  <si>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</si>
  <si>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</si>
  <si>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</si>
  <si>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</si>
  <si>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</si>
  <si>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</si>
  <si>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</si>
  <si>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</si>
  <si>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</si>
  <si>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</si>
  <si>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</si>
  <si>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</si>
  <si>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</si>
  <si>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</si>
  <si>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</si>
  <si>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</si>
  <si>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</si>
  <si>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</si>
  <si>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</si>
  <si>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</si>
  <si>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</si>
  <si>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</si>
  <si>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</si>
  <si>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</si>
  <si>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</si>
  <si>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</si>
  <si>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</si>
  <si>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</si>
  <si>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</si>
  <si>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</si>
  <si>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</si>
  <si>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</si>
  <si>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</si>
  <si>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</si>
  <si>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</si>
  <si>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</si>
  <si>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</si>
  <si>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</si>
  <si>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</si>
  <si>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</si>
  <si>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</si>
  <si>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</si>
  <si>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</si>
  <si>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</si>
  <si>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</si>
  <si>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</si>
  <si>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</si>
  <si>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</si>
  <si>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</si>
  <si>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</si>
  <si>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</si>
  <si>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</si>
  <si>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</si>
  <si>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</si>
  <si>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</si>
  <si>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</si>
  <si>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</si>
  <si>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</si>
  <si>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</si>
  <si>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</si>
  <si>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</si>
  <si>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</si>
  <si>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</si>
  <si>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</si>
  <si>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</si>
  <si>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</si>
  <si>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</si>
  <si>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</si>
  <si>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</si>
  <si>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</si>
  <si>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</si>
  <si>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</si>
  <si>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</si>
  <si>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</si>
  <si>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</si>
  <si>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</si>
  <si>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</si>
  <si>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</si>
  <si>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</si>
  <si>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</si>
  <si>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</si>
  <si>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</si>
  <si>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</si>
  <si>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</si>
  <si>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</si>
  <si>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</si>
  <si>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</si>
  <si>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</si>
  <si>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</si>
  <si>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</si>
  <si>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</si>
  <si>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</si>
  <si>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</si>
  <si>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</si>
  <si>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</si>
  <si>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</si>
  <si>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</si>
  <si>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</si>
  <si>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</si>
  <si>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</si>
  <si>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</si>
  <si>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</si>
  <si>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</si>
  <si>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</si>
  <si>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</si>
  <si>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</si>
  <si>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</si>
  <si>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</si>
  <si>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</si>
  <si>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</si>
  <si>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</si>
  <si>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</si>
  <si>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</si>
  <si>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</si>
  <si>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</si>
  <si>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</si>
  <si>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</si>
  <si>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</si>
  <si>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</si>
  <si>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</si>
  <si>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</si>
  <si>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</si>
  <si>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</si>
  <si>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</si>
  <si>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</si>
  <si>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</si>
  <si>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</si>
  <si>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</si>
  <si>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</si>
  <si>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</si>
  <si>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</si>
  <si>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</si>
  <si>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</si>
  <si>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</si>
  <si>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</si>
  <si>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</si>
  <si>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</si>
  <si>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</si>
  <si>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</si>
  <si>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</si>
  <si>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</si>
  <si>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</si>
  <si>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</si>
  <si>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</si>
  <si>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</si>
  <si>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</si>
  <si>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</si>
  <si>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</si>
  <si>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</si>
  <si>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</si>
  <si>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</si>
  <si>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</si>
  <si>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</si>
  <si>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</si>
  <si>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</si>
  <si>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</si>
  <si>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</si>
  <si>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</si>
  <si>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</si>
  <si>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</si>
  <si>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</si>
  <si>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</si>
  <si>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</si>
  <si>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</si>
  <si>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</si>
  <si>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</si>
  <si>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</si>
  <si>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</si>
  <si>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</si>
  <si>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</si>
  <si>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</si>
  <si>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</si>
  <si>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</si>
  <si>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</si>
  <si>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</si>
  <si>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</si>
  <si>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</si>
  <si>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</si>
  <si>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</si>
  <si>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</si>
  <si>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</si>
  <si>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</si>
  <si>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</si>
  <si>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</si>
  <si>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</si>
  <si>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</si>
  <si>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</si>
  <si>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</si>
  <si>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</si>
  <si>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</si>
  <si>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</si>
  <si>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</si>
  <si>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</si>
  <si>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</si>
  <si>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</si>
  <si>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</si>
  <si>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</si>
  <si>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</si>
  <si>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</si>
  <si>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</si>
  <si>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</si>
  <si>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</si>
  <si>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</si>
  <si>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</si>
  <si>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</si>
  <si>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</si>
  <si>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</si>
  <si>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</si>
  <si>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</si>
  <si>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</si>
  <si>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</si>
  <si>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</si>
  <si>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</si>
  <si>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</si>
  <si>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</si>
  <si>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</si>
  <si>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</si>
  <si>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</si>
  <si>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</si>
  <si>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</si>
  <si>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</si>
  <si>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</si>
  <si>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</si>
  <si>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</si>
  <si>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</si>
  <si>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</si>
  <si>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</si>
  <si>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</si>
  <si>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</si>
  <si>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</si>
  <si>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</si>
  <si>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</si>
  <si>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</si>
  <si>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</si>
  <si>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</si>
  <si>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</si>
  <si>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</si>
  <si>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</si>
  <si>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</si>
  <si>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</si>
  <si>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</si>
  <si>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</si>
  <si>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</si>
  <si>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</si>
  <si>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</si>
  <si>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</si>
  <si>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</si>
  <si>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</si>
  <si>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</si>
  <si>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</si>
  <si>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</si>
  <si>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</si>
  <si>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</si>
  <si>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</si>
  <si>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</si>
  <si>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</si>
  <si>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</si>
  <si>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</si>
  <si>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</si>
  <si>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</si>
  <si>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</si>
  <si>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</si>
  <si>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</si>
  <si>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</si>
  <si>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</si>
  <si>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</si>
  <si>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</si>
  <si>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</si>
  <si>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</si>
  <si>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</si>
  <si>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</si>
  <si>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</si>
  <si>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</si>
  <si>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</si>
  <si>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</si>
  <si>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</si>
  <si>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</si>
  <si>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</si>
  <si>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</si>
  <si>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</si>
  <si>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</si>
  <si>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</si>
  <si>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</si>
  <si>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</si>
  <si>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</si>
  <si>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</si>
  <si>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</si>
  <si>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</si>
  <si>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</si>
  <si>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</si>
  <si>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</si>
  <si>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</si>
  <si>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</si>
  <si>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</si>
  <si>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</si>
  <si>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</si>
  <si>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</si>
  <si>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</si>
  <si>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</si>
  <si>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</si>
  <si>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</si>
  <si>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</si>
  <si>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</si>
  <si>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</si>
  <si>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</si>
  <si>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</si>
  <si>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</si>
  <si>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</si>
  <si>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</si>
  <si>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</si>
  <si>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</si>
  <si>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</si>
  <si>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</si>
  <si>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</si>
  <si>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</si>
  <si>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</si>
  <si>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</si>
  <si>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</si>
  <si>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</si>
  <si>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</si>
  <si>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</si>
  <si>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</si>
  <si>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</si>
  <si>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</si>
  <si>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</si>
  <si>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</si>
  <si>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</si>
  <si>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</si>
  <si>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</si>
  <si>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</si>
  <si>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</si>
  <si>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</si>
  <si>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</si>
  <si>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</si>
  <si>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</si>
  <si>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</si>
  <si>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</si>
  <si>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</si>
  <si>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</si>
  <si>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</si>
  <si>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</si>
  <si>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</si>
  <si>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</si>
  <si>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</si>
  <si>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</si>
  <si>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</si>
  <si>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</si>
  <si>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</si>
  <si>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</si>
  <si>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</si>
  <si>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</si>
  <si>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</si>
  <si>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</si>
  <si>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</si>
  <si>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</si>
  <si>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</si>
  <si>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</si>
  <si>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</si>
  <si>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</si>
  <si>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</si>
  <si>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</si>
  <si>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</si>
  <si>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</si>
  <si>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</si>
  <si>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</si>
  <si>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</si>
  <si>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</si>
  <si>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</si>
  <si>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</si>
  <si>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</si>
  <si>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</si>
  <si>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</si>
  <si>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</si>
  <si>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</si>
  <si>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</si>
  <si>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</si>
  <si>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</si>
  <si>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</si>
  <si>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</si>
  <si>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</si>
  <si>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</si>
  <si>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</si>
  <si>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</si>
  <si>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</si>
  <si>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</si>
  <si>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</si>
  <si>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</si>
  <si>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</si>
  <si>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</si>
  <si>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</si>
  <si>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</si>
  <si>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</si>
  <si>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</si>
  <si>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</si>
  <si>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</si>
  <si>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</si>
  <si>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</si>
  <si>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</si>
  <si>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</si>
  <si>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</si>
  <si>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</si>
  <si>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</si>
  <si>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</si>
  <si>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</si>
  <si>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</si>
  <si>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</si>
  <si>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</si>
  <si>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</si>
  <si>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</si>
  <si>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</si>
  <si>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</si>
  <si>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</si>
  <si>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</si>
  <si>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</si>
  <si>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</si>
  <si>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</si>
  <si>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</si>
  <si>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</si>
  <si>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</si>
  <si>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</si>
  <si>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</si>
  <si>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</si>
  <si>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</si>
  <si>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</si>
  <si>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</si>
  <si>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</si>
  <si>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</si>
  <si>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</si>
  <si>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</si>
  <si>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</si>
  <si>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</si>
  <si>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</si>
  <si>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</si>
  <si>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</si>
  <si>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</si>
  <si>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</si>
  <si>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</si>
  <si>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</si>
  <si>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</si>
  <si>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</si>
  <si>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</si>
  <si>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</si>
  <si>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</si>
  <si>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</si>
  <si>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</si>
  <si>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</si>
  <si>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</si>
  <si>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</si>
  <si>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</si>
  <si>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</si>
  <si>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</si>
  <si>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</si>
  <si>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</si>
  <si>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</si>
  <si>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</si>
  <si>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</si>
  <si>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</si>
  <si>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</si>
  <si>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</si>
  <si>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</si>
  <si>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</si>
  <si>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</si>
  <si>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</si>
  <si>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</si>
  <si>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</si>
  <si>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</si>
  <si>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</si>
  <si>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</si>
  <si>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</si>
  <si>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</si>
  <si>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</si>
  <si>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</si>
  <si>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</si>
  <si>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</si>
  <si>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</si>
  <si>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</si>
  <si>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</si>
  <si>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</si>
  <si>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</si>
  <si>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</si>
  <si>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</si>
  <si>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</si>
  <si>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</si>
  <si>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</si>
  <si>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</si>
  <si>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</si>
  <si>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</si>
  <si>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</si>
  <si>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</si>
  <si>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</si>
  <si>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</si>
  <si>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</si>
  <si>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</si>
  <si>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</si>
  <si>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</si>
  <si>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</si>
  <si>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</si>
  <si>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</si>
  <si>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</si>
  <si>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</si>
  <si>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</si>
  <si>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</si>
  <si>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</si>
  <si>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</si>
  <si>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</si>
  <si>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</si>
  <si>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</si>
  <si>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</si>
  <si>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</si>
  <si>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</si>
  <si>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</si>
  <si>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</si>
  <si>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</si>
  <si>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</si>
  <si>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</si>
  <si>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</si>
  <si>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</si>
  <si>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</si>
  <si>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</si>
  <si>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</si>
  <si>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</si>
  <si>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</si>
  <si>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</si>
  <si>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</si>
  <si>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</si>
  <si>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</si>
  <si>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</si>
  <si>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</si>
  <si>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</si>
  <si>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</si>
  <si>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</si>
  <si>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</si>
  <si>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</si>
  <si>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</si>
  <si>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</si>
  <si>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</si>
  <si>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</si>
  <si>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</si>
  <si>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</si>
  <si>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</si>
  <si>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</si>
  <si>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</si>
  <si>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</si>
  <si>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</si>
  <si>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</si>
  <si>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</si>
  <si>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</si>
  <si>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</si>
  <si>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</si>
  <si>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</si>
  <si>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</si>
  <si>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</si>
  <si>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</si>
  <si>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</si>
  <si>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</si>
  <si>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</si>
  <si>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</si>
  <si>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</si>
  <si>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</si>
  <si>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</si>
  <si>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</si>
  <si>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</si>
  <si>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</si>
  <si>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</si>
  <si>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</si>
  <si>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</si>
  <si>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</si>
  <si>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</si>
  <si>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</si>
  <si>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</si>
  <si>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</si>
  <si>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</si>
  <si>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</si>
  <si>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</si>
  <si>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</si>
  <si>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</si>
  <si>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</si>
  <si>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</si>
  <si>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</si>
  <si>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</si>
  <si>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</si>
  <si>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</si>
  <si>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</si>
  <si>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</si>
  <si>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</si>
  <si>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</si>
  <si>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</si>
  <si>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</si>
  <si>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</si>
  <si>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</si>
  <si>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</si>
  <si>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</si>
  <si>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</si>
  <si>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</si>
  <si>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</si>
  <si>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</si>
  <si>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</si>
  <si>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</si>
  <si>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</si>
  <si>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</si>
  <si>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</si>
  <si>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</si>
  <si>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</si>
  <si>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</si>
  <si>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</si>
  <si>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</si>
  <si>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</si>
  <si>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</si>
  <si>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</si>
  <si>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</si>
  <si>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</si>
  <si>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</si>
  <si>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</si>
  <si>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</si>
  <si>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</si>
  <si>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</si>
  <si>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</si>
  <si>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</si>
  <si>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</si>
  <si>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</si>
  <si>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</si>
  <si>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</si>
  <si>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</si>
  <si>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</si>
  <si>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</si>
  <si>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</si>
  <si>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</si>
  <si>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</si>
  <si>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</si>
  <si>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</si>
  <si>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</si>
  <si>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</si>
  <si>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</si>
  <si>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</si>
  <si>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</si>
  <si>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</si>
  <si>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</si>
  <si>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</si>
  <si>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</si>
  <si>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</si>
  <si>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</si>
  <si>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</si>
  <si>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</si>
  <si>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</si>
  <si>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</si>
  <si>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</si>
  <si>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</si>
  <si>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</si>
  <si>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</si>
  <si>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</si>
  <si>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</si>
  <si>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</si>
  <si>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</si>
  <si>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</si>
  <si>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</si>
  <si>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</si>
  <si>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</si>
  <si>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</si>
  <si>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</si>
  <si>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</si>
  <si>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</si>
  <si>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</si>
  <si>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</si>
  <si>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</si>
  <si>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</si>
  <si>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</si>
  <si>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</si>
  <si>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</si>
  <si>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</si>
  <si>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</si>
  <si>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</si>
  <si>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</si>
  <si>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</si>
  <si>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</si>
  <si>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</si>
  <si>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</si>
  <si>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</si>
  <si>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</si>
  <si>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</si>
  <si>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</si>
  <si>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</si>
  <si>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</si>
  <si>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</si>
  <si>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</si>
  <si>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</si>
  <si>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</si>
  <si>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</si>
  <si>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</si>
  <si>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</si>
  <si>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</si>
  <si>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</si>
  <si>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</si>
  <si>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</si>
  <si>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</si>
  <si>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</si>
  <si>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</si>
  <si>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</si>
  <si>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</si>
  <si>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</si>
  <si>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</si>
  <si>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</si>
  <si>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</si>
  <si>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</si>
  <si>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</si>
  <si>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</si>
  <si>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</si>
  <si>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</si>
  <si>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</si>
  <si>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</si>
  <si>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</si>
  <si>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</si>
  <si>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</si>
  <si>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</si>
  <si>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</si>
  <si>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</si>
  <si>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</si>
  <si>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</si>
  <si>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</si>
  <si>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</si>
  <si>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</si>
  <si>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</si>
  <si>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</si>
  <si>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</si>
  <si>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</si>
  <si>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</si>
  <si>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</si>
  <si>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</si>
  <si>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</si>
  <si>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</si>
  <si>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</si>
  <si>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</si>
  <si>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</si>
  <si>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</si>
  <si>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</si>
  <si>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</si>
  <si>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</si>
  <si>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</si>
  <si>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</si>
  <si>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</si>
  <si>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</si>
  <si>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</si>
  <si>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</si>
  <si>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</si>
  <si>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</si>
  <si>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</si>
  <si>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</si>
  <si>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</si>
  <si>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</si>
  <si>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</si>
  <si>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</si>
  <si>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</si>
  <si>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</si>
  <si>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</si>
  <si>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</si>
  <si>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</si>
  <si>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</si>
  <si>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</si>
  <si>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</si>
  <si>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</si>
  <si>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</si>
  <si>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</si>
  <si>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</si>
  <si>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</si>
  <si>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</si>
  <si>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</si>
  <si>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</si>
  <si>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</si>
  <si>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</si>
  <si>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</si>
  <si>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</si>
  <si>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</si>
  <si>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</si>
  <si>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</si>
  <si>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</si>
  <si>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</si>
  <si>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</si>
  <si>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</si>
  <si>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</si>
  <si>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</si>
  <si>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</si>
  <si>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</si>
  <si>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</si>
  <si>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</si>
  <si>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</si>
  <si>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</si>
  <si>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</si>
  <si>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</si>
  <si>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</si>
  <si>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</si>
  <si>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</si>
  <si>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</si>
  <si>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</si>
  <si>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</si>
  <si>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</si>
  <si>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</si>
  <si>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</si>
  <si>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</si>
  <si>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</si>
  <si>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</si>
  <si>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</si>
  <si>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</si>
  <si>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</si>
  <si>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</si>
  <si>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</si>
  <si>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</si>
  <si>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</si>
  <si>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</si>
  <si>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</si>
  <si>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</si>
  <si>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</si>
  <si>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</si>
  <si>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</si>
  <si>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</si>
  <si>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</si>
  <si>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</si>
  <si>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</si>
  <si>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</si>
  <si>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</si>
  <si>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</si>
  <si>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</si>
  <si>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</si>
  <si>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</si>
  <si>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</si>
  <si>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</si>
  <si>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</si>
  <si>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</si>
  <si>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</si>
  <si>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</si>
  <si>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</si>
  <si>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</si>
  <si>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</si>
  <si>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</si>
  <si>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</si>
  <si>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</si>
  <si>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</si>
  <si>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</si>
  <si>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</si>
  <si>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</si>
  <si>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</si>
  <si>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</si>
  <si>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</si>
  <si>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</si>
  <si>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</si>
  <si>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</si>
  <si>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</si>
  <si>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</si>
  <si>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</si>
  <si>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</si>
  <si>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</si>
  <si>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</si>
  <si>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</si>
  <si>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</si>
  <si>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</si>
  <si>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</si>
  <si>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</si>
  <si>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</si>
  <si>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</si>
  <si>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</si>
  <si>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</si>
  <si>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</si>
  <si>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</si>
  <si>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</si>
  <si>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</si>
  <si>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</si>
  <si>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</si>
  <si>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</si>
  <si>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</si>
  <si>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</si>
  <si>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</si>
  <si>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</si>
  <si>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</si>
  <si>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</si>
  <si>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</si>
  <si>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</si>
  <si>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</si>
  <si>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</si>
  <si>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</si>
  <si>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</si>
  <si>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</si>
  <si>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</si>
  <si>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</si>
  <si>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</si>
  <si>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</si>
  <si>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</si>
  <si>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</si>
  <si>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</si>
  <si>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</si>
  <si>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</si>
  <si>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</si>
  <si>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</si>
  <si>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</si>
  <si>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</si>
  <si>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</si>
  <si>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</si>
  <si>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</si>
  <si>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</si>
  <si>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</si>
  <si>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</si>
  <si>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</si>
  <si>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</si>
  <si>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</si>
  <si>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</si>
  <si>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</si>
  <si>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</si>
  <si>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</si>
  <si>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</si>
  <si>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</si>
  <si>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</si>
  <si>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</si>
  <si>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</si>
  <si>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</si>
  <si>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</si>
  <si>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</si>
  <si>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</si>
  <si>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</si>
  <si>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</si>
  <si>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</si>
  <si>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</si>
  <si>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</si>
  <si>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</si>
  <si>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</si>
  <si>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</si>
  <si>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</si>
  <si>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</si>
  <si>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</si>
  <si>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</si>
  <si>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</si>
  <si>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</si>
  <si>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</si>
  <si>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</si>
  <si>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</si>
  <si>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</si>
  <si>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</si>
  <si>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</si>
  <si>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</si>
  <si>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</si>
  <si>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</si>
  <si>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</si>
  <si>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</si>
  <si>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</si>
  <si>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</si>
  <si>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</si>
  <si>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</si>
  <si>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</si>
  <si>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</si>
  <si>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</si>
  <si>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</si>
  <si>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</si>
  <si>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</si>
  <si>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</si>
  <si>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</si>
  <si>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</si>
  <si>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</si>
  <si>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</si>
  <si>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</si>
  <si>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</si>
  <si>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</si>
  <si>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</si>
  <si>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</si>
  <si>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</si>
  <si>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</si>
  <si>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</si>
  <si>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</si>
  <si>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</si>
  <si>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</si>
  <si>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</si>
  <si>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</si>
  <si>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</si>
  <si>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</si>
  <si>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</si>
  <si>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</si>
  <si>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</si>
  <si>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</si>
  <si>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</si>
  <si>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</si>
  <si>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</si>
  <si>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</si>
  <si>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</si>
  <si>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</si>
  <si>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</si>
  <si>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</si>
  <si>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</si>
  <si>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</si>
  <si>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</si>
  <si>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</si>
  <si>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</si>
  <si>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</si>
  <si>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</si>
  <si>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</si>
  <si>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</si>
  <si>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</si>
  <si>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</si>
  <si>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</si>
  <si>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</si>
  <si>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</si>
  <si>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</si>
  <si>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</si>
  <si>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</si>
  <si>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</si>
  <si>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</si>
  <si>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</si>
  <si>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</si>
  <si>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</si>
  <si>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</si>
  <si>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</si>
  <si>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</si>
  <si>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</si>
  <si>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</si>
  <si>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</si>
  <si>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</si>
  <si>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</si>
  <si>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</si>
  <si>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</si>
  <si>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</si>
  <si>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</si>
  <si>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</si>
  <si>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</si>
  <si>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</si>
  <si>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</si>
  <si>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</si>
  <si>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</si>
  <si>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</si>
  <si>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</si>
  <si>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</si>
  <si>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</si>
  <si>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</si>
  <si>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</si>
  <si>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</si>
  <si>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</si>
  <si>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</si>
  <si>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</si>
  <si>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</si>
  <si>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</si>
  <si>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</si>
  <si>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</si>
  <si>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</si>
  <si>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</si>
  <si>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</si>
  <si>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</si>
  <si>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</si>
  <si>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</si>
  <si>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</si>
  <si>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</si>
  <si>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</si>
  <si>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</si>
  <si>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</si>
  <si>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</si>
  <si>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</si>
  <si>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</si>
  <si>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</si>
  <si>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</si>
  <si>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</si>
  <si>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</si>
  <si>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</si>
  <si>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</si>
  <si>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</si>
  <si>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</si>
  <si>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</si>
  <si>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</si>
  <si>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</si>
  <si>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</si>
  <si>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</si>
  <si>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</si>
  <si>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</si>
  <si>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</si>
  <si>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</si>
  <si>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</si>
  <si>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</si>
  <si>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</si>
  <si>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</si>
  <si>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</si>
  <si>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</si>
  <si>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</si>
  <si>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</si>
  <si>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</si>
  <si>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</si>
  <si>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</si>
  <si>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</si>
  <si>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</si>
  <si>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</si>
  <si>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</si>
  <si>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</si>
  <si>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</si>
  <si>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</si>
  <si>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</si>
  <si>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</si>
  <si>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</si>
  <si>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</si>
  <si>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</si>
  <si>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</si>
  <si>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</si>
  <si>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</si>
  <si>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</si>
  <si>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</si>
  <si>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</si>
  <si>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</si>
  <si>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</si>
  <si>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</si>
  <si>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</si>
  <si>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</si>
  <si>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</si>
  <si>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</si>
  <si>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</si>
  <si>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</si>
  <si>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</si>
  <si>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</si>
  <si>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</si>
  <si>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</si>
  <si>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</si>
  <si>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</si>
  <si>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</si>
  <si>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</si>
  <si>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</si>
  <si>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</si>
  <si>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</si>
  <si>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</si>
  <si>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</si>
  <si>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</si>
  <si>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</si>
  <si>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</si>
  <si>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</si>
  <si>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</si>
  <si>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</si>
  <si>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</si>
  <si>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</si>
  <si>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</si>
  <si>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</si>
  <si>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</si>
  <si>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</si>
  <si>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</si>
  <si>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</si>
  <si>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</si>
  <si>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</si>
  <si>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</si>
  <si>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</si>
  <si>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</si>
  <si>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</si>
  <si>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</si>
  <si>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</si>
  <si>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</si>
  <si>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</si>
  <si>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</si>
  <si>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</si>
  <si>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</si>
  <si>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</si>
  <si>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</si>
  <si>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</si>
  <si>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</si>
  <si>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</si>
  <si>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</si>
  <si>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</si>
  <si>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</si>
  <si>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</si>
  <si>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</si>
  <si>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</si>
  <si>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</si>
  <si>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</si>
  <si>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</si>
  <si>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</si>
  <si>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</si>
  <si>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</si>
  <si>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</si>
  <si>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</si>
  <si>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</si>
  <si>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</si>
  <si>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</si>
  <si>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</si>
  <si>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</si>
  <si>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</si>
  <si>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</si>
  <si>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</si>
  <si>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</si>
  <si>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</si>
  <si>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</si>
  <si>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</si>
  <si>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</si>
  <si>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</si>
  <si>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</si>
  <si>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</si>
  <si>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</si>
  <si>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</si>
  <si>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</si>
  <si>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</si>
  <si>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</si>
  <si>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</si>
  <si>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</si>
  <si>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</si>
  <si>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</si>
  <si>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</si>
  <si>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</si>
  <si>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</si>
  <si>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</si>
  <si>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</si>
  <si>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</si>
  <si>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</si>
  <si>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</si>
  <si>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</si>
  <si>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</si>
  <si>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</si>
  <si>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</si>
  <si>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</si>
  <si>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</si>
  <si>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</si>
  <si>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</si>
  <si>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</si>
  <si>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</si>
  <si>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</si>
  <si>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</si>
  <si>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</si>
  <si>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</si>
  <si>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</si>
  <si>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</si>
  <si>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</si>
  <si>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</si>
  <si>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</si>
  <si>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</si>
  <si>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</si>
  <si>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</si>
  <si>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</si>
  <si>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</si>
  <si>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</si>
  <si>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</si>
  <si>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</si>
  <si>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</si>
  <si>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</si>
  <si>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</si>
  <si>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</si>
  <si>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</si>
  <si>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</si>
  <si>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</si>
  <si>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</si>
  <si>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</si>
  <si>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</si>
  <si>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</si>
  <si>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</si>
  <si>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</si>
  <si>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</si>
  <si>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</si>
  <si>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</si>
  <si>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</si>
  <si>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</si>
  <si>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</si>
  <si>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</si>
  <si>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</si>
  <si>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</si>
  <si>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</si>
  <si>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</si>
  <si>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</si>
  <si>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</si>
  <si>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</si>
  <si>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</si>
  <si>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</si>
  <si>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</si>
  <si>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</si>
  <si>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</si>
  <si>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</si>
  <si>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</si>
  <si>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</si>
  <si>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</si>
  <si>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</si>
  <si>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</si>
  <si>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</si>
  <si>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</si>
  <si>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</si>
  <si>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</si>
  <si>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</si>
  <si>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</si>
  <si>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</si>
  <si>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</si>
  <si>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</si>
  <si>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</si>
  <si>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</si>
  <si>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</si>
  <si>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</si>
  <si>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</si>
  <si>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</si>
  <si>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</si>
  <si>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</si>
  <si>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</si>
  <si>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</si>
  <si>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</si>
  <si>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</si>
  <si>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</si>
  <si>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</si>
  <si>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</si>
  <si>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</si>
  <si>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</si>
  <si>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</si>
  <si>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</si>
  <si>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</si>
  <si>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</si>
  <si>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</si>
  <si>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</si>
  <si>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helped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</si>
  <si>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</si>
  <si>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</si>
  <si>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</si>
  <si>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</si>
  <si>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</si>
  <si>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</si>
  <si>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</si>
  <si>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</si>
  <si>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</si>
  <si>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</si>
  <si>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</si>
  <si>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</si>
  <si>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</si>
  <si>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</si>
  <si>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</si>
  <si>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</si>
  <si>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</si>
  <si>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Explored on angular thought by girish</t>
  </si>
  <si>
    <t>finding defects</t>
  </si>
  <si>
    <t>Worked and Tested Audit properties in SQL DB</t>
  </si>
  <si>
    <t>Fixed Defects logs in Web API</t>
  </si>
  <si>
    <t>Added Role Based Authentication</t>
  </si>
  <si>
    <t>Clear defect in Angular project(Admin side and query side).</t>
  </si>
  <si>
    <t>Checked angular application</t>
  </si>
  <si>
    <t>Explored on API.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</si>
  <si>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</si>
  <si>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</si>
  <si>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</si>
  <si>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</si>
  <si>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Explored on API of our project</t>
  </si>
  <si>
    <t>Added priority column in Defect Log</t>
  </si>
  <si>
    <t>Testing the complete system</t>
  </si>
  <si>
    <t>Explored on Hiding link in html</t>
  </si>
  <si>
    <t>Identifying the defects and reported to the team</t>
  </si>
  <si>
    <t>Code cleanup in angular</t>
  </si>
  <si>
    <t>Worked on the Defects found by venkat</t>
  </si>
  <si>
    <t>Worked on the defects log doc and updated status of the defect</t>
  </si>
  <si>
    <t>Explored on removing disable options in ckeditor</t>
  </si>
  <si>
    <t>Tried that out in ckeditor</t>
  </si>
  <si>
    <t>Worked on the modal for serious actions</t>
  </si>
  <si>
    <t>Worked on disabling the options in ckeditor</t>
  </si>
  <si>
    <t>Code Cleanup in Web API</t>
  </si>
  <si>
    <t>Worked on bugs in swagger Documenation</t>
  </si>
  <si>
    <t>Helped to resolve sonarqube bugs in Web API</t>
  </si>
  <si>
    <t>Explored on logging to prevent unnecessary logs</t>
  </si>
  <si>
    <t xml:space="preserve">Helped Team Genesis to resolve FK relationship issues </t>
  </si>
  <si>
    <t>woked on logging to remove uncessary logs</t>
  </si>
  <si>
    <t>Woked on Deploying web api and Angular</t>
  </si>
  <si>
    <t>Fixed Bugs in SonarQube</t>
  </si>
  <si>
    <t>Testing Angular Application</t>
  </si>
  <si>
    <t>Explored on Seri log</t>
  </si>
  <si>
    <t>worked on logging in Web API</t>
  </si>
  <si>
    <t>Worked on Linting</t>
  </si>
  <si>
    <t>Worked on System Architecture diagram</t>
  </si>
  <si>
    <t>Worked on Fixing the errors in SonarQube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</si>
</sst>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8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9 I94 I109 I124 I139 I15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80 I95 I110 I125 I140 I15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1 I96 I111 I126 I141 I15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2 I97 I112 I127 I142 I15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68 I83 I98 I113 I128 I143 I15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7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14" workbookViewId="0">
      <selection activeCell="B28" sqref="B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opLeftCell="A6" workbookViewId="0">
      <selection activeCell="B19" sqref="B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1881</v>
      </c>
      <c r="C17" s="43" t="s">
        <v>387</v>
      </c>
      <c r="D17" s="59">
        <v>0.89583333333333337</v>
      </c>
      <c r="E17" s="59">
        <v>0.95833333333333337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1882</v>
      </c>
      <c r="C18" s="43" t="s">
        <v>382</v>
      </c>
      <c r="D18" s="59">
        <v>0.95833333333333337</v>
      </c>
      <c r="E18" s="59">
        <v>1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6.25E-2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0.10416666666666663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F31" s="59">
        <f>E32-D32</f>
        <v>3.819444444444442E-2</v>
      </c>
    </row>
    <row r="32" spans="1:9">
      <c r="A32" s="77" t="s">
        <v>11</v>
      </c>
      <c r="B32" s="43" t="s">
        <v>1883</v>
      </c>
      <c r="C32" s="43" t="s">
        <v>382</v>
      </c>
      <c r="D32" s="59">
        <v>0.39583333333333331</v>
      </c>
      <c r="E32" s="59">
        <v>0.43402777777777773</v>
      </c>
      <c r="F32" s="59">
        <f>E32-D32</f>
        <v>3.819444444444442E-2</v>
      </c>
      <c r="H32" s="57" t="s">
        <v>380</v>
      </c>
      <c r="I32" s="57" t="s">
        <v>381</v>
      </c>
    </row>
    <row r="33" spans="1:9">
      <c r="A33" s="77"/>
      <c r="B33" s="43" t="s">
        <v>1884</v>
      </c>
      <c r="C33" s="43" t="s">
        <v>382</v>
      </c>
      <c r="D33" s="59">
        <v>0.43402777777777773</v>
      </c>
      <c r="E33" s="59">
        <v>0.46875</v>
      </c>
      <c r="F33" s="59">
        <f>E33-D33</f>
        <v>3.4722222222222265E-2</v>
      </c>
      <c r="H33" s="60" t="s">
        <v>382</v>
      </c>
      <c r="I33" s="59">
        <f>SUMIFS(F32:F46, C32:C46,H33)</f>
        <v>0.10416666666666669</v>
      </c>
    </row>
    <row r="34" spans="1:9">
      <c r="A34" s="77"/>
      <c r="B34" s="43" t="s">
        <v>1885</v>
      </c>
      <c r="C34" s="43" t="s">
        <v>382</v>
      </c>
      <c r="D34" s="59">
        <v>0.46875</v>
      </c>
      <c r="E34" s="59">
        <v>0.5</v>
      </c>
      <c r="F34" s="59">
        <f t="shared" si="0"/>
        <v>3.125E-2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>
        <f t="shared" si="0"/>
        <v>0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0.10416666666666669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1886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0.13888888888888901</v>
      </c>
    </row>
    <row r="49" spans="1:9">
      <c r="A49" s="77"/>
      <c r="B49" s="43" t="s">
        <v>1887</v>
      </c>
      <c r="C49" s="43" t="s">
        <v>382</v>
      </c>
      <c r="D49" s="59">
        <v>0.625</v>
      </c>
      <c r="E49" s="59">
        <v>0.64583333333333337</v>
      </c>
      <c r="F49" s="59">
        <f t="shared" si="1"/>
        <v>2.083333333333337E-2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1888</v>
      </c>
      <c r="C50" s="43" t="s">
        <v>387</v>
      </c>
      <c r="D50" s="59">
        <v>0.64583333333333337</v>
      </c>
      <c r="E50" s="59">
        <v>0.67708333333333337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0.21875000000000006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1889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1890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1891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1892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1863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1893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1894</v>
      </c>
      <c r="C137" s="43" t="s">
        <v>382</v>
      </c>
      <c r="D137" s="59">
        <v>0.29930555555555555</v>
      </c>
      <c r="E137" s="59">
        <v>0.30555555555555552</v>
      </c>
      <c r="F137" s="59">
        <f t="shared" si="4"/>
        <v>6.2499999999999778E-3</v>
      </c>
      <c r="H137" s="57" t="s">
        <v>380</v>
      </c>
      <c r="I137" s="57" t="s">
        <v>381</v>
      </c>
    </row>
    <row r="138" spans="1:9">
      <c r="A138" s="77"/>
      <c r="B138" s="43" t="s">
        <v>1895</v>
      </c>
      <c r="C138" s="43" t="s">
        <v>382</v>
      </c>
      <c r="D138" s="59">
        <v>0.43055555555555558</v>
      </c>
      <c r="E138" s="59">
        <v>0.56944444444444442</v>
      </c>
      <c r="F138" s="59">
        <f t="shared" si="4"/>
        <v>0.13888888888888884</v>
      </c>
      <c r="H138" s="60" t="s">
        <v>382</v>
      </c>
      <c r="I138" s="59">
        <f>SUMIFS(F137:F151, C137:C151,H138)</f>
        <v>0.29374999999999996</v>
      </c>
    </row>
    <row r="139" spans="1:9">
      <c r="A139" s="77"/>
      <c r="B139" s="43" t="s">
        <v>406</v>
      </c>
      <c r="C139" s="43" t="s">
        <v>386</v>
      </c>
      <c r="D139" s="59">
        <v>0.56944444444444442</v>
      </c>
      <c r="E139" s="59">
        <v>0.60972222222222217</v>
      </c>
      <c r="F139" s="59">
        <f t="shared" si="4"/>
        <v>4.0277777777777746E-2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1896</v>
      </c>
      <c r="C140" s="43" t="s">
        <v>387</v>
      </c>
      <c r="D140" s="59">
        <v>0.61249999999999993</v>
      </c>
      <c r="E140" s="59">
        <v>0.66527777777777775</v>
      </c>
      <c r="F140" s="59">
        <f t="shared" si="4"/>
        <v>5.2777777777777812E-2</v>
      </c>
      <c r="H140" s="60" t="s">
        <v>387</v>
      </c>
      <c r="I140" s="59">
        <f>SUMIFS(F137:F151, C137:C151,H140)</f>
        <v>5.2777777777777812E-2</v>
      </c>
    </row>
    <row r="141" spans="1:9">
      <c r="A141" s="77"/>
      <c r="B141" s="43" t="s">
        <v>1897</v>
      </c>
      <c r="C141" s="43" t="s">
        <v>382</v>
      </c>
      <c r="D141" s="59">
        <v>0.66666666666666663</v>
      </c>
      <c r="E141" s="59">
        <v>0.72222222222222221</v>
      </c>
      <c r="F141" s="59">
        <f t="shared" si="4"/>
        <v>5.555555555555558E-2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1897</v>
      </c>
      <c r="C142" s="43" t="s">
        <v>382</v>
      </c>
      <c r="D142" s="59">
        <v>0.875</v>
      </c>
      <c r="E142" s="59">
        <v>0.96805555555555556</v>
      </c>
      <c r="F142" s="59">
        <f t="shared" si="4"/>
        <v>9.3055555555555558E-2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4.0277777777777746E-2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0.38680555555555551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77F8-65ED-4020-BB26-A31E44F47AAB}">
  <dimension ref="A1:Q167"/>
  <sheetViews>
    <sheetView tabSelected="1" topLeftCell="A54" workbookViewId="0">
      <selection activeCell="F71" sqref="F7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1898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1899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0.30208333333333343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8.3333333333333259E-2</v>
      </c>
      <c r="Q4" t="s">
        <v>387</v>
      </c>
    </row>
    <row r="5" spans="1:17">
      <c r="A5" s="77"/>
      <c r="B5" s="72" t="s">
        <v>1900</v>
      </c>
      <c r="C5" s="43" t="s">
        <v>382</v>
      </c>
      <c r="D5" s="59">
        <v>0.48958333333333331</v>
      </c>
      <c r="E5" s="59">
        <v>0.52083333333333337</v>
      </c>
      <c r="F5" s="59">
        <f t="shared" si="0"/>
        <v>3.1250000000000056E-2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0.52083333333333337</v>
      </c>
      <c r="E6" s="59">
        <v>0.55069444444444449</v>
      </c>
      <c r="F6" s="59">
        <f t="shared" si="0"/>
        <v>2.9861111111111116E-2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0.55069444444444449</v>
      </c>
      <c r="E7" s="59">
        <v>0.58333333333333337</v>
      </c>
      <c r="F7" s="59">
        <f t="shared" si="0"/>
        <v>3.2638888888888884E-2</v>
      </c>
      <c r="H7" s="60" t="s">
        <v>390</v>
      </c>
      <c r="I7" s="59">
        <f>SUMIFS(F2:F16, C2:C16,H7)</f>
        <v>2.9861111111111116E-2</v>
      </c>
      <c r="Q7" t="s">
        <v>386</v>
      </c>
    </row>
    <row r="8" spans="1:17">
      <c r="A8" s="77"/>
      <c r="B8" s="43" t="s">
        <v>1899</v>
      </c>
      <c r="C8" s="43" t="s">
        <v>384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4.3055555555555514E-2</v>
      </c>
    </row>
    <row r="9" spans="1:17">
      <c r="A9" s="77"/>
      <c r="B9" t="s">
        <v>1901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1902</v>
      </c>
      <c r="C10" s="43" t="s">
        <v>382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1903</v>
      </c>
      <c r="C11" s="43" t="s">
        <v>382</v>
      </c>
      <c r="D11" s="59">
        <v>0.70833333333333337</v>
      </c>
      <c r="E11" s="59">
        <v>0.75</v>
      </c>
      <c r="F11" s="59">
        <f t="shared" si="0"/>
        <v>4.166666666666663E-2</v>
      </c>
      <c r="I11" s="61"/>
    </row>
    <row r="12" spans="1:17">
      <c r="A12" s="77"/>
      <c r="B12" s="43" t="s">
        <v>1904</v>
      </c>
      <c r="C12" s="43" t="s">
        <v>382</v>
      </c>
      <c r="D12" s="59">
        <v>0.8125</v>
      </c>
      <c r="E12" s="59">
        <v>0.875</v>
      </c>
      <c r="F12" s="59">
        <f t="shared" si="0"/>
        <v>6.25E-2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1905</v>
      </c>
      <c r="C33" s="43" t="s">
        <v>382</v>
      </c>
      <c r="D33" s="59">
        <v>0.35416666666666669</v>
      </c>
      <c r="E33" s="59">
        <v>0.4201388888888889</v>
      </c>
      <c r="F33" s="59">
        <f t="shared" si="0"/>
        <v>6.597222222222221E-2</v>
      </c>
      <c r="H33" s="60" t="s">
        <v>382</v>
      </c>
      <c r="I33" s="59">
        <f>SUMIFS(F32:F46, C32:C46,H33)</f>
        <v>0.32291666666666669</v>
      </c>
    </row>
    <row r="34" spans="1:9">
      <c r="A34" s="77"/>
      <c r="B34" s="43" t="s">
        <v>1906</v>
      </c>
      <c r="C34" s="43" t="s">
        <v>382</v>
      </c>
      <c r="D34" s="59">
        <v>0.4201388888888889</v>
      </c>
      <c r="E34" s="59">
        <v>0.49652777777777773</v>
      </c>
      <c r="F34" s="59">
        <f t="shared" si="0"/>
        <v>7.638888888888884E-2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1907</v>
      </c>
      <c r="C35" s="43" t="s">
        <v>382</v>
      </c>
      <c r="D35" s="59">
        <v>0.49652777777777773</v>
      </c>
      <c r="E35" s="59">
        <v>0.51736111111111105</v>
      </c>
      <c r="F35" s="59">
        <f t="shared" si="0"/>
        <v>2.0833333333333315E-2</v>
      </c>
      <c r="H35" s="60" t="s">
        <v>387</v>
      </c>
      <c r="I35" s="59">
        <f>SUMIFS(F32:F46, C32:C46,H35)</f>
        <v>1.7361111111111049E-2</v>
      </c>
    </row>
    <row r="36" spans="1:9">
      <c r="A36" s="77"/>
      <c r="B36" t="s">
        <v>1559</v>
      </c>
      <c r="C36" s="43" t="s">
        <v>390</v>
      </c>
      <c r="D36" s="59">
        <v>0.52083333333333337</v>
      </c>
      <c r="E36" s="59">
        <v>0.54861111111111105</v>
      </c>
      <c r="F36" s="59">
        <f t="shared" si="0"/>
        <v>2.7777777777777679E-2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2.7777777777777679E-2</v>
      </c>
    </row>
    <row r="38" spans="1:9">
      <c r="A38" s="77"/>
      <c r="B38" s="43" t="s">
        <v>1908</v>
      </c>
      <c r="C38" s="43" t="s">
        <v>387</v>
      </c>
      <c r="D38" s="59">
        <v>0.58333333333333337</v>
      </c>
      <c r="E38" s="59">
        <v>0.60069444444444442</v>
      </c>
      <c r="F38" s="59">
        <f t="shared" si="0"/>
        <v>1.7361111111111049E-2</v>
      </c>
      <c r="H38" s="60" t="s">
        <v>386</v>
      </c>
      <c r="I38" s="59">
        <f>SUMIFS(F32:F46, C32:C46,H38)</f>
        <v>3.125E-2</v>
      </c>
    </row>
    <row r="39" spans="1:9">
      <c r="A39" s="77"/>
      <c r="B39" s="62" t="s">
        <v>1909</v>
      </c>
      <c r="C39" s="43" t="s">
        <v>382</v>
      </c>
      <c r="D39" s="59">
        <v>0.60069444444444442</v>
      </c>
      <c r="E39" s="59">
        <v>0.69374999999999998</v>
      </c>
      <c r="F39" s="59">
        <f t="shared" si="0"/>
        <v>9.3055555555555558E-2</v>
      </c>
      <c r="H39" s="56" t="s">
        <v>394</v>
      </c>
      <c r="I39" s="57">
        <f>SUM(I33:I38)</f>
        <v>0.39930555555555541</v>
      </c>
    </row>
    <row r="40" spans="1:9">
      <c r="A40" s="77"/>
      <c r="B40" s="62" t="s">
        <v>1910</v>
      </c>
      <c r="C40" s="43" t="s">
        <v>382</v>
      </c>
      <c r="D40" s="59">
        <v>0.69374999999999998</v>
      </c>
      <c r="E40" s="59">
        <v>0.74652777777777779</v>
      </c>
      <c r="F40" s="59">
        <f t="shared" si="0"/>
        <v>5.2777777777777812E-2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1262</v>
      </c>
      <c r="C62" s="43" t="s">
        <v>382</v>
      </c>
      <c r="D62" s="59">
        <v>0.35416666666666669</v>
      </c>
      <c r="E62" s="59">
        <v>38.368055555555557</v>
      </c>
      <c r="F62" s="59">
        <f t="shared" ref="F62:F101" si="2">E62-D62</f>
        <v>38.013888888888893</v>
      </c>
      <c r="H62" s="57" t="s">
        <v>380</v>
      </c>
      <c r="I62" s="57" t="s">
        <v>381</v>
      </c>
    </row>
    <row r="63" spans="1:9">
      <c r="A63" s="77"/>
      <c r="B63" s="64" t="s">
        <v>1911</v>
      </c>
      <c r="C63" s="43" t="s">
        <v>382</v>
      </c>
      <c r="D63" s="59">
        <v>0.36805555555555558</v>
      </c>
      <c r="E63" s="59">
        <v>0.46527777777777773</v>
      </c>
      <c r="F63" s="59">
        <f t="shared" si="2"/>
        <v>9.7222222222222154E-2</v>
      </c>
      <c r="H63" s="60" t="s">
        <v>382</v>
      </c>
      <c r="I63" s="59">
        <f>SUMIFS(F62:F76, C62:C76,H63)</f>
        <v>38.298611111111107</v>
      </c>
    </row>
    <row r="64" spans="1:9">
      <c r="A64" s="77"/>
      <c r="B64" t="s">
        <v>385</v>
      </c>
      <c r="C64" s="43" t="s">
        <v>386</v>
      </c>
      <c r="D64" s="59">
        <v>0.46527777777777773</v>
      </c>
      <c r="E64" s="59">
        <v>0.47916666666666669</v>
      </c>
      <c r="F64" s="59">
        <f t="shared" si="2"/>
        <v>1.3888888888888951E-2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1912</v>
      </c>
      <c r="C65" s="43" t="s">
        <v>382</v>
      </c>
      <c r="D65" s="59">
        <v>0.47916666666666669</v>
      </c>
      <c r="E65" s="59">
        <v>0.51736111111111105</v>
      </c>
      <c r="F65" s="59">
        <f t="shared" si="2"/>
        <v>3.8194444444444364E-2</v>
      </c>
      <c r="H65" s="60" t="s">
        <v>387</v>
      </c>
      <c r="I65" s="59">
        <f>SUMIFS(F62:F76, C62:C76,H65)</f>
        <v>0</v>
      </c>
    </row>
    <row r="66" spans="1:9">
      <c r="A66" s="77"/>
      <c r="B66" s="43" t="s">
        <v>1559</v>
      </c>
      <c r="C66" s="43" t="s">
        <v>390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2.7777777777777679E-2</v>
      </c>
    </row>
    <row r="68" spans="1:9">
      <c r="A68" s="77"/>
      <c r="B68" s="43" t="s">
        <v>1913</v>
      </c>
      <c r="C68" s="43" t="s">
        <v>382</v>
      </c>
      <c r="D68" s="59">
        <v>0.58333333333333337</v>
      </c>
      <c r="E68" s="59">
        <v>0.65277777777777779</v>
      </c>
      <c r="F68" s="59">
        <f t="shared" si="2"/>
        <v>6.944444444444442E-2</v>
      </c>
      <c r="H68" s="60" t="s">
        <v>386</v>
      </c>
      <c r="I68" s="59">
        <f>SUMIFS(F62:F76, C62:C76,H68)</f>
        <v>5.5555555555555802E-2</v>
      </c>
    </row>
    <row r="69" spans="1:9">
      <c r="A69" s="77"/>
      <c r="B69" s="43" t="s">
        <v>1914</v>
      </c>
      <c r="C69" s="43" t="s">
        <v>382</v>
      </c>
      <c r="D69" s="59">
        <v>0.65277777777777779</v>
      </c>
      <c r="E69" s="59">
        <v>0.69791666666666663</v>
      </c>
      <c r="F69" s="59">
        <f t="shared" si="2"/>
        <v>4.513888888888884E-2</v>
      </c>
      <c r="H69" s="56" t="s">
        <v>394</v>
      </c>
      <c r="I69" s="57">
        <f>SUM(I63:I68)</f>
        <v>38.381944444444443</v>
      </c>
    </row>
    <row r="70" spans="1:9">
      <c r="A70" s="77"/>
      <c r="B70" s="43" t="s">
        <v>385</v>
      </c>
      <c r="C70" s="43" t="s">
        <v>386</v>
      </c>
      <c r="D70" s="59">
        <v>0.69791666666666663</v>
      </c>
      <c r="E70" s="59">
        <v>0.70486111111111116</v>
      </c>
      <c r="F70" s="59">
        <f t="shared" si="2"/>
        <v>6.9444444444445308E-3</v>
      </c>
      <c r="I70" s="61"/>
    </row>
    <row r="71" spans="1:9">
      <c r="A71" s="77"/>
      <c r="B71" s="43" t="s">
        <v>1915</v>
      </c>
      <c r="C71" s="43" t="s">
        <v>382</v>
      </c>
      <c r="D71" s="59">
        <v>0.70486111111111116</v>
      </c>
      <c r="E71" s="59">
        <v>0.73958333333333337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1916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1917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0.20833333333333326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1918</v>
      </c>
      <c r="C80" s="43" t="s">
        <v>382</v>
      </c>
      <c r="D80" s="59">
        <v>0.44791666666666669</v>
      </c>
      <c r="E80" s="59">
        <v>0.51736111111111105</v>
      </c>
      <c r="F80" s="59">
        <f t="shared" si="2"/>
        <v>6.9444444444444364E-2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498</v>
      </c>
      <c r="C81" s="43" t="s">
        <v>390</v>
      </c>
      <c r="D81" s="59">
        <v>0.51736111111111105</v>
      </c>
      <c r="E81" s="59">
        <v>0.54861111111111105</v>
      </c>
      <c r="F81" s="59">
        <f t="shared" si="2"/>
        <v>3.125E-2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3.125E-2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2.0833333333333315E-2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0.26041666666666657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97EAD5AE-4EB4-45C4-B669-F00ADBC58FBE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2022-07-19T04:15:28Z</dcterms:modified>
  <cp:category/>
  <cp:contentStatus/>
</cp:coreProperties>
</file>