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ramsheban/YSE Dropbox/Yale-Myers MODs/YMF MODs 2024/Materials related to general MODs/Data Insights/DataInsights2024/data/Exercise2/"/>
    </mc:Choice>
  </mc:AlternateContent>
  <xr:revisionPtr revIDLastSave="0" documentId="13_ncr:1_{1D0F809D-E720-304A-A229-1911B769D82E}" xr6:coauthVersionLast="47" xr6:coauthVersionMax="47" xr10:uidLastSave="{00000000-0000-0000-0000-000000000000}"/>
  <bookViews>
    <workbookView xWindow="-240" yWindow="500" windowWidth="29040" windowHeight="15840" tabRatio="791" activeTab="3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<sst xmlns="http://schemas.openxmlformats.org/spreadsheetml/2006/main" count="361" uniqueCount="136">
  <si>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</si>
  <si>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</si>
  <si>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</si>
  <si>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</si>
  <si>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</si>
  <si>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</si>
  <si>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</si>
  <si>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</si>
  <si>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</si>
  <si>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</si>
  <si>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</si>
  <si>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</si>
  <si>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</si>
  <si>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</si>
  <si>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</si>
  <si>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</si>
  <si>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</si>
  <si>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</si>
  <si>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</si>
  <si>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</si>
  <si>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Dead or Alive</t>
  </si>
  <si>
    <t>Size Class</t>
  </si>
  <si>
    <t>Plot ID</t>
  </si>
  <si>
    <t xml:space="preserve">           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</si>
  <si>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</si>
  <si>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Alive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</si>
  <si>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</si>
  <si>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</si>
  <si>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</si>
  <si>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</si>
  <si>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</si>
  <si>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</si>
  <si>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</si>
  <si>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</si>
  <si>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</si>
  <si>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</si>
  <si>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</si>
  <si>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t>D</t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</si>
  <si>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</si>
  <si>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</si>
  <si>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</si>
  <si>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</si>
  <si>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</si>
  <si>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</si>
  <si>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</si>
  <si>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</si>
  <si>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</si>
  <si>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</si>
  <si>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</si>
  <si>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</si>
  <si>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</si>
  <si>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</si>
  <si>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</si>
  <si>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</si>
  <si>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</si>
  <si>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</si>
  <si>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</si>
  <si>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</si>
  <si>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</si>
  <si>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</si>
  <si>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</si>
  <si>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</si>
  <si>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</si>
  <si>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</si>
  <si>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</si>
  <si>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</si>
  <si>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</si>
  <si>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</si>
  <si>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</si>
  <si>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</si>
  <si>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</si>
  <si>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</si>
  <si>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</si>
  <si>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</si>
  <si>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</si>
  <si>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Tree Species</t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</si>
  <si>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</si>
  <si>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</si>
  <si>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</si>
  <si>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</si>
  <si>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</si>
  <si>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</si>
  <si>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</si>
  <si>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</si>
  <si>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</si>
  <si>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</si>
  <si>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</si>
  <si>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</si>
  <si>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</si>
  <si>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</si>
  <si>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</si>
  <si>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</si>
  <si>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</si>
  <si>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</si>
  <si>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</si>
  <si>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</si>
  <si>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</si>
  <si>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</si>
  <si>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</si>
  <si>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</si>
  <si>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</si>
  <si>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</si>
  <si>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</si>
  <si>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</si>
  <si>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</si>
  <si>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</si>
  <si>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</si>
  <si>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</si>
  <si>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</si>
  <si>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</si>
  <si>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</si>
  <si>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</si>
  <si>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</si>
  <si>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</si>
  <si>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</si>
  <si>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</si>
  <si>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</si>
  <si>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</si>
  <si>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</si>
  <si>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</si>
  <si>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</si>
  <si>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</si>
  <si>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</si>
  <si>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</si>
  <si>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</si>
  <si>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</si>
  <si>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</si>
  <si>
    <t>red oak (Quercus rubra)</t>
  </si>
  <si>
    <t>eastern white pine (Pinus strobus)</t>
  </si>
  <si>
    <t>dead</t>
  </si>
  <si>
    <t>eastern hemlock (Tsuga canadensis)</t>
  </si>
  <si>
    <t>sugar maple (Acer saccharum)</t>
  </si>
  <si>
    <t>eastern cottonwood (Populus deltoides)</t>
  </si>
  <si>
    <t>red maple (Acer rubrum)</t>
  </si>
  <si>
    <t>white ash (Fraxinus americana)</t>
  </si>
  <si>
    <t>Basal area.2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</si>
</sst>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98" builtinId="9" hidden="1"/>
    <cellStyle name="Followed Hyperlink" xfId="70" builtinId="9" hidden="1"/>
    <cellStyle name="Followed Hyperlink" xfId="64" builtinId="9" hidden="1"/>
    <cellStyle name="Followed Hyperlink" xfId="88" builtinId="9" hidden="1"/>
    <cellStyle name="Followed Hyperlink" xfId="10" builtinId="9" hidden="1"/>
    <cellStyle name="Followed Hyperlink" xfId="18" builtinId="9" hidden="1"/>
    <cellStyle name="Followed Hyperlink" xfId="72" builtinId="9" hidden="1"/>
    <cellStyle name="Followed Hyperlink" xfId="90" builtinId="9" hidden="1"/>
    <cellStyle name="Followed Hyperlink" xfId="28" builtinId="9" hidden="1"/>
    <cellStyle name="Followed Hyperlink" xfId="92" builtinId="9" hidden="1"/>
    <cellStyle name="Followed Hyperlink" xfId="84" builtinId="9" hidden="1"/>
    <cellStyle name="Followed Hyperlink" xfId="54" builtinId="9" hidden="1"/>
    <cellStyle name="Followed Hyperlink" xfId="6" builtinId="9" hidden="1"/>
    <cellStyle name="Followed Hyperlink" xfId="100" builtinId="9" hidden="1"/>
    <cellStyle name="Followed Hyperlink" xfId="16" builtinId="9" hidden="1"/>
    <cellStyle name="Followed Hyperlink" xfId="8" builtinId="9" hidden="1"/>
    <cellStyle name="Followed Hyperlink" xfId="26" builtinId="9" hidden="1"/>
    <cellStyle name="Followed Hyperlink" xfId="94" builtinId="9" hidden="1"/>
    <cellStyle name="Followed Hyperlink" xfId="86" builtinId="9" hidden="1"/>
    <cellStyle name="Followed Hyperlink" xfId="56" builtinId="9" hidden="1"/>
    <cellStyle name="Followed Hyperlink" xfId="2" builtinId="9" hidden="1"/>
    <cellStyle name="Followed Hyperlink" xfId="44" builtinId="9" hidden="1"/>
    <cellStyle name="Followed Hyperlink" xfId="58" builtinId="9" hidden="1"/>
    <cellStyle name="Followed Hyperlink" xfId="102" builtinId="9" hidden="1"/>
    <cellStyle name="Followed Hyperlink" xfId="74" builtinId="9" hidden="1"/>
    <cellStyle name="Followed Hyperlink" xfId="104" builtinId="9" hidden="1"/>
    <cellStyle name="Followed Hyperlink" xfId="108" builtinId="9" hidden="1"/>
    <cellStyle name="Followed Hyperlink" xfId="82" builtinId="9" hidden="1"/>
    <cellStyle name="Followed Hyperlink" xfId="24" builtinId="9" hidden="1"/>
    <cellStyle name="Followed Hyperlink" xfId="34" builtinId="9" hidden="1"/>
    <cellStyle name="Followed Hyperlink" xfId="30" builtinId="9" hidden="1"/>
    <cellStyle name="Followed Hyperlink" xfId="4" builtinId="9" hidden="1"/>
    <cellStyle name="Followed Hyperlink" xfId="36" builtinId="9" hidden="1"/>
    <cellStyle name="Followed Hyperlink" xfId="20" builtinId="9" hidden="1"/>
    <cellStyle name="Followed Hyperlink" xfId="60" builtinId="9" hidden="1"/>
    <cellStyle name="Followed Hyperlink" xfId="46" builtinId="9" hidden="1"/>
    <cellStyle name="Followed Hyperlink" xfId="66" builtinId="9" hidden="1"/>
    <cellStyle name="Followed Hyperlink" xfId="96" builtinId="9" hidden="1"/>
    <cellStyle name="Followed Hyperlink" xfId="62" builtinId="9" hidden="1"/>
    <cellStyle name="Followed Hyperlink" xfId="22" builtinId="9" hidden="1"/>
    <cellStyle name="Followed Hyperlink" xfId="50" builtinId="9" hidden="1"/>
    <cellStyle name="Followed Hyperlink" xfId="68" builtinId="9" hidden="1"/>
    <cellStyle name="Followed Hyperlink" xfId="78" builtinId="9" hidden="1"/>
    <cellStyle name="Followed Hyperlink" xfId="48" builtinId="9" hidden="1"/>
    <cellStyle name="Followed Hyperlink" xfId="80" builtinId="9" hidden="1"/>
    <cellStyle name="Followed Hyperlink" xfId="42" builtinId="9" hidden="1"/>
    <cellStyle name="Followed Hyperlink" xfId="52" builtinId="9" hidden="1"/>
    <cellStyle name="Followed Hyperlink" xfId="38" builtinId="9" hidden="1"/>
    <cellStyle name="Followed Hyperlink" xfId="14" builtinId="9" hidden="1"/>
    <cellStyle name="Followed Hyperlink" xfId="40" builtinId="9" hidden="1"/>
    <cellStyle name="Followed Hyperlink" xfId="76" builtinId="9" hidden="1"/>
    <cellStyle name="Followed Hyperlink" xfId="12" builtinId="9" hidden="1"/>
    <cellStyle name="Followed Hyperlink" xfId="106" builtinId="9" hidden="1"/>
    <cellStyle name="Followed Hyperlink" xfId="32" builtinId="9" hidden="1"/>
    <cellStyle name="Hyperlink" xfId="91" builtinId="8" hidden="1"/>
    <cellStyle name="Hyperlink" xfId="47" builtinId="8" hidden="1"/>
    <cellStyle name="Hyperlink" xfId="87" builtinId="8" hidden="1"/>
    <cellStyle name="Hyperlink" xfId="31" builtinId="8" hidden="1"/>
    <cellStyle name="Hyperlink" xfId="1" builtinId="8" hidden="1"/>
    <cellStyle name="Hyperlink" xfId="7" builtinId="8" hidden="1"/>
    <cellStyle name="Hyperlink" xfId="69" builtinId="8" hidden="1"/>
    <cellStyle name="Hyperlink" xfId="11" builtinId="8" hidden="1"/>
    <cellStyle name="Hyperlink" xfId="81" builtinId="8" hidden="1"/>
    <cellStyle name="Hyperlink" xfId="57" builtinId="8" hidden="1"/>
    <cellStyle name="Hyperlink" xfId="21" builtinId="8" hidden="1"/>
    <cellStyle name="Hyperlink" xfId="25" builtinId="8" hidden="1"/>
    <cellStyle name="Hyperlink" xfId="83" builtinId="8" hidden="1"/>
    <cellStyle name="Hyperlink" xfId="49" builtinId="8" hidden="1"/>
    <cellStyle name="Hyperlink" xfId="39" builtinId="8" hidden="1"/>
    <cellStyle name="Hyperlink" xfId="77" builtinId="8" hidden="1"/>
    <cellStyle name="Hyperlink" xfId="79" builtinId="8" hidden="1"/>
    <cellStyle name="Hyperlink" xfId="19" builtinId="8" hidden="1"/>
    <cellStyle name="Hyperlink" xfId="103" builtinId="8" hidden="1"/>
    <cellStyle name="Hyperlink" xfId="59" builtinId="8" hidden="1"/>
    <cellStyle name="Hyperlink" xfId="93" builtinId="8" hidden="1"/>
    <cellStyle name="Hyperlink" xfId="17" builtinId="8" hidden="1"/>
    <cellStyle name="Hyperlink" xfId="107" builtinId="8" hidden="1"/>
    <cellStyle name="Hyperlink" xfId="41" builtinId="8" hidden="1"/>
    <cellStyle name="Hyperlink" xfId="27" builtinId="8" hidden="1"/>
    <cellStyle name="Hyperlink" xfId="99" builtinId="8" hidden="1"/>
    <cellStyle name="Hyperlink" xfId="53" builtinId="8" hidden="1"/>
    <cellStyle name="Hyperlink" xfId="101" builtinId="8" hidden="1"/>
    <cellStyle name="Hyperlink" xfId="29" builtinId="8" hidden="1"/>
    <cellStyle name="Hyperlink" xfId="13" builtinId="8" hidden="1"/>
    <cellStyle name="Hyperlink" xfId="37" builtinId="8" hidden="1"/>
    <cellStyle name="Hyperlink" xfId="23" builtinId="8" hidden="1"/>
    <cellStyle name="Hyperlink" xfId="105" builtinId="8" hidden="1"/>
    <cellStyle name="Hyperlink" xfId="63" builtinId="8" hidden="1"/>
    <cellStyle name="Hyperlink" xfId="95" builtinId="8" hidden="1"/>
    <cellStyle name="Hyperlink" xfId="61" builtinId="8" hidden="1"/>
    <cellStyle name="Hyperlink" xfId="33" builtinId="8" hidden="1"/>
    <cellStyle name="Hyperlink" xfId="71" builtinId="8" hidden="1"/>
    <cellStyle name="Hyperlink" xfId="15" builtinId="8" hidden="1"/>
    <cellStyle name="Hyperlink" xfId="67" builtinId="8" hidden="1"/>
    <cellStyle name="Hyperlink" xfId="9" builtinId="8" hidden="1"/>
    <cellStyle name="Hyperlink" xfId="73" builtinId="8" hidden="1"/>
    <cellStyle name="Hyperlink" xfId="85" builtinId="8" hidden="1"/>
    <cellStyle name="Hyperlink" xfId="65" builtinId="8" hidden="1"/>
    <cellStyle name="Hyperlink" xfId="97" builtinId="8" hidden="1"/>
    <cellStyle name="Hyperlink" xfId="45" builtinId="8" hidden="1"/>
    <cellStyle name="Hyperlink" xfId="55" builtinId="8" hidden="1"/>
    <cellStyle name="Hyperlink" xfId="3" builtinId="8" hidden="1"/>
    <cellStyle name="Hyperlink" xfId="89" builtinId="8" hidden="1"/>
    <cellStyle name="Hyperlink" xfId="5" builtinId="8" hidden="1"/>
    <cellStyle name="Hyperlink" xfId="43" builtinId="8" hidden="1"/>
    <cellStyle name="Hyperlink" xfId="35" builtinId="8" hidden="1"/>
    <cellStyle name="Hyperlink" xfId="75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workbookViewId="0">
      <selection activeCell="G6" sqref="G6"/>
    </sheetView>
  </sheetViews>
  <sheetFormatPr baseColWidth="10" defaultColWidth="11.5" defaultRowHeight="15" x14ac:dyDescent="0.2"/>
  <cols>
    <col min="1" max="1" width="26" customWidth="1"/>
    <col min="2" max="2" width="69.5" customWidth="1"/>
  </cols>
  <sheetData>
    <row r="1" spans="1:2" ht="16" x14ac:dyDescent="0.2">
      <c r="A1" s="35" t="s">
        <v>0</v>
      </c>
      <c r="B1" s="35" t="s">
        <v>1</v>
      </c>
    </row>
    <row r="2" spans="1:2" ht="48.75" customHeight="1" x14ac:dyDescent="0.2">
      <c r="A2" s="31" t="s">
        <v>2</v>
      </c>
      <c r="B2" s="32" t="s">
        <v>3</v>
      </c>
    </row>
    <row r="3" spans="1:2" ht="42.75" customHeight="1" x14ac:dyDescent="0.2">
      <c r="A3" s="33" t="s">
        <v>4</v>
      </c>
      <c r="B3" s="34" t="s">
        <v>5</v>
      </c>
    </row>
    <row r="4" spans="1:2" x14ac:dyDescent="0.2">
      <c r="A4" s="29"/>
      <c r="B4" s="30"/>
    </row>
    <row r="7" spans="1:2" ht="16" x14ac:dyDescent="0.2">
      <c r="A7" s="36" t="s">
        <v>6</v>
      </c>
      <c r="B7" s="37" t="s">
        <v>7</v>
      </c>
    </row>
    <row r="8" spans="1:2" ht="32" x14ac:dyDescent="0.2">
      <c r="A8" s="38">
        <v>1</v>
      </c>
      <c r="B8" s="39" t="s">
        <v>8</v>
      </c>
    </row>
    <row r="9" spans="1:2" x14ac:dyDescent="0.2">
      <c r="A9" s="38">
        <v>2</v>
      </c>
      <c r="B9" s="40" t="s">
        <v>9</v>
      </c>
    </row>
    <row r="10" spans="1:2" x14ac:dyDescent="0.2">
      <c r="A10" s="38">
        <v>3</v>
      </c>
      <c r="B10" s="40" t="s">
        <v>10</v>
      </c>
    </row>
    <row r="11" spans="1:2" ht="16" x14ac:dyDescent="0.2">
      <c r="A11" s="41">
        <v>4</v>
      </c>
      <c r="B11" s="40" t="s">
        <v>11</v>
      </c>
    </row>
    <row r="12" spans="1:2" x14ac:dyDescent="0.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1"/>
  <sheetViews>
    <sheetView topLeftCell="A26" zoomScaleNormal="100" workbookViewId="0">
      <selection activeCell="H51" sqref="H51"/>
    </sheetView>
  </sheetViews>
  <sheetFormatPr baseColWidth="10" defaultColWidth="8.83203125" defaultRowHeight="15" x14ac:dyDescent="0.2"/>
  <cols>
    <col min="1" max="1" width="8.83203125" style="2"/>
    <col min="2" max="2" width="13.33203125" style="2" bestFit="1" customWidth="1"/>
    <col min="3" max="3" width="12.1640625" style="2" customWidth="1"/>
    <col min="4" max="4" width="29.1640625" style="2" customWidth="1"/>
    <col min="5" max="5" width="21.6640625" style="2" customWidth="1"/>
    <col min="6" max="6" width="12.1640625" style="2" customWidth="1"/>
    <col min="7" max="7" width="21" style="2" customWidth="1"/>
    <col min="8" max="8" width="20.5" style="15" bestFit="1" customWidth="1"/>
    <col min="9" max="16" width="8.83203125" style="15"/>
    <col min="17" max="17" width="55" style="15" bestFit="1" customWidth="1"/>
    <col min="18" max="18" width="11.1640625" style="15" customWidth="1"/>
    <col min="19" max="19" width="17.1640625" style="15" customWidth="1"/>
    <col min="20" max="21" width="8.83203125" style="15" customWidth="1"/>
    <col min="22" max="16384" width="8.83203125" style="15"/>
  </cols>
  <sheetData>
    <row r="1" spans="1:21" s="21" customFormat="1" ht="14" x14ac:dyDescent="0.2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H1" s="21" t="s">
        <v>135</v>
      </c>
      <c r="R1" s="21" t="s">
        <v>20</v>
      </c>
      <c r="S1" s="21" t="s">
        <v>21</v>
      </c>
      <c r="T1" s="21" t="s">
        <v>22</v>
      </c>
      <c r="U1" s="20" t="s">
        <v>14</v>
      </c>
    </row>
    <row r="2" spans="1:21" ht="16" x14ac:dyDescent="0.2">
      <c r="A2" s="2">
        <v>3</v>
      </c>
      <c r="B2" s="2" t="s">
        <v>27</v>
      </c>
      <c r="C2" s="2">
        <v>4161</v>
      </c>
      <c r="D2" s="2" t="s">
        <v>127</v>
      </c>
      <c r="E2" s="2" t="s">
        <v>29</v>
      </c>
      <c r="F2" s="2">
        <v>17.899999999999999</v>
      </c>
      <c r="G2" s="19">
        <f>0.00007854*F2^2</f>
        <v>2.5165001399999998E-2</v>
      </c>
      <c r="H2" s="15">
        <f>0.001252*F2^2</f>
        <v>0.40115331999999998</v>
      </c>
      <c r="Q2" s="22" t="s">
        <v>24</v>
      </c>
      <c r="R2" s="15" t="s">
        <v>25</v>
      </c>
      <c r="S2" s="23" t="s">
        <v>26</v>
      </c>
      <c r="T2" s="15">
        <v>1</v>
      </c>
      <c r="U2" s="15" t="s">
        <v>27</v>
      </c>
    </row>
    <row r="3" spans="1:21" x14ac:dyDescent="0.2">
      <c r="A3" s="2" t="s">
        <v>23</v>
      </c>
      <c r="B3" s="2" t="s">
        <v>27</v>
      </c>
      <c r="C3" s="2">
        <v>4104</v>
      </c>
      <c r="D3" s="2" t="s">
        <v>128</v>
      </c>
      <c r="E3" s="2" t="s">
        <v>25</v>
      </c>
      <c r="F3" s="2">
        <v>56</v>
      </c>
      <c r="G3" s="19">
        <f t="shared" ref="G3:G32" si="0">0.00007854*F3^2</f>
        <v>0.24630144000000001</v>
      </c>
      <c r="H3" s="15">
        <f t="shared" ref="H3:H50" si="1">0.001252*F3^2</f>
        <v>3.9262720000000004</v>
      </c>
      <c r="Q3" s="22" t="s">
        <v>28</v>
      </c>
      <c r="R3" s="15" t="s">
        <v>29</v>
      </c>
      <c r="S3" t="s">
        <v>30</v>
      </c>
      <c r="T3" s="15">
        <v>2</v>
      </c>
      <c r="U3" s="15" t="s">
        <v>31</v>
      </c>
    </row>
    <row r="4" spans="1:21" x14ac:dyDescent="0.2">
      <c r="A4" s="2" t="s">
        <v>23</v>
      </c>
      <c r="B4" s="2" t="s">
        <v>27</v>
      </c>
      <c r="C4" s="2">
        <v>4133</v>
      </c>
      <c r="D4" s="2" t="s">
        <v>127</v>
      </c>
      <c r="E4" s="2" t="s">
        <v>25</v>
      </c>
      <c r="F4" s="2">
        <v>72.2</v>
      </c>
      <c r="G4" s="19">
        <f t="shared" si="0"/>
        <v>0.40941645360000001</v>
      </c>
      <c r="H4" s="15">
        <f t="shared" si="1"/>
        <v>6.5264756800000008</v>
      </c>
      <c r="Q4" s="22" t="s">
        <v>32</v>
      </c>
      <c r="S4" t="s">
        <v>33</v>
      </c>
      <c r="T4" s="15">
        <v>3</v>
      </c>
      <c r="U4" s="15" t="s">
        <v>34</v>
      </c>
    </row>
    <row r="5" spans="1:21" ht="16" x14ac:dyDescent="0.2">
      <c r="A5" s="2" t="s">
        <v>23</v>
      </c>
      <c r="B5" s="2" t="s">
        <v>27</v>
      </c>
      <c r="C5" s="2" t="s">
        <v>129</v>
      </c>
      <c r="D5" s="2" t="s">
        <v>128</v>
      </c>
      <c r="E5" s="2" t="s">
        <v>29</v>
      </c>
      <c r="F5" s="2">
        <v>14.6</v>
      </c>
      <c r="G5" s="19">
        <f t="shared" si="0"/>
        <v>1.6741586400000001E-2</v>
      </c>
      <c r="H5" s="15">
        <f t="shared" si="1"/>
        <v>0.26687632</v>
      </c>
      <c r="Q5" s="22" t="s">
        <v>35</v>
      </c>
      <c r="S5" t="s">
        <v>36</v>
      </c>
      <c r="T5" s="15">
        <v>4</v>
      </c>
      <c r="U5" s="15" t="s">
        <v>37</v>
      </c>
    </row>
    <row r="6" spans="1:21" ht="16" x14ac:dyDescent="0.2">
      <c r="A6" s="2" t="s">
        <v>23</v>
      </c>
      <c r="B6" s="2" t="s">
        <v>27</v>
      </c>
      <c r="C6" s="2">
        <v>4214</v>
      </c>
      <c r="D6" s="2" t="s">
        <v>130</v>
      </c>
      <c r="E6" s="2" t="s">
        <v>25</v>
      </c>
      <c r="F6" s="2">
        <v>49.8</v>
      </c>
      <c r="G6" s="19">
        <f t="shared" si="0"/>
        <v>0.19478234159999996</v>
      </c>
      <c r="H6" s="15">
        <f t="shared" si="1"/>
        <v>3.1050100799999996</v>
      </c>
      <c r="Q6" s="22" t="s">
        <v>38</v>
      </c>
      <c r="S6" t="s">
        <v>39</v>
      </c>
      <c r="T6" s="15">
        <v>5</v>
      </c>
    </row>
    <row r="7" spans="1:21" ht="16" x14ac:dyDescent="0.2">
      <c r="A7" s="2" t="s">
        <v>23</v>
      </c>
      <c r="B7" s="2" t="s">
        <v>27</v>
      </c>
      <c r="C7" s="2">
        <v>4213</v>
      </c>
      <c r="D7" s="2" t="s">
        <v>131</v>
      </c>
      <c r="E7" s="2" t="s">
        <v>25</v>
      </c>
      <c r="F7" s="2">
        <v>17.3</v>
      </c>
      <c r="G7" s="19">
        <f t="shared" si="0"/>
        <v>2.3506236600000004E-2</v>
      </c>
      <c r="H7" s="15">
        <f t="shared" si="1"/>
        <v>0.37471108000000003</v>
      </c>
      <c r="Q7" s="22" t="s">
        <v>40</v>
      </c>
      <c r="S7" t="s">
        <v>41</v>
      </c>
      <c r="T7" s="15">
        <v>6</v>
      </c>
    </row>
    <row r="8" spans="1:21" ht="16" x14ac:dyDescent="0.2">
      <c r="A8" s="2" t="s">
        <v>23</v>
      </c>
      <c r="B8" s="2" t="s">
        <v>27</v>
      </c>
      <c r="C8" s="2">
        <v>4132</v>
      </c>
      <c r="D8" s="2" t="s">
        <v>130</v>
      </c>
      <c r="E8" s="2" t="s">
        <v>25</v>
      </c>
      <c r="F8" s="2">
        <v>42.8</v>
      </c>
      <c r="G8" s="19">
        <f t="shared" si="0"/>
        <v>0.14387271359999998</v>
      </c>
      <c r="H8" s="15">
        <f t="shared" si="1"/>
        <v>2.2934636799999999</v>
      </c>
      <c r="Q8" s="22" t="s">
        <v>42</v>
      </c>
      <c r="S8" t="s">
        <v>43</v>
      </c>
      <c r="T8" s="15">
        <v>7</v>
      </c>
    </row>
    <row r="9" spans="1:21" ht="16" x14ac:dyDescent="0.2">
      <c r="A9" s="2" t="s">
        <v>23</v>
      </c>
      <c r="B9" s="2" t="s">
        <v>27</v>
      </c>
      <c r="C9" s="2">
        <v>4176</v>
      </c>
      <c r="D9" s="2" t="s">
        <v>130</v>
      </c>
      <c r="E9" s="2" t="s">
        <v>25</v>
      </c>
      <c r="F9" s="2">
        <v>31.2</v>
      </c>
      <c r="G9" s="19">
        <f t="shared" si="0"/>
        <v>7.64539776E-2</v>
      </c>
      <c r="H9" s="15">
        <f t="shared" si="1"/>
        <v>1.2187468800000001</v>
      </c>
      <c r="Q9" s="22" t="s">
        <v>44</v>
      </c>
      <c r="S9" t="s">
        <v>45</v>
      </c>
      <c r="T9" s="15">
        <v>8</v>
      </c>
    </row>
    <row r="10" spans="1:21" ht="16" x14ac:dyDescent="0.2">
      <c r="A10" s="2" t="s">
        <v>23</v>
      </c>
      <c r="B10" s="2" t="s">
        <v>27</v>
      </c>
      <c r="C10" s="2">
        <v>4105</v>
      </c>
      <c r="D10" s="2" t="s">
        <v>128</v>
      </c>
      <c r="E10" s="2" t="s">
        <v>25</v>
      </c>
      <c r="F10" s="2">
        <v>42.8</v>
      </c>
      <c r="G10" s="19">
        <f t="shared" si="0"/>
        <v>0.14387271359999998</v>
      </c>
      <c r="H10" s="15">
        <f t="shared" si="1"/>
        <v>2.2934636799999999</v>
      </c>
      <c r="Q10" s="22" t="s">
        <v>46</v>
      </c>
      <c r="S10" t="s">
        <v>47</v>
      </c>
      <c r="T10" s="15">
        <v>9</v>
      </c>
    </row>
    <row r="11" spans="1:21" ht="16" x14ac:dyDescent="0.2">
      <c r="A11" s="2" t="s">
        <v>23</v>
      </c>
      <c r="B11" s="2" t="s">
        <v>27</v>
      </c>
      <c r="C11" s="2">
        <v>4120</v>
      </c>
      <c r="D11" s="2" t="s">
        <v>130</v>
      </c>
      <c r="E11" s="2" t="s">
        <v>25</v>
      </c>
      <c r="F11" s="2">
        <v>19.600000000000001</v>
      </c>
      <c r="G11" s="19">
        <f t="shared" si="0"/>
        <v>3.0171926400000007E-2</v>
      </c>
      <c r="H11" s="15">
        <f t="shared" si="1"/>
        <v>0.48096832000000012</v>
      </c>
      <c r="Q11" s="22" t="s">
        <v>48</v>
      </c>
      <c r="S11" t="s">
        <v>49</v>
      </c>
      <c r="T11" s="15">
        <v>10</v>
      </c>
    </row>
    <row r="12" spans="1:21" ht="16" x14ac:dyDescent="0.2">
      <c r="A12" s="2" t="s">
        <v>23</v>
      </c>
      <c r="B12" s="2" t="s">
        <v>27</v>
      </c>
      <c r="C12" s="2">
        <v>4210</v>
      </c>
      <c r="D12" s="2" t="s">
        <v>127</v>
      </c>
      <c r="E12" s="2" t="s">
        <v>25</v>
      </c>
      <c r="F12" s="2">
        <v>29.1</v>
      </c>
      <c r="G12" s="19">
        <f t="shared" si="0"/>
        <v>6.6508457400000012E-2</v>
      </c>
      <c r="H12" s="15">
        <f t="shared" si="1"/>
        <v>1.0602061200000001</v>
      </c>
      <c r="Q12" s="22" t="s">
        <v>50</v>
      </c>
      <c r="S12" t="s">
        <v>51</v>
      </c>
      <c r="T12" s="15">
        <v>11</v>
      </c>
    </row>
    <row r="13" spans="1:21" ht="16" x14ac:dyDescent="0.2">
      <c r="A13" s="2" t="s">
        <v>23</v>
      </c>
      <c r="B13" s="2" t="s">
        <v>27</v>
      </c>
      <c r="C13" s="2">
        <v>4187</v>
      </c>
      <c r="D13" s="2" t="s">
        <v>130</v>
      </c>
      <c r="E13" s="2" t="s">
        <v>25</v>
      </c>
      <c r="F13" s="2">
        <v>13.6</v>
      </c>
      <c r="G13" s="19">
        <f t="shared" si="0"/>
        <v>1.4526758399999999E-2</v>
      </c>
      <c r="H13" s="15">
        <f t="shared" si="1"/>
        <v>0.23156991999999998</v>
      </c>
      <c r="Q13" s="22" t="s">
        <v>52</v>
      </c>
      <c r="S13" t="s">
        <v>53</v>
      </c>
      <c r="T13" s="15">
        <v>12</v>
      </c>
    </row>
    <row r="14" spans="1:21" ht="16" x14ac:dyDescent="0.2">
      <c r="A14" s="2" t="s">
        <v>23</v>
      </c>
      <c r="B14" s="2" t="s">
        <v>27</v>
      </c>
      <c r="C14" s="2">
        <v>4212</v>
      </c>
      <c r="D14" s="2" t="s">
        <v>130</v>
      </c>
      <c r="E14" s="2" t="s">
        <v>25</v>
      </c>
      <c r="F14" s="2">
        <v>29.2</v>
      </c>
      <c r="G14" s="19">
        <f t="shared" si="0"/>
        <v>6.6966345600000005E-2</v>
      </c>
      <c r="H14" s="15">
        <f t="shared" si="1"/>
        <v>1.06750528</v>
      </c>
      <c r="Q14" s="22" t="s">
        <v>54</v>
      </c>
      <c r="T14" s="15">
        <v>13</v>
      </c>
    </row>
    <row r="15" spans="1:21" ht="16" x14ac:dyDescent="0.2">
      <c r="A15" s="2" t="s">
        <v>23</v>
      </c>
      <c r="B15" s="2" t="s">
        <v>27</v>
      </c>
      <c r="C15" s="2">
        <v>4208</v>
      </c>
      <c r="D15" s="2" t="s">
        <v>128</v>
      </c>
      <c r="E15" s="2" t="s">
        <v>29</v>
      </c>
      <c r="F15" s="2">
        <v>11.4</v>
      </c>
      <c r="G15" s="19">
        <f t="shared" si="0"/>
        <v>1.0207058400000002E-2</v>
      </c>
      <c r="H15" s="15">
        <f t="shared" si="1"/>
        <v>0.16270992000000001</v>
      </c>
      <c r="Q15" s="22" t="s">
        <v>55</v>
      </c>
      <c r="T15" s="15">
        <v>14</v>
      </c>
    </row>
    <row r="16" spans="1:21" ht="16" x14ac:dyDescent="0.2">
      <c r="A16" s="2" t="s">
        <v>23</v>
      </c>
      <c r="B16" s="2" t="s">
        <v>27</v>
      </c>
      <c r="C16" s="2">
        <v>4209</v>
      </c>
      <c r="D16" s="2" t="s">
        <v>132</v>
      </c>
      <c r="E16" s="2" t="s">
        <v>25</v>
      </c>
      <c r="F16" s="2">
        <v>34.1</v>
      </c>
      <c r="G16" s="19">
        <f t="shared" si="0"/>
        <v>9.1327097400000015E-2</v>
      </c>
      <c r="H16" s="15">
        <f t="shared" si="1"/>
        <v>1.4558381200000003</v>
      </c>
      <c r="Q16" s="15" t="s">
        <v>56</v>
      </c>
      <c r="T16" s="15">
        <v>15</v>
      </c>
    </row>
    <row r="17" spans="1:20" x14ac:dyDescent="0.2">
      <c r="A17" s="2" t="s">
        <v>23</v>
      </c>
      <c r="B17" s="2" t="s">
        <v>27</v>
      </c>
      <c r="C17" s="2">
        <v>4207</v>
      </c>
      <c r="D17" s="2" t="s">
        <v>130</v>
      </c>
      <c r="E17" s="2" t="s">
        <v>25</v>
      </c>
      <c r="F17" s="2">
        <v>37.4</v>
      </c>
      <c r="G17" s="19">
        <f t="shared" si="0"/>
        <v>0.1098586104</v>
      </c>
      <c r="H17" s="15">
        <f t="shared" si="1"/>
        <v>1.7512475200000002</v>
      </c>
      <c r="Q17" s="22" t="s">
        <v>57</v>
      </c>
      <c r="T17" s="15">
        <v>16</v>
      </c>
    </row>
    <row r="18" spans="1:20" ht="16" x14ac:dyDescent="0.2">
      <c r="A18" s="2" t="s">
        <v>23</v>
      </c>
      <c r="B18" s="2" t="s">
        <v>27</v>
      </c>
      <c r="C18" s="2">
        <v>4168</v>
      </c>
      <c r="D18" s="2" t="s">
        <v>130</v>
      </c>
      <c r="E18" s="2" t="s">
        <v>25</v>
      </c>
      <c r="F18" s="2">
        <v>46.4</v>
      </c>
      <c r="G18" s="19">
        <f t="shared" si="0"/>
        <v>0.1690934784</v>
      </c>
      <c r="H18" s="15">
        <f t="shared" si="1"/>
        <v>2.69550592</v>
      </c>
      <c r="Q18" s="22" t="s">
        <v>58</v>
      </c>
      <c r="T18" s="15">
        <v>17</v>
      </c>
    </row>
    <row r="19" spans="1:20" ht="16" x14ac:dyDescent="0.2">
      <c r="A19" s="2" t="s">
        <v>23</v>
      </c>
      <c r="B19" s="2" t="s">
        <v>27</v>
      </c>
      <c r="D19" s="2" t="s">
        <v>130</v>
      </c>
      <c r="E19" s="2" t="s">
        <v>25</v>
      </c>
      <c r="F19" s="2">
        <v>14.4</v>
      </c>
      <c r="G19" s="19">
        <f t="shared" si="0"/>
        <v>1.6286054400000003E-2</v>
      </c>
      <c r="H19" s="15">
        <f t="shared" si="1"/>
        <v>0.25961472000000002</v>
      </c>
      <c r="Q19" s="22" t="s">
        <v>59</v>
      </c>
      <c r="T19" s="15">
        <v>18</v>
      </c>
    </row>
    <row r="20" spans="1:20" ht="16" x14ac:dyDescent="0.2">
      <c r="A20" s="2" t="s">
        <v>23</v>
      </c>
      <c r="B20" s="2" t="s">
        <v>27</v>
      </c>
      <c r="C20" s="2">
        <v>4117</v>
      </c>
      <c r="D20" s="2" t="s">
        <v>130</v>
      </c>
      <c r="E20" s="2" t="s">
        <v>25</v>
      </c>
      <c r="F20" s="2">
        <v>17.600000000000001</v>
      </c>
      <c r="G20" s="19">
        <f t="shared" si="0"/>
        <v>2.4328550400000006E-2</v>
      </c>
      <c r="H20" s="15">
        <f t="shared" si="1"/>
        <v>0.38781952000000008</v>
      </c>
      <c r="Q20" s="22" t="s">
        <v>60</v>
      </c>
      <c r="T20" s="15">
        <v>19</v>
      </c>
    </row>
    <row r="21" spans="1:20" x14ac:dyDescent="0.2">
      <c r="A21" s="2" t="s">
        <v>23</v>
      </c>
      <c r="B21" s="2" t="s">
        <v>27</v>
      </c>
      <c r="C21" s="2">
        <v>4125</v>
      </c>
      <c r="D21" s="2" t="s">
        <v>130</v>
      </c>
      <c r="E21" s="2" t="s">
        <v>25</v>
      </c>
      <c r="F21" s="2">
        <v>26.2</v>
      </c>
      <c r="G21" s="19">
        <f t="shared" si="0"/>
        <v>5.3912997599999998E-2</v>
      </c>
      <c r="H21" s="15">
        <f t="shared" si="1"/>
        <v>0.85942288</v>
      </c>
      <c r="Q21" s="22" t="s">
        <v>61</v>
      </c>
      <c r="T21" s="15">
        <v>20</v>
      </c>
    </row>
    <row r="22" spans="1:20" ht="16" x14ac:dyDescent="0.2">
      <c r="A22" s="2" t="s">
        <v>23</v>
      </c>
      <c r="B22" s="2" t="s">
        <v>27</v>
      </c>
      <c r="C22" s="2">
        <v>4205</v>
      </c>
      <c r="D22" s="2" t="s">
        <v>133</v>
      </c>
      <c r="E22" s="2" t="s">
        <v>25</v>
      </c>
      <c r="F22" s="2">
        <v>30.4</v>
      </c>
      <c r="G22" s="19">
        <f t="shared" si="0"/>
        <v>7.2583526400000001E-2</v>
      </c>
      <c r="H22" s="15">
        <f t="shared" si="1"/>
        <v>1.1570483200000001</v>
      </c>
      <c r="Q22" s="22" t="s">
        <v>62</v>
      </c>
      <c r="T22" s="15">
        <v>21</v>
      </c>
    </row>
    <row r="23" spans="1:20" ht="16" x14ac:dyDescent="0.2">
      <c r="A23" s="2" t="s">
        <v>23</v>
      </c>
      <c r="B23" s="2" t="s">
        <v>27</v>
      </c>
      <c r="C23" s="2">
        <v>4206</v>
      </c>
      <c r="D23" s="2" t="s">
        <v>133</v>
      </c>
      <c r="E23" s="2" t="s">
        <v>25</v>
      </c>
      <c r="F23" s="2">
        <v>30.8</v>
      </c>
      <c r="G23" s="19">
        <f t="shared" si="0"/>
        <v>7.4506185600000011E-2</v>
      </c>
      <c r="H23" s="15">
        <f t="shared" si="1"/>
        <v>1.1876972800000003</v>
      </c>
      <c r="Q23" s="22" t="s">
        <v>63</v>
      </c>
      <c r="T23" s="15">
        <v>22</v>
      </c>
    </row>
    <row r="24" spans="1:20" x14ac:dyDescent="0.2">
      <c r="A24" s="2" t="s">
        <v>23</v>
      </c>
      <c r="B24" s="2" t="s">
        <v>27</v>
      </c>
      <c r="C24" s="2">
        <v>4114</v>
      </c>
      <c r="D24" s="2" t="s">
        <v>127</v>
      </c>
      <c r="E24" s="2" t="s">
        <v>25</v>
      </c>
      <c r="F24" s="2">
        <v>35.9</v>
      </c>
      <c r="G24" s="19">
        <f t="shared" si="0"/>
        <v>0.1012231374</v>
      </c>
      <c r="H24" s="15">
        <f t="shared" si="1"/>
        <v>1.61359012</v>
      </c>
      <c r="Q24" s="22" t="s">
        <v>64</v>
      </c>
      <c r="T24" s="15">
        <v>23</v>
      </c>
    </row>
    <row r="25" spans="1:20" x14ac:dyDescent="0.2">
      <c r="A25" s="2" t="s">
        <v>23</v>
      </c>
      <c r="B25" s="2" t="s">
        <v>27</v>
      </c>
      <c r="C25" s="2">
        <v>4155</v>
      </c>
      <c r="D25" s="2" t="s">
        <v>130</v>
      </c>
      <c r="E25" s="2" t="s">
        <v>25</v>
      </c>
      <c r="F25" s="2">
        <v>11.5</v>
      </c>
      <c r="G25" s="19">
        <f t="shared" si="0"/>
        <v>1.0386915E-2</v>
      </c>
      <c r="H25" s="15">
        <f t="shared" si="1"/>
        <v>0.165577</v>
      </c>
      <c r="Q25" s="22" t="s">
        <v>65</v>
      </c>
      <c r="T25" s="15">
        <v>24</v>
      </c>
    </row>
    <row r="26" spans="1:20" ht="16" x14ac:dyDescent="0.2">
      <c r="A26" s="2" t="s">
        <v>23</v>
      </c>
      <c r="B26" s="2" t="s">
        <v>27</v>
      </c>
      <c r="C26" s="2">
        <v>4115</v>
      </c>
      <c r="D26" s="2" t="s">
        <v>128</v>
      </c>
      <c r="E26" s="2" t="s">
        <v>25</v>
      </c>
      <c r="F26" s="2">
        <v>72.400000000000006</v>
      </c>
      <c r="G26" s="19">
        <f t="shared" si="0"/>
        <v>0.41168783040000012</v>
      </c>
      <c r="H26" s="15">
        <f t="shared" si="1"/>
        <v>6.562683520000002</v>
      </c>
      <c r="Q26" s="22" t="s">
        <v>66</v>
      </c>
      <c r="T26" s="15">
        <v>25</v>
      </c>
    </row>
    <row r="27" spans="1:20" ht="16" x14ac:dyDescent="0.2">
      <c r="A27" s="2" t="s">
        <v>23</v>
      </c>
      <c r="B27" s="2" t="s">
        <v>27</v>
      </c>
      <c r="C27" s="2">
        <v>4140</v>
      </c>
      <c r="E27" s="2" t="s">
        <v>29</v>
      </c>
      <c r="F27" s="2">
        <v>12.2</v>
      </c>
      <c r="G27" s="19">
        <f t="shared" si="0"/>
        <v>1.1689893599999999E-2</v>
      </c>
      <c r="H27" s="15">
        <f t="shared" si="1"/>
        <v>0.18634767999999999</v>
      </c>
      <c r="Q27" s="22" t="s">
        <v>67</v>
      </c>
      <c r="T27" s="15">
        <v>26</v>
      </c>
    </row>
    <row r="28" spans="1:20" x14ac:dyDescent="0.2">
      <c r="A28" s="2" t="s">
        <v>23</v>
      </c>
      <c r="B28" s="2" t="s">
        <v>27</v>
      </c>
      <c r="C28" s="2">
        <v>4145</v>
      </c>
      <c r="D28" s="2" t="s">
        <v>130</v>
      </c>
      <c r="E28" s="2" t="s">
        <v>29</v>
      </c>
      <c r="F28" s="2">
        <v>29.2</v>
      </c>
      <c r="G28" s="19">
        <f t="shared" si="0"/>
        <v>6.6966345600000005E-2</v>
      </c>
      <c r="H28" s="15">
        <f t="shared" si="1"/>
        <v>1.06750528</v>
      </c>
      <c r="Q28" s="22" t="s">
        <v>68</v>
      </c>
      <c r="T28" s="15">
        <v>27</v>
      </c>
    </row>
    <row r="29" spans="1:20" ht="16" x14ac:dyDescent="0.2">
      <c r="A29" s="2" t="s">
        <v>23</v>
      </c>
      <c r="B29" s="2" t="s">
        <v>27</v>
      </c>
      <c r="C29" s="2">
        <v>4111</v>
      </c>
      <c r="D29" s="2" t="s">
        <v>130</v>
      </c>
      <c r="E29" s="2" t="s">
        <v>25</v>
      </c>
      <c r="F29" s="2">
        <v>24.8</v>
      </c>
      <c r="G29" s="19">
        <f t="shared" si="0"/>
        <v>4.8305241600000007E-2</v>
      </c>
      <c r="H29" s="15">
        <f t="shared" si="1"/>
        <v>0.77003008000000017</v>
      </c>
      <c r="Q29" s="22" t="s">
        <v>69</v>
      </c>
      <c r="T29" s="15">
        <v>28</v>
      </c>
    </row>
    <row r="30" spans="1:20" ht="16" x14ac:dyDescent="0.2">
      <c r="A30" s="2" t="s">
        <v>23</v>
      </c>
      <c r="B30" s="2" t="s">
        <v>27</v>
      </c>
      <c r="C30" s="2">
        <v>4163</v>
      </c>
      <c r="D30" s="2" t="s">
        <v>128</v>
      </c>
      <c r="E30" s="2" t="s">
        <v>25</v>
      </c>
      <c r="F30" s="2">
        <v>52.5</v>
      </c>
      <c r="G30" s="19">
        <f t="shared" si="0"/>
        <v>0.21647587500000001</v>
      </c>
      <c r="H30" s="15">
        <f t="shared" si="1"/>
        <v>3.450825</v>
      </c>
      <c r="Q30" s="22" t="s">
        <v>70</v>
      </c>
      <c r="T30" s="15">
        <v>29</v>
      </c>
    </row>
    <row r="31" spans="1:20" ht="16" x14ac:dyDescent="0.2">
      <c r="A31" s="2" t="s">
        <v>23</v>
      </c>
      <c r="B31" s="2" t="s">
        <v>27</v>
      </c>
      <c r="C31" s="2">
        <v>4213</v>
      </c>
      <c r="D31" s="2" t="s">
        <v>131</v>
      </c>
      <c r="E31" s="2" t="s">
        <v>25</v>
      </c>
      <c r="F31" s="2">
        <v>17.3</v>
      </c>
      <c r="G31" s="19">
        <f t="shared" si="0"/>
        <v>2.3506236600000004E-2</v>
      </c>
      <c r="H31" s="15">
        <f t="shared" si="1"/>
        <v>0.37471108000000003</v>
      </c>
      <c r="Q31" s="22" t="s">
        <v>71</v>
      </c>
      <c r="T31" s="15">
        <v>30</v>
      </c>
    </row>
    <row r="32" spans="1:20" x14ac:dyDescent="0.2">
      <c r="A32" s="2" t="s">
        <v>23</v>
      </c>
      <c r="B32" s="2" t="s">
        <v>27</v>
      </c>
      <c r="C32" s="2">
        <v>4151</v>
      </c>
      <c r="D32" s="2" t="s">
        <v>130</v>
      </c>
      <c r="E32" s="2" t="s">
        <v>25</v>
      </c>
      <c r="F32" s="2">
        <v>37.200000000000003</v>
      </c>
      <c r="G32" s="19">
        <f t="shared" si="0"/>
        <v>0.10868679360000001</v>
      </c>
      <c r="H32" s="15">
        <f t="shared" si="1"/>
        <v>1.7325676800000003</v>
      </c>
      <c r="Q32" s="22" t="s">
        <v>72</v>
      </c>
    </row>
    <row r="33" spans="1:17" ht="16" x14ac:dyDescent="0.2">
      <c r="A33" s="2" t="s">
        <v>23</v>
      </c>
      <c r="B33" s="2" t="s">
        <v>27</v>
      </c>
      <c r="C33" s="2">
        <v>4201</v>
      </c>
      <c r="D33" s="2" t="s">
        <v>128</v>
      </c>
      <c r="E33" s="2" t="s">
        <v>25</v>
      </c>
      <c r="F33" s="2">
        <v>48.6</v>
      </c>
      <c r="G33" s="19">
        <f t="shared" ref="G33:G50" si="2">0.00007854*F33^2</f>
        <v>0.1855083384</v>
      </c>
      <c r="H33" s="15">
        <f t="shared" si="1"/>
        <v>2.9571739200000002</v>
      </c>
      <c r="Q33" s="22" t="s">
        <v>73</v>
      </c>
    </row>
    <row r="34" spans="1:17" ht="16" x14ac:dyDescent="0.2">
      <c r="A34" s="2" t="s">
        <v>23</v>
      </c>
      <c r="B34" s="2" t="s">
        <v>27</v>
      </c>
      <c r="C34" s="2">
        <v>4202</v>
      </c>
      <c r="D34" s="2" t="s">
        <v>128</v>
      </c>
      <c r="E34" s="2" t="s">
        <v>25</v>
      </c>
      <c r="F34" s="2">
        <v>19.5</v>
      </c>
      <c r="G34" s="19">
        <f t="shared" si="2"/>
        <v>2.9864835000000003E-2</v>
      </c>
      <c r="H34" s="15">
        <f t="shared" si="1"/>
        <v>0.47607300000000002</v>
      </c>
      <c r="Q34" s="22" t="s">
        <v>74</v>
      </c>
    </row>
    <row r="35" spans="1:17" x14ac:dyDescent="0.2">
      <c r="A35" s="2" t="s">
        <v>23</v>
      </c>
      <c r="B35" s="2" t="s">
        <v>37</v>
      </c>
      <c r="C35" s="2">
        <v>4203</v>
      </c>
      <c r="D35" s="2" t="s">
        <v>134</v>
      </c>
      <c r="E35" s="2" t="s">
        <v>25</v>
      </c>
      <c r="F35" s="2">
        <v>34.9</v>
      </c>
      <c r="G35" s="19">
        <f t="shared" si="2"/>
        <v>9.56625054E-2</v>
      </c>
      <c r="H35" s="15">
        <f t="shared" si="1"/>
        <v>1.5249485200000001</v>
      </c>
    </row>
    <row r="36" spans="1:17" x14ac:dyDescent="0.2">
      <c r="A36" s="2" t="s">
        <v>23</v>
      </c>
      <c r="B36" s="2" t="s">
        <v>37</v>
      </c>
      <c r="C36" s="2">
        <v>4204</v>
      </c>
      <c r="D36" s="2" t="s">
        <v>128</v>
      </c>
      <c r="E36" s="2" t="s">
        <v>25</v>
      </c>
      <c r="F36" s="2">
        <v>44.5</v>
      </c>
      <c r="G36" s="19">
        <f t="shared" si="2"/>
        <v>0.155528835</v>
      </c>
      <c r="H36" s="15">
        <f t="shared" si="1"/>
        <v>2.4792730000000001</v>
      </c>
    </row>
    <row r="37" spans="1:17" x14ac:dyDescent="0.2">
      <c r="A37" s="2" t="s">
        <v>23</v>
      </c>
      <c r="G37" s="19">
        <f t="shared" si="2"/>
        <v>0</v>
      </c>
      <c r="H37" s="15">
        <f t="shared" si="1"/>
        <v>0</v>
      </c>
    </row>
    <row r="38" spans="1:17" x14ac:dyDescent="0.2">
      <c r="A38" s="2" t="s">
        <v>23</v>
      </c>
      <c r="G38" s="19">
        <f t="shared" si="2"/>
        <v>0</v>
      </c>
      <c r="H38" s="15">
        <f t="shared" si="1"/>
        <v>0</v>
      </c>
    </row>
    <row r="39" spans="1:17" x14ac:dyDescent="0.2">
      <c r="A39" s="2" t="s">
        <v>23</v>
      </c>
      <c r="G39" s="19">
        <f t="shared" si="2"/>
        <v>0</v>
      </c>
      <c r="H39" s="15">
        <f t="shared" si="1"/>
        <v>0</v>
      </c>
    </row>
    <row r="40" spans="1:17" x14ac:dyDescent="0.2">
      <c r="A40" s="2" t="s">
        <v>23</v>
      </c>
      <c r="G40" s="19">
        <f t="shared" si="2"/>
        <v>0</v>
      </c>
      <c r="H40" s="15">
        <f t="shared" si="1"/>
        <v>0</v>
      </c>
    </row>
    <row r="41" spans="1:17" x14ac:dyDescent="0.2">
      <c r="A41" s="2" t="s">
        <v>23</v>
      </c>
      <c r="G41" s="19">
        <f t="shared" si="2"/>
        <v>0</v>
      </c>
      <c r="H41" s="15">
        <f t="shared" si="1"/>
        <v>0</v>
      </c>
    </row>
    <row r="42" spans="1:17" x14ac:dyDescent="0.2">
      <c r="A42" s="2" t="s">
        <v>23</v>
      </c>
      <c r="G42" s="19">
        <f t="shared" si="2"/>
        <v>0</v>
      </c>
      <c r="H42" s="15">
        <f t="shared" si="1"/>
        <v>0</v>
      </c>
    </row>
    <row r="43" spans="1:17" x14ac:dyDescent="0.2">
      <c r="A43" s="2" t="s">
        <v>23</v>
      </c>
      <c r="G43" s="19">
        <f t="shared" si="2"/>
        <v>0</v>
      </c>
      <c r="H43" s="15">
        <f t="shared" si="1"/>
        <v>0</v>
      </c>
    </row>
    <row r="44" spans="1:17" x14ac:dyDescent="0.2">
      <c r="A44" s="2" t="s">
        <v>23</v>
      </c>
      <c r="G44" s="19">
        <f t="shared" si="2"/>
        <v>0</v>
      </c>
      <c r="H44" s="15">
        <f t="shared" si="1"/>
        <v>0</v>
      </c>
    </row>
    <row r="45" spans="1:17" x14ac:dyDescent="0.2">
      <c r="A45" s="2" t="s">
        <v>23</v>
      </c>
      <c r="G45" s="19">
        <f t="shared" si="2"/>
        <v>0</v>
      </c>
      <c r="H45" s="15">
        <f t="shared" si="1"/>
        <v>0</v>
      </c>
    </row>
    <row r="46" spans="1:17" x14ac:dyDescent="0.2">
      <c r="A46" s="2" t="s">
        <v>23</v>
      </c>
      <c r="G46" s="19">
        <f t="shared" si="2"/>
        <v>0</v>
      </c>
      <c r="H46" s="15">
        <f t="shared" si="1"/>
        <v>0</v>
      </c>
    </row>
    <row r="47" spans="1:17" x14ac:dyDescent="0.2">
      <c r="A47" s="2" t="s">
        <v>23</v>
      </c>
      <c r="G47" s="19">
        <f t="shared" si="2"/>
        <v>0</v>
      </c>
      <c r="H47" s="15">
        <f t="shared" si="1"/>
        <v>0</v>
      </c>
    </row>
    <row r="48" spans="1:17" x14ac:dyDescent="0.2">
      <c r="A48" s="2" t="s">
        <v>23</v>
      </c>
      <c r="G48" s="19">
        <f t="shared" si="2"/>
        <v>0</v>
      </c>
      <c r="H48" s="15">
        <f t="shared" si="1"/>
        <v>0</v>
      </c>
    </row>
    <row r="49" spans="1:8" x14ac:dyDescent="0.2">
      <c r="A49" s="2" t="s">
        <v>23</v>
      </c>
      <c r="G49" s="19">
        <f t="shared" si="2"/>
        <v>0</v>
      </c>
      <c r="H49" s="15">
        <f t="shared" si="1"/>
        <v>0</v>
      </c>
    </row>
    <row r="50" spans="1:8" x14ac:dyDescent="0.2">
      <c r="A50" s="2" t="s">
        <v>23</v>
      </c>
      <c r="G50" s="19">
        <f t="shared" si="2"/>
        <v>0</v>
      </c>
      <c r="H50" s="15">
        <f t="shared" si="1"/>
        <v>0</v>
      </c>
    </row>
    <row r="51" spans="1:8" x14ac:dyDescent="0.2">
      <c r="H51" s="15">
        <f>SUM(H2:H36)</f>
        <v>56.524632439999991</v>
      </c>
    </row>
  </sheetData>
  <dataValidations count="4">
    <dataValidation type="list" allowBlank="1" showInputMessage="1" showErrorMessage="1" sqref="E2:E50" xr:uid="{00000000-0002-0000-0100-000000000000}">
      <formula1>$R$2:$R$3</formula1>
    </dataValidation>
    <dataValidation type="list" allowBlank="1" showInputMessage="1" showErrorMessage="1" sqref="D2:D50" xr:uid="{00000000-0002-0000-0100-000001000000}">
      <formula1>$Q$2:$Q$34</formula1>
    </dataValidation>
    <dataValidation type="list" allowBlank="1" showInputMessage="1" showErrorMessage="1" sqref="B2:B119" xr:uid="{00000000-0002-0000-0100-000002000000}">
      <formula1>$U$2:$U$5</formula1>
    </dataValidation>
    <dataValidation type="list" allowBlank="1" showInputMessage="1" showErrorMessage="1" sqref="A2:A71" xr:uid="{00000000-0002-0000-0100-000003000000}">
      <formula1>$T$2:$T$31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8.83203125" style="2"/>
    <col min="2" max="2" width="17" style="2" bestFit="1" customWidth="1"/>
    <col min="3" max="20" width="8.83203125" style="15"/>
    <col min="21" max="21" width="32" style="15" customWidth="1"/>
    <col min="22" max="22" width="6.33203125" style="15" customWidth="1"/>
    <col min="23" max="33" width="8.83203125" style="15" customWidth="1"/>
    <col min="34" max="16384" width="8.83203125" style="15"/>
  </cols>
  <sheetData>
    <row r="1" spans="1:22" x14ac:dyDescent="0.2">
      <c r="A1" s="27" t="s">
        <v>22</v>
      </c>
      <c r="B1" s="27" t="s">
        <v>75</v>
      </c>
      <c r="C1" s="24"/>
      <c r="U1" s="21" t="s">
        <v>76</v>
      </c>
      <c r="V1" s="21" t="s">
        <v>22</v>
      </c>
    </row>
    <row r="2" spans="1:22" ht="16" x14ac:dyDescent="0.2">
      <c r="A2" s="2">
        <v>3</v>
      </c>
      <c r="B2" s="2" t="s">
        <v>130</v>
      </c>
      <c r="U2" s="25" t="s">
        <v>77</v>
      </c>
      <c r="V2" s="15">
        <v>1</v>
      </c>
    </row>
    <row r="3" spans="1:22" ht="16" x14ac:dyDescent="0.2">
      <c r="A3" s="2">
        <v>3</v>
      </c>
      <c r="B3" s="2" t="s">
        <v>128</v>
      </c>
      <c r="U3" s="25" t="s">
        <v>28</v>
      </c>
      <c r="V3" s="15">
        <v>2</v>
      </c>
    </row>
    <row r="4" spans="1:22" ht="16" x14ac:dyDescent="0.2">
      <c r="A4" s="2" t="s">
        <v>23</v>
      </c>
      <c r="B4" s="2" t="s">
        <v>127</v>
      </c>
      <c r="U4" s="25" t="s">
        <v>32</v>
      </c>
      <c r="V4" s="15">
        <v>3</v>
      </c>
    </row>
    <row r="5" spans="1:22" ht="16" x14ac:dyDescent="0.2">
      <c r="A5" s="2" t="s">
        <v>23</v>
      </c>
      <c r="B5" s="2" t="s">
        <v>130</v>
      </c>
      <c r="U5" s="25" t="s">
        <v>78</v>
      </c>
      <c r="V5" s="15">
        <v>4</v>
      </c>
    </row>
    <row r="6" spans="1:22" ht="16" x14ac:dyDescent="0.2">
      <c r="A6" s="2" t="s">
        <v>23</v>
      </c>
      <c r="B6" s="2" t="s">
        <v>128</v>
      </c>
      <c r="U6" s="25" t="s">
        <v>79</v>
      </c>
      <c r="V6" s="15">
        <v>5</v>
      </c>
    </row>
    <row r="7" spans="1:22" ht="16" x14ac:dyDescent="0.2">
      <c r="A7" s="2" t="s">
        <v>23</v>
      </c>
      <c r="B7" s="2" t="s">
        <v>130</v>
      </c>
      <c r="U7" s="25" t="s">
        <v>80</v>
      </c>
      <c r="V7" s="15">
        <v>6</v>
      </c>
    </row>
    <row r="8" spans="1:22" ht="16" x14ac:dyDescent="0.2">
      <c r="A8" s="2" t="s">
        <v>23</v>
      </c>
      <c r="B8" s="2" t="s">
        <v>127</v>
      </c>
      <c r="U8" s="25" t="s">
        <v>81</v>
      </c>
      <c r="V8" s="15">
        <v>7</v>
      </c>
    </row>
    <row r="9" spans="1:22" ht="16" x14ac:dyDescent="0.2">
      <c r="A9" s="2" t="s">
        <v>23</v>
      </c>
      <c r="B9" s="2" t="s">
        <v>130</v>
      </c>
      <c r="U9" s="25" t="s">
        <v>82</v>
      </c>
      <c r="V9" s="15">
        <v>8</v>
      </c>
    </row>
    <row r="10" spans="1:22" ht="16" x14ac:dyDescent="0.2">
      <c r="A10" s="2" t="s">
        <v>23</v>
      </c>
      <c r="B10" s="2" t="s">
        <v>128</v>
      </c>
      <c r="U10" s="25" t="s">
        <v>83</v>
      </c>
      <c r="V10" s="15">
        <v>9</v>
      </c>
    </row>
    <row r="11" spans="1:22" ht="16" x14ac:dyDescent="0.2">
      <c r="A11" s="2" t="s">
        <v>23</v>
      </c>
      <c r="B11" s="2" t="s">
        <v>128</v>
      </c>
      <c r="U11" s="25" t="s">
        <v>84</v>
      </c>
      <c r="V11" s="15">
        <v>10</v>
      </c>
    </row>
    <row r="12" spans="1:22" ht="16" x14ac:dyDescent="0.2">
      <c r="A12" s="2" t="s">
        <v>23</v>
      </c>
      <c r="B12" s="2" t="s">
        <v>130</v>
      </c>
      <c r="U12" s="25" t="s">
        <v>85</v>
      </c>
      <c r="V12" s="15">
        <v>11</v>
      </c>
    </row>
    <row r="13" spans="1:22" ht="16" x14ac:dyDescent="0.2">
      <c r="A13" s="2" t="s">
        <v>23</v>
      </c>
      <c r="B13" s="2" t="s">
        <v>128</v>
      </c>
      <c r="U13" s="25" t="s">
        <v>86</v>
      </c>
      <c r="V13" s="15">
        <v>12</v>
      </c>
    </row>
    <row r="14" spans="1:22" ht="16" x14ac:dyDescent="0.2">
      <c r="A14" s="2" t="s">
        <v>23</v>
      </c>
      <c r="B14" s="2" t="s">
        <v>127</v>
      </c>
      <c r="U14" s="25" t="s">
        <v>87</v>
      </c>
      <c r="V14" s="15">
        <v>13</v>
      </c>
    </row>
    <row r="15" spans="1:22" ht="16" x14ac:dyDescent="0.2">
      <c r="A15" s="2" t="s">
        <v>23</v>
      </c>
      <c r="B15" s="2" t="s">
        <v>127</v>
      </c>
      <c r="U15" s="25" t="s">
        <v>88</v>
      </c>
      <c r="V15" s="15">
        <v>14</v>
      </c>
    </row>
    <row r="16" spans="1:22" ht="16" x14ac:dyDescent="0.2">
      <c r="A16" s="2" t="s">
        <v>23</v>
      </c>
      <c r="B16" s="2" t="s">
        <v>128</v>
      </c>
      <c r="U16" s="26" t="s">
        <v>89</v>
      </c>
      <c r="V16" s="15">
        <v>15</v>
      </c>
    </row>
    <row r="17" spans="1:22" ht="16" x14ac:dyDescent="0.2">
      <c r="A17" s="2" t="s">
        <v>23</v>
      </c>
      <c r="B17" s="2" t="s">
        <v>128</v>
      </c>
      <c r="U17" s="25" t="s">
        <v>57</v>
      </c>
      <c r="V17" s="15">
        <v>16</v>
      </c>
    </row>
    <row r="18" spans="1:22" ht="16" x14ac:dyDescent="0.2">
      <c r="A18" s="2" t="s">
        <v>23</v>
      </c>
      <c r="B18" s="2" t="s">
        <v>128</v>
      </c>
      <c r="U18" s="25" t="s">
        <v>90</v>
      </c>
      <c r="V18" s="15">
        <v>17</v>
      </c>
    </row>
    <row r="19" spans="1:22" ht="16" x14ac:dyDescent="0.2">
      <c r="A19" s="2" t="s">
        <v>23</v>
      </c>
      <c r="B19" s="2" t="s">
        <v>130</v>
      </c>
      <c r="U19" s="25" t="s">
        <v>91</v>
      </c>
      <c r="V19" s="15">
        <v>18</v>
      </c>
    </row>
    <row r="20" spans="1:22" ht="16" x14ac:dyDescent="0.2">
      <c r="A20" s="2" t="s">
        <v>23</v>
      </c>
      <c r="B20" s="2" t="s">
        <v>128</v>
      </c>
      <c r="U20" s="25" t="s">
        <v>92</v>
      </c>
      <c r="V20" s="15">
        <v>19</v>
      </c>
    </row>
    <row r="21" spans="1:22" ht="16" x14ac:dyDescent="0.2">
      <c r="A21" s="2" t="s">
        <v>23</v>
      </c>
      <c r="B21" s="2" t="s">
        <v>128</v>
      </c>
      <c r="U21" s="25" t="s">
        <v>93</v>
      </c>
      <c r="V21" s="15">
        <v>20</v>
      </c>
    </row>
    <row r="22" spans="1:22" ht="16" x14ac:dyDescent="0.2">
      <c r="A22" s="2" t="s">
        <v>23</v>
      </c>
      <c r="B22" s="2" t="s">
        <v>128</v>
      </c>
      <c r="U22" s="25" t="s">
        <v>94</v>
      </c>
      <c r="V22" s="15">
        <v>21</v>
      </c>
    </row>
    <row r="23" spans="1:22" ht="16" x14ac:dyDescent="0.2">
      <c r="A23" s="2" t="s">
        <v>23</v>
      </c>
      <c r="B23" s="2" t="s">
        <v>131</v>
      </c>
      <c r="U23" s="25" t="s">
        <v>95</v>
      </c>
      <c r="V23" s="15">
        <v>22</v>
      </c>
    </row>
    <row r="24" spans="1:22" ht="16" x14ac:dyDescent="0.2">
      <c r="A24" s="2" t="s">
        <v>23</v>
      </c>
      <c r="U24" s="25" t="s">
        <v>96</v>
      </c>
      <c r="V24" s="15">
        <v>23</v>
      </c>
    </row>
    <row r="25" spans="1:22" ht="16" x14ac:dyDescent="0.2">
      <c r="A25" s="2" t="s">
        <v>23</v>
      </c>
      <c r="U25" s="25" t="s">
        <v>97</v>
      </c>
      <c r="V25" s="15">
        <v>24</v>
      </c>
    </row>
    <row r="26" spans="1:22" ht="16" x14ac:dyDescent="0.2">
      <c r="A26" s="2" t="s">
        <v>23</v>
      </c>
      <c r="U26" s="25" t="s">
        <v>98</v>
      </c>
      <c r="V26" s="15">
        <v>25</v>
      </c>
    </row>
    <row r="27" spans="1:22" ht="16" x14ac:dyDescent="0.2">
      <c r="A27" s="2" t="s">
        <v>23</v>
      </c>
      <c r="U27" s="25" t="s">
        <v>99</v>
      </c>
      <c r="V27" s="15">
        <v>26</v>
      </c>
    </row>
    <row r="28" spans="1:22" ht="16" x14ac:dyDescent="0.2">
      <c r="A28" s="2" t="s">
        <v>23</v>
      </c>
      <c r="U28" s="25" t="s">
        <v>100</v>
      </c>
      <c r="V28" s="15">
        <v>27</v>
      </c>
    </row>
    <row r="29" spans="1:22" ht="16" x14ac:dyDescent="0.2">
      <c r="A29" s="2" t="s">
        <v>23</v>
      </c>
      <c r="U29" s="25" t="s">
        <v>101</v>
      </c>
      <c r="V29" s="15">
        <v>28</v>
      </c>
    </row>
    <row r="30" spans="1:22" ht="16" x14ac:dyDescent="0.2">
      <c r="A30" s="2" t="s">
        <v>23</v>
      </c>
      <c r="U30" s="25" t="s">
        <v>102</v>
      </c>
      <c r="V30" s="15">
        <v>29</v>
      </c>
    </row>
    <row r="31" spans="1:22" ht="16" x14ac:dyDescent="0.2">
      <c r="A31" s="2" t="s">
        <v>23</v>
      </c>
      <c r="U31" s="25" t="s">
        <v>103</v>
      </c>
      <c r="V31" s="15">
        <v>30</v>
      </c>
    </row>
    <row r="32" spans="1:22" ht="16" x14ac:dyDescent="0.2">
      <c r="A32" s="2" t="s">
        <v>23</v>
      </c>
      <c r="U32" s="25" t="s">
        <v>104</v>
      </c>
    </row>
    <row r="33" spans="1:21" ht="16" x14ac:dyDescent="0.2">
      <c r="A33" s="2" t="s">
        <v>23</v>
      </c>
      <c r="U33" s="25" t="s">
        <v>105</v>
      </c>
    </row>
    <row r="34" spans="1:21" ht="16" x14ac:dyDescent="0.2">
      <c r="A34" s="2" t="s">
        <v>23</v>
      </c>
      <c r="U34" s="25" t="s">
        <v>106</v>
      </c>
    </row>
    <row r="35" spans="1:21" x14ac:dyDescent="0.2">
      <c r="A35" s="2" t="s">
        <v>23</v>
      </c>
    </row>
    <row r="36" spans="1:21" x14ac:dyDescent="0.2">
      <c r="A36" s="2" t="s">
        <v>23</v>
      </c>
    </row>
    <row r="37" spans="1:21" x14ac:dyDescent="0.2">
      <c r="A37" s="2" t="s">
        <v>23</v>
      </c>
    </row>
    <row r="38" spans="1:21" x14ac:dyDescent="0.2">
      <c r="A38" s="2" t="s">
        <v>23</v>
      </c>
    </row>
    <row r="39" spans="1:21" x14ac:dyDescent="0.2">
      <c r="A39" s="2" t="s">
        <v>23</v>
      </c>
    </row>
    <row r="40" spans="1:21" x14ac:dyDescent="0.2">
      <c r="A40" s="2" t="s">
        <v>23</v>
      </c>
    </row>
    <row r="41" spans="1:21" x14ac:dyDescent="0.2">
      <c r="A41" s="2" t="s">
        <v>23</v>
      </c>
    </row>
    <row r="42" spans="1:21" x14ac:dyDescent="0.2">
      <c r="A42" s="2" t="s">
        <v>23</v>
      </c>
    </row>
    <row r="43" spans="1:21" x14ac:dyDescent="0.2">
      <c r="A43" s="2" t="s">
        <v>23</v>
      </c>
    </row>
    <row r="44" spans="1:21" x14ac:dyDescent="0.2">
      <c r="A44" s="2" t="s">
        <v>23</v>
      </c>
    </row>
    <row r="45" spans="1:21" x14ac:dyDescent="0.2">
      <c r="A45" s="2" t="s">
        <v>23</v>
      </c>
    </row>
    <row r="46" spans="1:21" x14ac:dyDescent="0.2">
      <c r="A46" s="2" t="s">
        <v>23</v>
      </c>
    </row>
    <row r="47" spans="1:21" x14ac:dyDescent="0.2">
      <c r="A47" s="2" t="s">
        <v>23</v>
      </c>
    </row>
    <row r="48" spans="1:21" x14ac:dyDescent="0.2">
      <c r="A48" s="2" t="s">
        <v>23</v>
      </c>
    </row>
    <row r="49" spans="1:1" x14ac:dyDescent="0.2">
      <c r="A49" s="2" t="s">
        <v>23</v>
      </c>
    </row>
    <row r="50" spans="1:1" x14ac:dyDescent="0.2">
      <c r="A50" s="2" t="s">
        <v>23</v>
      </c>
    </row>
  </sheetData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tabSelected="1" zoomScale="80" zoomScaleNormal="80" zoomScalePageLayoutView="80" workbookViewId="0">
      <selection activeCell="I16" sqref="I16"/>
    </sheetView>
  </sheetViews>
  <sheetFormatPr baseColWidth="10" defaultColWidth="8.83203125" defaultRowHeight="15" x14ac:dyDescent="0.2"/>
  <cols>
    <col min="1" max="1" width="20" bestFit="1" customWidth="1"/>
    <col min="2" max="2" width="15.5" bestFit="1" customWidth="1"/>
    <col min="3" max="3" width="26.1640625" bestFit="1" customWidth="1"/>
    <col min="4" max="4" width="25.1640625" bestFit="1" customWidth="1"/>
    <col min="5" max="5" width="20.1640625" bestFit="1" customWidth="1"/>
    <col min="6" max="6" width="25" customWidth="1"/>
    <col min="7" max="7" width="11.5" bestFit="1" customWidth="1"/>
    <col min="8" max="8" width="6" bestFit="1" customWidth="1"/>
  </cols>
  <sheetData>
    <row r="1" spans="1:9" ht="27" thickBot="1" x14ac:dyDescent="0.35">
      <c r="A1" s="47" t="s">
        <v>107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 x14ac:dyDescent="0.25">
      <c r="A2" s="57" t="s">
        <v>108</v>
      </c>
      <c r="B2" s="58"/>
      <c r="C2" s="58"/>
      <c r="D2" s="58"/>
      <c r="E2" s="58"/>
      <c r="F2" s="59"/>
      <c r="G2" s="1"/>
      <c r="H2" s="1"/>
      <c r="I2" s="1"/>
    </row>
    <row r="3" spans="1:9" ht="33" customHeight="1" x14ac:dyDescent="0.3">
      <c r="A3" s="69" t="s">
        <v>109</v>
      </c>
      <c r="B3" s="70"/>
      <c r="C3" s="70"/>
      <c r="D3" s="70"/>
      <c r="E3" s="70"/>
      <c r="F3" s="71"/>
    </row>
    <row r="4" spans="1:9" ht="21" x14ac:dyDescent="0.25">
      <c r="A4" s="3" t="s">
        <v>110</v>
      </c>
      <c r="B4" s="52" t="s">
        <v>111</v>
      </c>
      <c r="C4" s="52"/>
      <c r="D4" s="52"/>
      <c r="E4" s="52"/>
      <c r="F4" s="53"/>
    </row>
    <row r="5" spans="1:9" ht="21" x14ac:dyDescent="0.25">
      <c r="A5" s="4" t="s">
        <v>112</v>
      </c>
      <c r="B5" s="50" t="s">
        <v>113</v>
      </c>
      <c r="C5" s="50"/>
      <c r="D5" s="50"/>
      <c r="E5" s="50"/>
      <c r="F5" s="51"/>
    </row>
    <row r="6" spans="1:9" ht="21" x14ac:dyDescent="0.25">
      <c r="A6" s="4" t="s">
        <v>114</v>
      </c>
      <c r="B6" s="50" t="s">
        <v>115</v>
      </c>
      <c r="C6" s="50"/>
      <c r="D6" s="50"/>
      <c r="E6" s="50"/>
      <c r="F6" s="51"/>
    </row>
    <row r="7" spans="1:9" x14ac:dyDescent="0.2">
      <c r="A7" s="60" t="s">
        <v>116</v>
      </c>
      <c r="B7" s="61"/>
      <c r="C7" s="61"/>
      <c r="D7" s="61"/>
      <c r="E7" s="61"/>
      <c r="F7" s="62"/>
    </row>
    <row r="8" spans="1:9" x14ac:dyDescent="0.2">
      <c r="A8" s="63"/>
      <c r="B8" s="64"/>
      <c r="C8" s="64"/>
      <c r="D8" s="64"/>
      <c r="E8" s="64"/>
      <c r="F8" s="65"/>
    </row>
    <row r="9" spans="1:9" ht="16" thickBot="1" x14ac:dyDescent="0.25">
      <c r="A9" s="66"/>
      <c r="B9" s="67"/>
      <c r="C9" s="67"/>
      <c r="D9" s="67"/>
      <c r="E9" s="67"/>
      <c r="F9" s="68"/>
    </row>
    <row r="10" spans="1:9" ht="21" x14ac:dyDescent="0.25">
      <c r="A10" s="16" t="s">
        <v>117</v>
      </c>
      <c r="B10" s="17" t="s">
        <v>22</v>
      </c>
      <c r="C10" s="17" t="s">
        <v>118</v>
      </c>
      <c r="D10" s="17" t="s">
        <v>119</v>
      </c>
      <c r="E10" s="17" t="s">
        <v>120</v>
      </c>
      <c r="F10" s="18" t="s">
        <v>121</v>
      </c>
    </row>
    <row r="11" spans="1:9" ht="21" x14ac:dyDescent="0.25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 x14ac:dyDescent="0.25">
      <c r="A12" s="4">
        <v>4</v>
      </c>
      <c r="B12" s="8">
        <v>3</v>
      </c>
      <c r="C12" s="8">
        <v>875</v>
      </c>
      <c r="D12" s="8">
        <v>750</v>
      </c>
      <c r="E12" s="8">
        <v>125</v>
      </c>
      <c r="F12" s="12">
        <v>56.524632439999991</v>
      </c>
    </row>
    <row r="13" spans="1:9" ht="21" x14ac:dyDescent="0.25">
      <c r="A13" s="4"/>
      <c r="B13" s="8"/>
      <c r="C13" s="8"/>
      <c r="D13" s="8"/>
      <c r="E13" s="8"/>
      <c r="F13" s="12"/>
    </row>
    <row r="14" spans="1:9" ht="21" x14ac:dyDescent="0.25">
      <c r="A14" s="4"/>
      <c r="B14" s="8"/>
      <c r="C14" s="8"/>
      <c r="D14" s="8"/>
      <c r="E14" s="8"/>
      <c r="F14" s="12"/>
    </row>
    <row r="15" spans="1:9" ht="21" x14ac:dyDescent="0.25">
      <c r="A15" s="4"/>
      <c r="B15" s="8"/>
      <c r="C15" s="8"/>
      <c r="D15" s="8"/>
      <c r="E15" s="8"/>
      <c r="F15" s="12"/>
    </row>
    <row r="16" spans="1:9" ht="32" customHeight="1" x14ac:dyDescent="0.3">
      <c r="A16" s="69" t="s">
        <v>122</v>
      </c>
      <c r="B16" s="70"/>
      <c r="C16" s="70"/>
      <c r="D16" s="70"/>
      <c r="E16" s="70"/>
      <c r="F16" s="71"/>
    </row>
    <row r="17" spans="1:6" ht="21" x14ac:dyDescent="0.25">
      <c r="A17" s="5" t="s">
        <v>110</v>
      </c>
      <c r="B17" s="54" t="s">
        <v>123</v>
      </c>
      <c r="C17" s="55"/>
      <c r="D17" s="55"/>
      <c r="E17" s="55"/>
      <c r="F17" s="56"/>
    </row>
    <row r="18" spans="1:6" ht="21" x14ac:dyDescent="0.25">
      <c r="A18" s="5" t="s">
        <v>112</v>
      </c>
      <c r="B18" s="54" t="s">
        <v>124</v>
      </c>
      <c r="C18" s="55"/>
      <c r="D18" s="55"/>
      <c r="E18" s="55"/>
      <c r="F18" s="56"/>
    </row>
    <row r="19" spans="1:6" ht="22" thickBot="1" x14ac:dyDescent="0.3">
      <c r="A19" s="14" t="s">
        <v>114</v>
      </c>
      <c r="B19" s="44" t="s">
        <v>125</v>
      </c>
      <c r="C19" s="45"/>
      <c r="D19" s="45"/>
      <c r="E19" s="45"/>
      <c r="F19" s="46"/>
    </row>
    <row r="20" spans="1:6" ht="27" customHeight="1" x14ac:dyDescent="0.25">
      <c r="A20" s="16" t="s">
        <v>117</v>
      </c>
      <c r="B20" s="17" t="s">
        <v>22</v>
      </c>
      <c r="C20" s="17" t="s">
        <v>126</v>
      </c>
      <c r="D20" s="17"/>
      <c r="E20" s="17"/>
      <c r="F20" s="18"/>
    </row>
    <row r="21" spans="1:6" ht="22" customHeight="1" x14ac:dyDescent="0.25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15" customHeight="1" x14ac:dyDescent="0.25">
      <c r="A22" s="4">
        <v>4</v>
      </c>
      <c r="B22" s="8">
        <v>3</v>
      </c>
      <c r="C22" s="8">
        <v>50.6</v>
      </c>
      <c r="D22" s="8"/>
      <c r="E22" s="8"/>
      <c r="F22" s="12"/>
    </row>
    <row r="23" spans="1:6" ht="21" x14ac:dyDescent="0.25">
      <c r="A23" s="4"/>
      <c r="B23" s="8"/>
      <c r="C23" s="8"/>
      <c r="D23" s="8"/>
      <c r="E23" s="8"/>
      <c r="F23" s="12"/>
    </row>
    <row r="24" spans="1:6" ht="21" x14ac:dyDescent="0.25">
      <c r="A24" s="4"/>
      <c r="B24" s="8"/>
      <c r="C24" s="8"/>
      <c r="D24" s="8"/>
      <c r="E24" s="8"/>
      <c r="F24" s="12"/>
    </row>
    <row r="25" spans="1:6" ht="22" thickBot="1" x14ac:dyDescent="0.3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Sheban, Karam</cp:lastModifiedBy>
  <cp:revision/>
  <dcterms:created xsi:type="dcterms:W3CDTF">2017-08-02T17:41:47Z</dcterms:created>
  <dcterms:modified xsi:type="dcterms:W3CDTF">2024-08-14T21:32:00Z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