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<sst xmlns="http://schemas.openxmlformats.org/spreadsheetml/2006/main" count="108" uniqueCount="102">
  <si>
    <t>Student Name: Jadon Lindburg</t>
  </si>
  <si>
    <t>Student Git Address: https://github.com/jadon-lindburg/PP4_1908</t>
  </si>
  <si>
    <t>Milestone I Points</t>
  </si>
  <si>
    <t>Milestone II Points</t>
  </si>
  <si>
    <t>Milestone III Points</t>
  </si>
  <si>
    <t>Milestone Completed</t>
  </si>
  <si>
    <t>Confidence Confirmed</t>
  </si>
  <si>
    <t>Points Earned</t>
  </si>
  <si>
    <t>MILESTONE I GRADE</t>
  </si>
  <si>
    <t>MILESTONE II GRADE</t>
  </si>
  <si>
    <t>MILESTONE III GRADE</t>
  </si>
  <si>
    <t>TOTAL CARRY OVER</t>
  </si>
  <si>
    <t>TOTAL GRADE</t>
  </si>
  <si>
    <t>LIGHTING &amp; SHADOW (features achieved on only 1 milestone)</t>
  </si>
  <si>
    <t>Student(I, II, or III)</t>
  </si>
  <si>
    <t>Student Confidence(X)</t>
  </si>
  <si>
    <t>less red the better</t>
  </si>
  <si>
    <t>Before Carry</t>
  </si>
  <si>
    <t>Goal 60 or Greater</t>
  </si>
  <si>
    <t>Applying functional directional light to complex mesh. (you may use "StoneHenge.h" from CGS day 7 for milestone 1 only)</t>
  </si>
  <si>
    <t>Applying functional point light to complex mesh. (REQUIRES RANGE ATTENUATION)</t>
  </si>
  <si>
    <t>Carry</t>
  </si>
  <si>
    <t>Final Exam Bouns Points (x3)</t>
  </si>
  <si>
    <t>Applying functional per pixel spot light to complex mesh. (requires cone attenuation)</t>
  </si>
  <si>
    <t>Combining 2 DIFFERENT functional lights on the same drawn geometry.</t>
  </si>
  <si>
    <t>FINAL Milestone I Grade</t>
  </si>
  <si>
    <t>FINAL Milestone II Grade</t>
  </si>
  <si>
    <t>FINAL Milestone III Grade</t>
  </si>
  <si>
    <t>Demostrates dynamic change in direction of directional lighting.</t>
  </si>
  <si>
    <t>Demostrates dynamic change in position of point lighting.</t>
  </si>
  <si>
    <t>Remaining Carry</t>
  </si>
  <si>
    <t>Demostrates dynamic change in position &amp; direction of spot lighting.</t>
  </si>
  <si>
    <t>Demostrate lighting and shadow by applying ambient occlusion based light maps.(Requires Special Texture)</t>
  </si>
  <si>
    <t>Advanced Lighting : Shadow Mapping (requires a depth buffer for your directional, point, or spot light)</t>
  </si>
  <si>
    <t>Advanced Lighting : Normal Mapping (Ground Plane Only)</t>
  </si>
  <si>
    <t>Advanced Lighting : Normal Mapping (Full 3D Object, cannot be combined with points for "Ground Plane Only")</t>
  </si>
  <si>
    <t>Lights demonstrate proper specular.  (typically phong or blinn phong models)</t>
  </si>
  <si>
    <t>YOU CAN ADD TEACHER APPROVED FEATURES IN WHITE AREA UNDER APPROPRIATE CATEORIES</t>
  </si>
  <si>
    <t>TEXTURE &amp; MAPPING (features achieved on only 1 milestone)</t>
  </si>
  <si>
    <t>Applying applicable color map texturing to drawn geometry (basic texturing).</t>
  </si>
  <si>
    <t>Apply multitexturing or advanced texturing techniques to drawn geometry that isn't already in another category.</t>
  </si>
  <si>
    <t>Draw a scene within a scene by rendering to texture and applying the texture to scene geometry.</t>
  </si>
  <si>
    <t>Infinite Sky Box(skybox geometry doesn't translate with camera movement while other geometry does)</t>
  </si>
  <si>
    <t>Demostrate proper transparent masking where pixels with no/low alpha are eliminated by the pixel shader.</t>
  </si>
  <si>
    <t>COMPLEX MATERIALS / REFLECTANCE MODELS (features achieved on only 1 milestone)</t>
  </si>
  <si>
    <t>Unique PS_Shader that modifies outgoing data based on position, time and a wave. (be creative, hint: use sin, cos, tan etc...)</t>
  </si>
  <si>
    <t>Emissive material based on alpha channel (ex: glowing lava)</t>
  </si>
  <si>
    <t>Reflective material based on proper reflection from cube map (Metallic objects/surfaces)</t>
  </si>
  <si>
    <t>Simulation of glass / water using a refraction shader (requires post processing)</t>
  </si>
  <si>
    <t>Enhanced masking using Alpha to Coverage (requires MSAA)</t>
  </si>
  <si>
    <t>Skin/Leaf Shader using subsurface scattering &amp; backlighting (must be togglable)</t>
  </si>
  <si>
    <t>GEOMETRY (features can only be achieved on 1 milestone)</t>
  </si>
  <si>
    <t>Use Obj2Header(student version).exe to generate a complex mesh header from a .obj file and draw it. (ex: CGS Lab 7)</t>
  </si>
  <si>
    <t>Drawing proceduraly created 3D line mesh. (must exceed 100 verts)  ex: 3D Grid, Spiral, Sphere, Torus, or Cylinder</t>
  </si>
  <si>
    <t>Drawing indexed model loaded from file. (Index Buffer Required, File I/O Required, COMPLEX MESH REQUIRED)</t>
  </si>
  <si>
    <t>Use DrawInstanced() or DrawIndexedInstanced() to render multiple objects w/ 1 draw call.</t>
  </si>
  <si>
    <t>Proceduaraly created geometry done in geometry shader. (eg. point to quad)</t>
  </si>
  <si>
    <t>Demostrates dyanmic fluxuations of geometry LOD via tesselation within hardware pipeline.</t>
  </si>
  <si>
    <t>Instancing done in Geometry Shader.</t>
  </si>
  <si>
    <t>Ouput to multiple viewports with Geometry Shader (each viewport must use correct aspect ratio).</t>
  </si>
  <si>
    <t>Ouput to multiple render targets with Geometry Shader.</t>
  </si>
  <si>
    <t>Demonstrate modified vertex grid based on input map or sine wave in vertex shader. (ex: Waving Flag, Heightmap Terrain)</t>
  </si>
  <si>
    <t>ADVANCED (features achieved on only 1 milestone)</t>
  </si>
  <si>
    <t>Frustum culling on CPU or GPU(Usually in Geo or Compute shader, must demonstrate noticable performance gain)</t>
  </si>
  <si>
    <t>Use of stencil buffer to reject further rendering. (eg. holes in geometry, decals, or silhouettes)</t>
  </si>
  <si>
    <t>Substantial Use of Compute Shader (eg particle system physics, or post processes)</t>
  </si>
  <si>
    <t>Realtime scene reflections based on dynamic cube map rendertargets</t>
  </si>
  <si>
    <t>API (features achieved on only 1 milestone)</t>
  </si>
  <si>
    <t>MSAA applied to rasterized geometry. (Requires offscreen RTV and Resolve() in Gateware)</t>
  </si>
  <si>
    <t>Camera position and aspect ratio are preserved when window is resized or toggled to fullscreen.</t>
  </si>
  <si>
    <t>Simultaneous Loading of Textures or Models done with Multithreading &amp; D3DCreation Calls. (Win32 projects only)</t>
  </si>
  <si>
    <t>Command list built on another thread with a deffered context and then executed with immediate context.</t>
  </si>
  <si>
    <t>CAMERA &amp; VIEW (features achieved on only 1 milestone)</t>
  </si>
  <si>
    <t>Fully stabilized FPS Style flythrough camera [see end of day 3 slides]. (Win32 &amp; Gateware projects only)</t>
  </si>
  <si>
    <t>Manually adjustable camera zoom level. Must be smooth and capped to a min and max value.</t>
  </si>
  <si>
    <t>Camera tracks moving object in scene using Look-At/Turn-To algorithm. (toggle on/off)</t>
  </si>
  <si>
    <t xml:space="preserve">Manually adjustable near- and far- clip-planes. </t>
  </si>
  <si>
    <t>Multiple viewport scenes such as minimaps or splitscreen(2nd VP scene needs different view and correct aspect ratio)</t>
  </si>
  <si>
    <t>Transparent Blending, Atleast 3 semi transparent draws sorted by depth into scene and drawn in correct order.</t>
  </si>
  <si>
    <t>POST PROCESS (features achieved on only 1 milestone)</t>
  </si>
  <si>
    <t>Apply any FULL SCREEN post processing effect using an NDC Space Quad.</t>
  </si>
  <si>
    <t>Black and White/Sepia Scene [any color only based effect] (toggle)</t>
  </si>
  <si>
    <t>Screen Warp effect [time based sine wave UV effect] (toggle)</t>
  </si>
  <si>
    <t>Bloom Oversaturation(Glow) Effect [requires multiple passes or compute shader] (toggle)</t>
  </si>
  <si>
    <t>Depth based/volumetric Fog or Water [requires Z buffer sample] (toggle)</t>
  </si>
  <si>
    <t>Depth of Field Effect [requires Z buffer sample] (toggle)</t>
  </si>
  <si>
    <t>Post Processing System (Chain) allows multiple post effects using different post shaders [RTV ping-pong]</t>
  </si>
  <si>
    <t>VISUAL THEMES (features achieved only on milestone 3, maximum of 2)</t>
  </si>
  <si>
    <t>Custom theme (your choice, skybox and all elements of scene must match theme)</t>
  </si>
  <si>
    <t>Holy Grail Theme: everything must tie into the Monty Python theme (knight, rabbit, etc…)</t>
  </si>
  <si>
    <t>Space Theme: requires spaceship, basic animated solar system (at least 3 celestial bodies and one moon)</t>
  </si>
  <si>
    <t>Island (Tropical) Theme: requires Island-like terrain, animated water(done in shader), Palm Tree(s)</t>
  </si>
  <si>
    <t>Medieval Theme: requires castle, dragon, particle-based fire effect (recommended compute shader)</t>
  </si>
  <si>
    <t>Mountain Theme: requires tesselated mountain terrain, animated billboarded clouds</t>
  </si>
  <si>
    <t>EFFECTIVE PROJECT QUALITY (features across all milestones)</t>
  </si>
  <si>
    <t>Points Each Milestone</t>
  </si>
  <si>
    <t>Milestone I Complete(X)</t>
  </si>
  <si>
    <t>Milestone II Complete(X)</t>
  </si>
  <si>
    <t>Milestone III Complete(X)</t>
  </si>
  <si>
    <t>Effective Use of GIT</t>
  </si>
  <si>
    <t>All Graphics API Objects cleaned up in memory</t>
  </si>
  <si>
    <t>PROJECT SOURCE CITATIONS - Cite your sources below!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</si>
</sst>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b/>
      <sz val="11.0"/>
      <color rgb="FFFFFFFF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1" fillId="3" fontId="1" numFmtId="0" xfId="0" applyAlignment="1" applyBorder="1" applyFill="1" applyFont="1">
      <alignment horizontal="left"/>
    </xf>
    <xf borderId="1" fillId="4" fontId="1" numFmtId="0" xfId="0" applyAlignment="1" applyBorder="1" applyFill="1" applyFont="1">
      <alignment horizontal="left"/>
    </xf>
    <xf borderId="1" fillId="5" fontId="1" numFmtId="0" xfId="0" applyAlignment="1" applyBorder="1" applyFill="1" applyFont="1">
      <alignment horizontal="center"/>
    </xf>
    <xf borderId="1" fillId="6" fontId="2" numFmtId="0" xfId="0" applyAlignment="1" applyBorder="1" applyFill="1" applyFont="1">
      <alignment horizontal="center"/>
    </xf>
    <xf borderId="1" fillId="7" fontId="3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0" fontId="3" numFmtId="2" xfId="0" applyAlignment="1" applyBorder="1" applyFont="1" applyNumberFormat="1">
      <alignment horizontal="center"/>
    </xf>
    <xf borderId="1" fillId="8" fontId="1" numFmtId="0" xfId="0" applyAlignment="1" applyBorder="1" applyFill="1" applyFont="1">
      <alignment horizontal="left"/>
    </xf>
    <xf borderId="1" fillId="3" fontId="3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0" fillId="0" fontId="0" numFmtId="0" xfId="0" applyFont="1"/>
    <xf borderId="1" fillId="9" fontId="1" numFmtId="0" xfId="0" applyAlignment="1" applyBorder="1" applyFill="1" applyFont="1">
      <alignment horizontal="left"/>
    </xf>
    <xf borderId="2" fillId="3" fontId="2" numFmtId="0" xfId="0" applyBorder="1" applyFont="1"/>
    <xf borderId="3" fillId="0" fontId="0" numFmtId="0" xfId="0" applyBorder="1" applyFont="1"/>
    <xf borderId="4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6.43"/>
    <col customWidth="1" min="2" max="2" width="25.43"/>
    <col customWidth="1" min="3" max="3" width="25.0"/>
    <col customWidth="1" min="4" max="6" width="25.43"/>
    <col customWidth="1" min="7" max="7" width="25.57"/>
    <col customWidth="1" min="8" max="9" width="25.86"/>
    <col customWidth="1" min="10" max="10" width="24.57"/>
    <col customWidth="1" min="11" max="11" width="24.43"/>
    <col customWidth="1" min="12" max="12" width="24.14"/>
    <col customWidth="1" min="13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5.75" customHeight="1">
      <c r="A2" s="1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>
      <c r="A3" s="5" t="s">
        <v>13</v>
      </c>
      <c r="B3" s="2"/>
      <c r="C3" s="2"/>
      <c r="D3" s="2"/>
      <c r="E3" s="2" t="s">
        <v>14</v>
      </c>
      <c r="F3" s="2" t="s">
        <v>15</v>
      </c>
      <c r="G3" s="2" t="s">
        <v>16</v>
      </c>
      <c r="H3" s="2" t="s">
        <v>17</v>
      </c>
      <c r="I3" s="2" t="s">
        <v>17</v>
      </c>
      <c r="J3" s="2" t="s">
        <v>17</v>
      </c>
      <c r="K3" s="2"/>
      <c r="L3" s="2" t="s">
        <v>18</v>
      </c>
    </row>
    <row r="4">
      <c r="A4" s="6" t="s">
        <v>19</v>
      </c>
      <c r="B4" s="2">
        <v>4.0</v>
      </c>
      <c r="C4" s="2">
        <v>3.0</v>
      </c>
      <c r="D4" s="2">
        <v>2.0</v>
      </c>
      <c r="E4" s="7"/>
      <c r="F4" s="8"/>
      <c r="G4" s="9">
        <f t="shared" ref="G4:G89" si="1"> IF(EXACT(F4,"X"),IF(EXACT(E4,"I"),$B4,IF(EXACT(E4,"II"),$C4,IF(EXACT(E4,"III"),$D4,0))),0)</f>
        <v>0</v>
      </c>
      <c r="H4" s="10">
        <f>IF(SUMIF(E4:E89,"=I",G4:G89) + SUMIF(C91:C92, "X",B91:B92) &gt; 20, 20, SUMIF(E4:E89,"=I",G4:G89) + SUMIF(C91:C92, "X",B91:B92))</f>
        <v>0</v>
      </c>
      <c r="I4" s="10">
        <f>IF(SUMIF(E4:E89,"=II",G4:G89) + SUMIF(D91:D92, "X",B91:B92) &gt; 20, 20, SUMIF(E4:E89,"=II",G4:G89) + SUMIF(D91:D92, "X",B91:B92))</f>
        <v>0</v>
      </c>
      <c r="J4" s="10">
        <f>IF(SUMIF(E4:E89,"=III",G4:G89) + SUMIF(E91:E92, "X",B91:B92) &gt; 20, 20, SUMIF(E4:E89,"=III",G4:G89) + SUMIF(E91:E92, "X",B91:B92))</f>
        <v>0</v>
      </c>
      <c r="K4" s="10">
        <f>SUM(H6,I6,J6)</f>
        <v>0</v>
      </c>
      <c r="L4" s="10">
        <f>SUM(G4:G89) + SUMIF(C91:C92, "X",B91:B92) + SUMIF(D91:D92, "X",B91:B92) + SUMIF(E91:E92, "X",B91:B92)</f>
        <v>0</v>
      </c>
    </row>
    <row r="5">
      <c r="A5" s="6" t="s">
        <v>20</v>
      </c>
      <c r="B5" s="2">
        <v>4.0</v>
      </c>
      <c r="C5" s="2">
        <v>4.0</v>
      </c>
      <c r="D5" s="2">
        <v>3.0</v>
      </c>
      <c r="E5" s="7"/>
      <c r="F5" s="8"/>
      <c r="G5" s="9">
        <f t="shared" si="1"/>
        <v>0</v>
      </c>
      <c r="H5" s="2" t="s">
        <v>21</v>
      </c>
      <c r="I5" s="2" t="s">
        <v>21</v>
      </c>
      <c r="J5" s="2" t="s">
        <v>21</v>
      </c>
      <c r="K5" s="2"/>
      <c r="L5" s="2" t="s">
        <v>22</v>
      </c>
    </row>
    <row r="6">
      <c r="A6" s="6" t="s">
        <v>23</v>
      </c>
      <c r="B6" s="2">
        <v>4.0</v>
      </c>
      <c r="C6" s="2">
        <v>4.0</v>
      </c>
      <c r="D6" s="2">
        <v>4.0</v>
      </c>
      <c r="E6" s="7"/>
      <c r="F6" s="8"/>
      <c r="G6" s="9">
        <f t="shared" si="1"/>
        <v>0</v>
      </c>
      <c r="H6" s="10">
        <f>IF(SUMIF(E4:E89,"=I",G4:G89) + SUMIF(C91:C92, "X",B91:B92)  &gt; 20, SUMIF(E4:E89,"=I",G4:G89) + SUMIF(C91:C92, "X",B91:B92) - 20,0)</f>
        <v>0</v>
      </c>
      <c r="I6" s="10">
        <f>IF(SUMIF(E4:E89,"=II",G4:G89) + SUMIF(D91:D92, "X",B91:B92) &gt; 20, SUMIF(E4:E89,"=II",G4:G89) + SUMIF(D91:D92, "X",B91:B92) - 20,0)</f>
        <v>0</v>
      </c>
      <c r="J6" s="10">
        <f>IF(SUMIF(E4:E89,"=III",G4:G89) + SUMIF(E91:E92, "X",B91:B92) &gt; 20, SUMIF(E4:E89,"=III",G4:G89) + SUMIF(E91:E92, "X",B91:B92) - 20,0)</f>
        <v>0</v>
      </c>
      <c r="K6" s="2"/>
      <c r="L6" s="11">
        <f>IF(L4 &gt; 60, SUM(-60,L4),0)</f>
        <v>0</v>
      </c>
    </row>
    <row r="7">
      <c r="A7" s="6" t="s">
        <v>24</v>
      </c>
      <c r="B7" s="2">
        <v>2.0</v>
      </c>
      <c r="C7" s="2">
        <v>1.0</v>
      </c>
      <c r="D7" s="2">
        <v>1.0</v>
      </c>
      <c r="E7" s="7"/>
      <c r="F7" s="8"/>
      <c r="G7" s="9">
        <f t="shared" si="1"/>
        <v>0</v>
      </c>
      <c r="H7" s="2" t="s">
        <v>25</v>
      </c>
      <c r="I7" s="2" t="s">
        <v>26</v>
      </c>
      <c r="J7" s="2" t="s">
        <v>27</v>
      </c>
      <c r="K7" s="2"/>
      <c r="L7" s="2"/>
    </row>
    <row r="8">
      <c r="A8" s="12" t="s">
        <v>28</v>
      </c>
      <c r="B8" s="2">
        <v>1.0</v>
      </c>
      <c r="C8" s="2">
        <v>1.0</v>
      </c>
      <c r="D8" s="2">
        <v>1.0</v>
      </c>
      <c r="E8" s="7"/>
      <c r="F8" s="8"/>
      <c r="G8" s="9">
        <f t="shared" si="1"/>
        <v>0</v>
      </c>
      <c r="H8" s="13">
        <f>H4+IF(H4 &lt; 20, IF(K4+H4 &gt; 20, 20- H4, K4),0)</f>
        <v>0</v>
      </c>
      <c r="I8" s="10">
        <f t="shared" ref="I8:J8" si="2">I4+IF(I4 &lt; 20, IF(H10+I4 &gt; 20, 20- I4, H10),0)</f>
        <v>0</v>
      </c>
      <c r="J8" s="10">
        <f t="shared" si="2"/>
        <v>0</v>
      </c>
      <c r="K8" s="2"/>
      <c r="L8" s="2"/>
    </row>
    <row r="9">
      <c r="A9" s="6" t="s">
        <v>29</v>
      </c>
      <c r="B9" s="2">
        <v>1.0</v>
      </c>
      <c r="C9" s="2">
        <v>1.0</v>
      </c>
      <c r="D9" s="2">
        <v>1.0</v>
      </c>
      <c r="E9" s="7"/>
      <c r="F9" s="8"/>
      <c r="G9" s="9">
        <f t="shared" si="1"/>
        <v>0</v>
      </c>
      <c r="H9" s="10" t="s">
        <v>30</v>
      </c>
      <c r="I9" s="10" t="s">
        <v>30</v>
      </c>
      <c r="J9" s="10" t="s">
        <v>30</v>
      </c>
      <c r="K9" s="2"/>
      <c r="L9" s="2"/>
    </row>
    <row r="10">
      <c r="A10" s="12" t="s">
        <v>31</v>
      </c>
      <c r="B10" s="2">
        <v>1.0</v>
      </c>
      <c r="C10" s="2">
        <v>1.0</v>
      </c>
      <c r="D10" s="2">
        <v>1.0</v>
      </c>
      <c r="E10" s="7"/>
      <c r="F10" s="8"/>
      <c r="G10" s="9">
        <f t="shared" si="1"/>
        <v>0</v>
      </c>
      <c r="H10" s="10">
        <f>IF(K4+H4 - 20 &gt; 0, K4+H4 - 20, 0)</f>
        <v>0</v>
      </c>
      <c r="I10" s="10">
        <f t="shared" ref="I10:J10" si="3">IF(H10+I4 - 20 &gt; 0, H10+I4 - 20, 0)</f>
        <v>0</v>
      </c>
      <c r="J10" s="10">
        <f t="shared" si="3"/>
        <v>0</v>
      </c>
      <c r="K10" s="2"/>
      <c r="L10" s="2"/>
    </row>
    <row r="11">
      <c r="A11" s="14" t="s">
        <v>32</v>
      </c>
      <c r="B11" s="2">
        <v>2.0</v>
      </c>
      <c r="C11" s="2">
        <v>2.0</v>
      </c>
      <c r="D11" s="2">
        <v>2.0</v>
      </c>
      <c r="E11" s="7"/>
      <c r="F11" s="8"/>
      <c r="G11" s="9">
        <f t="shared" si="1"/>
        <v>0</v>
      </c>
      <c r="H11" s="2"/>
      <c r="I11" s="2"/>
      <c r="J11" s="2"/>
      <c r="K11" s="2"/>
      <c r="L11" s="2"/>
    </row>
    <row r="12">
      <c r="A12" s="14" t="s">
        <v>33</v>
      </c>
      <c r="B12" s="2">
        <v>4.0</v>
      </c>
      <c r="C12" s="2">
        <v>4.0</v>
      </c>
      <c r="D12" s="2">
        <v>4.0</v>
      </c>
      <c r="E12" s="7"/>
      <c r="F12" s="8"/>
      <c r="G12" s="9">
        <f t="shared" si="1"/>
        <v>0</v>
      </c>
      <c r="H12" s="2"/>
      <c r="I12" s="2"/>
      <c r="J12" s="2"/>
      <c r="K12" s="2"/>
      <c r="L12" s="2"/>
    </row>
    <row r="13">
      <c r="A13" s="14" t="s">
        <v>34</v>
      </c>
      <c r="B13" s="2">
        <v>1.0</v>
      </c>
      <c r="C13" s="2">
        <v>1.0</v>
      </c>
      <c r="D13" s="2">
        <v>1.0</v>
      </c>
      <c r="E13" s="7"/>
      <c r="F13" s="8"/>
      <c r="G13" s="9">
        <f t="shared" si="1"/>
        <v>0</v>
      </c>
      <c r="H13" s="2"/>
      <c r="I13" s="2"/>
      <c r="J13" s="2"/>
      <c r="K13" s="2"/>
      <c r="L13" s="2"/>
    </row>
    <row r="14">
      <c r="A14" s="14" t="s">
        <v>35</v>
      </c>
      <c r="B14" s="2">
        <v>4.0</v>
      </c>
      <c r="C14" s="2">
        <v>4.0</v>
      </c>
      <c r="D14" s="2">
        <v>4.0</v>
      </c>
      <c r="E14" s="7"/>
      <c r="F14" s="8"/>
      <c r="G14" s="9">
        <f t="shared" si="1"/>
        <v>0</v>
      </c>
      <c r="H14" s="2"/>
      <c r="I14" s="2"/>
      <c r="J14" s="2"/>
      <c r="K14" s="2"/>
      <c r="L14" s="2"/>
    </row>
    <row r="15">
      <c r="A15" s="6" t="s">
        <v>36</v>
      </c>
      <c r="B15" s="2">
        <v>2.0</v>
      </c>
      <c r="C15" s="2">
        <v>2.0</v>
      </c>
      <c r="D15" s="2">
        <v>2.0</v>
      </c>
      <c r="E15" s="7"/>
      <c r="F15" s="8"/>
      <c r="G15" s="9">
        <f t="shared" si="1"/>
        <v>0</v>
      </c>
      <c r="H15" s="2"/>
      <c r="I15" s="2"/>
      <c r="J15" s="2"/>
      <c r="K15" s="2"/>
      <c r="L15" s="2"/>
    </row>
    <row r="16">
      <c r="A16" s="14"/>
      <c r="B16" s="2"/>
      <c r="C16" s="2"/>
      <c r="D16" s="2"/>
      <c r="E16" s="7"/>
      <c r="F16" s="8"/>
      <c r="G16" s="9">
        <f t="shared" si="1"/>
        <v>0</v>
      </c>
      <c r="H16" s="2"/>
      <c r="I16" s="2"/>
      <c r="J16" s="2"/>
      <c r="K16" s="2"/>
      <c r="L16" s="2"/>
    </row>
    <row r="17">
      <c r="A17" s="14" t="s">
        <v>37</v>
      </c>
      <c r="B17" s="2"/>
      <c r="C17" s="2"/>
      <c r="D17" s="2"/>
      <c r="E17" s="7"/>
      <c r="F17" s="8"/>
      <c r="G17" s="9">
        <f t="shared" si="1"/>
        <v>0</v>
      </c>
      <c r="H17" s="2"/>
      <c r="I17" s="2"/>
      <c r="J17" s="2"/>
      <c r="K17" s="2"/>
      <c r="L17" s="2"/>
    </row>
    <row r="18">
      <c r="A18" s="14"/>
      <c r="B18" s="2"/>
      <c r="C18" s="2"/>
      <c r="D18" s="2"/>
      <c r="E18" s="7"/>
      <c r="F18" s="8"/>
      <c r="G18" s="9">
        <f t="shared" si="1"/>
        <v>0</v>
      </c>
      <c r="H18" s="2"/>
      <c r="I18" s="2"/>
      <c r="J18" s="2"/>
      <c r="K18" s="2"/>
      <c r="L18" s="2"/>
    </row>
    <row r="19">
      <c r="A19" s="14"/>
      <c r="B19" s="2"/>
      <c r="C19" s="2"/>
      <c r="D19" s="2"/>
      <c r="E19" s="7"/>
      <c r="F19" s="8"/>
      <c r="G19" s="9">
        <f t="shared" si="1"/>
        <v>0</v>
      </c>
      <c r="H19" s="2"/>
      <c r="I19" s="2"/>
      <c r="J19" s="2"/>
      <c r="K19" s="2"/>
      <c r="L19" s="2"/>
    </row>
    <row r="20">
      <c r="A20" s="5" t="s">
        <v>38</v>
      </c>
      <c r="B20" s="2"/>
      <c r="C20" s="2"/>
      <c r="D20" s="2"/>
      <c r="E20" s="7"/>
      <c r="F20" s="8"/>
      <c r="G20" s="9">
        <f t="shared" si="1"/>
        <v>0</v>
      </c>
      <c r="H20" s="2"/>
      <c r="I20" s="2"/>
      <c r="J20" s="2"/>
      <c r="K20" s="2"/>
      <c r="L20" s="2"/>
    </row>
    <row r="21" ht="15.75" customHeight="1">
      <c r="A21" s="6" t="s">
        <v>39</v>
      </c>
      <c r="B21" s="2">
        <v>4.0</v>
      </c>
      <c r="C21" s="2">
        <v>3.0</v>
      </c>
      <c r="D21" s="2">
        <v>2.0</v>
      </c>
      <c r="E21" s="7"/>
      <c r="F21" s="8"/>
      <c r="G21" s="9">
        <f t="shared" si="1"/>
        <v>0</v>
      </c>
      <c r="H21" s="2"/>
      <c r="I21" s="2"/>
      <c r="J21" s="2"/>
      <c r="K21" s="2"/>
      <c r="L21" s="2"/>
    </row>
    <row r="22" ht="15.75" customHeight="1">
      <c r="A22" s="14" t="s">
        <v>40</v>
      </c>
      <c r="B22" s="2">
        <v>2.0</v>
      </c>
      <c r="C22" s="2">
        <v>2.0</v>
      </c>
      <c r="D22" s="2">
        <v>2.0</v>
      </c>
      <c r="E22" s="7"/>
      <c r="F22" s="8"/>
      <c r="G22" s="9">
        <f t="shared" si="1"/>
        <v>0</v>
      </c>
      <c r="H22" s="2"/>
      <c r="I22" s="2"/>
      <c r="J22" s="2"/>
      <c r="K22" s="2"/>
      <c r="L22" s="2"/>
    </row>
    <row r="23" ht="15.75" customHeight="1">
      <c r="A23" s="12" t="s">
        <v>41</v>
      </c>
      <c r="B23" s="2">
        <v>4.0</v>
      </c>
      <c r="C23" s="2">
        <v>4.0</v>
      </c>
      <c r="D23" s="2">
        <v>4.0</v>
      </c>
      <c r="E23" s="7"/>
      <c r="F23" s="8"/>
      <c r="G23" s="9">
        <f t="shared" si="1"/>
        <v>0</v>
      </c>
      <c r="H23" s="2"/>
      <c r="I23" s="2"/>
      <c r="J23" s="2"/>
      <c r="K23" s="2"/>
      <c r="L23" s="2"/>
    </row>
    <row r="24" ht="15.75" customHeight="1">
      <c r="A24" s="6" t="s">
        <v>42</v>
      </c>
      <c r="B24" s="2">
        <v>3.0</v>
      </c>
      <c r="C24" s="2">
        <v>3.0</v>
      </c>
      <c r="D24" s="2">
        <v>3.0</v>
      </c>
      <c r="E24" s="7"/>
      <c r="F24" s="8"/>
      <c r="G24" s="9">
        <f t="shared" si="1"/>
        <v>0</v>
      </c>
      <c r="H24" s="2"/>
      <c r="I24" s="2"/>
      <c r="J24" s="2"/>
      <c r="K24" s="2"/>
      <c r="L24" s="2"/>
    </row>
    <row r="25" ht="15.75" customHeight="1">
      <c r="A25" s="12" t="s">
        <v>43</v>
      </c>
      <c r="B25" s="2">
        <v>2.0</v>
      </c>
      <c r="C25" s="2">
        <v>2.0</v>
      </c>
      <c r="D25" s="2">
        <v>2.0</v>
      </c>
      <c r="E25" s="7"/>
      <c r="F25" s="8"/>
      <c r="G25" s="9">
        <f t="shared" si="1"/>
        <v>0</v>
      </c>
      <c r="H25" s="2"/>
      <c r="I25" s="2"/>
      <c r="J25" s="2"/>
      <c r="K25" s="2"/>
      <c r="L25" s="2"/>
    </row>
    <row r="26" ht="15.75" customHeight="1">
      <c r="A26" s="14"/>
      <c r="B26" s="2"/>
      <c r="C26" s="2"/>
      <c r="D26" s="2"/>
      <c r="E26" s="7"/>
      <c r="F26" s="8"/>
      <c r="G26" s="9">
        <f t="shared" si="1"/>
        <v>0</v>
      </c>
      <c r="H26" s="2"/>
      <c r="I26" s="2"/>
      <c r="J26" s="2"/>
      <c r="K26" s="2"/>
      <c r="L26" s="2"/>
    </row>
    <row r="27" ht="15.75" customHeight="1">
      <c r="A27" s="5" t="s">
        <v>44</v>
      </c>
      <c r="B27" s="2"/>
      <c r="C27" s="2"/>
      <c r="D27" s="2"/>
      <c r="E27" s="7"/>
      <c r="F27" s="8"/>
      <c r="G27" s="9">
        <f t="shared" si="1"/>
        <v>0</v>
      </c>
      <c r="H27" s="2"/>
      <c r="I27" s="2"/>
      <c r="J27" s="2"/>
      <c r="K27" s="2"/>
      <c r="L27" s="2"/>
    </row>
    <row r="28" ht="15.75" customHeight="1">
      <c r="A28" s="6" t="s">
        <v>45</v>
      </c>
      <c r="B28" s="2">
        <v>3.0</v>
      </c>
      <c r="C28" s="2">
        <v>2.0</v>
      </c>
      <c r="D28" s="2">
        <v>1.0</v>
      </c>
      <c r="E28" s="7"/>
      <c r="F28" s="8"/>
      <c r="G28" s="9">
        <f t="shared" si="1"/>
        <v>0</v>
      </c>
      <c r="H28" s="2"/>
      <c r="I28" s="2"/>
      <c r="J28" s="2"/>
      <c r="K28" s="2"/>
      <c r="L28" s="2"/>
    </row>
    <row r="29" ht="15.75" customHeight="1">
      <c r="A29" s="14" t="s">
        <v>46</v>
      </c>
      <c r="B29" s="2">
        <v>1.0</v>
      </c>
      <c r="C29" s="2">
        <v>1.0</v>
      </c>
      <c r="D29" s="2">
        <v>1.0</v>
      </c>
      <c r="E29" s="7"/>
      <c r="F29" s="8"/>
      <c r="G29" s="9">
        <f t="shared" si="1"/>
        <v>0</v>
      </c>
      <c r="H29" s="2"/>
      <c r="I29" s="2"/>
      <c r="J29" s="2"/>
      <c r="K29" s="2"/>
      <c r="L29" s="2"/>
    </row>
    <row r="30" ht="15.75" customHeight="1">
      <c r="A30" s="6" t="s">
        <v>47</v>
      </c>
      <c r="B30" s="2">
        <v>3.0</v>
      </c>
      <c r="C30" s="2">
        <v>3.0</v>
      </c>
      <c r="D30" s="2">
        <v>2.0</v>
      </c>
      <c r="E30" s="7"/>
      <c r="F30" s="8"/>
      <c r="G30" s="9">
        <f t="shared" si="1"/>
        <v>0</v>
      </c>
      <c r="H30" s="2"/>
      <c r="I30" s="2"/>
      <c r="J30" s="2"/>
      <c r="K30" s="2"/>
      <c r="L30" s="2"/>
    </row>
    <row r="31" ht="15.75" customHeight="1">
      <c r="A31" s="14" t="s">
        <v>48</v>
      </c>
      <c r="B31" s="2">
        <v>4.0</v>
      </c>
      <c r="C31" s="2">
        <v>4.0</v>
      </c>
      <c r="D31" s="2">
        <v>4.0</v>
      </c>
      <c r="E31" s="7"/>
      <c r="F31" s="8"/>
      <c r="G31" s="9">
        <f t="shared" si="1"/>
        <v>0</v>
      </c>
      <c r="H31" s="2"/>
      <c r="I31" s="2"/>
      <c r="J31" s="2"/>
      <c r="K31" s="2"/>
      <c r="L31" s="2"/>
    </row>
    <row r="32" ht="15.75" customHeight="1">
      <c r="A32" s="14" t="s">
        <v>49</v>
      </c>
      <c r="B32" s="2">
        <v>2.0</v>
      </c>
      <c r="C32" s="2">
        <v>2.0</v>
      </c>
      <c r="D32" s="2">
        <v>2.0</v>
      </c>
      <c r="E32" s="7"/>
      <c r="F32" s="8"/>
      <c r="G32" s="9">
        <f t="shared" si="1"/>
        <v>0</v>
      </c>
      <c r="H32" s="2"/>
      <c r="I32" s="2"/>
      <c r="J32" s="2"/>
      <c r="K32" s="2"/>
      <c r="L32" s="2"/>
    </row>
    <row r="33" ht="15.75" customHeight="1">
      <c r="A33" s="14" t="s">
        <v>50</v>
      </c>
      <c r="B33" s="2">
        <v>3.0</v>
      </c>
      <c r="C33" s="2">
        <v>3.0</v>
      </c>
      <c r="D33" s="2">
        <v>3.0</v>
      </c>
      <c r="E33" s="7"/>
      <c r="F33" s="8"/>
      <c r="G33" s="9">
        <f t="shared" si="1"/>
        <v>0</v>
      </c>
      <c r="H33" s="2"/>
      <c r="I33" s="2"/>
      <c r="J33" s="2"/>
      <c r="K33" s="2"/>
      <c r="L33" s="2"/>
    </row>
    <row r="34" ht="15.75" customHeight="1">
      <c r="A34" s="14"/>
      <c r="B34" s="2"/>
      <c r="C34" s="2"/>
      <c r="D34" s="2"/>
      <c r="E34" s="7"/>
      <c r="F34" s="8"/>
      <c r="G34" s="9">
        <f t="shared" si="1"/>
        <v>0</v>
      </c>
      <c r="H34" s="2"/>
      <c r="I34" s="2"/>
      <c r="J34" s="2"/>
      <c r="K34" s="2"/>
      <c r="L34" s="2"/>
    </row>
    <row r="35" ht="15.75" customHeight="1">
      <c r="A35" s="14"/>
      <c r="B35" s="2"/>
      <c r="C35" s="2"/>
      <c r="D35" s="2"/>
      <c r="E35" s="7"/>
      <c r="F35" s="8"/>
      <c r="G35" s="9">
        <f t="shared" si="1"/>
        <v>0</v>
      </c>
      <c r="H35" s="2"/>
      <c r="I35" s="2"/>
      <c r="J35" s="2"/>
      <c r="K35" s="2"/>
      <c r="L35" s="2"/>
    </row>
    <row r="36" ht="15.75" customHeight="1">
      <c r="A36" s="5" t="s">
        <v>51</v>
      </c>
      <c r="B36" s="2"/>
      <c r="C36" s="2"/>
      <c r="D36" s="2"/>
      <c r="E36" s="7"/>
      <c r="F36" s="8"/>
      <c r="G36" s="9">
        <f t="shared" si="1"/>
        <v>0</v>
      </c>
      <c r="H36" s="2"/>
      <c r="I36" s="2"/>
      <c r="J36" s="2"/>
      <c r="K36" s="2"/>
      <c r="L36" s="2"/>
    </row>
    <row r="37" ht="15.75" customHeight="1">
      <c r="A37" s="12" t="s">
        <v>52</v>
      </c>
      <c r="B37" s="2">
        <v>3.0</v>
      </c>
      <c r="C37" s="2">
        <v>2.0</v>
      </c>
      <c r="D37" s="2">
        <v>1.0</v>
      </c>
      <c r="E37" s="7"/>
      <c r="F37" s="8"/>
      <c r="G37" s="9">
        <f t="shared" si="1"/>
        <v>0</v>
      </c>
      <c r="H37" s="2"/>
      <c r="I37" s="2"/>
      <c r="J37" s="2"/>
      <c r="K37" s="2"/>
      <c r="L37" s="2"/>
    </row>
    <row r="38" ht="15.75" customHeight="1">
      <c r="A38" s="6" t="s">
        <v>53</v>
      </c>
      <c r="B38" s="2">
        <v>2.0</v>
      </c>
      <c r="C38" s="2">
        <v>1.0</v>
      </c>
      <c r="D38" s="2">
        <v>1.0</v>
      </c>
      <c r="E38" s="7"/>
      <c r="F38" s="8"/>
      <c r="G38" s="9">
        <f t="shared" si="1"/>
        <v>0</v>
      </c>
      <c r="H38" s="2"/>
      <c r="I38" s="2"/>
      <c r="J38" s="2"/>
      <c r="K38" s="2"/>
      <c r="L38" s="2"/>
    </row>
    <row r="39" ht="15.75" customHeight="1">
      <c r="A39" s="6" t="s">
        <v>54</v>
      </c>
      <c r="B39" s="2">
        <v>4.0</v>
      </c>
      <c r="C39" s="2">
        <v>4.0</v>
      </c>
      <c r="D39" s="2">
        <v>4.0</v>
      </c>
      <c r="E39" s="7"/>
      <c r="F39" s="8"/>
      <c r="G39" s="9">
        <f t="shared" si="1"/>
        <v>0</v>
      </c>
      <c r="H39" s="2"/>
      <c r="I39" s="2"/>
      <c r="J39" s="2"/>
      <c r="K39" s="2"/>
      <c r="L39" s="2"/>
    </row>
    <row r="40" ht="15.75" customHeight="1">
      <c r="A40" s="14" t="s">
        <v>55</v>
      </c>
      <c r="B40" s="2">
        <v>4.0</v>
      </c>
      <c r="C40" s="2">
        <v>4.0</v>
      </c>
      <c r="D40" s="2">
        <v>3.0</v>
      </c>
      <c r="E40" s="7"/>
      <c r="F40" s="8"/>
      <c r="G40" s="9">
        <f t="shared" si="1"/>
        <v>0</v>
      </c>
      <c r="H40" s="2"/>
      <c r="I40" s="2"/>
      <c r="J40" s="2"/>
      <c r="K40" s="2"/>
      <c r="L40" s="2"/>
    </row>
    <row r="41" ht="15.75" customHeight="1">
      <c r="A41" s="14" t="s">
        <v>56</v>
      </c>
      <c r="B41" s="2">
        <v>4.0</v>
      </c>
      <c r="C41" s="2">
        <v>4.0</v>
      </c>
      <c r="D41" s="2">
        <v>3.0</v>
      </c>
      <c r="E41" s="7"/>
      <c r="F41" s="8"/>
      <c r="G41" s="9">
        <f t="shared" si="1"/>
        <v>0</v>
      </c>
      <c r="H41" s="2"/>
      <c r="I41" s="2"/>
      <c r="J41" s="2"/>
      <c r="K41" s="2"/>
      <c r="L41" s="2"/>
    </row>
    <row r="42" ht="15.75" customHeight="1">
      <c r="A42" s="14" t="s">
        <v>57</v>
      </c>
      <c r="B42" s="2">
        <v>4.0</v>
      </c>
      <c r="C42" s="2">
        <v>4.0</v>
      </c>
      <c r="D42" s="2">
        <v>4.0</v>
      </c>
      <c r="E42" s="7"/>
      <c r="F42" s="8"/>
      <c r="G42" s="9">
        <f t="shared" si="1"/>
        <v>0</v>
      </c>
      <c r="H42" s="2"/>
      <c r="I42" s="2"/>
      <c r="J42" s="2"/>
      <c r="K42" s="2"/>
      <c r="L42" s="2"/>
    </row>
    <row r="43" ht="15.75" customHeight="1">
      <c r="A43" s="14" t="s">
        <v>58</v>
      </c>
      <c r="B43" s="2">
        <v>1.0</v>
      </c>
      <c r="C43" s="2">
        <v>1.0</v>
      </c>
      <c r="D43" s="2">
        <v>1.0</v>
      </c>
      <c r="E43" s="7"/>
      <c r="F43" s="8"/>
      <c r="G43" s="9">
        <f t="shared" si="1"/>
        <v>0</v>
      </c>
      <c r="H43" s="2"/>
      <c r="I43" s="2"/>
      <c r="J43" s="2"/>
      <c r="K43" s="2"/>
      <c r="L43" s="2"/>
    </row>
    <row r="44" ht="15.75" customHeight="1">
      <c r="A44" s="14" t="s">
        <v>59</v>
      </c>
      <c r="B44" s="2">
        <v>1.0</v>
      </c>
      <c r="C44" s="2">
        <v>1.0</v>
      </c>
      <c r="D44" s="2">
        <v>1.0</v>
      </c>
      <c r="E44" s="7"/>
      <c r="F44" s="8"/>
      <c r="G44" s="9">
        <f t="shared" si="1"/>
        <v>0</v>
      </c>
      <c r="H44" s="2"/>
      <c r="I44" s="2"/>
      <c r="J44" s="2"/>
      <c r="K44" s="2"/>
      <c r="L44" s="2"/>
    </row>
    <row r="45" ht="15.75" customHeight="1">
      <c r="A45" s="14" t="s">
        <v>60</v>
      </c>
      <c r="B45" s="2">
        <v>1.0</v>
      </c>
      <c r="C45" s="2">
        <v>1.0</v>
      </c>
      <c r="D45" s="2">
        <v>1.0</v>
      </c>
      <c r="E45" s="7"/>
      <c r="F45" s="8"/>
      <c r="G45" s="9">
        <f t="shared" si="1"/>
        <v>0</v>
      </c>
      <c r="H45" s="2"/>
      <c r="I45" s="2"/>
      <c r="J45" s="2"/>
      <c r="K45" s="2"/>
      <c r="L45" s="2"/>
    </row>
    <row r="46" ht="15.75" customHeight="1">
      <c r="A46" s="6" t="s">
        <v>61</v>
      </c>
      <c r="B46" s="2">
        <v>3.0</v>
      </c>
      <c r="C46" s="2">
        <v>3.0</v>
      </c>
      <c r="D46" s="2">
        <v>2.0</v>
      </c>
      <c r="E46" s="7"/>
      <c r="F46" s="8"/>
      <c r="G46" s="9">
        <f t="shared" si="1"/>
        <v>0</v>
      </c>
      <c r="H46" s="2"/>
      <c r="I46" s="2"/>
      <c r="J46" s="2"/>
      <c r="K46" s="2"/>
      <c r="L46" s="2"/>
    </row>
    <row r="47" ht="15.75" customHeight="1">
      <c r="A47" s="15"/>
      <c r="B47" s="2"/>
      <c r="C47" s="2"/>
      <c r="D47" s="2"/>
      <c r="E47" s="7"/>
      <c r="F47" s="8"/>
      <c r="G47" s="9">
        <f t="shared" si="1"/>
        <v>0</v>
      </c>
      <c r="H47" s="2"/>
      <c r="I47" s="2"/>
      <c r="J47" s="2"/>
      <c r="K47" s="2"/>
      <c r="L47" s="2"/>
    </row>
    <row r="48" ht="15.75" customHeight="1">
      <c r="A48" s="14"/>
      <c r="B48" s="2"/>
      <c r="C48" s="2"/>
      <c r="D48" s="2"/>
      <c r="E48" s="7"/>
      <c r="F48" s="8"/>
      <c r="G48" s="9">
        <f t="shared" si="1"/>
        <v>0</v>
      </c>
      <c r="H48" s="2"/>
      <c r="I48" s="2"/>
      <c r="J48" s="2"/>
      <c r="K48" s="2"/>
      <c r="L48" s="2"/>
    </row>
    <row r="49" ht="15.75" customHeight="1">
      <c r="A49" s="5" t="s">
        <v>62</v>
      </c>
      <c r="B49" s="2"/>
      <c r="C49" s="2"/>
      <c r="D49" s="2"/>
      <c r="E49" s="7"/>
      <c r="F49" s="8"/>
      <c r="G49" s="9">
        <f t="shared" si="1"/>
        <v>0</v>
      </c>
      <c r="H49" s="2"/>
      <c r="I49" s="2"/>
      <c r="J49" s="2"/>
      <c r="K49" s="2"/>
      <c r="L49" s="2"/>
    </row>
    <row r="50" ht="15.75" customHeight="1">
      <c r="A50" s="14" t="s">
        <v>63</v>
      </c>
      <c r="B50" s="2">
        <v>3.0</v>
      </c>
      <c r="C50" s="2">
        <v>3.0</v>
      </c>
      <c r="D50" s="2">
        <v>3.0</v>
      </c>
      <c r="E50" s="7"/>
      <c r="F50" s="8"/>
      <c r="G50" s="9">
        <f t="shared" si="1"/>
        <v>0</v>
      </c>
      <c r="H50" s="2"/>
      <c r="I50" s="2"/>
      <c r="J50" s="2"/>
      <c r="K50" s="2"/>
      <c r="L50" s="2"/>
    </row>
    <row r="51" ht="15.75" customHeight="1">
      <c r="A51" s="14" t="s">
        <v>64</v>
      </c>
      <c r="B51" s="2">
        <v>4.0</v>
      </c>
      <c r="C51" s="2">
        <v>4.0</v>
      </c>
      <c r="D51" s="2">
        <v>4.0</v>
      </c>
      <c r="E51" s="7"/>
      <c r="F51" s="8"/>
      <c r="G51" s="9">
        <f t="shared" si="1"/>
        <v>0</v>
      </c>
      <c r="H51" s="2"/>
      <c r="I51" s="2"/>
      <c r="J51" s="2"/>
      <c r="K51" s="2"/>
      <c r="L51" s="2"/>
    </row>
    <row r="52" ht="15.75" customHeight="1">
      <c r="A52" s="14" t="s">
        <v>65</v>
      </c>
      <c r="B52" s="2">
        <v>4.0</v>
      </c>
      <c r="C52" s="2">
        <v>4.0</v>
      </c>
      <c r="D52" s="2">
        <v>4.0</v>
      </c>
      <c r="E52" s="7"/>
      <c r="F52" s="8"/>
      <c r="G52" s="9">
        <f t="shared" si="1"/>
        <v>0</v>
      </c>
      <c r="H52" s="2"/>
      <c r="I52" s="2"/>
      <c r="J52" s="2"/>
      <c r="K52" s="2"/>
      <c r="L52" s="2"/>
    </row>
    <row r="53" ht="15.75" customHeight="1">
      <c r="A53" s="14" t="s">
        <v>66</v>
      </c>
      <c r="B53" s="2">
        <v>4.0</v>
      </c>
      <c r="C53" s="2">
        <v>4.0</v>
      </c>
      <c r="D53" s="2">
        <v>4.0</v>
      </c>
      <c r="E53" s="7"/>
      <c r="F53" s="8"/>
      <c r="G53" s="9">
        <f t="shared" si="1"/>
        <v>0</v>
      </c>
      <c r="H53" s="2"/>
      <c r="I53" s="2"/>
      <c r="J53" s="2"/>
      <c r="K53" s="2"/>
      <c r="L53" s="2"/>
    </row>
    <row r="54" ht="15.75" customHeight="1">
      <c r="A54" s="14"/>
      <c r="B54" s="2"/>
      <c r="C54" s="2"/>
      <c r="D54" s="2"/>
      <c r="E54" s="7"/>
      <c r="F54" s="8"/>
      <c r="G54" s="9">
        <f t="shared" si="1"/>
        <v>0</v>
      </c>
      <c r="H54" s="2"/>
      <c r="I54" s="2"/>
      <c r="J54" s="2"/>
      <c r="K54" s="2"/>
      <c r="L54" s="2"/>
    </row>
    <row r="55" ht="15.75" customHeight="1">
      <c r="A55" s="5" t="s">
        <v>67</v>
      </c>
      <c r="B55" s="2"/>
      <c r="C55" s="2"/>
      <c r="D55" s="2"/>
      <c r="E55" s="7"/>
      <c r="F55" s="8"/>
      <c r="G55" s="9">
        <f t="shared" si="1"/>
        <v>0</v>
      </c>
      <c r="H55" s="2"/>
      <c r="I55" s="2"/>
      <c r="J55" s="2"/>
      <c r="K55" s="2"/>
      <c r="L55" s="2"/>
    </row>
    <row r="56" ht="15.75" customHeight="1">
      <c r="A56" s="14" t="s">
        <v>68</v>
      </c>
      <c r="B56" s="2">
        <v>2.0</v>
      </c>
      <c r="C56" s="2">
        <v>2.0</v>
      </c>
      <c r="D56" s="2">
        <v>2.0</v>
      </c>
      <c r="E56" s="7"/>
      <c r="F56" s="8"/>
      <c r="G56" s="9">
        <f t="shared" si="1"/>
        <v>0</v>
      </c>
      <c r="H56" s="2"/>
      <c r="I56" s="2"/>
      <c r="J56" s="2"/>
      <c r="K56" s="2"/>
      <c r="L56" s="2"/>
    </row>
    <row r="57" ht="15.75" customHeight="1">
      <c r="A57" s="6" t="s">
        <v>69</v>
      </c>
      <c r="B57" s="2">
        <v>2.0</v>
      </c>
      <c r="C57" s="2">
        <v>2.0</v>
      </c>
      <c r="D57" s="2">
        <v>2.0</v>
      </c>
      <c r="E57" s="7"/>
      <c r="F57" s="8"/>
      <c r="G57" s="9">
        <f t="shared" si="1"/>
        <v>0</v>
      </c>
      <c r="H57" s="2"/>
      <c r="I57" s="2"/>
      <c r="J57" s="2"/>
      <c r="K57" s="2"/>
      <c r="L57" s="2"/>
    </row>
    <row r="58" ht="15.75" customHeight="1">
      <c r="A58" s="14" t="s">
        <v>70</v>
      </c>
      <c r="B58" s="2">
        <v>3.0</v>
      </c>
      <c r="C58" s="2">
        <v>3.0</v>
      </c>
      <c r="D58" s="2">
        <v>3.0</v>
      </c>
      <c r="E58" s="7"/>
      <c r="F58" s="8"/>
      <c r="G58" s="9">
        <f t="shared" si="1"/>
        <v>0</v>
      </c>
      <c r="H58" s="2"/>
      <c r="I58" s="2"/>
      <c r="J58" s="2"/>
      <c r="K58" s="2"/>
      <c r="L58" s="2"/>
    </row>
    <row r="59" ht="15.75" customHeight="1">
      <c r="A59" s="14" t="s">
        <v>71</v>
      </c>
      <c r="B59" s="2">
        <v>4.0</v>
      </c>
      <c r="C59" s="2">
        <v>4.0</v>
      </c>
      <c r="D59" s="2">
        <v>4.0</v>
      </c>
      <c r="E59" s="7"/>
      <c r="F59" s="8"/>
      <c r="G59" s="9">
        <f t="shared" si="1"/>
        <v>0</v>
      </c>
      <c r="H59" s="2"/>
      <c r="I59" s="2"/>
      <c r="J59" s="2"/>
      <c r="K59" s="2"/>
      <c r="L59" s="2"/>
    </row>
    <row r="60" ht="15.75" customHeight="1">
      <c r="A60" s="14"/>
      <c r="B60" s="2"/>
      <c r="C60" s="2"/>
      <c r="D60" s="2"/>
      <c r="E60" s="7"/>
      <c r="F60" s="8"/>
      <c r="G60" s="9">
        <f t="shared" si="1"/>
        <v>0</v>
      </c>
      <c r="H60" s="2"/>
      <c r="I60" s="2"/>
      <c r="J60" s="2"/>
      <c r="K60" s="2"/>
      <c r="L60" s="2"/>
    </row>
    <row r="61" ht="15.75" customHeight="1">
      <c r="A61" s="14"/>
      <c r="B61" s="2"/>
      <c r="C61" s="2"/>
      <c r="D61" s="2"/>
      <c r="E61" s="7"/>
      <c r="F61" s="8"/>
      <c r="G61" s="9">
        <f t="shared" si="1"/>
        <v>0</v>
      </c>
      <c r="H61" s="2"/>
      <c r="I61" s="2"/>
      <c r="J61" s="2"/>
      <c r="K61" s="2"/>
      <c r="L61" s="2"/>
    </row>
    <row r="62" ht="15.75" customHeight="1">
      <c r="A62" s="5" t="s">
        <v>72</v>
      </c>
      <c r="B62" s="2"/>
      <c r="C62" s="2"/>
      <c r="D62" s="2"/>
      <c r="E62" s="7"/>
      <c r="F62" s="8"/>
      <c r="G62" s="9">
        <f t="shared" si="1"/>
        <v>0</v>
      </c>
      <c r="H62" s="2"/>
      <c r="I62" s="2"/>
      <c r="J62" s="2"/>
      <c r="K62" s="2"/>
      <c r="L62" s="2"/>
    </row>
    <row r="63" ht="15.75" customHeight="1">
      <c r="A63" s="6" t="s">
        <v>73</v>
      </c>
      <c r="B63" s="2">
        <v>2.0</v>
      </c>
      <c r="C63" s="2">
        <v>2.0</v>
      </c>
      <c r="D63" s="2">
        <v>2.0</v>
      </c>
      <c r="E63" s="7"/>
      <c r="F63" s="8"/>
      <c r="G63" s="9">
        <f t="shared" si="1"/>
        <v>0</v>
      </c>
      <c r="H63" s="2"/>
      <c r="I63" s="2"/>
      <c r="J63" s="2"/>
      <c r="K63" s="2"/>
      <c r="L63" s="2"/>
    </row>
    <row r="64" ht="15.75" customHeight="1">
      <c r="A64" s="12" t="s">
        <v>74</v>
      </c>
      <c r="B64" s="2">
        <v>1.0</v>
      </c>
      <c r="C64" s="2">
        <v>1.0</v>
      </c>
      <c r="D64" s="2">
        <v>1.0</v>
      </c>
      <c r="E64" s="7"/>
      <c r="F64" s="8"/>
      <c r="G64" s="9">
        <f t="shared" si="1"/>
        <v>0</v>
      </c>
      <c r="H64" s="2"/>
      <c r="I64" s="2"/>
      <c r="J64" s="2"/>
      <c r="K64" s="2"/>
      <c r="L64" s="2"/>
    </row>
    <row r="65" ht="15.75" customHeight="1">
      <c r="A65" s="12" t="s">
        <v>75</v>
      </c>
      <c r="B65" s="2">
        <v>1.0</v>
      </c>
      <c r="C65" s="2">
        <v>1.0</v>
      </c>
      <c r="D65" s="2">
        <v>1.0</v>
      </c>
      <c r="E65" s="7"/>
      <c r="F65" s="8"/>
      <c r="G65" s="9">
        <f t="shared" si="1"/>
        <v>0</v>
      </c>
      <c r="H65" s="2"/>
      <c r="I65" s="2"/>
      <c r="J65" s="2"/>
      <c r="K65" s="2"/>
      <c r="L65" s="2"/>
    </row>
    <row r="66" ht="15.75" customHeight="1">
      <c r="A66" s="12" t="s">
        <v>76</v>
      </c>
      <c r="B66" s="2">
        <v>1.0</v>
      </c>
      <c r="C66" s="2">
        <v>1.0</v>
      </c>
      <c r="D66" s="2">
        <v>1.0</v>
      </c>
      <c r="E66" s="7"/>
      <c r="F66" s="8"/>
      <c r="G66" s="9">
        <f t="shared" si="1"/>
        <v>0</v>
      </c>
      <c r="H66" s="2"/>
      <c r="I66" s="2"/>
      <c r="J66" s="2"/>
      <c r="K66" s="2"/>
      <c r="L66" s="2"/>
    </row>
    <row r="67" ht="15.75" customHeight="1">
      <c r="A67" s="16" t="s">
        <v>77</v>
      </c>
      <c r="B67" s="2">
        <v>4.0</v>
      </c>
      <c r="C67" s="2">
        <v>4.0</v>
      </c>
      <c r="D67" s="2">
        <v>4.0</v>
      </c>
      <c r="E67" s="7"/>
      <c r="F67" s="8"/>
      <c r="G67" s="9">
        <f t="shared" si="1"/>
        <v>0</v>
      </c>
      <c r="H67" s="2"/>
      <c r="I67" s="2"/>
      <c r="J67" s="2"/>
      <c r="K67" s="2"/>
      <c r="L67" s="2"/>
    </row>
    <row r="68" ht="15.75" customHeight="1">
      <c r="A68" s="6" t="s">
        <v>78</v>
      </c>
      <c r="B68" s="2">
        <v>4.0</v>
      </c>
      <c r="C68" s="2">
        <v>4.0</v>
      </c>
      <c r="D68" s="2">
        <v>4.0</v>
      </c>
      <c r="E68" s="7"/>
      <c r="F68" s="8"/>
      <c r="G68" s="9">
        <f t="shared" si="1"/>
        <v>0</v>
      </c>
      <c r="H68" s="2"/>
      <c r="I68" s="2"/>
      <c r="J68" s="2"/>
      <c r="K68" s="2"/>
      <c r="L68" s="2"/>
    </row>
    <row r="69" ht="15.75" customHeight="1">
      <c r="A69" s="14"/>
      <c r="B69" s="2"/>
      <c r="C69" s="2"/>
      <c r="D69" s="2"/>
      <c r="E69" s="7"/>
      <c r="F69" s="8"/>
      <c r="G69" s="9">
        <f t="shared" si="1"/>
        <v>0</v>
      </c>
      <c r="H69" s="2"/>
      <c r="I69" s="2"/>
      <c r="J69" s="2"/>
      <c r="K69" s="2"/>
      <c r="L69" s="2"/>
    </row>
    <row r="70" ht="15.75" customHeight="1">
      <c r="A70" s="14"/>
      <c r="B70" s="2"/>
      <c r="C70" s="2"/>
      <c r="D70" s="2"/>
      <c r="E70" s="7"/>
      <c r="F70" s="8"/>
      <c r="G70" s="9">
        <f t="shared" si="1"/>
        <v>0</v>
      </c>
      <c r="H70" s="2"/>
      <c r="I70" s="2"/>
      <c r="J70" s="2"/>
      <c r="K70" s="2"/>
      <c r="L70" s="2"/>
    </row>
    <row r="71" ht="15.75" customHeight="1">
      <c r="A71" s="5" t="s">
        <v>79</v>
      </c>
      <c r="B71" s="2"/>
      <c r="C71" s="2"/>
      <c r="D71" s="2"/>
      <c r="E71" s="7"/>
      <c r="F71" s="8"/>
      <c r="G71" s="9">
        <f t="shared" si="1"/>
        <v>0</v>
      </c>
      <c r="H71" s="2"/>
      <c r="I71" s="2"/>
      <c r="J71" s="2"/>
      <c r="K71" s="2"/>
      <c r="L71" s="2"/>
    </row>
    <row r="72" ht="15.75" customHeight="1">
      <c r="A72" s="14" t="s">
        <v>80</v>
      </c>
      <c r="B72" s="2">
        <v>2.0</v>
      </c>
      <c r="C72" s="2">
        <v>2.0</v>
      </c>
      <c r="D72" s="2">
        <v>2.0</v>
      </c>
      <c r="E72" s="7"/>
      <c r="F72" s="8"/>
      <c r="G72" s="9">
        <f t="shared" si="1"/>
        <v>0</v>
      </c>
      <c r="H72" s="2"/>
      <c r="I72" s="2"/>
      <c r="J72" s="2"/>
      <c r="K72" s="2"/>
      <c r="L72" s="2"/>
    </row>
    <row r="73" ht="15.75" customHeight="1">
      <c r="A73" s="14" t="s">
        <v>81</v>
      </c>
      <c r="B73" s="2">
        <v>1.0</v>
      </c>
      <c r="C73" s="2">
        <v>1.0</v>
      </c>
      <c r="D73" s="2">
        <v>1.0</v>
      </c>
      <c r="E73" s="7"/>
      <c r="F73" s="8"/>
      <c r="G73" s="9">
        <f t="shared" si="1"/>
        <v>0</v>
      </c>
      <c r="H73" s="2"/>
      <c r="I73" s="2"/>
      <c r="J73" s="2"/>
      <c r="K73" s="2"/>
      <c r="L73" s="2"/>
    </row>
    <row r="74" ht="15.75" customHeight="1">
      <c r="A74" s="14" t="s">
        <v>82</v>
      </c>
      <c r="B74" s="2">
        <v>2.0</v>
      </c>
      <c r="C74" s="2">
        <v>2.0</v>
      </c>
      <c r="D74" s="2">
        <v>2.0</v>
      </c>
      <c r="E74" s="7"/>
      <c r="F74" s="8"/>
      <c r="G74" s="9">
        <f t="shared" si="1"/>
        <v>0</v>
      </c>
      <c r="H74" s="2"/>
      <c r="I74" s="2"/>
      <c r="J74" s="2"/>
      <c r="K74" s="2"/>
      <c r="L74" s="2"/>
    </row>
    <row r="75" ht="15.75" customHeight="1">
      <c r="A75" s="14" t="s">
        <v>83</v>
      </c>
      <c r="B75" s="2">
        <v>3.0</v>
      </c>
      <c r="C75" s="2">
        <v>3.0</v>
      </c>
      <c r="D75" s="2">
        <v>3.0</v>
      </c>
      <c r="E75" s="7"/>
      <c r="F75" s="8"/>
      <c r="G75" s="9">
        <f t="shared" si="1"/>
        <v>0</v>
      </c>
      <c r="H75" s="2"/>
      <c r="I75" s="2"/>
      <c r="J75" s="2"/>
      <c r="K75" s="2"/>
      <c r="L75" s="2"/>
    </row>
    <row r="76" ht="15.75" customHeight="1">
      <c r="A76" s="14" t="s">
        <v>84</v>
      </c>
      <c r="B76" s="2">
        <v>2.0</v>
      </c>
      <c r="C76" s="2">
        <v>2.0</v>
      </c>
      <c r="D76" s="2">
        <v>2.0</v>
      </c>
      <c r="E76" s="7"/>
      <c r="F76" s="8"/>
      <c r="G76" s="9">
        <f t="shared" si="1"/>
        <v>0</v>
      </c>
      <c r="H76" s="2"/>
      <c r="I76" s="2"/>
      <c r="J76" s="2"/>
      <c r="K76" s="2"/>
      <c r="L76" s="2"/>
    </row>
    <row r="77" ht="15.75" customHeight="1">
      <c r="A77" s="14" t="s">
        <v>85</v>
      </c>
      <c r="B77" s="2">
        <v>3.0</v>
      </c>
      <c r="C77" s="2">
        <v>3.0</v>
      </c>
      <c r="D77" s="2">
        <v>3.0</v>
      </c>
      <c r="E77" s="7"/>
      <c r="F77" s="8"/>
      <c r="G77" s="9">
        <f t="shared" si="1"/>
        <v>0</v>
      </c>
      <c r="H77" s="2"/>
      <c r="I77" s="2"/>
      <c r="J77" s="2"/>
      <c r="K77" s="2"/>
      <c r="L77" s="2"/>
    </row>
    <row r="78" ht="15.75" customHeight="1">
      <c r="A78" s="14" t="s">
        <v>86</v>
      </c>
      <c r="B78" s="2">
        <v>3.0</v>
      </c>
      <c r="C78" s="2">
        <v>3.0</v>
      </c>
      <c r="D78" s="2">
        <v>3.0</v>
      </c>
      <c r="E78" s="7"/>
      <c r="F78" s="8"/>
      <c r="G78" s="9">
        <f t="shared" si="1"/>
        <v>0</v>
      </c>
      <c r="H78" s="2"/>
      <c r="I78" s="2"/>
      <c r="J78" s="2"/>
      <c r="K78" s="2"/>
      <c r="L78" s="2"/>
    </row>
    <row r="79" ht="15.75" customHeight="1">
      <c r="A79" s="14"/>
      <c r="B79" s="2"/>
      <c r="C79" s="2"/>
      <c r="D79" s="2"/>
      <c r="E79" s="7"/>
      <c r="F79" s="8"/>
      <c r="G79" s="9">
        <f t="shared" si="1"/>
        <v>0</v>
      </c>
      <c r="H79" s="2"/>
      <c r="I79" s="2"/>
      <c r="J79" s="2"/>
      <c r="K79" s="2"/>
      <c r="L79" s="2"/>
    </row>
    <row r="80" ht="15.75" customHeight="1">
      <c r="A80" s="14"/>
      <c r="B80" s="2"/>
      <c r="C80" s="2"/>
      <c r="D80" s="2"/>
      <c r="E80" s="7"/>
      <c r="F80" s="8"/>
      <c r="G80" s="9">
        <f t="shared" si="1"/>
        <v>0</v>
      </c>
      <c r="H80" s="2"/>
      <c r="I80" s="2"/>
      <c r="J80" s="2"/>
      <c r="K80" s="2"/>
      <c r="L80" s="2"/>
    </row>
    <row r="81" ht="15.75" customHeight="1">
      <c r="A81" s="5" t="s">
        <v>87</v>
      </c>
      <c r="B81" s="2"/>
      <c r="C81" s="2"/>
      <c r="D81" s="2"/>
      <c r="E81" s="7"/>
      <c r="F81" s="8"/>
      <c r="G81" s="9">
        <f t="shared" si="1"/>
        <v>0</v>
      </c>
      <c r="H81" s="2"/>
      <c r="I81" s="2"/>
      <c r="J81" s="2"/>
      <c r="K81" s="2"/>
      <c r="L81" s="2"/>
    </row>
    <row r="82" ht="15.75" customHeight="1">
      <c r="A82" s="14" t="s">
        <v>88</v>
      </c>
      <c r="B82" s="2"/>
      <c r="C82" s="2"/>
      <c r="D82" s="2">
        <v>3.0</v>
      </c>
      <c r="E82" s="7"/>
      <c r="F82" s="8"/>
      <c r="G82" s="9">
        <f t="shared" si="1"/>
        <v>0</v>
      </c>
      <c r="H82" s="2"/>
      <c r="I82" s="2"/>
      <c r="J82" s="2"/>
      <c r="K82" s="2"/>
      <c r="L82" s="2"/>
    </row>
    <row r="83" ht="15.75" customHeight="1">
      <c r="A83" s="14" t="s">
        <v>89</v>
      </c>
      <c r="B83" s="2"/>
      <c r="C83" s="2"/>
      <c r="D83" s="2">
        <v>4.0</v>
      </c>
      <c r="E83" s="7"/>
      <c r="F83" s="8"/>
      <c r="G83" s="9">
        <f t="shared" si="1"/>
        <v>0</v>
      </c>
      <c r="H83" s="2"/>
      <c r="I83" s="2"/>
      <c r="J83" s="2"/>
      <c r="K83" s="2"/>
      <c r="L83" s="2"/>
    </row>
    <row r="84" ht="15.75" customHeight="1">
      <c r="A84" s="14" t="s">
        <v>90</v>
      </c>
      <c r="B84" s="2"/>
      <c r="C84" s="2"/>
      <c r="D84" s="2">
        <v>4.0</v>
      </c>
      <c r="E84" s="7"/>
      <c r="F84" s="8"/>
      <c r="G84" s="9">
        <f t="shared" si="1"/>
        <v>0</v>
      </c>
      <c r="H84" s="2"/>
      <c r="I84" s="2"/>
      <c r="J84" s="2"/>
      <c r="K84" s="2"/>
      <c r="L84" s="2"/>
    </row>
    <row r="85" ht="15.75" customHeight="1">
      <c r="A85" s="14" t="s">
        <v>91</v>
      </c>
      <c r="B85" s="2"/>
      <c r="C85" s="2"/>
      <c r="D85" s="2">
        <v>5.0</v>
      </c>
      <c r="E85" s="7"/>
      <c r="F85" s="8"/>
      <c r="G85" s="9">
        <f t="shared" si="1"/>
        <v>0</v>
      </c>
      <c r="H85" s="2"/>
      <c r="I85" s="2"/>
      <c r="J85" s="2"/>
      <c r="K85" s="2"/>
      <c r="L85" s="2"/>
    </row>
    <row r="86" ht="15.75" customHeight="1">
      <c r="A86" s="14" t="s">
        <v>92</v>
      </c>
      <c r="B86" s="2"/>
      <c r="C86" s="2"/>
      <c r="D86" s="2">
        <v>5.0</v>
      </c>
      <c r="E86" s="7"/>
      <c r="F86" s="8"/>
      <c r="G86" s="9">
        <f t="shared" si="1"/>
        <v>0</v>
      </c>
      <c r="H86" s="2"/>
      <c r="I86" s="2"/>
      <c r="J86" s="2"/>
      <c r="K86" s="2"/>
      <c r="L86" s="2"/>
    </row>
    <row r="87" ht="15.75" customHeight="1">
      <c r="A87" s="14" t="s">
        <v>93</v>
      </c>
      <c r="B87" s="2"/>
      <c r="C87" s="2"/>
      <c r="D87" s="2">
        <v>6.0</v>
      </c>
      <c r="E87" s="7"/>
      <c r="F87" s="8"/>
      <c r="G87" s="9">
        <f t="shared" si="1"/>
        <v>0</v>
      </c>
      <c r="H87" s="2"/>
      <c r="I87" s="2"/>
      <c r="J87" s="2"/>
      <c r="K87" s="2"/>
      <c r="L87" s="2"/>
    </row>
    <row r="88" ht="15.75" customHeight="1">
      <c r="A88" s="14"/>
      <c r="B88" s="2"/>
      <c r="C88" s="2"/>
      <c r="D88" s="2"/>
      <c r="E88" s="7"/>
      <c r="F88" s="8"/>
      <c r="G88" s="9">
        <f t="shared" si="1"/>
        <v>0</v>
      </c>
      <c r="H88" s="2"/>
      <c r="I88" s="2"/>
      <c r="J88" s="2"/>
      <c r="K88" s="2"/>
      <c r="L88" s="2"/>
    </row>
    <row r="89" ht="15.75" customHeight="1">
      <c r="A89" s="14"/>
      <c r="B89" s="2"/>
      <c r="C89" s="2"/>
      <c r="D89" s="2"/>
      <c r="E89" s="7"/>
      <c r="F89" s="8"/>
      <c r="G89" s="9">
        <f t="shared" si="1"/>
        <v>0</v>
      </c>
      <c r="H89" s="2"/>
      <c r="I89" s="2"/>
      <c r="J89" s="2"/>
      <c r="K89" s="2"/>
      <c r="L89" s="2"/>
    </row>
    <row r="90" ht="15.75" customHeight="1">
      <c r="A90" s="5" t="s">
        <v>94</v>
      </c>
      <c r="B90" s="3" t="s">
        <v>95</v>
      </c>
      <c r="C90" s="3" t="s">
        <v>96</v>
      </c>
      <c r="D90" s="3" t="s">
        <v>97</v>
      </c>
      <c r="E90" s="3" t="s">
        <v>98</v>
      </c>
      <c r="F90" s="2"/>
      <c r="G90" s="2"/>
      <c r="H90" s="2"/>
      <c r="I90" s="2"/>
      <c r="J90" s="2"/>
      <c r="K90" s="2"/>
      <c r="L90" s="2"/>
    </row>
    <row r="91" ht="15.75" customHeight="1">
      <c r="A91" s="14" t="s">
        <v>99</v>
      </c>
      <c r="B91" s="2">
        <v>2.0</v>
      </c>
      <c r="C91" s="8"/>
      <c r="D91" s="8"/>
      <c r="E91" s="8"/>
      <c r="F91" s="2"/>
      <c r="G91" s="2"/>
      <c r="H91" s="2"/>
      <c r="I91" s="2"/>
      <c r="J91" s="2"/>
      <c r="K91" s="2"/>
      <c r="L91" s="2"/>
    </row>
    <row r="92" ht="15.75" customHeight="1">
      <c r="A92" s="6" t="s">
        <v>100</v>
      </c>
      <c r="B92" s="2">
        <v>1.0</v>
      </c>
      <c r="C92" s="8"/>
      <c r="D92" s="8"/>
      <c r="E92" s="8"/>
      <c r="F92" s="2"/>
      <c r="G92" s="2"/>
      <c r="H92" s="2"/>
      <c r="I92" s="2"/>
      <c r="J92" s="2"/>
      <c r="K92" s="2"/>
      <c r="L92" s="2"/>
    </row>
    <row r="93" ht="15.75" customHeight="1">
      <c r="A93" s="1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ht="15.75" customHeight="1">
      <c r="A94" s="1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ht="15.75" customHeight="1">
      <c r="A95" s="17" t="s">
        <v>101</v>
      </c>
    </row>
    <row r="96" ht="15.75" customHeight="1">
      <c r="A96" s="18"/>
    </row>
    <row r="97" ht="15.75" customHeight="1">
      <c r="A97" s="18"/>
    </row>
    <row r="98" ht="15.75" customHeight="1">
      <c r="A98" s="18"/>
    </row>
    <row r="99" ht="15.75" customHeight="1">
      <c r="A99" s="18"/>
    </row>
    <row r="100" ht="15.75" customHeight="1">
      <c r="A100" s="18"/>
    </row>
    <row r="101" ht="15.75" customHeight="1">
      <c r="A101" s="18"/>
    </row>
    <row r="102" ht="15.75" customHeight="1">
      <c r="A102" s="18"/>
    </row>
    <row r="103" ht="15.75" customHeight="1">
      <c r="A103" s="18"/>
    </row>
    <row r="104" ht="15.75" customHeight="1">
      <c r="A104" s="18"/>
    </row>
    <row r="105" ht="15.75" customHeight="1">
      <c r="A105" s="18"/>
    </row>
    <row r="106" ht="15.75" customHeight="1">
      <c r="A106" s="18"/>
    </row>
    <row r="107" ht="15.75" customHeight="1">
      <c r="A107" s="18"/>
    </row>
    <row r="108" ht="15.75" customHeight="1">
      <c r="A108" s="18"/>
    </row>
    <row r="109" ht="15.75" customHeight="1">
      <c r="A109" s="18"/>
    </row>
    <row r="110" ht="15.75" customHeight="1">
      <c r="A110" s="18"/>
    </row>
    <row r="111" ht="15.75" customHeight="1">
      <c r="A111" s="18"/>
    </row>
    <row r="112" ht="15.75" customHeight="1">
      <c r="A112" s="18"/>
    </row>
    <row r="113" ht="15.75" customHeight="1">
      <c r="A113" s="18"/>
    </row>
    <row r="114" ht="15.75" customHeight="1">
      <c r="A114" s="18"/>
    </row>
    <row r="115" ht="15.75" customHeight="1">
      <c r="A115" s="18"/>
    </row>
    <row r="116" ht="15.75" customHeight="1">
      <c r="A116" s="18"/>
    </row>
    <row r="117" ht="15.75" customHeight="1">
      <c r="A117" s="18"/>
    </row>
    <row r="118" ht="15.75" customHeight="1">
      <c r="A118" s="19"/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4:G89">
    <cfRule type="colorScale" priority="1">
      <colorScale>
        <cfvo type="formula" val="0"/>
        <cfvo type="formula" val="5"/>
        <color rgb="FFFF0000"/>
        <color rgb="FF92D050"/>
      </colorScale>
    </cfRule>
  </conditionalFormatting>
  <conditionalFormatting sqref="H4:J4">
    <cfRule type="colorScale" priority="2">
      <colorScale>
        <cfvo type="formula" val="0"/>
        <cfvo type="formula" val="22"/>
        <color rgb="FFFF0000"/>
        <color rgb="FF92D050"/>
      </colorScale>
    </cfRule>
  </conditionalFormatting>
  <conditionalFormatting sqref="K4 L6 H6:J6">
    <cfRule type="colorScale" priority="3">
      <colorScale>
        <cfvo type="formula" val="0"/>
        <cfvo type="formula" val="1"/>
        <color rgb="FFFF0000"/>
        <color rgb="FF92D050"/>
      </colorScale>
    </cfRule>
  </conditionalFormatting>
  <conditionalFormatting sqref="L4">
    <cfRule type="colorScale" priority="4">
      <colorScale>
        <cfvo type="formula" val="0"/>
        <cfvo type="formula" val="66"/>
        <color rgb="FFFF0000"/>
        <color rgb="FF92D050"/>
      </colorScale>
    </cfRule>
  </conditionalFormatting>
  <conditionalFormatting sqref="H8:J8">
    <cfRule type="colorScale" priority="5">
      <colorScale>
        <cfvo type="formula" val="0"/>
        <cfvo type="formula" val="22"/>
        <color rgb="FFFF0000"/>
        <color rgb="FF92D050"/>
      </colorScale>
    </cfRule>
  </conditionalFormatting>
  <conditionalFormatting sqref="H8:J8">
    <cfRule type="colorScale" priority="6">
      <colorScale>
        <cfvo type="formula" val="0"/>
        <cfvo type="formula" val="22"/>
        <color rgb="FFFF0000"/>
        <color rgb="FF92D050"/>
      </colorScale>
    </cfRule>
  </conditionalFormatting>
  <dataValidations>
    <dataValidation type="custom" allowBlank="1" showInputMessage="1" showErrorMessage="1" prompt="Invalid - Can only be marked with roman numerals I, II, or III!" sqref="E4:E89">
      <formula1>IF(EXACT(E4,"I"),TRUE,IF(EXACT(E4,"II"),TRUE,IF(EXACT(E4,"III"),TRUE,FALSE)))</formula1>
    </dataValidation>
    <dataValidation type="custom" allowBlank="1" showInputMessage="1" showErrorMessage="1" prompt="Invalid - Can only be marked with capital X!" sqref="F4:F89 C91:E92">
      <formula1>IF(EXACT(C4,"X"),TRUE,FALSE)</formula1>
    </dataValidation>
    <dataValidation type="decimal" allowBlank="1" showInputMessage="1" showErrorMessage="1" prompt="Out of Range - Points for any one custom feature&#10;may only range from 1 - 5." sqref="D87">
      <formula1>1.0</formula1>
      <formula2>6.0</formula2>
    </dataValidation>
    <dataValidation type="decimal" allowBlank="1" showInputMessage="1" showErrorMessage="1" prompt="Out of Range - Points for any one custom feature&#10;may only range from 1 - 5." sqref="B3:D86 B87:C87 B88:D89">
      <formula1>1.0</formula1>
      <formula2>5.0</formula2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