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01"/>
  <workbookPr filterPrivacy="1" autoCompressPictures="0" defaultThemeVersion="124226"/>
  <xr:revisionPtr revIDLastSave="0" documentId="8_{2450CE1B-7165-4FE3-B489-300CD084AC00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L4" i="1" s="1"/>
  <c r="L6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H6" i="1"/>
  <c r="K4" i="1" s="1"/>
  <c r="H10" i="1" s="1"/>
  <c r="I10" i="1" s="1"/>
  <c r="J10" i="1" s="1"/>
  <c r="I6" i="1"/>
  <c r="J6" i="1"/>
  <c r="H4" i="1"/>
  <c r="H8" i="1" s="1"/>
  <c r="I4" i="1"/>
  <c r="I8" i="1" s="1"/>
  <c r="J4" i="1"/>
  <c r="J8" i="1" s="1"/>
</calcChain>
</file>

<file path=xl/sharedStrings.xml><?xml version="1.0" encoding="utf-8"?>
<sst xmlns="http://schemas.openxmlformats.org/spreadsheetml/2006/main" count="108" uniqueCount="102">
  <si>
    <t>Student Name: Jadon Lindburg</t>
  </si>
  <si>
    <t>Student Git Address: https://github.com/jadon-lindburg/PP4_1908</t>
  </si>
  <si>
    <t>Milestone I Points</t>
  </si>
  <si>
    <t>Milestone II Points</t>
  </si>
  <si>
    <t>Milestone III Points</t>
  </si>
  <si>
    <t>Milestone Completed</t>
  </si>
  <si>
    <t>Confidence Confirmed</t>
  </si>
  <si>
    <t>Points Earned</t>
  </si>
  <si>
    <t>MILESTONE I GRADE</t>
  </si>
  <si>
    <t>MILESTONE II GRADE</t>
  </si>
  <si>
    <t>MILESTONE III GRADE</t>
  </si>
  <si>
    <t>TOTAL CARRY OVER</t>
  </si>
  <si>
    <t>TOTAL GRADE</t>
  </si>
  <si>
    <t>LIGHTING &amp; SHADOW (features achieved on only 1 milestone)</t>
  </si>
  <si>
    <t>Student(I, II, or III)</t>
  </si>
  <si>
    <t>Student Confidence(X)</t>
  </si>
  <si>
    <t>less red the better</t>
  </si>
  <si>
    <t>Before Carry</t>
  </si>
  <si>
    <t>Goal 60 or Greater</t>
  </si>
  <si>
    <t>Applying functional directional light to complex mesh. (you may use "StoneHenge.h" from CGS day 7 for milestone 1 only)</t>
  </si>
  <si>
    <t>Applying functional point light to complex mesh. (REQUIRES RANGE ATTENUATION)</t>
  </si>
  <si>
    <t>Carry</t>
  </si>
  <si>
    <t>Final Exam Bouns Points (x3)</t>
  </si>
  <si>
    <t>Applying functional per pixel spot light to complex mesh. (requires cone attenuation)</t>
  </si>
  <si>
    <t>Combining 2 functional lights on the same drawn geometry.</t>
  </si>
  <si>
    <t>FINAL Milestone I Grade</t>
  </si>
  <si>
    <t>FINAL Milestone II Grade</t>
  </si>
  <si>
    <t>FINAL Milestone III Grade</t>
  </si>
  <si>
    <t>Demostrates dynamic change in direction of directional lighting.</t>
  </si>
  <si>
    <t>Demostrates dynamic change in position of point lighting.</t>
  </si>
  <si>
    <t>Remaining Carry</t>
  </si>
  <si>
    <t>Demostrates dynamic change in position &amp; direction of spot lighting.</t>
  </si>
  <si>
    <t>Demostrate lighting and shadow by applying ambient occlusion based light maps.(Requires Special Texture)</t>
  </si>
  <si>
    <t>Advanced Lighting : Shadow Mapping (requires a depth buffer for your directional, point, or spot light)</t>
  </si>
  <si>
    <t>Advanced Lighting : Normal Mapping (Ground Plane Only)</t>
  </si>
  <si>
    <t>Advanced Lighting : Normal Mapping (Full 3D Object, cannot be combined with points for "Ground Plane Only")</t>
  </si>
  <si>
    <t>Lights demonstrate proper specular.  (typically phong or blinn phong models)</t>
  </si>
  <si>
    <t>YOU CAN ADD TEACHER APPROVED FEATURES IN WHITE AREA UNDER APPROPRIATE CATEORIES</t>
  </si>
  <si>
    <t>TEXTURE &amp; MAPPING (features achieved on only 1 milestone)</t>
  </si>
  <si>
    <t>Applying applicable color map texturing to drawn geometry.</t>
  </si>
  <si>
    <t>Apply multitexturing or advanced texturing techniques to drawn geometry that isn't already in another category.</t>
  </si>
  <si>
    <t>Draw a scene within a scene by rendering to texture and applying the texture to geometry.</t>
  </si>
  <si>
    <t>Infinite Sky Box(skybox geometry doesn't translate with camera movement while other geometry does)</t>
  </si>
  <si>
    <t>Demostrate proper transparent masking where pixels with no/low alpha are eliminated by the pixel shader.</t>
  </si>
  <si>
    <t>COMPLEX MATERIALS / REFLECTANCE MODELS (features achieved on only 1 milestone)</t>
  </si>
  <si>
    <t>Unique Shader that modifies outgoing data based on position, time and a wave. (be creative, hint: use sin, cos, tan etc...)</t>
  </si>
  <si>
    <t>Emissive material based on alpha channel (ex: glowing lava)</t>
  </si>
  <si>
    <t>Reflective material based on proper reflection from cube map (Metallic objects/surfaces)</t>
  </si>
  <si>
    <t>Simulation of glass / water using a refraction shader (requires post processing)</t>
  </si>
  <si>
    <t>Enhanced masking using Alpha to Coverage (requires MSAA)</t>
  </si>
  <si>
    <t>Skin/Leaf Shader using subsurface scattering &amp; backlighting (must be togglable)</t>
  </si>
  <si>
    <t>GEOMETRY (features can only be achieved on 1 milestone)</t>
  </si>
  <si>
    <t>Use Obj2Header(student version).exe to generate a complex mesh header from a .obj file and draw it. (ex: CGS Lab 7)</t>
  </si>
  <si>
    <t>Drawing proceduraly created 3D line mesh. (must exceed 100 verts)  ex: 3D Grid, Spiral, Sphere, Torus, or Cylinder</t>
  </si>
  <si>
    <t>Drawing indexed model loaded from file. (Index Buffer Required, File I/O Required, COMPLEX MESH REQUIRED)</t>
  </si>
  <si>
    <t>Use DrawInstanced() or DrawIndexedInstanced() to render multiple objects w/ 1 draw call.</t>
  </si>
  <si>
    <t>Proceduaraly created geometry done in geometry shader. (eg. point to quad)</t>
  </si>
  <si>
    <t>Demostrates dyanmic fluxuations of geometry LOD via tesselation within hardware pipeline.</t>
  </si>
  <si>
    <t>Instancing done in Geometry Shader.</t>
  </si>
  <si>
    <t>Ouput to multiple viewports with Geometry Shader (each viewport must use correct aspect ratio).</t>
  </si>
  <si>
    <t>Ouput to multiple render targets with Geometry Shader.</t>
  </si>
  <si>
    <t>Demonstrate modified vertex grid based on input map or sine wave in vertex shader. (ex: Waving Flag, Heightmap Terrain)</t>
  </si>
  <si>
    <t>ADVANCED (features achieved on only 1 milestone)</t>
  </si>
  <si>
    <t>Frustum culling on CPU or GPU(Usually in Geo or Compute shader, must demonstrate noticable performance gain)</t>
  </si>
  <si>
    <t>Use of stencil buffer to reject further rendering. (eg. holes in geometry, decals, or silhouettes)</t>
  </si>
  <si>
    <t>Substantial Use of Compute Shader (eg particle system physics, or post processes)</t>
  </si>
  <si>
    <t>Realtime scene reflections based on dynamic cube map rendertargets</t>
  </si>
  <si>
    <t>API (features achieved on only 1 milestone)</t>
  </si>
  <si>
    <t>MSAA applied to rasterized geometry. (Requires offscreen RTV and Resolve() in Gateware)</t>
  </si>
  <si>
    <t>Camera position and aspect ratio are preserved when window is resized or toggled to fullscreen.</t>
  </si>
  <si>
    <t>Simultaneous Loading of Textures or Models done with Multithreading &amp; D3DCreation Calls. (Win32 projects only)</t>
  </si>
  <si>
    <t>Command list built on another thread with a deffered context and then executed with immediate context.</t>
  </si>
  <si>
    <t>CAMERA &amp; VIEW (features achieved on only 1 milestone)</t>
  </si>
  <si>
    <t>Full FPS Style flythrough camera [see end of day 3 slides]. (Win32 &amp; Gateware projects only)</t>
  </si>
  <si>
    <t>Manually adjustable camera zoom level. Must be smooth and capped to a min and max value.</t>
  </si>
  <si>
    <t>Camera tracks moving object in scene using Look-At/Turn-To algorithm. (toggle on/off)</t>
  </si>
  <si>
    <t xml:space="preserve">Manually adjustable near- and far- clip-planes. </t>
  </si>
  <si>
    <t>Multiple viewport scenes such as minimaps or splitscreen(2nd VP scene needs different view and correct aspect ratio)</t>
  </si>
  <si>
    <t>Transparent Blending, Atleast 3 semi transparent draws sorted by depth into scene and drawn in correct order.</t>
  </si>
  <si>
    <t>POST PROCESS (features achieved on only 1 milestone)</t>
  </si>
  <si>
    <t>Apply any FULL SCREEN post processing effect using an NDC Space Quad.</t>
  </si>
  <si>
    <t>Black and White/Sepia Scene [any color only based effect] (toggle)</t>
  </si>
  <si>
    <t>Screen Warp effect [time based sine wave UV effect] (toggle)</t>
  </si>
  <si>
    <t>Bloom Oversaturation(Glow) Effect [requires multiple passes or compute shader] (toggle)</t>
  </si>
  <si>
    <t>Depth based/volumetric Fog or Water [requires Z buffer sample] (toggle)</t>
  </si>
  <si>
    <t>Depth of Field Effect [requires Z buffer sample] (toggle)</t>
  </si>
  <si>
    <t>Post Processing System (Chain) allows multiple post effects using different post shaders [RTV ping-pong]</t>
  </si>
  <si>
    <t>VISUAL THEMES (features achieved only on milestone 3, maximum of 2)</t>
  </si>
  <si>
    <t>Custom theme (your choice, skybox and all elements of scene must match theme)</t>
  </si>
  <si>
    <t>Holy Grail Theme: everything must tie into the Monty Python theme (knight, rabbit, etc…)</t>
  </si>
  <si>
    <t>Space Theme: requires spaceship, basic animated solar system (at least 3 celestial bodies and one moon)</t>
  </si>
  <si>
    <t>Island (Tropical) Theme: requires Island-like terrain, animated water(done in shader), Palm Tree(s)</t>
  </si>
  <si>
    <t>Medieval Theme: requires castle, dragon, particle-based fire effect (recommended compute shader)</t>
  </si>
  <si>
    <t>Mountain Theme: requires tesselated mountain terrain, animated billboarded clouds</t>
  </si>
  <si>
    <t>EFFECTIVE PROJECT QUALITY (features across all milestones)</t>
  </si>
  <si>
    <t>Points Each Milestone</t>
  </si>
  <si>
    <t>Milestone I Complete(X)</t>
  </si>
  <si>
    <t>Milestone II Complete(X)</t>
  </si>
  <si>
    <t>Milestone III Complete(X)</t>
  </si>
  <si>
    <t>Effective Use of GIT</t>
  </si>
  <si>
    <t>All Graphics API Objects cleaned up in memory</t>
  </si>
  <si>
    <t>PROJECT SOURCE CITATIONS - Cite your sources below!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</si>
</sst>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A17" sqref="A17"/>
    </sheetView>
  </sheetViews>
  <sheetFormatPr defaultColWidth="8.85546875" defaultRowHeight="1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>
      <c r="A1" s="8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>
      <c r="A2" s="8" t="s">
        <v>1</v>
      </c>
      <c r="B2" s="4" t="s">
        <v>2</v>
      </c>
      <c r="C2" s="4" t="s">
        <v>3</v>
      </c>
      <c r="D2" s="4" t="s">
        <v>4</v>
      </c>
      <c r="E2" s="7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>
      <c r="A3" s="9" t="s">
        <v>13</v>
      </c>
      <c r="B3" s="5"/>
      <c r="C3" s="5"/>
      <c r="D3" s="5"/>
      <c r="E3" s="5" t="s">
        <v>14</v>
      </c>
      <c r="F3" s="5" t="s">
        <v>15</v>
      </c>
      <c r="G3" s="5" t="s">
        <v>16</v>
      </c>
      <c r="H3" s="5" t="s">
        <v>17</v>
      </c>
      <c r="I3" s="5" t="s">
        <v>17</v>
      </c>
      <c r="J3" s="5" t="s">
        <v>17</v>
      </c>
      <c r="K3" s="5"/>
      <c r="L3" s="5" t="s">
        <v>18</v>
      </c>
    </row>
    <row r="4" spans="1:12">
      <c r="A4" s="10" t="s">
        <v>19</v>
      </c>
      <c r="B4" s="5">
        <v>4</v>
      </c>
      <c r="C4" s="5">
        <v>3</v>
      </c>
      <c r="D4" s="5">
        <v>2</v>
      </c>
      <c r="E4" s="2"/>
      <c r="F4" s="3"/>
      <c r="G4" s="16">
        <f t="shared" ref="G4:G67" si="0" xml:space="preserve"> IF(EXACT(F4,"X"),IF(EXACT(E4,"I"),$B4,IF(EXACT(E4,"II"),$C4,IF(EXACT(E4,"III"),$D4,0))),0)</f>
        <v>0</v>
      </c>
      <c r="H4" s="17">
        <f>IF(SUMIF(E4:E89,"=I",G4:G89) + SUMIF(C91:C92, "X",B91:B92) &gt; 20, 20, SUMIF(E4:E89,"=I",G4:G89) + SUMIF(C91:C92, "X",B91:B92))</f>
        <v>0</v>
      </c>
      <c r="I4" s="17">
        <f>IF(SUMIF(E4:E89,"=II",G4:G89) + SUMIF(D91:D92, "X",B91:B92) &gt; 20, 20, SUMIF(E4:E89,"=II",G4:G89) + SUMIF(D91:D92, "X",B91:B92))</f>
        <v>0</v>
      </c>
      <c r="J4" s="17">
        <f>IF(SUMIF(E4:E89,"=III",G4:G89) + SUMIF(E91:E92, "X",B91:B92) &gt; 20, 20, SUMIF(E4:E89,"=III",G4:G89) + SUMIF(E91:E92, "X",B91:B92))</f>
        <v>0</v>
      </c>
      <c r="K4" s="17">
        <f>SUM(H6,I6,J6)</f>
        <v>0</v>
      </c>
      <c r="L4" s="17">
        <f>SUM(G4:G89) + SUMIF(C91:C92, "X",B91:B92) + SUMIF(D91:D92, "X",B91:B92) + SUMIF(E91:E92, "X",B91:B92)</f>
        <v>0</v>
      </c>
    </row>
    <row r="5" spans="1:12">
      <c r="A5" s="10" t="s">
        <v>20</v>
      </c>
      <c r="B5" s="5">
        <v>4</v>
      </c>
      <c r="C5" s="5">
        <v>4</v>
      </c>
      <c r="D5" s="5">
        <v>3</v>
      </c>
      <c r="E5" s="2"/>
      <c r="F5" s="3"/>
      <c r="G5" s="16">
        <f t="shared" si="0"/>
        <v>0</v>
      </c>
      <c r="H5" s="5" t="s">
        <v>21</v>
      </c>
      <c r="I5" s="5" t="s">
        <v>21</v>
      </c>
      <c r="J5" s="5" t="s">
        <v>21</v>
      </c>
      <c r="K5" s="5"/>
      <c r="L5" s="5" t="s">
        <v>22</v>
      </c>
    </row>
    <row r="6" spans="1:12">
      <c r="A6" s="10" t="s">
        <v>23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IF(SUMIF(E4:E89,"=I",G4:G89) + SUMIF(C91:C92, "X",B91:B92)  &gt; 20, SUMIF(E4:E89,"=I",G4:G89) + SUMIF(C91:C92, "X",B91:B92) - 20,0)</f>
        <v>0</v>
      </c>
      <c r="I6" s="17">
        <f>IF(SUMIF(E4:E89,"=II",G4:G89) + SUMIF(D91:D92, "X",B91:B92) &gt; 20, SUMIF(E4:E89,"=II",G4:G89) + SUMIF(D91:D92, "X",B91:B92) - 20,0)</f>
        <v>0</v>
      </c>
      <c r="J6" s="17">
        <f>IF(SUMIF(E4:E89,"=III",G4:G89) + SUMIF(E91:E92, "X",B91:B92) &gt; 20, SUMIF(E4:E89,"=III",G4:G89) + SUMIF(E91:E92, "X",B91:B92) - 20,0)</f>
        <v>0</v>
      </c>
      <c r="K6" s="5"/>
      <c r="L6" s="15">
        <f>IF(L4 &gt; 60, SUM(-60,L4),0)</f>
        <v>0</v>
      </c>
    </row>
    <row r="7" spans="1:12">
      <c r="A7" s="10" t="s">
        <v>24</v>
      </c>
      <c r="B7" s="5">
        <v>2</v>
      </c>
      <c r="C7" s="5">
        <v>1</v>
      </c>
      <c r="D7" s="5">
        <v>1</v>
      </c>
      <c r="E7" s="2"/>
      <c r="F7" s="3"/>
      <c r="G7" s="16">
        <f t="shared" si="0"/>
        <v>0</v>
      </c>
      <c r="H7" s="5" t="s">
        <v>25</v>
      </c>
      <c r="I7" s="5" t="s">
        <v>26</v>
      </c>
      <c r="J7" s="5" t="s">
        <v>27</v>
      </c>
      <c r="K7" s="5"/>
      <c r="L7" s="5"/>
    </row>
    <row r="8" spans="1:12">
      <c r="A8" s="20" t="s">
        <v>28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20, IF(K4+H4 &gt; 20, 20- H4, K4),0)</f>
        <v>0</v>
      </c>
      <c r="I8" s="17">
        <f>I4+IF(I4 &lt; 20, IF(H10+I4 &gt; 20, 20- I4, H10),0)</f>
        <v>0</v>
      </c>
      <c r="J8" s="17">
        <f>J4+IF(J4 &lt; 20, IF(I10+J4 &gt; 20, 20- J4, I10),0)</f>
        <v>0</v>
      </c>
      <c r="K8" s="5"/>
      <c r="L8" s="5"/>
    </row>
    <row r="9" spans="1:12">
      <c r="A9" s="10" t="s">
        <v>29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30</v>
      </c>
      <c r="I9" s="19" t="s">
        <v>30</v>
      </c>
      <c r="J9" s="19" t="s">
        <v>30</v>
      </c>
      <c r="K9" s="5"/>
      <c r="L9" s="5"/>
    </row>
    <row r="10" spans="1:12">
      <c r="A10" s="20" t="s">
        <v>31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IF(K4+H4 - 20 &gt; 0, K4+H4 - 20, 0)</f>
        <v>0</v>
      </c>
      <c r="I10" s="19">
        <f>IF(H10+I4 - 20 &gt; 0, H10+I4 - 20, 0)</f>
        <v>0</v>
      </c>
      <c r="J10" s="19">
        <f>IF(I10+J4 - 20 &gt; 0, I10+J4 - 20, 0)</f>
        <v>0</v>
      </c>
      <c r="K10" s="5"/>
      <c r="L10" s="5"/>
    </row>
    <row r="11" spans="1:12">
      <c r="A11" s="11" t="s">
        <v>32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>
      <c r="A12" s="11" t="s">
        <v>33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>
      <c r="A13" s="11" t="s">
        <v>34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>
      <c r="A14" s="11" t="s">
        <v>35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>
      <c r="A15" s="10" t="s">
        <v>36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>
      <c r="A17" s="8" t="s">
        <v>37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>
      <c r="A20" s="9" t="s">
        <v>38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>
      <c r="A21" s="10" t="s">
        <v>39</v>
      </c>
      <c r="B21" s="5">
        <v>4</v>
      </c>
      <c r="C21" s="5">
        <v>3</v>
      </c>
      <c r="D21" s="5">
        <v>2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>
      <c r="A22" s="11" t="s">
        <v>40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>
      <c r="A23" s="20" t="s">
        <v>41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>
      <c r="A24" s="10" t="s">
        <v>42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>
      <c r="A25" s="20" t="s">
        <v>43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>
      <c r="A27" s="9" t="s">
        <v>44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>
      <c r="A28" s="10" t="s">
        <v>45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>
      <c r="A29" s="11" t="s">
        <v>46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>
      <c r="A30" s="10" t="s">
        <v>47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>
      <c r="A31" s="11" t="s">
        <v>48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>
      <c r="A32" s="11" t="s">
        <v>49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>
      <c r="A33" s="11" t="s">
        <v>50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>
      <c r="A36" s="9" t="s">
        <v>51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>
      <c r="A37" s="20" t="s">
        <v>52</v>
      </c>
      <c r="B37" s="5">
        <v>3</v>
      </c>
      <c r="C37" s="5">
        <v>2</v>
      </c>
      <c r="D37" s="5">
        <v>1</v>
      </c>
      <c r="E37" s="2"/>
      <c r="F37" s="3"/>
      <c r="G37" s="16">
        <f t="shared" si="0"/>
        <v>0</v>
      </c>
      <c r="H37" s="5"/>
      <c r="I37" s="5"/>
      <c r="J37" s="5"/>
      <c r="K37" s="5"/>
      <c r="L37" s="5"/>
    </row>
    <row r="38" spans="1:12">
      <c r="A38" s="10" t="s">
        <v>53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>
      <c r="A39" s="10" t="s">
        <v>54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>
      <c r="A40" s="11" t="s">
        <v>55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>
      <c r="A41" s="11" t="s">
        <v>56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>
      <c r="A42" s="11" t="s">
        <v>57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>
      <c r="A43" s="11" t="s">
        <v>58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>
      <c r="A44" s="11" t="s">
        <v>59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>
      <c r="A45" s="11" t="s">
        <v>60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>
      <c r="A46" s="23" t="s">
        <v>61</v>
      </c>
      <c r="B46" s="1">
        <v>3</v>
      </c>
      <c r="C46" s="1">
        <v>3</v>
      </c>
      <c r="D46" s="5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>
      <c r="A49" s="9" t="s">
        <v>62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>
      <c r="A50" s="11" t="s">
        <v>63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>
      <c r="A51" s="11" t="s">
        <v>64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>
      <c r="A52" s="11" t="s">
        <v>65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>
      <c r="A53" s="11" t="s">
        <v>66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>
      <c r="A55" s="9" t="s">
        <v>67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>
      <c r="A56" s="11" t="s">
        <v>68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>
      <c r="A57" s="10" t="s">
        <v>69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>
      <c r="A58" s="11" t="s">
        <v>70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>
      <c r="A59" s="11" t="s">
        <v>71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>
      <c r="A62" s="9" t="s">
        <v>72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>
      <c r="A63" s="10" t="s">
        <v>73</v>
      </c>
      <c r="B63" s="5">
        <v>2</v>
      </c>
      <c r="C63" s="5">
        <v>2</v>
      </c>
      <c r="D63" s="5">
        <v>2</v>
      </c>
      <c r="E63" s="2"/>
      <c r="F63" s="3"/>
      <c r="G63" s="16">
        <f t="shared" si="0"/>
        <v>0</v>
      </c>
      <c r="H63" s="5"/>
      <c r="I63" s="5"/>
      <c r="J63" s="5"/>
      <c r="K63" s="5"/>
      <c r="L63" s="5"/>
    </row>
    <row r="64" spans="1:12">
      <c r="A64" s="20" t="s">
        <v>74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>
      <c r="A65" s="20" t="s">
        <v>75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>
      <c r="A66" s="20" t="s">
        <v>76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>
      <c r="A67" s="21" t="s">
        <v>77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>
      <c r="A68" s="10" t="s">
        <v>78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>
      <c r="A71" s="9" t="s">
        <v>79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>
      <c r="A72" s="11" t="s">
        <v>80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>
      <c r="A73" s="11" t="s">
        <v>81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>
      <c r="A74" s="11" t="s">
        <v>82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>
      <c r="A75" s="11" t="s">
        <v>83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>
      <c r="A76" s="11" t="s">
        <v>84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>
      <c r="A77" s="11" t="s">
        <v>85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>
      <c r="A78" s="11" t="s">
        <v>86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>
      <c r="A81" s="9" t="s">
        <v>87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>
      <c r="A82" s="11" t="s">
        <v>88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>
      <c r="A83" s="11" t="s">
        <v>89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>
      <c r="A84" s="11" t="s">
        <v>90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>
      <c r="A85" s="11" t="s">
        <v>91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>
      <c r="A86" s="11" t="s">
        <v>92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>
      <c r="A87" s="11" t="s">
        <v>93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>
      <c r="A90" s="9" t="s">
        <v>94</v>
      </c>
      <c r="B90" s="4" t="s">
        <v>95</v>
      </c>
      <c r="C90" s="4" t="s">
        <v>96</v>
      </c>
      <c r="D90" s="4" t="s">
        <v>97</v>
      </c>
      <c r="E90" s="4" t="s">
        <v>98</v>
      </c>
      <c r="F90" s="5"/>
      <c r="G90" s="5"/>
      <c r="H90" s="5"/>
      <c r="I90" s="6"/>
      <c r="J90" s="6"/>
      <c r="K90" s="6"/>
      <c r="L90" s="5"/>
    </row>
    <row r="91" spans="1:12">
      <c r="A91" s="11" t="s">
        <v>99</v>
      </c>
      <c r="B91" s="6">
        <v>2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>
      <c r="A92" s="10" t="s">
        <v>100</v>
      </c>
      <c r="B92" s="6">
        <v>1</v>
      </c>
      <c r="C92" s="3"/>
      <c r="D92" s="3"/>
      <c r="E92" s="3"/>
      <c r="F92" s="5"/>
      <c r="G92" s="5"/>
      <c r="H92" s="5"/>
      <c r="I92" s="6"/>
      <c r="J92" s="6"/>
      <c r="K92" s="6"/>
      <c r="L92" s="5"/>
    </row>
    <row r="93" spans="1:12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>
      <c r="A95" s="14" t="s">
        <v>101</v>
      </c>
    </row>
    <row r="96" spans="1:12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3"/>
    </row>
  </sheetData>
  <sheetProtection algorithmName="SHA-512" hashValue="rZli4Fy23WR1J5LWqEpl0d0oca/oVuXHD3vrSlHATxG1teGST1d99yt7N7WE+GOpM+sfWXYYykDCAtTAgKK9xw==" saltValue="8H2xsThA05w+O5gcxf7MdQ==" spinCount="100000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2019-08-06T18:23:01Z</dcterms:modified>
  <cp:category/>
  <cp:contentStatus/>
</cp:coreProperties>
</file>