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7" i="1" l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G12" i="1"/>
  <c r="I11" i="1"/>
  <c r="H11" i="1"/>
  <c r="G11" i="1"/>
  <c r="F11" i="1"/>
  <c r="I10" i="1"/>
  <c r="H10" i="1"/>
  <c r="G10" i="1"/>
  <c r="F10" i="1"/>
  <c r="I9" i="1"/>
  <c r="G9" i="1"/>
  <c r="I8" i="1"/>
  <c r="H8" i="1"/>
  <c r="G8" i="1"/>
  <c r="F8" i="1"/>
  <c r="I7" i="1"/>
  <c r="G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F3" i="1"/>
  <c r="I2" i="1"/>
  <c r="H2" i="1"/>
  <c r="G2" i="1"/>
  <c r="F2" i="1"/>
</calcChain>
</file>

<file path=xl/sharedStrings.xml><?xml version="1.0" encoding="utf-8"?>
<sst xmlns="http://schemas.openxmlformats.org/spreadsheetml/2006/main" count="101" uniqueCount="100">
  <si>
    <t>编号</t>
  </si>
  <si>
    <t>桥梁名称</t>
  </si>
  <si>
    <t>里程位置</t>
  </si>
  <si>
    <t>实测通航孔净宽（m）</t>
    <phoneticPr fontId="2" type="noConversion"/>
  </si>
  <si>
    <t>核算净高（m）</t>
    <phoneticPr fontId="2" type="noConversion"/>
  </si>
  <si>
    <t>是否满足通航孔净宽要求</t>
    <phoneticPr fontId="2" type="noConversion"/>
  </si>
  <si>
    <t>是否满足通航孔净高要求</t>
  </si>
  <si>
    <t>净宽需改造量</t>
    <phoneticPr fontId="2" type="noConversion"/>
  </si>
  <si>
    <t>净高需改造量</t>
    <phoneticPr fontId="2" type="noConversion"/>
  </si>
  <si>
    <t>金钢桥</t>
  </si>
  <si>
    <t>K0+000</t>
  </si>
  <si>
    <t>永乐桥</t>
  </si>
  <si>
    <t>K0+648</t>
  </si>
  <si>
    <t>北营门桥</t>
  </si>
  <si>
    <t>K1+461</t>
  </si>
  <si>
    <t>无名铁路</t>
  </si>
  <si>
    <t>K1+529</t>
  </si>
  <si>
    <t>京沪线桥</t>
  </si>
  <si>
    <t>K1+558</t>
  </si>
  <si>
    <t>新红桥</t>
  </si>
  <si>
    <t>K1+996</t>
  </si>
  <si>
    <t>河北大桥</t>
  </si>
  <si>
    <t>大红桥</t>
  </si>
  <si>
    <t>K2+234</t>
  </si>
  <si>
    <t>西站西桥</t>
  </si>
  <si>
    <t>K3+520</t>
  </si>
  <si>
    <t>子牙河桥（勤俭桥）</t>
  </si>
  <si>
    <t>K4+211</t>
  </si>
  <si>
    <t>西河桥</t>
  </si>
  <si>
    <t>K5+360</t>
  </si>
  <si>
    <t>天河桥</t>
  </si>
  <si>
    <t>K6+270</t>
  </si>
  <si>
    <t>外环西路桥</t>
  </si>
  <si>
    <t>K8+860</t>
  </si>
  <si>
    <t>南曹联络线桥</t>
  </si>
  <si>
    <t>K9+467</t>
  </si>
  <si>
    <t>京沪高铁津京联络线下行桥</t>
  </si>
  <si>
    <t>K12+642</t>
  </si>
  <si>
    <t>京沪高铁</t>
  </si>
  <si>
    <t>K12+700</t>
  </si>
  <si>
    <t>京沪高铁津京联络线上行桥</t>
  </si>
  <si>
    <t>K13+112</t>
  </si>
  <si>
    <t>子牙河桥G104</t>
  </si>
  <si>
    <t>K14+867</t>
  </si>
  <si>
    <t>子牙河桥G112</t>
  </si>
  <si>
    <t>K16+913</t>
  </si>
  <si>
    <t>津霸客运专线桥</t>
  </si>
  <si>
    <t>K17+154</t>
  </si>
  <si>
    <t>柳叶岛路桥</t>
  </si>
  <si>
    <t>K18+311</t>
  </si>
  <si>
    <t>无名桥在建</t>
  </si>
  <si>
    <t>K21+675</t>
  </si>
  <si>
    <t>津晋高速桥</t>
  </si>
  <si>
    <t>K24+218</t>
  </si>
  <si>
    <t>当杨桥</t>
  </si>
  <si>
    <t>K25+953</t>
  </si>
  <si>
    <t>六阜新桥</t>
  </si>
  <si>
    <t>K27+15</t>
  </si>
  <si>
    <t>水高庄桥</t>
  </si>
  <si>
    <t>K27+482</t>
  </si>
  <si>
    <t>水高庄园子牙河桥</t>
  </si>
  <si>
    <t>K29+360</t>
  </si>
  <si>
    <t>十一堡新桥</t>
  </si>
  <si>
    <t>K31+311</t>
  </si>
  <si>
    <t>大庆桥</t>
  </si>
  <si>
    <t>K34+91</t>
  </si>
  <si>
    <t>京福公路子牙河桥</t>
  </si>
  <si>
    <t>K34+600</t>
  </si>
  <si>
    <t>京台高速</t>
  </si>
  <si>
    <t>K34+978</t>
  </si>
  <si>
    <t>津涞公路子牙河大桥</t>
  </si>
  <si>
    <t>K38+245</t>
  </si>
  <si>
    <t>浦润河桥</t>
  </si>
  <si>
    <t>K39+987</t>
  </si>
  <si>
    <t>姜家场子牙桥</t>
  </si>
  <si>
    <t>K41+768</t>
  </si>
  <si>
    <t>大六分桥</t>
  </si>
  <si>
    <t>K42+80</t>
  </si>
  <si>
    <t>四堡桥</t>
  </si>
  <si>
    <t>K44+380</t>
  </si>
  <si>
    <t>静霸线子牙河桥</t>
  </si>
  <si>
    <t>K45+904</t>
  </si>
  <si>
    <t>二堡桥</t>
  </si>
  <si>
    <t>K47+836</t>
  </si>
  <si>
    <t>子牙河2号桥</t>
  </si>
  <si>
    <t>K51+846</t>
  </si>
  <si>
    <t>西岳庄子牙河桥</t>
  </si>
  <si>
    <t>K51+106</t>
  </si>
  <si>
    <t>津文公路子牙河桥</t>
  </si>
  <si>
    <t>K55+346</t>
  </si>
  <si>
    <t>子牙河桥s116</t>
  </si>
  <si>
    <t>K56+431</t>
  </si>
  <si>
    <t>大邀铺桥</t>
  </si>
  <si>
    <t>K63+484</t>
  </si>
  <si>
    <t>子牙桥</t>
  </si>
  <si>
    <t>K67+334</t>
  </si>
  <si>
    <t>无名桥</t>
  </si>
  <si>
    <t>K69+770</t>
  </si>
  <si>
    <t>沿庄子牙河桥</t>
  </si>
  <si>
    <t>K72+240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</si>
</sst>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6" workbookViewId="0">
      <selection activeCell="L46" sqref="L46"/>
    </sheetView>
  </sheetViews>
  <sheetFormatPr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>
      <c r="A2" s="4">
        <v>1</v>
      </c>
      <c r="B2" s="5" t="s">
        <v>9</v>
      </c>
      <c r="C2" s="5" t="s">
        <v>10</v>
      </c>
      <c r="D2" s="1">
        <v>39.18</v>
      </c>
      <c r="E2" s="1">
        <v>2.1</v>
      </c>
      <c r="F2" s="2" t="str">
        <f>IF(D2&gt;25,"满足","不满足")</f>
        <v>满足</v>
      </c>
      <c r="G2" s="2" t="str">
        <f>IF(E2&gt;4.5,"满足","不满足")</f>
        <v>不满足</v>
      </c>
      <c r="H2" s="6">
        <f>D2-25</f>
        <v>14.18</v>
      </c>
      <c r="I2" s="6">
        <f>E2-4.5</f>
        <v>-2.4</v>
      </c>
    </row>
    <row r="3" spans="1:9">
      <c r="A3" s="4">
        <v>2</v>
      </c>
      <c r="B3" s="5" t="s">
        <v>11</v>
      </c>
      <c r="C3" s="5" t="s">
        <v>12</v>
      </c>
      <c r="D3" s="1">
        <v>43.38</v>
      </c>
      <c r="E3" s="1">
        <v>2.68</v>
      </c>
      <c r="F3" s="2" t="str">
        <f t="shared" ref="F3:F47" si="0">IF(D3&gt;25,"满足","不满足")</f>
        <v>满足</v>
      </c>
      <c r="G3" s="2" t="str">
        <f t="shared" ref="G3:G47" si="1">IF(E3&gt;4.5,"满足","不满足")</f>
        <v>不满足</v>
      </c>
      <c r="H3" s="6">
        <f t="shared" ref="H3:H47" si="2">D3-25</f>
        <v>18.380000000000003</v>
      </c>
      <c r="I3" s="6">
        <f t="shared" ref="I3:I47" si="3">E3-4.5</f>
        <v>-1.8199999999999998</v>
      </c>
    </row>
    <row r="4" spans="1:9">
      <c r="A4" s="4">
        <v>3</v>
      </c>
      <c r="B4" s="5" t="s">
        <v>13</v>
      </c>
      <c r="C4" s="5" t="s">
        <v>14</v>
      </c>
      <c r="D4" s="1">
        <v>105</v>
      </c>
      <c r="E4" s="1">
        <v>4.9800000000000004</v>
      </c>
      <c r="F4" s="2" t="str">
        <f t="shared" si="0"/>
        <v>满足</v>
      </c>
      <c r="G4" s="2" t="str">
        <f t="shared" si="1"/>
        <v>满足</v>
      </c>
      <c r="H4" s="6">
        <f t="shared" si="2"/>
        <v>80</v>
      </c>
      <c r="I4" s="6">
        <f t="shared" si="3"/>
        <v>0.48000000000000043</v>
      </c>
    </row>
    <row r="5" spans="1:9">
      <c r="A5" s="4">
        <v>4</v>
      </c>
      <c r="B5" s="7" t="s">
        <v>15</v>
      </c>
      <c r="C5" s="5" t="s">
        <v>16</v>
      </c>
      <c r="D5" s="1">
        <v>38.090000000000003</v>
      </c>
      <c r="E5" s="1">
        <v>4.6199999999999992</v>
      </c>
      <c r="F5" s="2" t="str">
        <f t="shared" si="0"/>
        <v>满足</v>
      </c>
      <c r="G5" s="2" t="str">
        <f t="shared" si="1"/>
        <v>满足</v>
      </c>
      <c r="H5" s="6">
        <f t="shared" si="2"/>
        <v>13.090000000000003</v>
      </c>
      <c r="I5" s="6">
        <f t="shared" si="3"/>
        <v>0.11999999999999922</v>
      </c>
    </row>
    <row r="6" spans="1:9">
      <c r="A6" s="4">
        <v>5</v>
      </c>
      <c r="B6" s="5" t="s">
        <v>17</v>
      </c>
      <c r="C6" s="5" t="s">
        <v>18</v>
      </c>
      <c r="D6" s="1">
        <v>38.25</v>
      </c>
      <c r="E6" s="1">
        <v>1.1300000000000003</v>
      </c>
      <c r="F6" s="2" t="str">
        <f t="shared" si="0"/>
        <v>满足</v>
      </c>
      <c r="G6" s="2" t="str">
        <f t="shared" si="1"/>
        <v>不满足</v>
      </c>
      <c r="H6" s="6">
        <f t="shared" si="2"/>
        <v>13.25</v>
      </c>
      <c r="I6" s="6">
        <f t="shared" si="3"/>
        <v>-3.3699999999999997</v>
      </c>
    </row>
    <row r="7" spans="1:9">
      <c r="A7" s="4">
        <v>6</v>
      </c>
      <c r="B7" s="5" t="s">
        <v>19</v>
      </c>
      <c r="C7" s="5" t="s">
        <v>20</v>
      </c>
      <c r="D7" s="1"/>
      <c r="E7" s="1">
        <v>2.35</v>
      </c>
      <c r="F7" s="2"/>
      <c r="G7" s="2" t="str">
        <f t="shared" si="1"/>
        <v>不满足</v>
      </c>
      <c r="H7" s="6">
        <v>1</v>
      </c>
      <c r="I7" s="6">
        <f t="shared" si="3"/>
        <v>-2.15</v>
      </c>
    </row>
    <row r="8" spans="1:9">
      <c r="A8" s="4">
        <v>7</v>
      </c>
      <c r="B8" s="5" t="s">
        <v>21</v>
      </c>
      <c r="C8" s="5" t="s">
        <v>20</v>
      </c>
      <c r="D8" s="8">
        <v>65.05</v>
      </c>
      <c r="E8" s="1">
        <v>13.73</v>
      </c>
      <c r="F8" s="2" t="str">
        <f t="shared" si="0"/>
        <v>满足</v>
      </c>
      <c r="G8" s="2" t="str">
        <f t="shared" si="1"/>
        <v>满足</v>
      </c>
      <c r="H8" s="6">
        <f t="shared" si="2"/>
        <v>40.049999999999997</v>
      </c>
      <c r="I8" s="6">
        <f t="shared" si="3"/>
        <v>9.23</v>
      </c>
    </row>
    <row r="9" spans="1:9">
      <c r="A9" s="4">
        <v>8</v>
      </c>
      <c r="B9" s="5" t="s">
        <v>22</v>
      </c>
      <c r="C9" s="5" t="s">
        <v>23</v>
      </c>
      <c r="D9" s="9"/>
      <c r="E9" s="1">
        <v>1.93</v>
      </c>
      <c r="F9" s="2"/>
      <c r="G9" s="2" t="str">
        <f t="shared" si="1"/>
        <v>不满足</v>
      </c>
      <c r="H9" s="6">
        <v>1</v>
      </c>
      <c r="I9" s="6">
        <f t="shared" si="3"/>
        <v>-2.5700000000000003</v>
      </c>
    </row>
    <row r="10" spans="1:9">
      <c r="A10" s="4">
        <v>9</v>
      </c>
      <c r="B10" s="5" t="s">
        <v>24</v>
      </c>
      <c r="C10" s="5" t="s">
        <v>25</v>
      </c>
      <c r="D10" s="9">
        <v>73.3</v>
      </c>
      <c r="E10" s="1">
        <v>3.41</v>
      </c>
      <c r="F10" s="2" t="str">
        <f t="shared" si="0"/>
        <v>满足</v>
      </c>
      <c r="G10" s="2" t="str">
        <f t="shared" si="1"/>
        <v>不满足</v>
      </c>
      <c r="H10" s="6">
        <f t="shared" si="2"/>
        <v>48.3</v>
      </c>
      <c r="I10" s="6">
        <f t="shared" si="3"/>
        <v>-1.0899999999999999</v>
      </c>
    </row>
    <row r="11" spans="1:9">
      <c r="A11" s="4">
        <v>10</v>
      </c>
      <c r="B11" s="5" t="s">
        <v>26</v>
      </c>
      <c r="C11" s="5" t="s">
        <v>27</v>
      </c>
      <c r="D11" s="9">
        <v>56.97</v>
      </c>
      <c r="E11" s="1">
        <v>1.53</v>
      </c>
      <c r="F11" s="2" t="str">
        <f t="shared" si="0"/>
        <v>满足</v>
      </c>
      <c r="G11" s="2" t="str">
        <f t="shared" si="1"/>
        <v>不满足</v>
      </c>
      <c r="H11" s="6">
        <f t="shared" si="2"/>
        <v>31.97</v>
      </c>
      <c r="I11" s="6">
        <f t="shared" si="3"/>
        <v>-2.9699999999999998</v>
      </c>
    </row>
    <row r="12" spans="1:9">
      <c r="A12" s="4">
        <v>11</v>
      </c>
      <c r="B12" s="5" t="s">
        <v>28</v>
      </c>
      <c r="C12" s="5" t="s">
        <v>29</v>
      </c>
      <c r="D12" s="9"/>
      <c r="E12" s="1">
        <v>6.26</v>
      </c>
      <c r="F12" s="2"/>
      <c r="G12" s="2" t="str">
        <f t="shared" si="1"/>
        <v>满足</v>
      </c>
      <c r="H12" s="6">
        <v>1</v>
      </c>
      <c r="I12" s="6">
        <f t="shared" si="3"/>
        <v>1.7599999999999998</v>
      </c>
    </row>
    <row r="13" spans="1:9">
      <c r="A13" s="4">
        <v>12</v>
      </c>
      <c r="B13" s="5" t="s">
        <v>30</v>
      </c>
      <c r="C13" s="5" t="s">
        <v>31</v>
      </c>
      <c r="D13" s="10">
        <v>40.590000000000003</v>
      </c>
      <c r="E13" s="1">
        <v>4.9400000000000004</v>
      </c>
      <c r="F13" s="2" t="str">
        <f t="shared" si="0"/>
        <v>满足</v>
      </c>
      <c r="G13" s="2" t="str">
        <f t="shared" si="1"/>
        <v>满足</v>
      </c>
      <c r="H13" s="6">
        <f t="shared" si="2"/>
        <v>15.590000000000003</v>
      </c>
      <c r="I13" s="6">
        <f t="shared" si="3"/>
        <v>0.44000000000000039</v>
      </c>
    </row>
    <row r="14" spans="1:9">
      <c r="A14" s="4">
        <v>13</v>
      </c>
      <c r="B14" s="5" t="s">
        <v>32</v>
      </c>
      <c r="C14" s="5" t="s">
        <v>33</v>
      </c>
      <c r="D14" s="9">
        <v>18.7</v>
      </c>
      <c r="E14" s="1">
        <v>5.74</v>
      </c>
      <c r="F14" s="2" t="str">
        <f t="shared" si="0"/>
        <v>不满足</v>
      </c>
      <c r="G14" s="2" t="str">
        <f t="shared" si="1"/>
        <v>满足</v>
      </c>
      <c r="H14" s="6">
        <f t="shared" si="2"/>
        <v>-6.3000000000000007</v>
      </c>
      <c r="I14" s="6">
        <f t="shared" si="3"/>
        <v>1.2400000000000002</v>
      </c>
    </row>
    <row r="15" spans="1:9">
      <c r="A15" s="4">
        <v>14</v>
      </c>
      <c r="B15" s="5" t="s">
        <v>34</v>
      </c>
      <c r="C15" s="5" t="s">
        <v>35</v>
      </c>
      <c r="D15" s="9">
        <v>38.53</v>
      </c>
      <c r="E15" s="1">
        <v>7.5499999999999989</v>
      </c>
      <c r="F15" s="2" t="str">
        <f t="shared" si="0"/>
        <v>满足</v>
      </c>
      <c r="G15" s="2" t="str">
        <f t="shared" si="1"/>
        <v>满足</v>
      </c>
      <c r="H15" s="6">
        <f t="shared" si="2"/>
        <v>13.530000000000001</v>
      </c>
      <c r="I15" s="6">
        <f t="shared" si="3"/>
        <v>3.0499999999999989</v>
      </c>
    </row>
    <row r="16" spans="1:9">
      <c r="A16" s="4">
        <v>15</v>
      </c>
      <c r="B16" s="7" t="s">
        <v>36</v>
      </c>
      <c r="C16" s="5" t="s">
        <v>37</v>
      </c>
      <c r="D16" s="9">
        <v>30.58</v>
      </c>
      <c r="E16" s="1">
        <v>10.9</v>
      </c>
      <c r="F16" s="2" t="str">
        <f t="shared" si="0"/>
        <v>满足</v>
      </c>
      <c r="G16" s="2" t="str">
        <f t="shared" si="1"/>
        <v>满足</v>
      </c>
      <c r="H16" s="6">
        <f t="shared" si="2"/>
        <v>5.5799999999999983</v>
      </c>
      <c r="I16" s="6">
        <f t="shared" si="3"/>
        <v>6.4</v>
      </c>
    </row>
    <row r="17" spans="1:9">
      <c r="A17" s="4">
        <v>16</v>
      </c>
      <c r="B17" s="7" t="s">
        <v>38</v>
      </c>
      <c r="C17" s="5" t="s">
        <v>39</v>
      </c>
      <c r="D17" s="9">
        <v>28.78</v>
      </c>
      <c r="E17" s="1">
        <v>8.629999999999999</v>
      </c>
      <c r="F17" s="2" t="str">
        <f t="shared" si="0"/>
        <v>满足</v>
      </c>
      <c r="G17" s="2" t="str">
        <f t="shared" si="1"/>
        <v>满足</v>
      </c>
      <c r="H17" s="6">
        <f t="shared" si="2"/>
        <v>3.7800000000000011</v>
      </c>
      <c r="I17" s="6">
        <f t="shared" si="3"/>
        <v>4.129999999999999</v>
      </c>
    </row>
    <row r="18" spans="1:9">
      <c r="A18" s="4">
        <v>17</v>
      </c>
      <c r="B18" s="7" t="s">
        <v>40</v>
      </c>
      <c r="C18" s="5" t="s">
        <v>41</v>
      </c>
      <c r="D18" s="9">
        <v>29.86</v>
      </c>
      <c r="E18" s="1">
        <v>9.7799999999999994</v>
      </c>
      <c r="F18" s="2" t="str">
        <f t="shared" si="0"/>
        <v>满足</v>
      </c>
      <c r="G18" s="2" t="str">
        <f t="shared" si="1"/>
        <v>满足</v>
      </c>
      <c r="H18" s="6">
        <f t="shared" si="2"/>
        <v>4.8599999999999994</v>
      </c>
      <c r="I18" s="6">
        <f t="shared" si="3"/>
        <v>5.2799999999999994</v>
      </c>
    </row>
    <row r="19" spans="1:9">
      <c r="A19" s="4">
        <v>18</v>
      </c>
      <c r="B19" s="5" t="s">
        <v>42</v>
      </c>
      <c r="C19" s="5" t="s">
        <v>43</v>
      </c>
      <c r="D19" s="9">
        <v>15.05</v>
      </c>
      <c r="E19" s="1">
        <v>5.0399999999999991</v>
      </c>
      <c r="F19" s="2" t="str">
        <f t="shared" si="0"/>
        <v>不满足</v>
      </c>
      <c r="G19" s="2" t="str">
        <f t="shared" si="1"/>
        <v>满足</v>
      </c>
      <c r="H19" s="6">
        <f t="shared" si="2"/>
        <v>-9.9499999999999993</v>
      </c>
      <c r="I19" s="6">
        <f t="shared" si="3"/>
        <v>0.53999999999999915</v>
      </c>
    </row>
    <row r="20" spans="1:9">
      <c r="A20" s="4">
        <v>19</v>
      </c>
      <c r="B20" s="5" t="s">
        <v>44</v>
      </c>
      <c r="C20" s="5" t="s">
        <v>45</v>
      </c>
      <c r="D20" s="9">
        <v>18.61</v>
      </c>
      <c r="E20" s="1">
        <v>5.2199999999999989</v>
      </c>
      <c r="F20" s="2" t="str">
        <f t="shared" si="0"/>
        <v>不满足</v>
      </c>
      <c r="G20" s="2" t="str">
        <f t="shared" si="1"/>
        <v>满足</v>
      </c>
      <c r="H20" s="6">
        <f t="shared" si="2"/>
        <v>-6.3900000000000006</v>
      </c>
      <c r="I20" s="6">
        <f t="shared" si="3"/>
        <v>0.71999999999999886</v>
      </c>
    </row>
    <row r="21" spans="1:9">
      <c r="A21" s="4">
        <v>20</v>
      </c>
      <c r="B21" s="7" t="s">
        <v>46</v>
      </c>
      <c r="C21" s="5" t="s">
        <v>47</v>
      </c>
      <c r="D21" s="9">
        <v>115.58</v>
      </c>
      <c r="E21" s="1">
        <v>14.32</v>
      </c>
      <c r="F21" s="2" t="str">
        <f t="shared" si="0"/>
        <v>满足</v>
      </c>
      <c r="G21" s="2" t="str">
        <f t="shared" si="1"/>
        <v>满足</v>
      </c>
      <c r="H21" s="6">
        <f t="shared" si="2"/>
        <v>90.58</v>
      </c>
      <c r="I21" s="6">
        <f t="shared" si="3"/>
        <v>9.82</v>
      </c>
    </row>
    <row r="22" spans="1:9">
      <c r="A22" s="4">
        <v>22</v>
      </c>
      <c r="B22" s="5" t="s">
        <v>48</v>
      </c>
      <c r="C22" s="5" t="s">
        <v>49</v>
      </c>
      <c r="D22" s="9">
        <v>58</v>
      </c>
      <c r="E22" s="1">
        <v>9.48</v>
      </c>
      <c r="F22" s="2" t="str">
        <f t="shared" si="0"/>
        <v>满足</v>
      </c>
      <c r="G22" s="2" t="str">
        <f t="shared" si="1"/>
        <v>满足</v>
      </c>
      <c r="H22" s="6">
        <f t="shared" si="2"/>
        <v>33</v>
      </c>
      <c r="I22" s="6">
        <f t="shared" si="3"/>
        <v>4.9800000000000004</v>
      </c>
    </row>
    <row r="23" spans="1:9">
      <c r="A23" s="4">
        <v>23</v>
      </c>
      <c r="B23" s="5" t="s">
        <v>50</v>
      </c>
      <c r="C23" s="5" t="s">
        <v>51</v>
      </c>
      <c r="D23" s="9">
        <v>23.42</v>
      </c>
      <c r="E23" s="1">
        <v>9.44</v>
      </c>
      <c r="F23" s="2" t="str">
        <f t="shared" si="0"/>
        <v>不满足</v>
      </c>
      <c r="G23" s="2" t="str">
        <f t="shared" si="1"/>
        <v>满足</v>
      </c>
      <c r="H23" s="6">
        <f t="shared" si="2"/>
        <v>-1.5799999999999983</v>
      </c>
      <c r="I23" s="6">
        <f t="shared" si="3"/>
        <v>4.9399999999999995</v>
      </c>
    </row>
    <row r="24" spans="1:9">
      <c r="A24" s="4">
        <v>24</v>
      </c>
      <c r="B24" s="7" t="s">
        <v>52</v>
      </c>
      <c r="C24" s="5" t="s">
        <v>53</v>
      </c>
      <c r="D24" s="9">
        <v>48.42</v>
      </c>
      <c r="E24" s="1">
        <v>10.14</v>
      </c>
      <c r="F24" s="2" t="str">
        <f t="shared" si="0"/>
        <v>满足</v>
      </c>
      <c r="G24" s="2" t="str">
        <f t="shared" si="1"/>
        <v>满足</v>
      </c>
      <c r="H24" s="6">
        <f t="shared" si="2"/>
        <v>23.42</v>
      </c>
      <c r="I24" s="6">
        <f t="shared" si="3"/>
        <v>5.6400000000000006</v>
      </c>
    </row>
    <row r="25" spans="1:9">
      <c r="A25" s="4">
        <v>25</v>
      </c>
      <c r="B25" s="5" t="s">
        <v>54</v>
      </c>
      <c r="C25" s="5" t="s">
        <v>55</v>
      </c>
      <c r="D25" s="9">
        <v>23.83</v>
      </c>
      <c r="E25" s="1">
        <v>6.46</v>
      </c>
      <c r="F25" s="2" t="str">
        <f t="shared" si="0"/>
        <v>不满足</v>
      </c>
      <c r="G25" s="2" t="str">
        <f t="shared" si="1"/>
        <v>满足</v>
      </c>
      <c r="H25" s="6">
        <f t="shared" si="2"/>
        <v>-1.1700000000000017</v>
      </c>
      <c r="I25" s="6">
        <f t="shared" si="3"/>
        <v>1.96</v>
      </c>
    </row>
    <row r="26" spans="1:9">
      <c r="A26" s="4">
        <v>26</v>
      </c>
      <c r="B26" s="5" t="s">
        <v>56</v>
      </c>
      <c r="C26" s="5" t="s">
        <v>57</v>
      </c>
      <c r="D26" s="9">
        <v>33.479999999999997</v>
      </c>
      <c r="E26" s="1">
        <v>5.4</v>
      </c>
      <c r="F26" s="2" t="str">
        <f t="shared" si="0"/>
        <v>满足</v>
      </c>
      <c r="G26" s="2" t="str">
        <f t="shared" si="1"/>
        <v>满足</v>
      </c>
      <c r="H26" s="6">
        <f t="shared" si="2"/>
        <v>8.4799999999999969</v>
      </c>
      <c r="I26" s="6">
        <f t="shared" si="3"/>
        <v>0.90000000000000036</v>
      </c>
    </row>
    <row r="27" spans="1:9">
      <c r="A27" s="4">
        <v>27</v>
      </c>
      <c r="B27" s="5" t="s">
        <v>58</v>
      </c>
      <c r="C27" s="5" t="s">
        <v>59</v>
      </c>
      <c r="D27" s="9">
        <v>10.8</v>
      </c>
      <c r="E27" s="1">
        <v>4.93</v>
      </c>
      <c r="F27" s="2" t="str">
        <f t="shared" si="0"/>
        <v>不满足</v>
      </c>
      <c r="G27" s="2" t="str">
        <f t="shared" si="1"/>
        <v>满足</v>
      </c>
      <c r="H27" s="6">
        <f t="shared" si="2"/>
        <v>-14.2</v>
      </c>
      <c r="I27" s="6">
        <f t="shared" si="3"/>
        <v>0.42999999999999972</v>
      </c>
    </row>
    <row r="28" spans="1:9">
      <c r="A28" s="4">
        <v>28</v>
      </c>
      <c r="B28" s="5" t="s">
        <v>60</v>
      </c>
      <c r="C28" s="5" t="s">
        <v>61</v>
      </c>
      <c r="D28" s="9">
        <v>8.8000000000000007</v>
      </c>
      <c r="E28" s="1">
        <v>4.95</v>
      </c>
      <c r="F28" s="2" t="str">
        <f t="shared" si="0"/>
        <v>不满足</v>
      </c>
      <c r="G28" s="2" t="str">
        <f t="shared" si="1"/>
        <v>满足</v>
      </c>
      <c r="H28" s="6">
        <f t="shared" si="2"/>
        <v>-16.2</v>
      </c>
      <c r="I28" s="6">
        <f t="shared" si="3"/>
        <v>0.45000000000000018</v>
      </c>
    </row>
    <row r="29" spans="1:9">
      <c r="A29" s="4">
        <v>29</v>
      </c>
      <c r="B29" s="5" t="s">
        <v>62</v>
      </c>
      <c r="C29" s="5" t="s">
        <v>63</v>
      </c>
      <c r="D29" s="9">
        <v>18.77</v>
      </c>
      <c r="E29" s="1">
        <v>5</v>
      </c>
      <c r="F29" s="2" t="str">
        <f t="shared" si="0"/>
        <v>不满足</v>
      </c>
      <c r="G29" s="2" t="str">
        <f t="shared" si="1"/>
        <v>满足</v>
      </c>
      <c r="H29" s="6">
        <f t="shared" si="2"/>
        <v>-6.23</v>
      </c>
      <c r="I29" s="6">
        <f t="shared" si="3"/>
        <v>0.5</v>
      </c>
    </row>
    <row r="30" spans="1:9">
      <c r="A30" s="4">
        <v>30</v>
      </c>
      <c r="B30" s="5" t="s">
        <v>64</v>
      </c>
      <c r="C30" s="5" t="s">
        <v>65</v>
      </c>
      <c r="D30" s="9">
        <v>18.71</v>
      </c>
      <c r="E30" s="1">
        <v>6.7899999999999991</v>
      </c>
      <c r="F30" s="2" t="str">
        <f t="shared" si="0"/>
        <v>不满足</v>
      </c>
      <c r="G30" s="2" t="str">
        <f t="shared" si="1"/>
        <v>满足</v>
      </c>
      <c r="H30" s="6">
        <f t="shared" si="2"/>
        <v>-6.2899999999999991</v>
      </c>
      <c r="I30" s="6">
        <f t="shared" si="3"/>
        <v>2.2899999999999991</v>
      </c>
    </row>
    <row r="31" spans="1:9">
      <c r="A31" s="4">
        <v>31</v>
      </c>
      <c r="B31" s="5" t="s">
        <v>66</v>
      </c>
      <c r="C31" s="5" t="s">
        <v>67</v>
      </c>
      <c r="D31" s="9">
        <v>18.66</v>
      </c>
      <c r="E31" s="1">
        <v>6.82</v>
      </c>
      <c r="F31" s="2" t="str">
        <f t="shared" si="0"/>
        <v>不满足</v>
      </c>
      <c r="G31" s="2" t="str">
        <f t="shared" si="1"/>
        <v>满足</v>
      </c>
      <c r="H31" s="6">
        <f t="shared" si="2"/>
        <v>-6.34</v>
      </c>
      <c r="I31" s="6">
        <f t="shared" si="3"/>
        <v>2.3200000000000003</v>
      </c>
    </row>
    <row r="32" spans="1:9">
      <c r="A32" s="4">
        <v>32</v>
      </c>
      <c r="B32" s="7" t="s">
        <v>68</v>
      </c>
      <c r="C32" s="5" t="s">
        <v>69</v>
      </c>
      <c r="D32" s="9">
        <v>28.49</v>
      </c>
      <c r="E32" s="1">
        <v>11.17</v>
      </c>
      <c r="F32" s="2" t="str">
        <f t="shared" si="0"/>
        <v>满足</v>
      </c>
      <c r="G32" s="2" t="str">
        <f t="shared" si="1"/>
        <v>满足</v>
      </c>
      <c r="H32" s="6">
        <f t="shared" si="2"/>
        <v>3.4899999999999984</v>
      </c>
      <c r="I32" s="6">
        <f t="shared" si="3"/>
        <v>6.67</v>
      </c>
    </row>
    <row r="33" spans="1:9">
      <c r="A33" s="4">
        <v>34</v>
      </c>
      <c r="B33" s="5" t="s">
        <v>70</v>
      </c>
      <c r="C33" s="5" t="s">
        <v>71</v>
      </c>
      <c r="D33" s="9">
        <v>19.05</v>
      </c>
      <c r="E33" s="1">
        <v>5.74</v>
      </c>
      <c r="F33" s="2" t="str">
        <f t="shared" si="0"/>
        <v>不满足</v>
      </c>
      <c r="G33" s="2" t="str">
        <f t="shared" si="1"/>
        <v>满足</v>
      </c>
      <c r="H33" s="6">
        <f t="shared" si="2"/>
        <v>-5.9499999999999993</v>
      </c>
      <c r="I33" s="6">
        <f t="shared" si="3"/>
        <v>1.2400000000000002</v>
      </c>
    </row>
    <row r="34" spans="1:9">
      <c r="A34" s="4">
        <v>35</v>
      </c>
      <c r="B34" s="5" t="s">
        <v>72</v>
      </c>
      <c r="C34" s="5" t="s">
        <v>73</v>
      </c>
      <c r="D34" s="9">
        <v>9.85</v>
      </c>
      <c r="E34" s="1">
        <v>7.2100000000000009</v>
      </c>
      <c r="F34" s="2" t="str">
        <f t="shared" si="0"/>
        <v>不满足</v>
      </c>
      <c r="G34" s="2" t="str">
        <f t="shared" si="1"/>
        <v>满足</v>
      </c>
      <c r="H34" s="6">
        <f t="shared" si="2"/>
        <v>-15.15</v>
      </c>
      <c r="I34" s="6">
        <f t="shared" si="3"/>
        <v>2.7100000000000009</v>
      </c>
    </row>
    <row r="35" spans="1:9">
      <c r="A35" s="4">
        <v>36</v>
      </c>
      <c r="B35" s="5" t="s">
        <v>74</v>
      </c>
      <c r="C35" s="5" t="s">
        <v>75</v>
      </c>
      <c r="D35" s="9">
        <v>9.0299999999999994</v>
      </c>
      <c r="E35" s="1">
        <v>4.3099999999999996</v>
      </c>
      <c r="F35" s="2" t="str">
        <f t="shared" si="0"/>
        <v>不满足</v>
      </c>
      <c r="G35" s="2" t="str">
        <f t="shared" si="1"/>
        <v>不满足</v>
      </c>
      <c r="H35" s="6">
        <f t="shared" si="2"/>
        <v>-15.97</v>
      </c>
      <c r="I35" s="6">
        <f t="shared" si="3"/>
        <v>-0.19000000000000039</v>
      </c>
    </row>
    <row r="36" spans="1:9">
      <c r="A36" s="4">
        <v>37</v>
      </c>
      <c r="B36" s="5" t="s">
        <v>76</v>
      </c>
      <c r="C36" s="5" t="s">
        <v>77</v>
      </c>
      <c r="D36" s="9">
        <v>9.82</v>
      </c>
      <c r="E36" s="1">
        <v>6.8000000000000007</v>
      </c>
      <c r="F36" s="2" t="str">
        <f t="shared" si="0"/>
        <v>不满足</v>
      </c>
      <c r="G36" s="2" t="str">
        <f t="shared" si="1"/>
        <v>满足</v>
      </c>
      <c r="H36" s="6">
        <f t="shared" si="2"/>
        <v>-15.18</v>
      </c>
      <c r="I36" s="6">
        <f t="shared" si="3"/>
        <v>2.3000000000000007</v>
      </c>
    </row>
    <row r="37" spans="1:9">
      <c r="A37" s="4">
        <v>38</v>
      </c>
      <c r="B37" s="5" t="s">
        <v>78</v>
      </c>
      <c r="C37" s="5" t="s">
        <v>79</v>
      </c>
      <c r="D37" s="9">
        <v>8.9700000000000006</v>
      </c>
      <c r="E37" s="1">
        <v>4.13</v>
      </c>
      <c r="F37" s="2" t="str">
        <f t="shared" si="0"/>
        <v>不满足</v>
      </c>
      <c r="G37" s="2" t="str">
        <f t="shared" si="1"/>
        <v>不满足</v>
      </c>
      <c r="H37" s="6">
        <f t="shared" si="2"/>
        <v>-16.03</v>
      </c>
      <c r="I37" s="6">
        <f t="shared" si="3"/>
        <v>-0.37000000000000011</v>
      </c>
    </row>
    <row r="38" spans="1:9">
      <c r="A38" s="4">
        <v>39</v>
      </c>
      <c r="B38" s="5" t="s">
        <v>80</v>
      </c>
      <c r="C38" s="5" t="s">
        <v>81</v>
      </c>
      <c r="D38" s="9">
        <v>11.97</v>
      </c>
      <c r="E38" s="1">
        <v>5.52</v>
      </c>
      <c r="F38" s="2" t="str">
        <f t="shared" si="0"/>
        <v>不满足</v>
      </c>
      <c r="G38" s="2" t="str">
        <f t="shared" si="1"/>
        <v>满足</v>
      </c>
      <c r="H38" s="6">
        <f t="shared" si="2"/>
        <v>-13.03</v>
      </c>
      <c r="I38" s="6">
        <f t="shared" si="3"/>
        <v>1.0199999999999996</v>
      </c>
    </row>
    <row r="39" spans="1:9">
      <c r="A39" s="4">
        <v>40</v>
      </c>
      <c r="B39" s="5" t="s">
        <v>82</v>
      </c>
      <c r="C39" s="5" t="s">
        <v>83</v>
      </c>
      <c r="D39" s="9">
        <v>9.19</v>
      </c>
      <c r="E39" s="1">
        <v>7.24</v>
      </c>
      <c r="F39" s="2" t="str">
        <f t="shared" si="0"/>
        <v>不满足</v>
      </c>
      <c r="G39" s="2" t="str">
        <f t="shared" si="1"/>
        <v>满足</v>
      </c>
      <c r="H39" s="6">
        <f t="shared" si="2"/>
        <v>-15.81</v>
      </c>
      <c r="I39" s="6">
        <f t="shared" si="3"/>
        <v>2.74</v>
      </c>
    </row>
    <row r="40" spans="1:9">
      <c r="A40" s="4">
        <v>41</v>
      </c>
      <c r="B40" s="5" t="s">
        <v>84</v>
      </c>
      <c r="C40" s="5" t="s">
        <v>85</v>
      </c>
      <c r="D40" s="9">
        <v>12</v>
      </c>
      <c r="E40" s="1">
        <v>5.89</v>
      </c>
      <c r="F40" s="2" t="str">
        <f t="shared" si="0"/>
        <v>不满足</v>
      </c>
      <c r="G40" s="2" t="str">
        <f t="shared" si="1"/>
        <v>满足</v>
      </c>
      <c r="H40" s="6">
        <f t="shared" si="2"/>
        <v>-13</v>
      </c>
      <c r="I40" s="6">
        <f t="shared" si="3"/>
        <v>1.3899999999999997</v>
      </c>
    </row>
    <row r="41" spans="1:9">
      <c r="A41" s="4">
        <v>42</v>
      </c>
      <c r="B41" s="5" t="s">
        <v>86</v>
      </c>
      <c r="C41" s="5" t="s">
        <v>87</v>
      </c>
      <c r="D41" s="9">
        <v>12.18</v>
      </c>
      <c r="E41" s="1">
        <v>5.74</v>
      </c>
      <c r="F41" s="2" t="str">
        <f t="shared" si="0"/>
        <v>不满足</v>
      </c>
      <c r="G41" s="2" t="str">
        <f t="shared" si="1"/>
        <v>满足</v>
      </c>
      <c r="H41" s="6">
        <f t="shared" si="2"/>
        <v>-12.82</v>
      </c>
      <c r="I41" s="6">
        <f t="shared" si="3"/>
        <v>1.2400000000000002</v>
      </c>
    </row>
    <row r="42" spans="1:9">
      <c r="A42" s="4">
        <v>43</v>
      </c>
      <c r="B42" s="5" t="s">
        <v>88</v>
      </c>
      <c r="C42" s="5" t="s">
        <v>89</v>
      </c>
      <c r="D42" s="9">
        <v>19.100000000000001</v>
      </c>
      <c r="E42" s="1">
        <v>6.6999999999999993</v>
      </c>
      <c r="F42" s="2" t="str">
        <f t="shared" si="0"/>
        <v>不满足</v>
      </c>
      <c r="G42" s="2" t="str">
        <f t="shared" si="1"/>
        <v>满足</v>
      </c>
      <c r="H42" s="6">
        <f t="shared" si="2"/>
        <v>-5.8999999999999986</v>
      </c>
      <c r="I42" s="6">
        <f t="shared" si="3"/>
        <v>2.1999999999999993</v>
      </c>
    </row>
    <row r="43" spans="1:9">
      <c r="A43" s="4">
        <v>44</v>
      </c>
      <c r="B43" s="5" t="s">
        <v>90</v>
      </c>
      <c r="C43" s="5" t="s">
        <v>91</v>
      </c>
      <c r="D43" s="9">
        <v>18.68</v>
      </c>
      <c r="E43" s="1">
        <v>6.37</v>
      </c>
      <c r="F43" s="2" t="str">
        <f t="shared" si="0"/>
        <v>不满足</v>
      </c>
      <c r="G43" s="2" t="str">
        <f t="shared" si="1"/>
        <v>满足</v>
      </c>
      <c r="H43" s="6">
        <f t="shared" si="2"/>
        <v>-6.32</v>
      </c>
      <c r="I43" s="6">
        <f t="shared" si="3"/>
        <v>1.87</v>
      </c>
    </row>
    <row r="44" spans="1:9">
      <c r="A44" s="4">
        <v>45</v>
      </c>
      <c r="B44" s="5" t="s">
        <v>92</v>
      </c>
      <c r="C44" s="5" t="s">
        <v>93</v>
      </c>
      <c r="D44" s="9">
        <v>15.09</v>
      </c>
      <c r="E44" s="1">
        <v>7.34</v>
      </c>
      <c r="F44" s="2" t="str">
        <f t="shared" si="0"/>
        <v>不满足</v>
      </c>
      <c r="G44" s="2" t="str">
        <f t="shared" si="1"/>
        <v>满足</v>
      </c>
      <c r="H44" s="6">
        <f t="shared" si="2"/>
        <v>-9.91</v>
      </c>
      <c r="I44" s="6">
        <f t="shared" si="3"/>
        <v>2.84</v>
      </c>
    </row>
    <row r="45" spans="1:9">
      <c r="A45" s="4">
        <v>46</v>
      </c>
      <c r="B45" s="5" t="s">
        <v>94</v>
      </c>
      <c r="C45" s="5" t="s">
        <v>95</v>
      </c>
      <c r="D45" s="9">
        <v>14.1</v>
      </c>
      <c r="E45" s="1">
        <v>8.15</v>
      </c>
      <c r="F45" s="2" t="str">
        <f t="shared" si="0"/>
        <v>不满足</v>
      </c>
      <c r="G45" s="2" t="str">
        <f t="shared" si="1"/>
        <v>满足</v>
      </c>
      <c r="H45" s="6">
        <f t="shared" si="2"/>
        <v>-10.9</v>
      </c>
      <c r="I45" s="6">
        <f t="shared" si="3"/>
        <v>3.6500000000000004</v>
      </c>
    </row>
    <row r="46" spans="1:9">
      <c r="A46" s="4">
        <v>47</v>
      </c>
      <c r="B46" s="5" t="s">
        <v>96</v>
      </c>
      <c r="C46" s="5" t="s">
        <v>97</v>
      </c>
      <c r="D46" s="9">
        <v>9.84</v>
      </c>
      <c r="E46" s="1">
        <v>8.67</v>
      </c>
      <c r="F46" s="2" t="str">
        <f t="shared" si="0"/>
        <v>不满足</v>
      </c>
      <c r="G46" s="2" t="str">
        <f t="shared" si="1"/>
        <v>满足</v>
      </c>
      <c r="H46" s="6">
        <f t="shared" si="2"/>
        <v>-15.16</v>
      </c>
      <c r="I46" s="6">
        <f t="shared" si="3"/>
        <v>4.17</v>
      </c>
    </row>
    <row r="47" spans="1:9">
      <c r="A47" s="4">
        <v>48</v>
      </c>
      <c r="B47" s="5" t="s">
        <v>98</v>
      </c>
      <c r="C47" s="5" t="s">
        <v>99</v>
      </c>
      <c r="D47" s="9">
        <v>11.98</v>
      </c>
      <c r="E47" s="1">
        <v>8.34</v>
      </c>
      <c r="F47" s="2" t="str">
        <f t="shared" si="0"/>
        <v>不满足</v>
      </c>
      <c r="G47" s="2" t="str">
        <f t="shared" si="1"/>
        <v>满足</v>
      </c>
      <c r="H47" s="6">
        <f t="shared" si="2"/>
        <v>-13.02</v>
      </c>
      <c r="I47" s="6">
        <f t="shared" si="3"/>
        <v>3.84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2019-10-08T11:10:30Z</dcterms:modified>
</cp:coreProperties>
</file>