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330" documentId="8_{C5B5F0C7-0F4A-434F-A707-AD3DBEF26536}" xr6:coauthVersionLast="47" xr6:coauthVersionMax="47" xr10:uidLastSave="{FA84B857-4A39-438E-A2E7-875EAFCC299C}"/>
  <bookViews>
    <workbookView xWindow="-120" yWindow="-120" windowWidth="29040" windowHeight="15840" activeTab="4" xr2:uid="{00000000-000D-0000-FFFF-FFFF00000000}"/>
  </bookViews>
  <sheets>
    <sheet name="chart_monthly_budget" sheetId="9" r:id="rId1"/>
    <sheet name="pie_jan_budget" sheetId="11" r:id="rId2"/>
    <sheet name="pie_feb_budget" sheetId="10" r:id="rId3"/>
    <sheet name="pie_march_budget" sheetId="12" r:id="rId4"/>
    <sheet name="monthly_budge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s="1"/>
  <c r="G5" i="1" s="1"/>
  <c r="G6" i="1" l="1"/>
  <c r="F13" i="1"/>
  <c r="F12" i="1"/>
  <c r="G9" i="1"/>
  <c r="G8" i="1"/>
  <c r="F14" i="1"/>
  <c r="G7" i="1"/>
  <c r="F15" i="1"/>
  <c r="G10" i="1" l="1"/>
</calcChain>
</file>

<file path=xl/sharedStrings.xml><?xml version="1.0" encoding="utf-8"?>
<sst xmlns="http://schemas.openxmlformats.org/spreadsheetml/2006/main" count="15" uniqueCount="14">
  <si>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</si>
  <si>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</si>
  <si>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</si>
  <si>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</si>
  <si>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</si>
  <si>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</si>
  <si>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</si>
  <si>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</si>
  <si>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</si>
  <si>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</si>
  <si>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</si>
  <si>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</si>
  <si>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</si>
  <si>
    <t xml:space="preserve">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</si>
</sst>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17" fontId="3" fillId="3" borderId="3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2" xfId="0" applyFont="1" applyBorder="1"/>
    <xf numFmtId="44" fontId="2" fillId="5" borderId="2" xfId="1" applyFont="1" applyFill="1" applyBorder="1"/>
    <xf numFmtId="44" fontId="2" fillId="0" borderId="0" xfId="1" applyFont="1" applyBorder="1"/>
    <xf numFmtId="171" fontId="2" fillId="0" borderId="0" xfId="2" applyNumberFormat="1" applyFont="1" applyBorder="1"/>
    <xf numFmtId="44" fontId="2" fillId="0" borderId="0" xfId="1" applyFont="1"/>
    <xf numFmtId="44" fontId="2" fillId="5" borderId="0" xfId="1" applyFont="1" applyFill="1"/>
    <xf numFmtId="171" fontId="0" fillId="0" borderId="0" xfId="0" applyNumberFormat="1" applyFont="1"/>
    <xf numFmtId="0" fontId="0" fillId="4" borderId="0" xfId="0" applyFont="1" applyFill="1" applyAlignment="1">
      <alignment horizontal="right"/>
    </xf>
    <xf numFmtId="44" fontId="0" fillId="0" borderId="0" xfId="0" applyNumberFormat="1" applyFont="1"/>
    <xf numFmtId="0" fontId="0" fillId="0" borderId="0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monthly_budget!$C$4</c:f>
              <c:strCache>
                <c:ptCount val="1"/>
                <c:pt idx="0">
                  <c:v>Jan-25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FA2-4997-83CA-986A4783A1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FA2-4997-83CA-986A4783A1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FA2-4997-83CA-986A4783A1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FA2-4997-83CA-986A4783A1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FA2-4997-83CA-986A4783A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monthly_budget!$C$5:$C$9</c:f>
              <c:numCache>
                <c:formatCode>_("$"* #,##0.00_);_("$"* \(#,##0.00\);_("$"* "-"??_);_(@_)</c:formatCode>
                <c:ptCount val="5"/>
                <c:pt idx="0">
                  <c:v>1235</c:v>
                </c:pt>
                <c:pt idx="1">
                  <c:v>146</c:v>
                </c:pt>
                <c:pt idx="2">
                  <c:v>413</c:v>
                </c:pt>
                <c:pt idx="3">
                  <c:v>185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2-4997-83CA-986A4783A1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monthly_budget!$D$4</c:f>
          <c:strCache>
            <c:ptCount val="1"/>
            <c:pt idx="0">
              <c:v>Feb-25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B8D-4400-A089-48BE74292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8D-4400-A089-48BE74292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B8D-4400-A089-48BE74292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B8D-4400-A089-48BE74292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B8D-4400-A089-48BE742923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8D-4400-A089-48BE74292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monthly_budget!$E$4</c:f>
              <c:strCache>
                <c:ptCount val="1"/>
                <c:pt idx="0">
                  <c:v>Mar-25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E-439E-8C28-DA5E52968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E-439E-8C28-DA5E52968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97E-439E-8C28-DA5E52968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97E-439E-8C28-DA5E52968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97E-439E-8C28-DA5E52968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monthly_budget!$E$5:$E$9</c:f>
              <c:numCache>
                <c:formatCode>_("$"* #,##0.00_);_("$"* \(#,##0.00\);_("$"* "-"??_);_(@_)</c:formatCode>
                <c:ptCount val="5"/>
                <c:pt idx="0">
                  <c:v>1246</c:v>
                </c:pt>
                <c:pt idx="1">
                  <c:v>146</c:v>
                </c:pt>
                <c:pt idx="2">
                  <c:v>412</c:v>
                </c:pt>
                <c:pt idx="3">
                  <c:v>225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E-439E-8C28-DA5E52968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C203FD-9B35-4F80-9097-6B006052682E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E1621-8748-4371-8803-2A3A02202817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D17BF3-E4F9-4E1C-B947-70017728F5F3}">
  <sheetPr/>
  <sheetViews>
    <sheetView zoomScale="114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X="-14467" custLinFactY="15659" custLinFactNeighborX="-100000" custLinFactNeighborY="100000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0" y="0"/>
          <a:ext cx="4388167" cy="307181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2660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1496" y="992113"/>
        <a:ext cx="1452109" cy="1087584"/>
      </dsp:txXfrm>
    </dsp:sp>
    <dsp:sp modelId="{3BC48A74-372B-4DC9-9CDF-46CBF1AABACE}">
      <dsp:nvSpPr>
        <dsp:cNvPr id="0" name=""/>
        <dsp:cNvSpPr/>
      </dsp:nvSpPr>
      <dsp:spPr>
        <a:xfrm>
          <a:off x="1796384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1855220" y="992113"/>
        <a:ext cx="1452109" cy="1087584"/>
      </dsp:txXfrm>
    </dsp:sp>
    <dsp:sp modelId="{63EFDB58-0384-4076-8B1E-50722CC9DD29}">
      <dsp:nvSpPr>
        <dsp:cNvPr id="0" name=""/>
        <dsp:cNvSpPr/>
      </dsp:nvSpPr>
      <dsp:spPr>
        <a:xfrm>
          <a:off x="3450107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508943" y="992113"/>
        <a:ext cx="1452109" cy="10875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2FE19-73C0-9B29-5771-CB3411E13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CC53-D9F9-E661-C28A-6467F385B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CB1-CEB3-8744-5543-82748088B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57151</xdr:rowOff>
    </xdr:from>
    <xdr:to>
      <xdr:col>2</xdr:col>
      <xdr:colOff>152400</xdr:colOff>
      <xdr:row>1</xdr:row>
      <xdr:rowOff>523280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676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7</xdr:col>
      <xdr:colOff>47623</xdr:colOff>
      <xdr:row>3</xdr:row>
      <xdr:rowOff>133350</xdr:rowOff>
    </xdr:from>
    <xdr:to>
      <xdr:col>8</xdr:col>
      <xdr:colOff>28574</xdr:colOff>
      <xdr:row>5</xdr:row>
      <xdr:rowOff>102870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>
          <a:off x="5657848" y="1095375"/>
          <a:ext cx="800101" cy="36004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457200</xdr:colOff>
      <xdr:row>1</xdr:row>
      <xdr:rowOff>209550</xdr:rowOff>
    </xdr:from>
    <xdr:to>
      <xdr:col>17</xdr:col>
      <xdr:colOff>133350</xdr:colOff>
      <xdr:row>16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23" sqref="J23"/>
    </sheetView>
  </sheetViews>
  <sheetFormatPr defaultRowHeight="15" x14ac:dyDescent="0.25"/>
  <cols>
    <col min="1" max="2" width="11.28515625" style="5" bestFit="1" customWidth="1"/>
    <col min="3" max="3" width="11.5703125" style="5" bestFit="1" customWidth="1"/>
    <col min="4" max="6" width="10.5703125" style="5" bestFit="1" customWidth="1"/>
    <col min="7" max="7" width="18.28515625" style="5" bestFit="1" customWidth="1"/>
    <col min="8" max="8" width="12.28515625" style="5" bestFit="1" customWidth="1"/>
    <col min="9" max="16384" width="9.140625" style="5"/>
  </cols>
  <sheetData>
    <row r="1" spans="1:8" x14ac:dyDescent="0.25">
      <c r="A1" s="18"/>
      <c r="B1" s="1"/>
      <c r="C1" s="1"/>
      <c r="D1" s="1"/>
      <c r="E1" s="1"/>
      <c r="F1" s="1"/>
      <c r="G1" s="1"/>
      <c r="H1" s="1"/>
    </row>
    <row r="2" spans="1:8" ht="45.75" customHeight="1" thickBot="1" x14ac:dyDescent="0.3">
      <c r="B2" s="2" t="s">
        <v>12</v>
      </c>
      <c r="C2" s="2"/>
      <c r="D2" s="2"/>
      <c r="E2" s="2"/>
      <c r="F2" s="2"/>
      <c r="G2" s="2"/>
    </row>
    <row r="3" spans="1:8" x14ac:dyDescent="0.25">
      <c r="D3" s="6"/>
      <c r="G3" s="7"/>
    </row>
    <row r="4" spans="1:8" ht="15.75" thickBot="1" x14ac:dyDescent="0.3">
      <c r="A4" s="8"/>
      <c r="B4" s="3" t="s">
        <v>0</v>
      </c>
      <c r="C4" s="4">
        <v>45658</v>
      </c>
      <c r="D4" s="4">
        <v>45689</v>
      </c>
      <c r="E4" s="4">
        <v>45717</v>
      </c>
      <c r="F4" s="3" t="s">
        <v>1</v>
      </c>
      <c r="G4" s="3" t="s">
        <v>2</v>
      </c>
    </row>
    <row r="5" spans="1:8" x14ac:dyDescent="0.25">
      <c r="B5" s="9" t="s">
        <v>3</v>
      </c>
      <c r="C5" s="10">
        <v>1235</v>
      </c>
      <c r="D5" s="10">
        <v>1198</v>
      </c>
      <c r="E5" s="10">
        <v>1246</v>
      </c>
      <c r="F5" s="11">
        <f>SUM(C5:E5)</f>
        <v>3679</v>
      </c>
      <c r="G5" s="12">
        <f>(F5/F10)</f>
        <v>0.60840085993054405</v>
      </c>
    </row>
    <row r="6" spans="1:8" x14ac:dyDescent="0.25">
      <c r="B6" s="5" t="s">
        <v>4</v>
      </c>
      <c r="C6" s="13">
        <v>146</v>
      </c>
      <c r="D6" s="13">
        <v>146</v>
      </c>
      <c r="E6" s="13">
        <v>146</v>
      </c>
      <c r="F6" s="11">
        <f t="shared" ref="F6:F9" si="0">SUM(C6:E6)</f>
        <v>438</v>
      </c>
      <c r="G6" s="12">
        <f>(F6/F10)</f>
        <v>7.243261121217133E-2</v>
      </c>
    </row>
    <row r="7" spans="1:8" x14ac:dyDescent="0.25">
      <c r="B7" s="5" t="s">
        <v>5</v>
      </c>
      <c r="C7" s="13">
        <v>413</v>
      </c>
      <c r="D7" s="13">
        <v>412</v>
      </c>
      <c r="E7" s="13">
        <v>412</v>
      </c>
      <c r="F7" s="11">
        <f t="shared" si="0"/>
        <v>1237</v>
      </c>
      <c r="G7" s="12">
        <f>(F7/F10)</f>
        <v>0.20456424673391765</v>
      </c>
    </row>
    <row r="8" spans="1:8" x14ac:dyDescent="0.25">
      <c r="B8" s="5" t="s">
        <v>6</v>
      </c>
      <c r="C8" s="13">
        <v>185</v>
      </c>
      <c r="D8" s="14">
        <v>212</v>
      </c>
      <c r="E8" s="14">
        <v>225</v>
      </c>
      <c r="F8" s="11">
        <f t="shared" si="0"/>
        <v>622</v>
      </c>
      <c r="G8" s="12">
        <f>(F8/F10)</f>
        <v>0.10286092277162229</v>
      </c>
    </row>
    <row r="9" spans="1:8" x14ac:dyDescent="0.25">
      <c r="B9" s="5" t="s">
        <v>7</v>
      </c>
      <c r="C9" s="13">
        <v>24</v>
      </c>
      <c r="D9" s="13">
        <v>21</v>
      </c>
      <c r="E9" s="13">
        <v>26</v>
      </c>
      <c r="F9" s="11">
        <f t="shared" si="0"/>
        <v>71</v>
      </c>
      <c r="G9" s="12">
        <f>(F9/F10)</f>
        <v>1.1741359351744666E-2</v>
      </c>
    </row>
    <row r="10" spans="1:8" x14ac:dyDescent="0.25">
      <c r="B10" s="5" t="s">
        <v>1</v>
      </c>
      <c r="C10" s="13">
        <f>SUM(C5:C9)</f>
        <v>2003</v>
      </c>
      <c r="D10" s="13">
        <f t="shared" ref="D10:F10" si="1">SUM(D5:D9)</f>
        <v>1989</v>
      </c>
      <c r="E10" s="13">
        <f t="shared" si="1"/>
        <v>2055</v>
      </c>
      <c r="F10" s="13">
        <f t="shared" si="1"/>
        <v>6047</v>
      </c>
      <c r="G10" s="15">
        <f>SUM(G5:G9)</f>
        <v>1</v>
      </c>
    </row>
    <row r="12" spans="1:8" x14ac:dyDescent="0.25">
      <c r="B12" s="16" t="s">
        <v>8</v>
      </c>
      <c r="C12" s="17">
        <f>MIN(C5:C9)</f>
        <v>24</v>
      </c>
      <c r="D12" s="17">
        <f>MIN(D5:D9)</f>
        <v>21</v>
      </c>
      <c r="E12" s="17">
        <f>MIN(E5:E9)</f>
        <v>26</v>
      </c>
      <c r="F12" s="17">
        <f>MIN(F5:F9)</f>
        <v>71</v>
      </c>
    </row>
    <row r="13" spans="1:8" x14ac:dyDescent="0.25">
      <c r="B13" s="16" t="s">
        <v>9</v>
      </c>
      <c r="C13" s="17">
        <f>MAX(C5:C9)</f>
        <v>1235</v>
      </c>
      <c r="D13" s="17">
        <f t="shared" ref="D13:F13" si="2">MAX(D5:D9)</f>
        <v>1198</v>
      </c>
      <c r="E13" s="17">
        <f t="shared" si="2"/>
        <v>1246</v>
      </c>
      <c r="F13" s="17">
        <f t="shared" si="2"/>
        <v>3679</v>
      </c>
    </row>
    <row r="14" spans="1:8" x14ac:dyDescent="0.25">
      <c r="B14" s="16" t="s">
        <v>10</v>
      </c>
      <c r="C14" s="17">
        <f>AVERAGE(C5:C9)</f>
        <v>400.6</v>
      </c>
      <c r="D14" s="17">
        <f t="shared" ref="D14:F14" si="3">AVERAGE(D5:D9)</f>
        <v>397.8</v>
      </c>
      <c r="E14" s="17">
        <f t="shared" si="3"/>
        <v>411</v>
      </c>
      <c r="F14" s="17">
        <f t="shared" si="3"/>
        <v>1209.4000000000001</v>
      </c>
    </row>
    <row r="15" spans="1:8" x14ac:dyDescent="0.25">
      <c r="B15" s="16" t="s">
        <v>11</v>
      </c>
      <c r="C15" s="5">
        <f>COUNT(C5:C9)</f>
        <v>5</v>
      </c>
      <c r="D15" s="5">
        <f t="shared" ref="D15:F15" si="4">COUNT(D5:D9)</f>
        <v>5</v>
      </c>
      <c r="E15" s="5">
        <f t="shared" si="4"/>
        <v>5</v>
      </c>
      <c r="F15" s="5">
        <f t="shared" si="4"/>
        <v>5</v>
      </c>
    </row>
    <row r="22" spans="3:3" x14ac:dyDescent="0.25">
      <c r="C22" s="5" t="s">
        <v>13</v>
      </c>
    </row>
  </sheetData>
  <mergeCells count="1">
    <mergeCell ref="B2:G2"/>
  </mergeCells>
  <pageMargins left="0.7" right="0.7" top="0.75" bottom="0.75" header="0.3" footer="0.3"/>
  <ignoredErrors>
    <ignoredError sqref="C12:C15 D12:D15 E12:E15 C10:E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monthly_budget</vt:lpstr>
      <vt:lpstr>chart_monthly_budget</vt:lpstr>
      <vt:lpstr>pie_jan_budget</vt:lpstr>
      <vt:lpstr>pie_feb_budget</vt:lpstr>
      <vt:lpstr>pie_march_budget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2025-06-18T17:36:46Z</dcterms:created>
  <dcterms:modified xsi:type="dcterms:W3CDTF">2025-06-18T22:54:45Z</dcterms:modified>
</cp:coreProperties>
</file>