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ifieldgroup0-my.sharepoint.com/personal/cjones_weifieldgroup_com/Documents/Desktop/Excel_Udemy/"/>
    </mc:Choice>
  </mc:AlternateContent>
  <xr:revisionPtr revIDLastSave="288" documentId="8_{C5B5F0C7-0F4A-434F-A707-AD3DBEF26536}" xr6:coauthVersionLast="47" xr6:coauthVersionMax="47" xr10:uidLastSave="{D789A548-24DF-4E5A-9325-FB165F833B1A}"/>
  <bookViews>
    <workbookView xWindow="-120" yWindow="-120" windowWidth="29040" windowHeight="15840" xr2:uid="{00000000-000D-0000-FFFF-FFFF00000000}"/>
  </bookViews>
  <sheets>
    <sheet name="chart_monthly_budget" sheetId="9" r:id="rId1"/>
    <sheet name="monthly_budg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5" i="1"/>
  <c r="E15" i="1"/>
  <c r="D14" i="1"/>
  <c r="E14" i="1"/>
  <c r="D13" i="1"/>
  <c r="E13" i="1"/>
  <c r="E12" i="1"/>
  <c r="D12" i="1"/>
  <c r="C15" i="1"/>
  <c r="C14" i="1"/>
  <c r="C12" i="1"/>
  <c r="D10" i="1"/>
  <c r="E10" i="1"/>
  <c r="C10" i="1"/>
  <c r="F6" i="1"/>
  <c r="F7" i="1"/>
  <c r="F8" i="1"/>
  <c r="F9" i="1"/>
  <c r="F5" i="1"/>
  <c r="F10" i="1" s="1"/>
  <c r="G5" i="1" s="1"/>
  <c r="G6" i="1" l="1"/>
  <c r="F13" i="1"/>
  <c r="F12" i="1"/>
  <c r="G9" i="1"/>
  <c r="G8" i="1"/>
  <c r="F14" i="1"/>
  <c r="G7" i="1"/>
  <c r="F15" i="1"/>
  <c r="G10" i="1" l="1"/>
</calcChain>
</file>

<file path=xl/sharedStrings.xml><?xml version="1.0" encoding="utf-8"?>
<sst xmlns="http://schemas.openxmlformats.org/spreadsheetml/2006/main" count="15" uniqueCount="14">
  <si>
    <t>Bills</t>
  </si>
  <si>
    <t>Total</t>
  </si>
  <si>
    <t>Percent</t>
  </si>
  <si>
    <t>Rent</t>
  </si>
  <si>
    <t>Phone</t>
  </si>
  <si>
    <t>Credit Cards</t>
  </si>
  <si>
    <t>Food</t>
  </si>
  <si>
    <t>Candy</t>
  </si>
  <si>
    <t>MIN</t>
  </si>
  <si>
    <t>MAX</t>
  </si>
  <si>
    <t>AVERAGE</t>
  </si>
  <si>
    <t>COUNT</t>
  </si>
  <si>
    <t xml:space="preserve">2025 Monthly Budget </t>
  </si>
  <si>
    <t xml:space="preserve">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</si>
</sst>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71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47407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9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/>
    </xf>
    <xf numFmtId="17" fontId="3" fillId="3" borderId="3" xfId="0" applyNumberFormat="1" applyFont="1" applyFill="1" applyBorder="1" applyAlignment="1">
      <alignment horizontal="left"/>
    </xf>
    <xf numFmtId="0" fontId="0" fillId="0" borderId="0" xfId="0" applyFont="1"/>
    <xf numFmtId="0" fontId="0" fillId="0" borderId="0" xfId="0" applyFont="1" applyBorder="1"/>
    <xf numFmtId="16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2" xfId="0" applyFont="1" applyBorder="1"/>
    <xf numFmtId="44" fontId="2" fillId="5" borderId="2" xfId="1" applyFont="1" applyFill="1" applyBorder="1"/>
    <xf numFmtId="44" fontId="2" fillId="0" borderId="0" xfId="1" applyFont="1" applyBorder="1"/>
    <xf numFmtId="171" fontId="2" fillId="0" borderId="0" xfId="2" applyNumberFormat="1" applyFont="1" applyBorder="1"/>
    <xf numFmtId="44" fontId="2" fillId="0" borderId="0" xfId="1" applyFont="1"/>
    <xf numFmtId="44" fontId="2" fillId="5" borderId="0" xfId="1" applyFont="1" applyFill="1"/>
    <xf numFmtId="171" fontId="0" fillId="0" borderId="0" xfId="0" applyNumberFormat="1" applyFont="1"/>
    <xf numFmtId="0" fontId="0" fillId="4" borderId="0" xfId="0" applyFont="1" applyFill="1" applyAlignment="1">
      <alignment horizontal="right"/>
    </xf>
    <xf numFmtId="44" fontId="0" fillId="0" borderId="0" xfId="0" applyNumberFormat="1" applyFont="1"/>
    <xf numFmtId="0" fontId="0" fillId="0" borderId="0" xfId="0" applyFont="1" applyBorder="1" applyAlignment="1">
      <alignment horizontal="center" vertical="top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4740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monthly_budget!$B$2</c:f>
          <c:strCache>
            <c:ptCount val="1"/>
            <c:pt idx="0">
              <c:v>2025 Monthly Budget </c:v>
            </c:pt>
          </c:strCache>
        </c:strRef>
      </c:tx>
      <c:layout>
        <c:manualLayout>
          <c:xMode val="edge"/>
          <c:yMode val="edge"/>
          <c:x val="0.3488720752762336"/>
          <c:y val="4.6427624007134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75758083431062"/>
          <c:y val="0.14333884118465937"/>
          <c:w val="0.82887362483944826"/>
          <c:h val="0.65086166570648563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monthly_budget!$B$5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monthly_budget!$C$5:$E$5</c:f>
              <c:numCache>
                <c:formatCode>_("$"* #,##0.00_);_("$"* \(#,##0.00\);_("$"* "-"??_);_(@_)</c:formatCode>
                <c:ptCount val="3"/>
                <c:pt idx="0">
                  <c:v>1235</c:v>
                </c:pt>
                <c:pt idx="1">
                  <c:v>1198</c:v>
                </c:pt>
                <c:pt idx="2">
                  <c:v>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C-45B0-A531-430CCC16CCAA}"/>
            </c:ext>
          </c:extLst>
        </c:ser>
        <c:ser>
          <c:idx val="1"/>
          <c:order val="1"/>
          <c:tx>
            <c:strRef>
              <c:f>monthly_budget!$B$6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monthly_budget!$C$6:$E$6</c:f>
              <c:numCache>
                <c:formatCode>_("$"* #,##0.00_);_("$"* \(#,##0.00\);_("$"* "-"??_);_(@_)</c:formatCode>
                <c:ptCount val="3"/>
                <c:pt idx="0">
                  <c:v>146</c:v>
                </c:pt>
                <c:pt idx="1">
                  <c:v>146</c:v>
                </c:pt>
                <c:pt idx="2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C-45B0-A531-430CCC16CCAA}"/>
            </c:ext>
          </c:extLst>
        </c:ser>
        <c:ser>
          <c:idx val="2"/>
          <c:order val="2"/>
          <c:tx>
            <c:strRef>
              <c:f>monthly_budget!$B$7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monthly_budget!$C$7:$E$7</c:f>
              <c:numCache>
                <c:formatCode>_("$"* #,##0.00_);_("$"* \(#,##0.00\);_("$"* "-"??_);_(@_)</c:formatCode>
                <c:ptCount val="3"/>
                <c:pt idx="0">
                  <c:v>413</c:v>
                </c:pt>
                <c:pt idx="1">
                  <c:v>412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C-45B0-A531-430CCC16CCAA}"/>
            </c:ext>
          </c:extLst>
        </c:ser>
        <c:ser>
          <c:idx val="3"/>
          <c:order val="3"/>
          <c:tx>
            <c:strRef>
              <c:f>monthly_budget!$B$8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hade val="51000"/>
                    <a:satMod val="130000"/>
                  </a:schemeClr>
                </a:gs>
                <a:gs pos="80000">
                  <a:schemeClr val="accent6">
                    <a:lumMod val="60000"/>
                    <a:shade val="93000"/>
                    <a:satMod val="130000"/>
                  </a:schemeClr>
                </a:gs>
                <a:gs pos="100000">
                  <a:schemeClr val="accent6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monthly_budget!$C$8:$E$8</c:f>
              <c:numCache>
                <c:formatCode>_("$"* #,##0.00_);_("$"* \(#,##0.00\);_("$"* "-"??_);_(@_)</c:formatCode>
                <c:ptCount val="3"/>
                <c:pt idx="0">
                  <c:v>185</c:v>
                </c:pt>
                <c:pt idx="1">
                  <c:v>212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C-45B0-A531-430CCC16CCAA}"/>
            </c:ext>
          </c:extLst>
        </c:ser>
        <c:ser>
          <c:idx val="4"/>
          <c:order val="4"/>
          <c:tx>
            <c:strRef>
              <c:f>monthly_budget!$B$9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hade val="51000"/>
                    <a:satMod val="130000"/>
                  </a:schemeClr>
                </a:gs>
                <a:gs pos="80000">
                  <a:schemeClr val="accent5">
                    <a:lumMod val="60000"/>
                    <a:shade val="93000"/>
                    <a:satMod val="130000"/>
                  </a:schemeClr>
                </a:gs>
                <a:gs pos="100000">
                  <a:schemeClr val="accent5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monthly_budget!$C$4:$E$4</c:f>
              <c:numCache>
                <c:formatCode>mmm\-yy</c:formatCode>
                <c:ptCount val="3"/>
                <c:pt idx="0">
                  <c:v>45658</c:v>
                </c:pt>
                <c:pt idx="1">
                  <c:v>45689</c:v>
                </c:pt>
                <c:pt idx="2">
                  <c:v>45717</c:v>
                </c:pt>
              </c:numCache>
            </c:numRef>
          </c:cat>
          <c:val>
            <c:numRef>
              <c:f>monthly_budget!$C$9:$E$9</c:f>
              <c:numCache>
                <c:formatCode>_("$"* #,##0.00_);_("$"* \(#,##0.00\);_("$"* "-"??_);_(@_)</c:formatCode>
                <c:ptCount val="3"/>
                <c:pt idx="0">
                  <c:v>24</c:v>
                </c:pt>
                <c:pt idx="1">
                  <c:v>21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C-45B0-A531-430CCC16C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732127"/>
        <c:axId val="366732607"/>
        <c:axId val="0"/>
      </c:bar3DChart>
      <c:catAx>
        <c:axId val="3667321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607"/>
        <c:crosses val="autoZero"/>
        <c:auto val="0"/>
        <c:lblAlgn val="ctr"/>
        <c:lblOffset val="100"/>
        <c:noMultiLvlLbl val="0"/>
      </c:catAx>
      <c:valAx>
        <c:axId val="36673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635842633449396"/>
          <c:y val="0.89519675156039569"/>
          <c:w val="0.48728314733101213"/>
          <c:h val="4.62640703436518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monthly_budget!$D$4</c:f>
              <c:strCache>
                <c:ptCount val="1"/>
                <c:pt idx="0">
                  <c:v>Feb-25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monthly_budget!$D$5:$D$9</c:f>
              <c:numCache>
                <c:formatCode>_("$"* #,##0.00_);_("$"* \(#,##0.00\);_("$"* "-"??_);_(@_)</c:formatCode>
                <c:ptCount val="5"/>
                <c:pt idx="0">
                  <c:v>1198</c:v>
                </c:pt>
                <c:pt idx="1">
                  <c:v>146</c:v>
                </c:pt>
                <c:pt idx="2">
                  <c:v>412</c:v>
                </c:pt>
                <c:pt idx="3">
                  <c:v>212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4-48BC-9494-8D06A534E5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monthly_budget!$G$4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monthly_budget!$B$5:$B$9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monthly_budget!$G$5:$G$9</c:f>
              <c:numCache>
                <c:formatCode>0.0%</c:formatCode>
                <c:ptCount val="5"/>
                <c:pt idx="0">
                  <c:v>0.60840085993054405</c:v>
                </c:pt>
                <c:pt idx="1">
                  <c:v>7.243261121217133E-2</c:v>
                </c:pt>
                <c:pt idx="2">
                  <c:v>0.20456424673391765</c:v>
                </c:pt>
                <c:pt idx="3">
                  <c:v>0.10286092277162229</c:v>
                </c:pt>
                <c:pt idx="4">
                  <c:v>1.1741359351744666E-2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F-4F00-A20A-DB894E5F1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9C8DCC-8790-49D8-9923-3CE78E6131A0}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A6FBA831-E58C-46D6-9A18-E2DF980F5408}" type="doc">
      <dgm:prSet loTypeId="urn:microsoft.com/office/officeart/2005/8/layout/hProcess9" loCatId="process" qsTypeId="urn:microsoft.com/office/officeart/2005/8/quickstyle/simple1" qsCatId="simple" csTypeId="urn:microsoft.com/office/officeart/2005/8/colors/accent1_2" csCatId="accent1" phldr="1"/>
      <dgm:spPr/>
    </dgm:pt>
    <dgm:pt modelId="{1D141CD8-6894-4FF9-8910-500F8F17FCA0}">
      <dgm:prSet phldrT="[Text]"/>
      <dgm:spPr/>
      <dgm:t>
        <a:bodyPr/>
        <a:lstStyle/>
        <a:p>
          <a:r>
            <a:rPr lang="en-US"/>
            <a:t>Make Money</a:t>
          </a:r>
        </a:p>
      </dgm:t>
    </dgm:pt>
    <dgm:pt modelId="{08B08877-D400-434F-B653-57A10734789D}" type="parTrans" cxnId="{57DC7EFD-F54D-4991-A70A-8C4BB2F70CD5}">
      <dgm:prSet/>
      <dgm:spPr/>
      <dgm:t>
        <a:bodyPr/>
        <a:lstStyle/>
        <a:p>
          <a:endParaRPr lang="en-US"/>
        </a:p>
      </dgm:t>
    </dgm:pt>
    <dgm:pt modelId="{F6913942-0BBB-4000-B46F-0537F8B24C3E}" type="sibTrans" cxnId="{57DC7EFD-F54D-4991-A70A-8C4BB2F70CD5}">
      <dgm:prSet/>
      <dgm:spPr/>
      <dgm:t>
        <a:bodyPr/>
        <a:lstStyle/>
        <a:p>
          <a:endParaRPr lang="en-US"/>
        </a:p>
      </dgm:t>
    </dgm:pt>
    <dgm:pt modelId="{27A9F6A1-AA28-4139-AEC0-9C787E912407}">
      <dgm:prSet phldrT="[Text]"/>
      <dgm:spPr/>
      <dgm:t>
        <a:bodyPr/>
        <a:lstStyle/>
        <a:p>
          <a:r>
            <a:rPr lang="en-US"/>
            <a:t>Spend Money</a:t>
          </a:r>
        </a:p>
      </dgm:t>
    </dgm:pt>
    <dgm:pt modelId="{4CC97BD7-9B18-4E49-82F7-A163D3A447FC}" type="parTrans" cxnId="{E5E92017-9521-432B-9C05-774C73C2E159}">
      <dgm:prSet/>
      <dgm:spPr/>
      <dgm:t>
        <a:bodyPr/>
        <a:lstStyle/>
        <a:p>
          <a:endParaRPr lang="en-US"/>
        </a:p>
      </dgm:t>
    </dgm:pt>
    <dgm:pt modelId="{13469083-7253-4659-A52E-FBC9FD40192C}" type="sibTrans" cxnId="{E5E92017-9521-432B-9C05-774C73C2E159}">
      <dgm:prSet/>
      <dgm:spPr/>
      <dgm:t>
        <a:bodyPr/>
        <a:lstStyle/>
        <a:p>
          <a:endParaRPr lang="en-US"/>
        </a:p>
      </dgm:t>
    </dgm:pt>
    <dgm:pt modelId="{E9913B52-E6FA-4CF8-801E-E648FF3CB866}">
      <dgm:prSet phldrT="[Text]"/>
      <dgm:spPr/>
      <dgm:t>
        <a:bodyPr/>
        <a:lstStyle/>
        <a:p>
          <a:r>
            <a:rPr lang="en-US"/>
            <a:t>Track Money</a:t>
          </a:r>
        </a:p>
      </dgm:t>
    </dgm:pt>
    <dgm:pt modelId="{C6CC3FE7-C9DB-42F0-9F9E-354AEF4B3E2B}" type="parTrans" cxnId="{F978C42F-AD97-4CBF-BE39-07A920166E20}">
      <dgm:prSet/>
      <dgm:spPr/>
      <dgm:t>
        <a:bodyPr/>
        <a:lstStyle/>
        <a:p>
          <a:endParaRPr lang="en-US"/>
        </a:p>
      </dgm:t>
    </dgm:pt>
    <dgm:pt modelId="{95FC7C5B-E973-48EC-87A0-3456BB72BA88}" type="sibTrans" cxnId="{F978C42F-AD97-4CBF-BE39-07A920166E20}">
      <dgm:prSet/>
      <dgm:spPr/>
      <dgm:t>
        <a:bodyPr/>
        <a:lstStyle/>
        <a:p>
          <a:endParaRPr lang="en-US"/>
        </a:p>
      </dgm:t>
    </dgm:pt>
    <dgm:pt modelId="{EA0691F6-BE7B-4197-A7BF-2A99EFAFF121}">
      <dgm:prSet phldrT="[Text]"/>
      <dgm:spPr/>
      <dgm:t>
        <a:bodyPr/>
        <a:lstStyle/>
        <a:p>
          <a:r>
            <a:rPr lang="en-US"/>
            <a:t>Job</a:t>
          </a:r>
        </a:p>
      </dgm:t>
    </dgm:pt>
    <dgm:pt modelId="{18981FFD-604C-49DD-8731-989012CD5DAC}" type="parTrans" cxnId="{44DC74D9-0770-4E71-8468-B99D17DBD280}">
      <dgm:prSet/>
      <dgm:spPr/>
      <dgm:t>
        <a:bodyPr/>
        <a:lstStyle/>
        <a:p>
          <a:endParaRPr lang="en-US"/>
        </a:p>
      </dgm:t>
    </dgm:pt>
    <dgm:pt modelId="{C5A94794-6866-46AB-8E81-4C80873EE307}" type="sibTrans" cxnId="{44DC74D9-0770-4E71-8468-B99D17DBD280}">
      <dgm:prSet/>
      <dgm:spPr/>
      <dgm:t>
        <a:bodyPr/>
        <a:lstStyle/>
        <a:p>
          <a:endParaRPr lang="en-US"/>
        </a:p>
      </dgm:t>
    </dgm:pt>
    <dgm:pt modelId="{956D7C5E-25E9-4176-8166-0868222AF20F}">
      <dgm:prSet phldrT="[Text]"/>
      <dgm:spPr/>
      <dgm:t>
        <a:bodyPr/>
        <a:lstStyle/>
        <a:p>
          <a:r>
            <a:rPr lang="en-US"/>
            <a:t>Side Job</a:t>
          </a:r>
        </a:p>
      </dgm:t>
    </dgm:pt>
    <dgm:pt modelId="{2EAE4F27-161B-409D-BDE7-920B10D2EEF9}" type="parTrans" cxnId="{184424CD-BDC9-4ACB-9AD7-829E08104719}">
      <dgm:prSet/>
      <dgm:spPr/>
      <dgm:t>
        <a:bodyPr/>
        <a:lstStyle/>
        <a:p>
          <a:endParaRPr lang="en-US"/>
        </a:p>
      </dgm:t>
    </dgm:pt>
    <dgm:pt modelId="{4E523C5B-C50E-475F-92BF-5729F78E95DE}" type="sibTrans" cxnId="{184424CD-BDC9-4ACB-9AD7-829E08104719}">
      <dgm:prSet/>
      <dgm:spPr/>
      <dgm:t>
        <a:bodyPr/>
        <a:lstStyle/>
        <a:p>
          <a:endParaRPr lang="en-US"/>
        </a:p>
      </dgm:t>
    </dgm:pt>
    <dgm:pt modelId="{CE0A1885-91D9-4C6B-8735-0D0F84C3A467}">
      <dgm:prSet phldrT="[Text]"/>
      <dgm:spPr/>
      <dgm:t>
        <a:bodyPr/>
        <a:lstStyle/>
        <a:p>
          <a:r>
            <a:rPr lang="en-US"/>
            <a:t>Sell a testicle</a:t>
          </a:r>
        </a:p>
      </dgm:t>
    </dgm:pt>
    <dgm:pt modelId="{C37DB967-C41D-40D0-9C06-91D162FF2A3A}" type="parTrans" cxnId="{F59F90FC-3831-471E-A890-7E7DADF7AEAE}">
      <dgm:prSet/>
      <dgm:spPr/>
      <dgm:t>
        <a:bodyPr/>
        <a:lstStyle/>
        <a:p>
          <a:endParaRPr lang="en-US"/>
        </a:p>
      </dgm:t>
    </dgm:pt>
    <dgm:pt modelId="{C2A89722-7BF5-4962-A8C6-6CDB7184E110}" type="sibTrans" cxnId="{F59F90FC-3831-471E-A890-7E7DADF7AEAE}">
      <dgm:prSet/>
      <dgm:spPr/>
      <dgm:t>
        <a:bodyPr/>
        <a:lstStyle/>
        <a:p>
          <a:endParaRPr lang="en-US"/>
        </a:p>
      </dgm:t>
    </dgm:pt>
    <dgm:pt modelId="{F5A3F13E-BCD7-49B0-9470-0DA1E62F0922}">
      <dgm:prSet phldrT="[Text]"/>
      <dgm:spPr/>
      <dgm:t>
        <a:bodyPr/>
        <a:lstStyle/>
        <a:p>
          <a:r>
            <a:rPr lang="en-US"/>
            <a:t>Bills</a:t>
          </a:r>
        </a:p>
      </dgm:t>
    </dgm:pt>
    <dgm:pt modelId="{A2BD5C59-DE5D-4FA9-8CA5-0BB138B0FB14}" type="parTrans" cxnId="{27E0EE09-05A1-48FB-B6FB-6E90EE5EEBC6}">
      <dgm:prSet/>
      <dgm:spPr/>
      <dgm:t>
        <a:bodyPr/>
        <a:lstStyle/>
        <a:p>
          <a:endParaRPr lang="en-US"/>
        </a:p>
      </dgm:t>
    </dgm:pt>
    <dgm:pt modelId="{70B29223-73FE-49E0-BA1C-97E4C07DE511}" type="sibTrans" cxnId="{27E0EE09-05A1-48FB-B6FB-6E90EE5EEBC6}">
      <dgm:prSet/>
      <dgm:spPr/>
      <dgm:t>
        <a:bodyPr/>
        <a:lstStyle/>
        <a:p>
          <a:endParaRPr lang="en-US"/>
        </a:p>
      </dgm:t>
    </dgm:pt>
    <dgm:pt modelId="{66706E9B-054D-4EB2-A892-CD60DEC9816F}">
      <dgm:prSet phldrT="[Text]"/>
      <dgm:spPr/>
      <dgm:t>
        <a:bodyPr/>
        <a:lstStyle/>
        <a:p>
          <a:r>
            <a:rPr lang="en-US"/>
            <a:t>Metal testicale replacement ball</a:t>
          </a:r>
        </a:p>
      </dgm:t>
    </dgm:pt>
    <dgm:pt modelId="{234BAF2E-184F-4314-A5CA-03AC132C98EE}" type="parTrans" cxnId="{62609E35-B3A9-4E83-8FC5-130F4EA1A009}">
      <dgm:prSet/>
      <dgm:spPr/>
      <dgm:t>
        <a:bodyPr/>
        <a:lstStyle/>
        <a:p>
          <a:endParaRPr lang="en-US"/>
        </a:p>
      </dgm:t>
    </dgm:pt>
    <dgm:pt modelId="{789F2601-856A-4809-8DFB-E457984C5473}" type="sibTrans" cxnId="{62609E35-B3A9-4E83-8FC5-130F4EA1A009}">
      <dgm:prSet/>
      <dgm:spPr/>
      <dgm:t>
        <a:bodyPr/>
        <a:lstStyle/>
        <a:p>
          <a:endParaRPr lang="en-US"/>
        </a:p>
      </dgm:t>
    </dgm:pt>
    <dgm:pt modelId="{3594F975-5464-4B47-956A-3DE668AC3248}">
      <dgm:prSet phldrT="[Text]"/>
      <dgm:spPr/>
      <dgm:t>
        <a:bodyPr/>
        <a:lstStyle/>
        <a:p>
          <a:r>
            <a:rPr lang="en-US"/>
            <a:t>Date nights</a:t>
          </a:r>
        </a:p>
      </dgm:t>
    </dgm:pt>
    <dgm:pt modelId="{347752F4-20FF-4AB3-834D-C19A4CFE6B6C}" type="parTrans" cxnId="{3A8EDE26-7988-411B-838A-86095FF388FC}">
      <dgm:prSet/>
      <dgm:spPr/>
      <dgm:t>
        <a:bodyPr/>
        <a:lstStyle/>
        <a:p>
          <a:endParaRPr lang="en-US"/>
        </a:p>
      </dgm:t>
    </dgm:pt>
    <dgm:pt modelId="{CDA6D219-3F7D-4F6A-B1CF-4D817A9735D9}" type="sibTrans" cxnId="{3A8EDE26-7988-411B-838A-86095FF388FC}">
      <dgm:prSet/>
      <dgm:spPr/>
      <dgm:t>
        <a:bodyPr/>
        <a:lstStyle/>
        <a:p>
          <a:endParaRPr lang="en-US"/>
        </a:p>
      </dgm:t>
    </dgm:pt>
    <dgm:pt modelId="{D8D8A8EB-72CF-497A-9CAB-B4FAE72C62F3}">
      <dgm:prSet phldrT="[Text]"/>
      <dgm:spPr/>
      <dgm:t>
        <a:bodyPr/>
        <a:lstStyle/>
        <a:p>
          <a:r>
            <a:rPr lang="en-US"/>
            <a:t>Budget</a:t>
          </a:r>
        </a:p>
      </dgm:t>
    </dgm:pt>
    <dgm:pt modelId="{3BFEB041-51AE-45FF-826C-06EA7441D938}" type="parTrans" cxnId="{0C0C39A3-2D11-49EB-9237-258023C7EEF4}">
      <dgm:prSet/>
      <dgm:spPr/>
      <dgm:t>
        <a:bodyPr/>
        <a:lstStyle/>
        <a:p>
          <a:endParaRPr lang="en-US"/>
        </a:p>
      </dgm:t>
    </dgm:pt>
    <dgm:pt modelId="{43BABC78-4FD7-4D4F-AFDB-1D5720D0C6E2}" type="sibTrans" cxnId="{0C0C39A3-2D11-49EB-9237-258023C7EEF4}">
      <dgm:prSet/>
      <dgm:spPr/>
      <dgm:t>
        <a:bodyPr/>
        <a:lstStyle/>
        <a:p>
          <a:endParaRPr lang="en-US"/>
        </a:p>
      </dgm:t>
    </dgm:pt>
    <dgm:pt modelId="{37546499-B70F-448D-A675-CA51832F79FC}">
      <dgm:prSet phldrT="[Text]"/>
      <dgm:spPr/>
      <dgm:t>
        <a:bodyPr/>
        <a:lstStyle/>
        <a:p>
          <a:r>
            <a:rPr lang="en-US"/>
            <a:t>Receipts</a:t>
          </a:r>
        </a:p>
      </dgm:t>
    </dgm:pt>
    <dgm:pt modelId="{9CFC65C6-EC92-4860-8550-55094FDB6182}" type="parTrans" cxnId="{6CCC5B3B-87A0-4F81-A38C-A811D7430FE2}">
      <dgm:prSet/>
      <dgm:spPr/>
      <dgm:t>
        <a:bodyPr/>
        <a:lstStyle/>
        <a:p>
          <a:endParaRPr lang="en-US"/>
        </a:p>
      </dgm:t>
    </dgm:pt>
    <dgm:pt modelId="{9426A705-0CD0-48CC-A1F8-8E578475501E}" type="sibTrans" cxnId="{6CCC5B3B-87A0-4F81-A38C-A811D7430FE2}">
      <dgm:prSet/>
      <dgm:spPr/>
      <dgm:t>
        <a:bodyPr/>
        <a:lstStyle/>
        <a:p>
          <a:endParaRPr lang="en-US"/>
        </a:p>
      </dgm:t>
    </dgm:pt>
    <dgm:pt modelId="{5562917B-C9BF-4E23-8084-5662789BB2F1}">
      <dgm:prSet phldrT="[Text]"/>
      <dgm:spPr/>
      <dgm:t>
        <a:bodyPr/>
        <a:lstStyle/>
        <a:p>
          <a:r>
            <a:rPr lang="en-US"/>
            <a:t>Massage testicle</a:t>
          </a:r>
        </a:p>
      </dgm:t>
    </dgm:pt>
    <dgm:pt modelId="{9B3F98C0-E335-4F20-A59E-7B2AC15324F6}" type="parTrans" cxnId="{FED0BA07-A210-47A9-B13A-B46BA2568BAF}">
      <dgm:prSet/>
      <dgm:spPr/>
      <dgm:t>
        <a:bodyPr/>
        <a:lstStyle/>
        <a:p>
          <a:endParaRPr lang="en-US"/>
        </a:p>
      </dgm:t>
    </dgm:pt>
    <dgm:pt modelId="{413541CF-8C02-419C-AB30-E365DA58FBBD}" type="sibTrans" cxnId="{FED0BA07-A210-47A9-B13A-B46BA2568BAF}">
      <dgm:prSet/>
      <dgm:spPr/>
      <dgm:t>
        <a:bodyPr/>
        <a:lstStyle/>
        <a:p>
          <a:endParaRPr lang="en-US"/>
        </a:p>
      </dgm:t>
    </dgm:pt>
    <dgm:pt modelId="{7D175D72-DB8D-48E3-8F02-815A5E3A2A15}">
      <dgm:prSet phldrT="[Text]"/>
      <dgm:spPr/>
      <dgm:t>
        <a:bodyPr/>
        <a:lstStyle/>
        <a:p>
          <a:r>
            <a:rPr lang="en-US"/>
            <a:t>Spending limits</a:t>
          </a:r>
        </a:p>
      </dgm:t>
    </dgm:pt>
    <dgm:pt modelId="{72171DD8-898E-47E4-81AF-88FE7D87B41C}" type="parTrans" cxnId="{FC260529-BEF3-4B53-882B-9F9E8C3323C6}">
      <dgm:prSet/>
      <dgm:spPr/>
      <dgm:t>
        <a:bodyPr/>
        <a:lstStyle/>
        <a:p>
          <a:endParaRPr lang="en-US"/>
        </a:p>
      </dgm:t>
    </dgm:pt>
    <dgm:pt modelId="{DEA4C539-1F72-4BBF-90D6-8599A8689B11}" type="sibTrans" cxnId="{FC260529-BEF3-4B53-882B-9F9E8C3323C6}">
      <dgm:prSet/>
      <dgm:spPr/>
      <dgm:t>
        <a:bodyPr/>
        <a:lstStyle/>
        <a:p>
          <a:endParaRPr lang="en-US"/>
        </a:p>
      </dgm:t>
    </dgm:pt>
    <dgm:pt modelId="{E632D5A2-C89A-4876-95F7-191AD0212E79}">
      <dgm:prSet phldrT="[Text]"/>
      <dgm:spPr/>
      <dgm:t>
        <a:bodyPr/>
        <a:lstStyle/>
        <a:p>
          <a:r>
            <a:rPr lang="en-US"/>
            <a:t>$1.7M</a:t>
          </a:r>
        </a:p>
      </dgm:t>
    </dgm:pt>
    <dgm:pt modelId="{27B9956C-AC95-45B7-9BE3-9C170F349489}" type="parTrans" cxnId="{C77693C7-8BFD-4360-93C7-AE921D59671A}">
      <dgm:prSet/>
      <dgm:spPr/>
      <dgm:t>
        <a:bodyPr/>
        <a:lstStyle/>
        <a:p>
          <a:endParaRPr lang="en-US"/>
        </a:p>
      </dgm:t>
    </dgm:pt>
    <dgm:pt modelId="{40B1D0C9-A6C7-4D45-A4B6-4012B97391E4}" type="sibTrans" cxnId="{C77693C7-8BFD-4360-93C7-AE921D59671A}">
      <dgm:prSet/>
      <dgm:spPr/>
      <dgm:t>
        <a:bodyPr/>
        <a:lstStyle/>
        <a:p>
          <a:endParaRPr lang="en-US"/>
        </a:p>
      </dgm:t>
    </dgm:pt>
    <dgm:pt modelId="{D37470FE-726B-4F69-AB12-DAA6A78CD3A1}" type="pres">
      <dgm:prSet presAssocID="{A6FBA831-E58C-46D6-9A18-E2DF980F5408}" presName="CompostProcess" presStyleCnt="0">
        <dgm:presLayoutVars>
          <dgm:dir/>
          <dgm:resizeHandles val="exact"/>
        </dgm:presLayoutVars>
      </dgm:prSet>
      <dgm:spPr/>
    </dgm:pt>
    <dgm:pt modelId="{46A34875-8FB4-4179-B276-E26FB7D4F7B2}" type="pres">
      <dgm:prSet presAssocID="{A6FBA831-E58C-46D6-9A18-E2DF980F5408}" presName="arrow" presStyleLbl="bgShp" presStyleIdx="0" presStyleCnt="1" custLinFactX="-14467" custLinFactY="15659" custLinFactNeighborX="-100000" custLinFactNeighborY="100000"/>
      <dgm:spPr/>
    </dgm:pt>
    <dgm:pt modelId="{A0B29CD6-D2B8-42F8-B7AB-7360C2C8539E}" type="pres">
      <dgm:prSet presAssocID="{A6FBA831-E58C-46D6-9A18-E2DF980F5408}" presName="linearProcess" presStyleCnt="0"/>
      <dgm:spPr/>
    </dgm:pt>
    <dgm:pt modelId="{6EC38160-18D3-4AC0-8CDA-6B0A4FFA999C}" type="pres">
      <dgm:prSet presAssocID="{1D141CD8-6894-4FF9-8910-500F8F17FCA0}" presName="textNode" presStyleLbl="node1" presStyleIdx="0" presStyleCnt="3" custScaleX="101357" custScaleY="98090">
        <dgm:presLayoutVars>
          <dgm:bulletEnabled val="1"/>
        </dgm:presLayoutVars>
      </dgm:prSet>
      <dgm:spPr/>
    </dgm:pt>
    <dgm:pt modelId="{534E74E4-2398-41D3-B25D-A559F6A9EF5B}" type="pres">
      <dgm:prSet presAssocID="{F6913942-0BBB-4000-B46F-0537F8B24C3E}" presName="sibTrans" presStyleCnt="0"/>
      <dgm:spPr/>
    </dgm:pt>
    <dgm:pt modelId="{3BC48A74-372B-4DC9-9CDF-46CBF1AABACE}" type="pres">
      <dgm:prSet presAssocID="{27A9F6A1-AA28-4139-AEC0-9C787E912407}" presName="textNode" presStyleLbl="node1" presStyleIdx="1" presStyleCnt="3" custScaleX="101357" custScaleY="98090">
        <dgm:presLayoutVars>
          <dgm:bulletEnabled val="1"/>
        </dgm:presLayoutVars>
      </dgm:prSet>
      <dgm:spPr/>
    </dgm:pt>
    <dgm:pt modelId="{45BA50F7-31F9-42E4-9F93-9C644A491CB3}" type="pres">
      <dgm:prSet presAssocID="{13469083-7253-4659-A52E-FBC9FD40192C}" presName="sibTrans" presStyleCnt="0"/>
      <dgm:spPr/>
    </dgm:pt>
    <dgm:pt modelId="{63EFDB58-0384-4076-8B1E-50722CC9DD29}" type="pres">
      <dgm:prSet presAssocID="{E9913B52-E6FA-4CF8-801E-E648FF3CB866}" presName="textNode" presStyleLbl="node1" presStyleIdx="2" presStyleCnt="3" custScaleX="101357" custScaleY="98090">
        <dgm:presLayoutVars>
          <dgm:bulletEnabled val="1"/>
        </dgm:presLayoutVars>
      </dgm:prSet>
      <dgm:spPr/>
    </dgm:pt>
  </dgm:ptLst>
  <dgm:cxnLst>
    <dgm:cxn modelId="{274DD501-E018-4FC4-819E-F14E3E3932DB}" type="presOf" srcId="{CE0A1885-91D9-4C6B-8735-0D0F84C3A467}" destId="{6EC38160-18D3-4AC0-8CDA-6B0A4FFA999C}" srcOrd="0" destOrd="3" presId="urn:microsoft.com/office/officeart/2005/8/layout/hProcess9"/>
    <dgm:cxn modelId="{FED0BA07-A210-47A9-B13A-B46BA2568BAF}" srcId="{E9913B52-E6FA-4CF8-801E-E648FF3CB866}" destId="{5562917B-C9BF-4E23-8084-5662789BB2F1}" srcOrd="2" destOrd="0" parTransId="{9B3F98C0-E335-4F20-A59E-7B2AC15324F6}" sibTransId="{413541CF-8C02-419C-AB30-E365DA58FBBD}"/>
    <dgm:cxn modelId="{27E0EE09-05A1-48FB-B6FB-6E90EE5EEBC6}" srcId="{27A9F6A1-AA28-4139-AEC0-9C787E912407}" destId="{F5A3F13E-BCD7-49B0-9470-0DA1E62F0922}" srcOrd="0" destOrd="0" parTransId="{A2BD5C59-DE5D-4FA9-8CA5-0BB138B0FB14}" sibTransId="{70B29223-73FE-49E0-BA1C-97E4C07DE511}"/>
    <dgm:cxn modelId="{FEEB000F-D6D6-4AFA-BA0B-99FB27F5F1D4}" type="presOf" srcId="{EA0691F6-BE7B-4197-A7BF-2A99EFAFF121}" destId="{6EC38160-18D3-4AC0-8CDA-6B0A4FFA999C}" srcOrd="0" destOrd="1" presId="urn:microsoft.com/office/officeart/2005/8/layout/hProcess9"/>
    <dgm:cxn modelId="{0751BA16-0442-4926-A9FC-1CC120F14BEA}" type="presOf" srcId="{7D175D72-DB8D-48E3-8F02-815A5E3A2A15}" destId="{63EFDB58-0384-4076-8B1E-50722CC9DD29}" srcOrd="0" destOrd="4" presId="urn:microsoft.com/office/officeart/2005/8/layout/hProcess9"/>
    <dgm:cxn modelId="{E5E92017-9521-432B-9C05-774C73C2E159}" srcId="{A6FBA831-E58C-46D6-9A18-E2DF980F5408}" destId="{27A9F6A1-AA28-4139-AEC0-9C787E912407}" srcOrd="1" destOrd="0" parTransId="{4CC97BD7-9B18-4E49-82F7-A163D3A447FC}" sibTransId="{13469083-7253-4659-A52E-FBC9FD40192C}"/>
    <dgm:cxn modelId="{3A8EDE26-7988-411B-838A-86095FF388FC}" srcId="{27A9F6A1-AA28-4139-AEC0-9C787E912407}" destId="{3594F975-5464-4B47-956A-3DE668AC3248}" srcOrd="2" destOrd="0" parTransId="{347752F4-20FF-4AB3-834D-C19A4CFE6B6C}" sibTransId="{CDA6D219-3F7D-4F6A-B1CF-4D817A9735D9}"/>
    <dgm:cxn modelId="{FC260529-BEF3-4B53-882B-9F9E8C3323C6}" srcId="{E9913B52-E6FA-4CF8-801E-E648FF3CB866}" destId="{7D175D72-DB8D-48E3-8F02-815A5E3A2A15}" srcOrd="3" destOrd="0" parTransId="{72171DD8-898E-47E4-81AF-88FE7D87B41C}" sibTransId="{DEA4C539-1F72-4BBF-90D6-8599A8689B11}"/>
    <dgm:cxn modelId="{F978C42F-AD97-4CBF-BE39-07A920166E20}" srcId="{A6FBA831-E58C-46D6-9A18-E2DF980F5408}" destId="{E9913B52-E6FA-4CF8-801E-E648FF3CB866}" srcOrd="2" destOrd="0" parTransId="{C6CC3FE7-C9DB-42F0-9F9E-354AEF4B3E2B}" sibTransId="{95FC7C5B-E973-48EC-87A0-3456BB72BA88}"/>
    <dgm:cxn modelId="{62609E35-B3A9-4E83-8FC5-130F4EA1A009}" srcId="{27A9F6A1-AA28-4139-AEC0-9C787E912407}" destId="{66706E9B-054D-4EB2-A892-CD60DEC9816F}" srcOrd="1" destOrd="0" parTransId="{234BAF2E-184F-4314-A5CA-03AC132C98EE}" sibTransId="{789F2601-856A-4809-8DFB-E457984C5473}"/>
    <dgm:cxn modelId="{6CCC5B3B-87A0-4F81-A38C-A811D7430FE2}" srcId="{E9913B52-E6FA-4CF8-801E-E648FF3CB866}" destId="{37546499-B70F-448D-A675-CA51832F79FC}" srcOrd="1" destOrd="0" parTransId="{9CFC65C6-EC92-4860-8550-55094FDB6182}" sibTransId="{9426A705-0CD0-48CC-A1F8-8E578475501E}"/>
    <dgm:cxn modelId="{39BB9240-EFC2-40C8-AF1C-F48F6624736A}" type="presOf" srcId="{F5A3F13E-BCD7-49B0-9470-0DA1E62F0922}" destId="{3BC48A74-372B-4DC9-9CDF-46CBF1AABACE}" srcOrd="0" destOrd="1" presId="urn:microsoft.com/office/officeart/2005/8/layout/hProcess9"/>
    <dgm:cxn modelId="{C094E468-F3DF-4882-AE03-BF29E964398D}" type="presOf" srcId="{3594F975-5464-4B47-956A-3DE668AC3248}" destId="{3BC48A74-372B-4DC9-9CDF-46CBF1AABACE}" srcOrd="0" destOrd="3" presId="urn:microsoft.com/office/officeart/2005/8/layout/hProcess9"/>
    <dgm:cxn modelId="{142A0D53-76E6-493C-9100-959E8ECD0EB4}" type="presOf" srcId="{27A9F6A1-AA28-4139-AEC0-9C787E912407}" destId="{3BC48A74-372B-4DC9-9CDF-46CBF1AABACE}" srcOrd="0" destOrd="0" presId="urn:microsoft.com/office/officeart/2005/8/layout/hProcess9"/>
    <dgm:cxn modelId="{76FB4F54-3E0C-4F67-951D-F4BFEF5D3039}" type="presOf" srcId="{A6FBA831-E58C-46D6-9A18-E2DF980F5408}" destId="{D37470FE-726B-4F69-AB12-DAA6A78CD3A1}" srcOrd="0" destOrd="0" presId="urn:microsoft.com/office/officeart/2005/8/layout/hProcess9"/>
    <dgm:cxn modelId="{B71BD675-389E-47D1-9366-64F3F54AA174}" type="presOf" srcId="{5562917B-C9BF-4E23-8084-5662789BB2F1}" destId="{63EFDB58-0384-4076-8B1E-50722CC9DD29}" srcOrd="0" destOrd="3" presId="urn:microsoft.com/office/officeart/2005/8/layout/hProcess9"/>
    <dgm:cxn modelId="{94EC7176-4755-462C-9D8F-958220BA40FD}" type="presOf" srcId="{956D7C5E-25E9-4176-8166-0868222AF20F}" destId="{6EC38160-18D3-4AC0-8CDA-6B0A4FFA999C}" srcOrd="0" destOrd="2" presId="urn:microsoft.com/office/officeart/2005/8/layout/hProcess9"/>
    <dgm:cxn modelId="{DB9DEB88-8843-4E73-B7E5-B6ED4DEF2D9C}" type="presOf" srcId="{66706E9B-054D-4EB2-A892-CD60DEC9816F}" destId="{3BC48A74-372B-4DC9-9CDF-46CBF1AABACE}" srcOrd="0" destOrd="2" presId="urn:microsoft.com/office/officeart/2005/8/layout/hProcess9"/>
    <dgm:cxn modelId="{58DDA498-39AE-4E1D-9DFA-A2E029B47657}" type="presOf" srcId="{37546499-B70F-448D-A675-CA51832F79FC}" destId="{63EFDB58-0384-4076-8B1E-50722CC9DD29}" srcOrd="0" destOrd="2" presId="urn:microsoft.com/office/officeart/2005/8/layout/hProcess9"/>
    <dgm:cxn modelId="{3301BE9A-9BB8-4DB6-8058-48F1E0CAB3D1}" type="presOf" srcId="{D8D8A8EB-72CF-497A-9CAB-B4FAE72C62F3}" destId="{63EFDB58-0384-4076-8B1E-50722CC9DD29}" srcOrd="0" destOrd="1" presId="urn:microsoft.com/office/officeart/2005/8/layout/hProcess9"/>
    <dgm:cxn modelId="{6AB015A0-7916-4D54-B752-E03870002064}" type="presOf" srcId="{1D141CD8-6894-4FF9-8910-500F8F17FCA0}" destId="{6EC38160-18D3-4AC0-8CDA-6B0A4FFA999C}" srcOrd="0" destOrd="0" presId="urn:microsoft.com/office/officeart/2005/8/layout/hProcess9"/>
    <dgm:cxn modelId="{971170A1-ECDE-4FEF-B951-F7A9A94FCA56}" type="presOf" srcId="{E9913B52-E6FA-4CF8-801E-E648FF3CB866}" destId="{63EFDB58-0384-4076-8B1E-50722CC9DD29}" srcOrd="0" destOrd="0" presId="urn:microsoft.com/office/officeart/2005/8/layout/hProcess9"/>
    <dgm:cxn modelId="{0C0C39A3-2D11-49EB-9237-258023C7EEF4}" srcId="{E9913B52-E6FA-4CF8-801E-E648FF3CB866}" destId="{D8D8A8EB-72CF-497A-9CAB-B4FAE72C62F3}" srcOrd="0" destOrd="0" parTransId="{3BFEB041-51AE-45FF-826C-06EA7441D938}" sibTransId="{43BABC78-4FD7-4D4F-AFDB-1D5720D0C6E2}"/>
    <dgm:cxn modelId="{C77693C7-8BFD-4360-93C7-AE921D59671A}" srcId="{CE0A1885-91D9-4C6B-8735-0D0F84C3A467}" destId="{E632D5A2-C89A-4876-95F7-191AD0212E79}" srcOrd="0" destOrd="0" parTransId="{27B9956C-AC95-45B7-9BE3-9C170F349489}" sibTransId="{40B1D0C9-A6C7-4D45-A4B6-4012B97391E4}"/>
    <dgm:cxn modelId="{184424CD-BDC9-4ACB-9AD7-829E08104719}" srcId="{1D141CD8-6894-4FF9-8910-500F8F17FCA0}" destId="{956D7C5E-25E9-4176-8166-0868222AF20F}" srcOrd="1" destOrd="0" parTransId="{2EAE4F27-161B-409D-BDE7-920B10D2EEF9}" sibTransId="{4E523C5B-C50E-475F-92BF-5729F78E95DE}"/>
    <dgm:cxn modelId="{9970E0D0-F008-4354-A445-DD370B4A2594}" type="presOf" srcId="{E632D5A2-C89A-4876-95F7-191AD0212E79}" destId="{6EC38160-18D3-4AC0-8CDA-6B0A4FFA999C}" srcOrd="0" destOrd="4" presId="urn:microsoft.com/office/officeart/2005/8/layout/hProcess9"/>
    <dgm:cxn modelId="{44DC74D9-0770-4E71-8468-B99D17DBD280}" srcId="{1D141CD8-6894-4FF9-8910-500F8F17FCA0}" destId="{EA0691F6-BE7B-4197-A7BF-2A99EFAFF121}" srcOrd="0" destOrd="0" parTransId="{18981FFD-604C-49DD-8731-989012CD5DAC}" sibTransId="{C5A94794-6866-46AB-8E81-4C80873EE307}"/>
    <dgm:cxn modelId="{F59F90FC-3831-471E-A890-7E7DADF7AEAE}" srcId="{1D141CD8-6894-4FF9-8910-500F8F17FCA0}" destId="{CE0A1885-91D9-4C6B-8735-0D0F84C3A467}" srcOrd="2" destOrd="0" parTransId="{C37DB967-C41D-40D0-9C06-91D162FF2A3A}" sibTransId="{C2A89722-7BF5-4962-A8C6-6CDB7184E110}"/>
    <dgm:cxn modelId="{57DC7EFD-F54D-4991-A70A-8C4BB2F70CD5}" srcId="{A6FBA831-E58C-46D6-9A18-E2DF980F5408}" destId="{1D141CD8-6894-4FF9-8910-500F8F17FCA0}" srcOrd="0" destOrd="0" parTransId="{08B08877-D400-434F-B653-57A10734789D}" sibTransId="{F6913942-0BBB-4000-B46F-0537F8B24C3E}"/>
    <dgm:cxn modelId="{9236DCC6-3D76-43DB-B996-FE148151F59C}" type="presParOf" srcId="{D37470FE-726B-4F69-AB12-DAA6A78CD3A1}" destId="{46A34875-8FB4-4179-B276-E26FB7D4F7B2}" srcOrd="0" destOrd="0" presId="urn:microsoft.com/office/officeart/2005/8/layout/hProcess9"/>
    <dgm:cxn modelId="{A035A34B-E12C-457A-B52F-E2C4D71BA6B1}" type="presParOf" srcId="{D37470FE-726B-4F69-AB12-DAA6A78CD3A1}" destId="{A0B29CD6-D2B8-42F8-B7AB-7360C2C8539E}" srcOrd="1" destOrd="0" presId="urn:microsoft.com/office/officeart/2005/8/layout/hProcess9"/>
    <dgm:cxn modelId="{DCEC26B3-30D9-477D-B5E9-E41D42BA0085}" type="presParOf" srcId="{A0B29CD6-D2B8-42F8-B7AB-7360C2C8539E}" destId="{6EC38160-18D3-4AC0-8CDA-6B0A4FFA999C}" srcOrd="0" destOrd="0" presId="urn:microsoft.com/office/officeart/2005/8/layout/hProcess9"/>
    <dgm:cxn modelId="{12B8B4D9-75BF-4CC4-8B21-6B1033D8856C}" type="presParOf" srcId="{A0B29CD6-D2B8-42F8-B7AB-7360C2C8539E}" destId="{534E74E4-2398-41D3-B25D-A559F6A9EF5B}" srcOrd="1" destOrd="0" presId="urn:microsoft.com/office/officeart/2005/8/layout/hProcess9"/>
    <dgm:cxn modelId="{3EF8745D-7971-4C6B-B6B0-6BD8C802E9AA}" type="presParOf" srcId="{A0B29CD6-D2B8-42F8-B7AB-7360C2C8539E}" destId="{3BC48A74-372B-4DC9-9CDF-46CBF1AABACE}" srcOrd="2" destOrd="0" presId="urn:microsoft.com/office/officeart/2005/8/layout/hProcess9"/>
    <dgm:cxn modelId="{27141D9C-18F3-4A60-BF81-59CA7187695D}" type="presParOf" srcId="{A0B29CD6-D2B8-42F8-B7AB-7360C2C8539E}" destId="{45BA50F7-31F9-42E4-9F93-9C644A491CB3}" srcOrd="3" destOrd="0" presId="urn:microsoft.com/office/officeart/2005/8/layout/hProcess9"/>
    <dgm:cxn modelId="{D538B9B3-74B9-4116-BE59-B6E3022D22AE}" type="presParOf" srcId="{A0B29CD6-D2B8-42F8-B7AB-7360C2C8539E}" destId="{63EFDB58-0384-4076-8B1E-50722CC9DD29}" srcOrd="4" destOrd="0" presId="urn:microsoft.com/office/officeart/2005/8/layout/hProcess9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46A34875-8FB4-4179-B276-E26FB7D4F7B2}">
      <dsp:nvSpPr>
        <dsp:cNvPr id="0" name=""/>
        <dsp:cNvSpPr/>
      </dsp:nvSpPr>
      <dsp:spPr>
        <a:xfrm>
          <a:off x="0" y="0"/>
          <a:ext cx="4388167" cy="3071812"/>
        </a:xfrm>
        <a:prstGeom prst="rightArrow">
          <a:avLst/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6EC38160-18D3-4AC0-8CDA-6B0A4FFA999C}">
      <dsp:nvSpPr>
        <dsp:cNvPr id="0" name=""/>
        <dsp:cNvSpPr/>
      </dsp:nvSpPr>
      <dsp:spPr>
        <a:xfrm>
          <a:off x="142660" y="933277"/>
          <a:ext cx="1569781" cy="12052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Make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Side Job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Sell a testicle</a:t>
          </a:r>
        </a:p>
        <a:p>
          <a:pPr marL="114300" lvl="2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$1.7M</a:t>
          </a:r>
        </a:p>
      </dsp:txBody>
      <dsp:txXfrm>
        <a:off x="201496" y="992113"/>
        <a:ext cx="1452109" cy="1087584"/>
      </dsp:txXfrm>
    </dsp:sp>
    <dsp:sp modelId="{3BC48A74-372B-4DC9-9CDF-46CBF1AABACE}">
      <dsp:nvSpPr>
        <dsp:cNvPr id="0" name=""/>
        <dsp:cNvSpPr/>
      </dsp:nvSpPr>
      <dsp:spPr>
        <a:xfrm>
          <a:off x="1796384" y="933277"/>
          <a:ext cx="1569781" cy="12052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Spend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Bills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Metal testicale replacement ball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Date nights</a:t>
          </a:r>
        </a:p>
      </dsp:txBody>
      <dsp:txXfrm>
        <a:off x="1855220" y="992113"/>
        <a:ext cx="1452109" cy="1087584"/>
      </dsp:txXfrm>
    </dsp:sp>
    <dsp:sp modelId="{63EFDB58-0384-4076-8B1E-50722CC9DD29}">
      <dsp:nvSpPr>
        <dsp:cNvPr id="0" name=""/>
        <dsp:cNvSpPr/>
      </dsp:nvSpPr>
      <dsp:spPr>
        <a:xfrm>
          <a:off x="3450107" y="933277"/>
          <a:ext cx="1569781" cy="1205256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3340" tIns="53340" rIns="53340" bIns="53340" numCol="1" spcCol="1270" anchor="t" anchorCtr="0">
          <a:noAutofit/>
        </a:bodyPr>
        <a:lstStyle/>
        <a:p>
          <a:pPr marL="0" lvl="0" indent="0" algn="l" defTabSz="6223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400" kern="1200"/>
            <a:t>Track Money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Budget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Receipts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Massage testicle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Spending limits</a:t>
          </a:r>
        </a:p>
      </dsp:txBody>
      <dsp:txXfrm>
        <a:off x="3508943" y="992113"/>
        <a:ext cx="1452109" cy="108758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hProcess9">
  <dgm:title val=""/>
  <dgm:desc val=""/>
  <dgm:catLst>
    <dgm:cat type="process" pri="5000"/>
    <dgm:cat type="convert" pri="13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CompostProcess">
    <dgm:varLst>
      <dgm:dir/>
      <dgm:resizeHandles val="exact"/>
    </dgm:varLst>
    <dgm:alg type="composite">
      <dgm:param type="horzAlign" val="ctr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arrow" refType="w" fact="0.85"/>
      <dgm:constr type="h" for="ch" forName="arrow" refType="h"/>
      <dgm:constr type="ctrX" for="ch" forName="arrow" refType="w" fact="0.5"/>
      <dgm:constr type="ctrY" for="ch" forName="arrow" refType="h" fact="0.5"/>
      <dgm:constr type="w" for="ch" forName="linearProcess" refType="w"/>
      <dgm:constr type="h" for="ch" forName="linearProcess" refType="h" fact="0.4"/>
      <dgm:constr type="ctrX" for="ch" forName="linearProcess" refType="w" fact="0.5"/>
      <dgm:constr type="ctrY" for="ch" forName="linearProcess" refType="h" fact="0.5"/>
    </dgm:constrLst>
    <dgm:ruleLst/>
    <dgm:layoutNode name="arrow" styleLbl="bgShp">
      <dgm:alg type="sp"/>
      <dgm:choose name="Name0">
        <dgm:if name="Name1" func="var" arg="dir" op="equ" val="norm">
          <dgm:shape xmlns:r="http://schemas.openxmlformats.org/officeDocument/2006/relationships" type="rightArrow" r:blip="">
            <dgm:adjLst/>
          </dgm:shape>
        </dgm:if>
        <dgm:else name="Name2">
          <dgm:shape xmlns:r="http://schemas.openxmlformats.org/officeDocument/2006/relationships" type="leftArrow" r:blip="">
            <dgm:adjLst/>
          </dgm:shape>
        </dgm:else>
      </dgm:choose>
      <dgm:presOf/>
      <dgm:constrLst/>
      <dgm:ruleLst/>
    </dgm:layoutNode>
    <dgm:layoutNode name="linearProcess">
      <dgm:choose name="Name3">
        <dgm:if name="Name4" func="var" arg="dir" op="equ" val="norm">
          <dgm:alg type="lin"/>
        </dgm:if>
        <dgm:else name="Name5">
          <dgm:alg type="lin">
            <dgm:param type="linDir" val="fromR"/>
          </dgm:alg>
        </dgm:else>
      </dgm:choose>
      <dgm:shape xmlns:r="http://schemas.openxmlformats.org/officeDocument/2006/relationships" r:blip="">
        <dgm:adjLst/>
      </dgm:shape>
      <dgm:presOf/>
      <dgm:constrLst>
        <dgm:constr type="userA" for="ch" ptType="node" refType="w"/>
        <dgm:constr type="h" for="ch" ptType="node" refType="h"/>
        <dgm:constr type="w" for="ch" ptType="node" op="equ"/>
        <dgm:constr type="w" for="ch" forName="sibTrans" refType="w" fact="0.05"/>
        <dgm:constr type="primFontSz" for="ch" ptType="node" op="equ" val="65"/>
      </dgm:constrLst>
      <dgm:ruleLst/>
      <dgm:forEach name="Name6" axis="ch" ptType="node">
        <dgm:layoutNode name="textNode" styleLbl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desOrSelf" ptType="node"/>
          <dgm:constrLst>
            <dgm:constr type="userA"/>
            <dgm:constr type="w" refType="userA" fact="0.3"/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w" val="NaN" fact="1" max="NaN"/>
            <dgm:rule type="primFontSz" val="5" fact="NaN" max="NaN"/>
          </dgm:ruleLst>
        </dgm:layoutNode>
        <dgm:forEach name="Name7" axis="followSib" ptType="sibTrans" cnt="1">
          <dgm:layoutNode name="sibTrans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forEach>
      </dgm:forEach>
    </dgm:layoutNod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hyperlink" Target="https://wallpapers.com/wallpapers/money-bag-0py6tuqrv8n271yi.html" TargetMode="External"/><Relationship Id="rId1" Type="http://schemas.openxmlformats.org/officeDocument/2006/relationships/image" Target="../media/image1.jpe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Relationship Id="rId9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E3B75-9E0C-024C-2F67-0387E15650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76201</xdr:colOff>
      <xdr:row>1</xdr:row>
      <xdr:rowOff>57151</xdr:rowOff>
    </xdr:from>
    <xdr:to>
      <xdr:col>2</xdr:col>
      <xdr:colOff>152400</xdr:colOff>
      <xdr:row>1</xdr:row>
      <xdr:rowOff>523280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86C3D7-19FE-CC96-C87B-3D19435BC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828676" y="247651"/>
          <a:ext cx="828674" cy="466129"/>
        </a:xfrm>
        <a:prstGeom prst="rect">
          <a:avLst/>
        </a:prstGeom>
      </xdr:spPr>
    </xdr:pic>
    <xdr:clientData/>
  </xdr:twoCellAnchor>
  <xdr:twoCellAnchor editAs="oneCell">
    <xdr:from>
      <xdr:col>6</xdr:col>
      <xdr:colOff>342900</xdr:colOff>
      <xdr:row>1</xdr:row>
      <xdr:rowOff>57150</xdr:rowOff>
    </xdr:from>
    <xdr:to>
      <xdr:col>6</xdr:col>
      <xdr:colOff>1171574</xdr:colOff>
      <xdr:row>1</xdr:row>
      <xdr:rowOff>523279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456CD4F-A99A-4D86-A3F5-07A9BB084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4733925" y="247650"/>
          <a:ext cx="828674" cy="466129"/>
        </a:xfrm>
        <a:prstGeom prst="rect">
          <a:avLst/>
        </a:prstGeom>
      </xdr:spPr>
    </xdr:pic>
    <xdr:clientData/>
  </xdr:twoCellAnchor>
  <xdr:twoCellAnchor>
    <xdr:from>
      <xdr:col>7</xdr:col>
      <xdr:colOff>47623</xdr:colOff>
      <xdr:row>3</xdr:row>
      <xdr:rowOff>133350</xdr:rowOff>
    </xdr:from>
    <xdr:to>
      <xdr:col>8</xdr:col>
      <xdr:colOff>28574</xdr:colOff>
      <xdr:row>5</xdr:row>
      <xdr:rowOff>102870</xdr:rowOff>
    </xdr:to>
    <xdr:sp macro="" textlink="">
      <xdr:nvSpPr>
        <xdr:cNvPr id="5" name="Arrow: Left 4">
          <a:extLst>
            <a:ext uri="{FF2B5EF4-FFF2-40B4-BE49-F238E27FC236}">
              <a16:creationId xmlns:a16="http://schemas.microsoft.com/office/drawing/2014/main" id="{68D3D798-4A0D-AF21-838A-A29856B8390B}"/>
            </a:ext>
          </a:extLst>
        </xdr:cNvPr>
        <xdr:cNvSpPr/>
      </xdr:nvSpPr>
      <xdr:spPr>
        <a:xfrm>
          <a:off x="5657848" y="1095375"/>
          <a:ext cx="800101" cy="360045"/>
        </a:xfrm>
        <a:prstGeom prst="leftArrow">
          <a:avLst/>
        </a:prstGeom>
        <a:solidFill>
          <a:srgbClr val="FFFF00"/>
        </a:solidFill>
        <a:ln>
          <a:solidFill>
            <a:schemeClr val="accent5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457200</xdr:colOff>
      <xdr:row>1</xdr:row>
      <xdr:rowOff>209550</xdr:rowOff>
    </xdr:from>
    <xdr:to>
      <xdr:col>17</xdr:col>
      <xdr:colOff>133350</xdr:colOff>
      <xdr:row>16</xdr:row>
      <xdr:rowOff>23812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C9C140A-0678-B955-F2D5-F0D232C04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6</xdr:col>
      <xdr:colOff>314325</xdr:colOff>
      <xdr:row>12</xdr:row>
      <xdr:rowOff>180975</xdr:rowOff>
    </xdr:from>
    <xdr:to>
      <xdr:col>12</xdr:col>
      <xdr:colOff>409575</xdr:colOff>
      <xdr:row>29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BCC2E9C-6020-F729-688B-F4C5EBCE9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504825</xdr:colOff>
      <xdr:row>15</xdr:row>
      <xdr:rowOff>61912</xdr:rowOff>
    </xdr:from>
    <xdr:to>
      <xdr:col>22</xdr:col>
      <xdr:colOff>200025</xdr:colOff>
      <xdr:row>29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13A7760-CC83-6816-AED2-A0D22F499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C22" sqref="C22"/>
    </sheetView>
  </sheetViews>
  <sheetFormatPr defaultRowHeight="15" x14ac:dyDescent="0.25"/>
  <cols>
    <col min="1" max="2" width="11.28515625" style="5" bestFit="1" customWidth="1"/>
    <col min="3" max="3" width="11.5703125" style="5" bestFit="1" customWidth="1"/>
    <col min="4" max="6" width="10.5703125" style="5" bestFit="1" customWidth="1"/>
    <col min="7" max="7" width="18.28515625" style="5" bestFit="1" customWidth="1"/>
    <col min="8" max="8" width="12.28515625" style="5" bestFit="1" customWidth="1"/>
    <col min="9" max="16384" width="9.140625" style="5"/>
  </cols>
  <sheetData>
    <row r="1" spans="1:8" x14ac:dyDescent="0.25">
      <c r="A1" s="18"/>
      <c r="B1" s="1"/>
      <c r="C1" s="1"/>
      <c r="D1" s="1"/>
      <c r="E1" s="1"/>
      <c r="F1" s="1"/>
      <c r="G1" s="1"/>
      <c r="H1" s="1"/>
    </row>
    <row r="2" spans="1:8" ht="45.75" customHeight="1" thickBot="1" x14ac:dyDescent="0.3">
      <c r="B2" s="2" t="s">
        <v>12</v>
      </c>
      <c r="C2" s="2"/>
      <c r="D2" s="2"/>
      <c r="E2" s="2"/>
      <c r="F2" s="2"/>
      <c r="G2" s="2"/>
    </row>
    <row r="3" spans="1:8" x14ac:dyDescent="0.25">
      <c r="D3" s="6"/>
      <c r="G3" s="7"/>
    </row>
    <row r="4" spans="1:8" ht="15.75" thickBot="1" x14ac:dyDescent="0.3">
      <c r="A4" s="8"/>
      <c r="B4" s="3" t="s">
        <v>0</v>
      </c>
      <c r="C4" s="4">
        <v>45658</v>
      </c>
      <c r="D4" s="4">
        <v>45689</v>
      </c>
      <c r="E4" s="4">
        <v>45717</v>
      </c>
      <c r="F4" s="3" t="s">
        <v>1</v>
      </c>
      <c r="G4" s="3" t="s">
        <v>2</v>
      </c>
    </row>
    <row r="5" spans="1:8" x14ac:dyDescent="0.25">
      <c r="B5" s="9" t="s">
        <v>3</v>
      </c>
      <c r="C5" s="10">
        <v>1235</v>
      </c>
      <c r="D5" s="10">
        <v>1198</v>
      </c>
      <c r="E5" s="10">
        <v>1246</v>
      </c>
      <c r="F5" s="11">
        <f>SUM(C5:E5)</f>
        <v>3679</v>
      </c>
      <c r="G5" s="12">
        <f>(F5/F10)</f>
        <v>0.60840085993054405</v>
      </c>
    </row>
    <row r="6" spans="1:8" x14ac:dyDescent="0.25">
      <c r="B6" s="5" t="s">
        <v>4</v>
      </c>
      <c r="C6" s="13">
        <v>146</v>
      </c>
      <c r="D6" s="13">
        <v>146</v>
      </c>
      <c r="E6" s="13">
        <v>146</v>
      </c>
      <c r="F6" s="11">
        <f t="shared" ref="F6:F9" si="0">SUM(C6:E6)</f>
        <v>438</v>
      </c>
      <c r="G6" s="12">
        <f>(F6/F10)</f>
        <v>7.243261121217133E-2</v>
      </c>
    </row>
    <row r="7" spans="1:8" x14ac:dyDescent="0.25">
      <c r="B7" s="5" t="s">
        <v>5</v>
      </c>
      <c r="C7" s="13">
        <v>413</v>
      </c>
      <c r="D7" s="13">
        <v>412</v>
      </c>
      <c r="E7" s="13">
        <v>412</v>
      </c>
      <c r="F7" s="11">
        <f t="shared" si="0"/>
        <v>1237</v>
      </c>
      <c r="G7" s="12">
        <f>(F7/F10)</f>
        <v>0.20456424673391765</v>
      </c>
    </row>
    <row r="8" spans="1:8" x14ac:dyDescent="0.25">
      <c r="B8" s="5" t="s">
        <v>6</v>
      </c>
      <c r="C8" s="13">
        <v>185</v>
      </c>
      <c r="D8" s="14">
        <v>212</v>
      </c>
      <c r="E8" s="14">
        <v>225</v>
      </c>
      <c r="F8" s="11">
        <f t="shared" si="0"/>
        <v>622</v>
      </c>
      <c r="G8" s="12">
        <f>(F8/F10)</f>
        <v>0.10286092277162229</v>
      </c>
    </row>
    <row r="9" spans="1:8" x14ac:dyDescent="0.25">
      <c r="B9" s="5" t="s">
        <v>7</v>
      </c>
      <c r="C9" s="13">
        <v>24</v>
      </c>
      <c r="D9" s="13">
        <v>21</v>
      </c>
      <c r="E9" s="13">
        <v>26</v>
      </c>
      <c r="F9" s="11">
        <f t="shared" si="0"/>
        <v>71</v>
      </c>
      <c r="G9" s="12">
        <f>(F9/F10)</f>
        <v>1.1741359351744666E-2</v>
      </c>
    </row>
    <row r="10" spans="1:8" x14ac:dyDescent="0.25">
      <c r="B10" s="5" t="s">
        <v>1</v>
      </c>
      <c r="C10" s="13">
        <f>SUM(C5:C9)</f>
        <v>2003</v>
      </c>
      <c r="D10" s="13">
        <f t="shared" ref="D10:F10" si="1">SUM(D5:D9)</f>
        <v>1989</v>
      </c>
      <c r="E10" s="13">
        <f t="shared" si="1"/>
        <v>2055</v>
      </c>
      <c r="F10" s="13">
        <f t="shared" si="1"/>
        <v>6047</v>
      </c>
      <c r="G10" s="15">
        <f>SUM(G5:G9)</f>
        <v>1</v>
      </c>
    </row>
    <row r="12" spans="1:8" x14ac:dyDescent="0.25">
      <c r="B12" s="16" t="s">
        <v>8</v>
      </c>
      <c r="C12" s="17">
        <f>MIN(C5:C9)</f>
        <v>24</v>
      </c>
      <c r="D12" s="17">
        <f>MIN(D5:D9)</f>
        <v>21</v>
      </c>
      <c r="E12" s="17">
        <f>MIN(E5:E9)</f>
        <v>26</v>
      </c>
      <c r="F12" s="17">
        <f>MIN(F5:F9)</f>
        <v>71</v>
      </c>
    </row>
    <row r="13" spans="1:8" x14ac:dyDescent="0.25">
      <c r="B13" s="16" t="s">
        <v>9</v>
      </c>
      <c r="C13" s="17">
        <f>MAX(C5:C9)</f>
        <v>1235</v>
      </c>
      <c r="D13" s="17">
        <f t="shared" ref="D13:F13" si="2">MAX(D5:D9)</f>
        <v>1198</v>
      </c>
      <c r="E13" s="17">
        <f t="shared" si="2"/>
        <v>1246</v>
      </c>
      <c r="F13" s="17">
        <f t="shared" si="2"/>
        <v>3679</v>
      </c>
    </row>
    <row r="14" spans="1:8" x14ac:dyDescent="0.25">
      <c r="B14" s="16" t="s">
        <v>10</v>
      </c>
      <c r="C14" s="17">
        <f>AVERAGE(C5:C9)</f>
        <v>400.6</v>
      </c>
      <c r="D14" s="17">
        <f t="shared" ref="D14:F14" si="3">AVERAGE(D5:D9)</f>
        <v>397.8</v>
      </c>
      <c r="E14" s="17">
        <f t="shared" si="3"/>
        <v>411</v>
      </c>
      <c r="F14" s="17">
        <f t="shared" si="3"/>
        <v>1209.4000000000001</v>
      </c>
    </row>
    <row r="15" spans="1:8" x14ac:dyDescent="0.25">
      <c r="B15" s="16" t="s">
        <v>11</v>
      </c>
      <c r="C15" s="5">
        <f>COUNT(C5:C9)</f>
        <v>5</v>
      </c>
      <c r="D15" s="5">
        <f t="shared" ref="D15:F15" si="4">COUNT(D5:D9)</f>
        <v>5</v>
      </c>
      <c r="E15" s="5">
        <f t="shared" si="4"/>
        <v>5</v>
      </c>
      <c r="F15" s="5">
        <f t="shared" si="4"/>
        <v>5</v>
      </c>
    </row>
    <row r="22" spans="3:3" x14ac:dyDescent="0.25">
      <c r="C22" s="5" t="s">
        <v>13</v>
      </c>
    </row>
  </sheetData>
  <mergeCells count="1">
    <mergeCell ref="B2:G2"/>
  </mergeCells>
  <pageMargins left="0.7" right="0.7" top="0.75" bottom="0.75" header="0.3" footer="0.3"/>
  <ignoredErrors>
    <ignoredError sqref="C12:C15 D12:D15 E12:E15 C10:E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monthly_budget</vt:lpstr>
      <vt:lpstr>chart_monthly_budget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Jones</dc:creator>
  <cp:lastModifiedBy>Chris Jones</cp:lastModifiedBy>
  <dcterms:created xsi:type="dcterms:W3CDTF">2025-06-18T17:36:46Z</dcterms:created>
  <dcterms:modified xsi:type="dcterms:W3CDTF">2025-06-18T22:39:33Z</dcterms:modified>
</cp:coreProperties>
</file>