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40" windowWidth="18615" windowHeight="7620"/>
  </bookViews>
  <sheets>
    <sheet name="BOM" sheetId="1" r:id="rId1"/>
    <sheet name="other" sheetId="2" r:id="rId2"/>
  </sheets>
  <definedNames>
    <definedName name="_xlnm._FilterDatabase" localSheetId="0" hidden="1">BOM!$A$2:$M$21</definedName>
    <definedName name="PlageNommée1">#REF!</definedName>
  </definedNames>
  <calcPr calcId="125725"/>
  <fileRecoveryPr repairLoad="1"/>
</workbook>
</file>

<file path=xl/calcChain.xml><?xml version="1.0" encoding="utf-8"?>
<calcChain xmlns="http://schemas.openxmlformats.org/spreadsheetml/2006/main">
  <c r="I5" i="1"/>
  <c r="K5"/>
  <c r="H5"/>
  <c r="J5" s="1"/>
  <c r="G22"/>
  <c r="K21"/>
  <c r="J21"/>
  <c r="K20"/>
  <c r="J20"/>
  <c r="K13"/>
  <c r="J13"/>
  <c r="K12"/>
  <c r="J12"/>
  <c r="K7"/>
  <c r="J7"/>
  <c r="K4"/>
  <c r="J4"/>
  <c r="K3"/>
  <c r="J3"/>
  <c r="K11"/>
  <c r="J11"/>
  <c r="K10"/>
  <c r="J10"/>
  <c r="K9"/>
  <c r="J9"/>
  <c r="K19"/>
  <c r="J19"/>
  <c r="K18"/>
  <c r="J18"/>
  <c r="K17"/>
  <c r="J17"/>
  <c r="K16"/>
  <c r="J16"/>
  <c r="K8"/>
  <c r="J8"/>
  <c r="K15"/>
  <c r="J15"/>
  <c r="K14"/>
  <c r="J14"/>
  <c r="K6"/>
  <c r="J6"/>
  <c r="J22" l="1"/>
  <c r="K22"/>
</calcChain>
</file>

<file path=xl/sharedStrings.xml><?xml version="1.0" encoding="utf-8"?>
<sst xmlns="http://schemas.openxmlformats.org/spreadsheetml/2006/main" count="147" uniqueCount="147">
  <si>
    <t>AirCat audio shield - BOM - ver. hw_0.0.3</t>
  </si>
  <si>
    <t>category</t>
  </si>
  <si>
    <t>value/description</t>
  </si>
  <si>
    <t>manufacturer name</t>
  </si>
  <si>
    <t>manufacturer ref</t>
  </si>
  <si>
    <t>vendor name</t>
  </si>
  <si>
    <t>vendor ref</t>
  </si>
  <si>
    <t>qty</t>
  </si>
  <si>
    <t>€ / u / 1pc</t>
  </si>
  <si>
    <t>€ / u / 100pcs</t>
  </si>
  <si>
    <t>€ / 1pc</t>
  </si>
  <si>
    <t>€ / 100pc</t>
  </si>
  <si>
    <t>link</t>
  </si>
  <si>
    <t>datasheet</t>
  </si>
  <si>
    <t>capacitor</t>
  </si>
  <si>
    <t>SMD BOITIER B 10µF 35V</t>
  </si>
  <si>
    <t>PANASONIC</t>
  </si>
  <si>
    <t>EEEFK1V100UR</t>
  </si>
  <si>
    <t>Farnell</t>
  </si>
  <si>
    <t>http://fr.farnell.com/panasonic/eeefk1v100ur/condensateur-boitier-b-10uf-35v/dp/9695826</t>
  </si>
  <si>
    <t>http://www.farnell.com/datasheets/1676921.pdf</t>
  </si>
  <si>
    <t>capacitor</t>
  </si>
  <si>
    <t>SMD 0603" 680 pF</t>
  </si>
  <si>
    <t>MULTICOMP</t>
  </si>
  <si>
    <t>MC0603B681K500CT</t>
  </si>
  <si>
    <t>Farnell</t>
  </si>
  <si>
    <t>http://fr.farnell.com/multicomp/mc0603b681k500ct/condensateur-mlcc-0603-x7r-50v/dp/1759083</t>
  </si>
  <si>
    <t>http://www.farnell.com/datasheets/1792107.pdf</t>
  </si>
  <si>
    <t>capacitor</t>
  </si>
  <si>
    <t>SMD 0603" 1 µF</t>
  </si>
  <si>
    <t>MULTICOMP</t>
  </si>
  <si>
    <t>MCCA000521</t>
  </si>
  <si>
    <t>Farnell</t>
  </si>
  <si>
    <t>1759398RL</t>
  </si>
  <si>
    <t>http://fr.farnell.com/multicomp/mcca000521/condensateur-mlcc-06035v-10v-1uf/dp/1759398RL</t>
  </si>
  <si>
    <t>http://www.farnell.com/datasheets/1723208.pdf</t>
  </si>
  <si>
    <t>capacitor</t>
  </si>
  <si>
    <t>SMD 0805" 10 µF</t>
  </si>
  <si>
    <t>MULTICOMP</t>
  </si>
  <si>
    <t>MCCA000268</t>
  </si>
  <si>
    <t>Farnell</t>
  </si>
  <si>
    <t>http://fr.farnell.com/multicomp/mcca000268/condensateur-mlcc-08055v-6-3v-10uf/dp/1759136</t>
  </si>
  <si>
    <t>http://www.farnell.com/datasheets/1723208.pdf</t>
  </si>
  <si>
    <t>capacitor</t>
  </si>
  <si>
    <t>SMD 0603" 3.3 nF</t>
  </si>
  <si>
    <t>MULTICOMP</t>
  </si>
  <si>
    <t>MCCA000153</t>
  </si>
  <si>
    <t>Farnell</t>
  </si>
  <si>
    <t>http://fr.farnell.com/multicomp/mcca000153/condensateur-mlcc-0603-x7r-16v/dp/1759009</t>
  </si>
  <si>
    <t>http://www.farnell.com/datasheets/1723208.pdf</t>
  </si>
  <si>
    <t>capacitor</t>
  </si>
  <si>
    <t>SMD 0603" 22 nF</t>
  </si>
  <si>
    <t>MULTICOMP</t>
  </si>
  <si>
    <t>MC0603B223K250CT</t>
  </si>
  <si>
    <t>Farnell</t>
  </si>
  <si>
    <t>http://fr.farnell.com/multicomp/mc0603b223k250ct/condensateur-mlcc-0603-x7r-25v/dp/1759027</t>
  </si>
  <si>
    <t>http://www.farnell.com/datasheets/1792107.pdf</t>
  </si>
  <si>
    <t>capacitor</t>
  </si>
  <si>
    <t>SMD 0603" 2.2 nF</t>
  </si>
  <si>
    <t>MULTICOMP</t>
  </si>
  <si>
    <t>MC0603B222J500CT</t>
  </si>
  <si>
    <t>Farnell</t>
  </si>
  <si>
    <t>http://fr.farnell.com/multicomp/mc0603b223k250ct/condensateur-mlcc-0603-x7r-25v/dp/1759027</t>
  </si>
  <si>
    <t>http://www.farnell.com/datasheets/1792107.pdf</t>
  </si>
  <si>
    <t>capacitor</t>
  </si>
  <si>
    <t>SMD 0603" 100 nF</t>
  </si>
  <si>
    <t>MULTICOMP</t>
  </si>
  <si>
    <t>MC0603B104K250CT</t>
  </si>
  <si>
    <t>Farnell</t>
  </si>
  <si>
    <t>http://fr.farnell.com/multicomp/mc0603b104k250ct/condensateur-mlcc-0603-x7r-25v/dp/1759037</t>
  </si>
  <si>
    <t>http://www.farnell.com/datasheets/1792107.pdf</t>
  </si>
  <si>
    <t>connector</t>
  </si>
  <si>
    <t>0.1" male thru-hole 2x08</t>
  </si>
  <si>
    <t>MULTICOMP</t>
  </si>
  <si>
    <t>2213S-16G</t>
  </si>
  <si>
    <t>Farnell</t>
  </si>
  <si>
    <t>http://fr.farnell.com/multicomp/2213s-16g/embase-male-2-rangee-vert-16voies/dp/1593445</t>
  </si>
  <si>
    <t>http://www.farnell.com/datasheets/1697539.pdf</t>
  </si>
  <si>
    <t>connector</t>
  </si>
  <si>
    <t>0.05" male SMD 2x20</t>
  </si>
  <si>
    <t>OLIMEX</t>
  </si>
  <si>
    <t>MALE-PAV16X-2x20</t>
  </si>
  <si>
    <t>OLIMEX</t>
  </si>
  <si>
    <t>MALE-PAV16X-2x20</t>
  </si>
  <si>
    <t>https://www.olimex.com/Products/Components/Connectors/MALE-PAV16X-2x20/</t>
  </si>
  <si>
    <t>connector</t>
  </si>
  <si>
    <t>0.1" male thru-hole 2x03</t>
  </si>
  <si>
    <t>MULTICOMP</t>
  </si>
  <si>
    <t>2213S-06G</t>
  </si>
  <si>
    <t>Farnell</t>
  </si>
  <si>
    <t>http://fr.farnell.com/multicomp/2213s-06g/embase-male-2-rangee-vert-6voies/dp/1593440?Ntt=2213S-06G</t>
  </si>
  <si>
    <t>http://www.farnell.com/datasheets/1697530.pdf</t>
  </si>
  <si>
    <t>ic</t>
  </si>
  <si>
    <t>audio op amp</t>
  </si>
  <si>
    <t>TEXAS INSTRUMENTS</t>
  </si>
  <si>
    <t>OPA1644AIPW</t>
  </si>
  <si>
    <t>Farnell</t>
  </si>
  <si>
    <t>http://fr.farnell.com/texas-instruments/opa1644aipw/ampli-op-jfet-11mhz-quad-14tssop/dp/1882283?ref=lookahead</t>
  </si>
  <si>
    <t>http://www.farnell.com/datasheets/1633936.pdf</t>
  </si>
  <si>
    <t>ic</t>
  </si>
  <si>
    <t>audio codec</t>
  </si>
  <si>
    <t>TEXAS INSTRUMENTS</t>
  </si>
  <si>
    <t>PCM3168APAP</t>
  </si>
  <si>
    <t>Farnell</t>
  </si>
  <si>
    <t>http://fr.farnell.com/texas-instruments/pcm3168apap/24bit-audio-code-64tqfp/dp/1689419?ref=lookahead</t>
  </si>
  <si>
    <t>http://www.farnell.com/datasheets/1815267.pdf</t>
  </si>
  <si>
    <t>ic</t>
  </si>
  <si>
    <t>buck tension converter</t>
  </si>
  <si>
    <t>TEXAS INSTRUMENTS</t>
  </si>
  <si>
    <t>LM2662M</t>
  </si>
  <si>
    <t>Farnell</t>
  </si>
  <si>
    <t>http://fr.farnell.com/texas-instruments/lm2662m/convertisseur-de-tension-cms/dp/9306803</t>
  </si>
  <si>
    <t>http://www.farnell.com/datasheets/77958.pdf</t>
  </si>
  <si>
    <t>pcb</t>
  </si>
  <si>
    <t>OHSpark.com</t>
  </si>
  <si>
    <t>oshpark.com</t>
  </si>
  <si>
    <t>resistor</t>
  </si>
  <si>
    <t>SMD 0603" 5.6kR</t>
  </si>
  <si>
    <t>MULTICOMP</t>
  </si>
  <si>
    <t>MCMR06X5601FTL</t>
  </si>
  <si>
    <t>Farnell</t>
  </si>
  <si>
    <t>http://fr.farnell.com/multicomp/mcmr06x5601ftl/resistance-0603-5k6-1-anti-sulfur/dp/2073537</t>
  </si>
  <si>
    <t>http://www.farnell.com/datasheets/1716707.pdf</t>
  </si>
  <si>
    <t>resistor</t>
  </si>
  <si>
    <t>SMD 0603" 7.5kR</t>
  </si>
  <si>
    <t>MULTICOMP</t>
  </si>
  <si>
    <t>MCMR06X7501FTL</t>
  </si>
  <si>
    <t>Farnell</t>
  </si>
  <si>
    <t>http://fr.farnell.com/multicomp/mcmr06x7501ftl/resistance-0603-7k5-1-anti-sulfur/dp/2073570</t>
  </si>
  <si>
    <t>http://www.farnell.com/datasheets/1716707.pdf</t>
  </si>
  <si>
    <t>resistor</t>
  </si>
  <si>
    <t>SMD 0603" 3kR</t>
  </si>
  <si>
    <t>MULTICOMP</t>
  </si>
  <si>
    <t>MCMR06X3001FTL</t>
  </si>
  <si>
    <t>Farnell</t>
  </si>
  <si>
    <t>http://fr.farnell.com/multicomp/mcmr06x3001ftl/resistance-0603-3k-1-anti-sulfur/dp/2073461</t>
  </si>
  <si>
    <t>http://www.farnell.com/datasheets/1716707.pdf</t>
  </si>
  <si>
    <t>resistor</t>
  </si>
  <si>
    <t>SMD 0603" 220kR</t>
  </si>
  <si>
    <t>YAGEO (PHYCOMP)</t>
  </si>
  <si>
    <t>RC0603FR-07220KL</t>
  </si>
  <si>
    <t>Farnell</t>
  </si>
  <si>
    <t>http://fr.farnell.com/yageo-phycomp/rc0603fr-07220kl/resistance-rc22h-0603-220k/dp/9238760</t>
  </si>
  <si>
    <t>http://www.farnell.com/datasheets/443971.pdf</t>
  </si>
  <si>
    <t>TOTAL</t>
  </si>
  <si>
    <t>2pcs Video AV Balun 3.5mm 1/8"stereo male plug to AV Screw Terminal Plug adapter</t>
  </si>
  <si>
    <t>http://www.ebay.com/itm/2pcs-Video-AV-Balun-3-5mm-1-8-stereo-male-plug-to-AV-Screw-Terminal-Plug-adapter-/231204744595?pt=LH_DefaultDomain_0&amp;hash=item35d4e06d93</t>
  </si>
</sst>
</file>

<file path=xl/styles.xml><?xml version="1.0" encoding="utf-8"?>
<styleSheet xmlns="http://schemas.openxmlformats.org/spreadsheetml/2006/main">
  <numFmts count="2">
    <numFmt numFmtId="164" formatCode="#,##0.000;\(#,##0.000\)"/>
    <numFmt numFmtId="165" formatCode="#,##0.00\ [$€-1]"/>
  </numFmts>
  <fonts count="19">
    <font>
      <sz val="10"/>
      <name val="Arial"/>
    </font>
    <font>
      <b/>
      <sz val="14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6FA8DC"/>
        <bgColor rgb="FF6FA8DC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4" borderId="1" xfId="0" applyFont="1" applyFill="1" applyBorder="1"/>
    <xf numFmtId="0" fontId="4" fillId="4" borderId="2" xfId="0" applyFont="1" applyFill="1" applyBorder="1" applyAlignment="1"/>
    <xf numFmtId="164" fontId="5" fillId="4" borderId="3" xfId="0" applyNumberFormat="1" applyFont="1" applyFill="1" applyBorder="1" applyAlignment="1"/>
    <xf numFmtId="0" fontId="6" fillId="4" borderId="4" xfId="0" applyFont="1" applyFill="1" applyBorder="1" applyAlignment="1"/>
    <xf numFmtId="0" fontId="7" fillId="4" borderId="5" xfId="0" applyFont="1" applyFill="1" applyBorder="1" applyAlignment="1"/>
    <xf numFmtId="0" fontId="13" fillId="6" borderId="10" xfId="0" applyFont="1" applyFill="1" applyBorder="1" applyAlignment="1"/>
    <xf numFmtId="0" fontId="14" fillId="6" borderId="11" xfId="0" applyFont="1" applyFill="1" applyBorder="1"/>
    <xf numFmtId="165" fontId="15" fillId="6" borderId="12" xfId="0" applyNumberFormat="1" applyFont="1" applyFill="1" applyBorder="1"/>
    <xf numFmtId="165" fontId="16" fillId="4" borderId="1" xfId="0" applyNumberFormat="1" applyFont="1" applyFill="1" applyBorder="1"/>
    <xf numFmtId="0" fontId="17" fillId="4" borderId="1" xfId="0" applyFont="1" applyFill="1" applyBorder="1" applyAlignment="1"/>
    <xf numFmtId="0" fontId="18" fillId="4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4" fillId="4" borderId="13" xfId="0" applyFont="1" applyFill="1" applyBorder="1" applyAlignment="1"/>
    <xf numFmtId="0" fontId="6" fillId="4" borderId="14" xfId="0" applyFont="1" applyFill="1" applyBorder="1" applyAlignment="1"/>
    <xf numFmtId="0" fontId="10" fillId="4" borderId="14" xfId="0" applyFont="1" applyFill="1" applyBorder="1"/>
    <xf numFmtId="0" fontId="2" fillId="3" borderId="15" xfId="0" applyFont="1" applyFill="1" applyBorder="1" applyAlignment="1"/>
    <xf numFmtId="0" fontId="2" fillId="3" borderId="16" xfId="0" applyFont="1" applyFill="1" applyBorder="1" applyAlignment="1"/>
    <xf numFmtId="0" fontId="2" fillId="3" borderId="17" xfId="0" applyFont="1" applyFill="1" applyBorder="1" applyAlignment="1"/>
    <xf numFmtId="0" fontId="4" fillId="4" borderId="6" xfId="0" applyFont="1" applyFill="1" applyBorder="1" applyAlignment="1"/>
    <xf numFmtId="165" fontId="8" fillId="4" borderId="2" xfId="0" applyNumberFormat="1" applyFont="1" applyFill="1" applyBorder="1" applyAlignment="1"/>
    <xf numFmtId="0" fontId="4" fillId="4" borderId="4" xfId="0" applyFont="1" applyFill="1" applyBorder="1" applyAlignment="1"/>
    <xf numFmtId="0" fontId="6" fillId="4" borderId="2" xfId="0" applyFont="1" applyFill="1" applyBorder="1" applyAlignment="1"/>
    <xf numFmtId="0" fontId="4" fillId="4" borderId="7" xfId="0" applyFont="1" applyFill="1" applyBorder="1" applyAlignment="1"/>
    <xf numFmtId="165" fontId="9" fillId="5" borderId="2" xfId="0" applyNumberFormat="1" applyFont="1" applyFill="1" applyBorder="1" applyAlignment="1">
      <alignment horizontal="left"/>
    </xf>
    <xf numFmtId="0" fontId="6" fillId="4" borderId="5" xfId="0" applyFont="1" applyFill="1" applyBorder="1" applyAlignment="1"/>
    <xf numFmtId="0" fontId="7" fillId="4" borderId="4" xfId="0" applyFont="1" applyFill="1" applyBorder="1" applyAlignment="1"/>
    <xf numFmtId="0" fontId="4" fillId="4" borderId="18" xfId="0" applyFont="1" applyFill="1" applyBorder="1" applyAlignment="1"/>
    <xf numFmtId="0" fontId="4" fillId="4" borderId="19" xfId="0" applyFont="1" applyFill="1" applyBorder="1" applyAlignment="1"/>
    <xf numFmtId="164" fontId="5" fillId="4" borderId="19" xfId="0" applyNumberFormat="1" applyFont="1" applyFill="1" applyBorder="1" applyAlignment="1"/>
    <xf numFmtId="164" fontId="12" fillId="4" borderId="19" xfId="0" applyNumberFormat="1" applyFont="1" applyFill="1" applyBorder="1"/>
    <xf numFmtId="0" fontId="6" fillId="4" borderId="19" xfId="0" applyFont="1" applyFill="1" applyBorder="1" applyAlignment="1"/>
    <xf numFmtId="0" fontId="6" fillId="4" borderId="20" xfId="0" applyFont="1" applyFill="1" applyBorder="1" applyAlignment="1"/>
    <xf numFmtId="0" fontId="4" fillId="4" borderId="8" xfId="0" applyFont="1" applyFill="1" applyBorder="1" applyAlignment="1"/>
    <xf numFmtId="0" fontId="10" fillId="4" borderId="2" xfId="0" applyFont="1" applyFill="1" applyBorder="1"/>
    <xf numFmtId="0" fontId="4" fillId="4" borderId="9" xfId="0" applyFont="1" applyFill="1" applyBorder="1" applyAlignment="1"/>
    <xf numFmtId="0" fontId="11" fillId="5" borderId="2" xfId="0" applyFont="1" applyFill="1" applyBorder="1" applyAlignment="1">
      <alignment horizontal="left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6FA8DC"/>
          <bgColor rgb="FF6FA8DC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au3" displayName="Tableau3" ref="A2:M21" headerRowDxfId="13" dataDxfId="14" headerRowBorderDxfId="29" tableBorderDxfId="30" totalsRowBorderDxfId="28">
  <autoFilter ref="A2:M21"/>
  <sortState ref="A3:M21">
    <sortCondition descending="1" ref="J2:J21"/>
  </sortState>
  <tableColumns count="13">
    <tableColumn id="1" name="category" totalsRowLabel="Total" dataDxfId="27" totalsRowDxfId="0"/>
    <tableColumn id="2" name="value/description" dataDxfId="26" totalsRowDxfId="1"/>
    <tableColumn id="3" name="manufacturer name" dataDxfId="25" totalsRowDxfId="2"/>
    <tableColumn id="4" name="manufacturer ref" dataDxfId="24" totalsRowDxfId="3"/>
    <tableColumn id="5" name="vendor name" dataDxfId="23" totalsRowDxfId="4"/>
    <tableColumn id="6" name="vendor ref" dataDxfId="22" totalsRowDxfId="5"/>
    <tableColumn id="7" name="qty" dataDxfId="21" totalsRowDxfId="6"/>
    <tableColumn id="8" name="€ / u / 1pc" dataDxfId="20" totalsRowDxfId="7"/>
    <tableColumn id="9" name="€ / u / 100pcs" dataDxfId="19" totalsRowDxfId="8"/>
    <tableColumn id="10" name="€ / 1pc" dataDxfId="18" totalsRowDxfId="9">
      <calculatedColumnFormula>G3*H3</calculatedColumnFormula>
    </tableColumn>
    <tableColumn id="11" name="€ / 100pc" dataDxfId="17" totalsRowDxfId="10">
      <calculatedColumnFormula>G3*I3</calculatedColumnFormula>
    </tableColumn>
    <tableColumn id="12" name="link" dataDxfId="16" totalsRowDxfId="11"/>
    <tableColumn id="13" name="datasheet" totalsRowFunction="count" dataDxfId="15" totalsRow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rnell.com/datasheets/1723208.pdf" TargetMode="External"/><Relationship Id="rId13" Type="http://schemas.openxmlformats.org/officeDocument/2006/relationships/hyperlink" Target="http://fr.farnell.com/multicomp/mc0603b223k250ct/condensateur-mlcc-0603-x7r-25v/dp/1759027" TargetMode="External"/><Relationship Id="rId18" Type="http://schemas.openxmlformats.org/officeDocument/2006/relationships/hyperlink" Target="http://www.farnell.com/datasheets/1697539.pdf" TargetMode="External"/><Relationship Id="rId26" Type="http://schemas.openxmlformats.org/officeDocument/2006/relationships/hyperlink" Target="http://fr.farnell.com/texas-instruments/lm2662m/convertisseur-de-tension-cms/dp/9306803" TargetMode="External"/><Relationship Id="rId39" Type="http://schemas.openxmlformats.org/officeDocument/2006/relationships/table" Target="../tables/table1.xml"/><Relationship Id="rId3" Type="http://schemas.openxmlformats.org/officeDocument/2006/relationships/hyperlink" Target="http://fr.farnell.com/multicomp/mc0603b681k500ct/condensateur-mlcc-0603-x7r-50v/dp/1759083" TargetMode="External"/><Relationship Id="rId21" Type="http://schemas.openxmlformats.org/officeDocument/2006/relationships/hyperlink" Target="http://www.farnell.com/datasheets/1697530.pdf" TargetMode="External"/><Relationship Id="rId34" Type="http://schemas.openxmlformats.org/officeDocument/2006/relationships/hyperlink" Target="http://fr.farnell.com/multicomp/mcmr06x3001ftl/resistance-0603-3k-1-anti-sulfur/dp/2073461" TargetMode="External"/><Relationship Id="rId7" Type="http://schemas.openxmlformats.org/officeDocument/2006/relationships/hyperlink" Target="http://fr.farnell.com/multicomp/mcca000268/condensateur-mlcc-08055v-6-3v-10uf/dp/1759136" TargetMode="External"/><Relationship Id="rId12" Type="http://schemas.openxmlformats.org/officeDocument/2006/relationships/hyperlink" Target="http://www.farnell.com/datasheets/1792107.pdf" TargetMode="External"/><Relationship Id="rId17" Type="http://schemas.openxmlformats.org/officeDocument/2006/relationships/hyperlink" Target="http://fr.farnell.com/multicomp/2213s-16g/embase-male-2-rangee-vert-16voies/dp/1593445" TargetMode="External"/><Relationship Id="rId25" Type="http://schemas.openxmlformats.org/officeDocument/2006/relationships/hyperlink" Target="http://www.farnell.com/datasheets/1815267.pdf" TargetMode="External"/><Relationship Id="rId33" Type="http://schemas.openxmlformats.org/officeDocument/2006/relationships/hyperlink" Target="http://www.farnell.com/datasheets/1716707.pdf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www.farnell.com/datasheets/1676921.pdf" TargetMode="External"/><Relationship Id="rId16" Type="http://schemas.openxmlformats.org/officeDocument/2006/relationships/hyperlink" Target="http://www.farnell.com/datasheets/1792107.pdf" TargetMode="External"/><Relationship Id="rId20" Type="http://schemas.openxmlformats.org/officeDocument/2006/relationships/hyperlink" Target="http://fr.farnell.com/multicomp/2213s-06g/embase-male-2-rangee-vert-6voies/dp/1593440?Ntt=2213S-06G" TargetMode="External"/><Relationship Id="rId29" Type="http://schemas.openxmlformats.org/officeDocument/2006/relationships/hyperlink" Target="http://oshpark.com/" TargetMode="External"/><Relationship Id="rId1" Type="http://schemas.openxmlformats.org/officeDocument/2006/relationships/hyperlink" Target="http://fr.farnell.com/panasonic/eeefk1v100ur/condensateur-boitier-b-10uf-35v/dp/9695826" TargetMode="External"/><Relationship Id="rId6" Type="http://schemas.openxmlformats.org/officeDocument/2006/relationships/hyperlink" Target="http://www.farnell.com/datasheets/1723208.pdf" TargetMode="External"/><Relationship Id="rId11" Type="http://schemas.openxmlformats.org/officeDocument/2006/relationships/hyperlink" Target="http://fr.farnell.com/multicomp/mc0603b223k250ct/condensateur-mlcc-0603-x7r-25v/dp/1759027" TargetMode="External"/><Relationship Id="rId24" Type="http://schemas.openxmlformats.org/officeDocument/2006/relationships/hyperlink" Target="http://fr.farnell.com/texas-instruments/pcm3168apap/24bit-audio-code-64tqfp/dp/1689419?ref=lookahead" TargetMode="External"/><Relationship Id="rId32" Type="http://schemas.openxmlformats.org/officeDocument/2006/relationships/hyperlink" Target="http://fr.farnell.com/multicomp/mcmr06x7501ftl/resistance-0603-7k5-1-anti-sulfur/dp/2073570" TargetMode="External"/><Relationship Id="rId37" Type="http://schemas.openxmlformats.org/officeDocument/2006/relationships/hyperlink" Target="http://www.farnell.com/datasheets/443971.pdf" TargetMode="External"/><Relationship Id="rId5" Type="http://schemas.openxmlformats.org/officeDocument/2006/relationships/hyperlink" Target="http://fr.farnell.com/multicomp/mcca000521/condensateur-mlcc-06035v-10v-1uf/dp/1759398RL" TargetMode="External"/><Relationship Id="rId15" Type="http://schemas.openxmlformats.org/officeDocument/2006/relationships/hyperlink" Target="http://fr.farnell.com/multicomp/mc0603b104k250ct/condensateur-mlcc-0603-x7r-25v/dp/1759037" TargetMode="External"/><Relationship Id="rId23" Type="http://schemas.openxmlformats.org/officeDocument/2006/relationships/hyperlink" Target="http://www.farnell.com/datasheets/1633936.pdf" TargetMode="External"/><Relationship Id="rId28" Type="http://schemas.openxmlformats.org/officeDocument/2006/relationships/hyperlink" Target="http://ohspark.com/" TargetMode="External"/><Relationship Id="rId36" Type="http://schemas.openxmlformats.org/officeDocument/2006/relationships/hyperlink" Target="http://fr.farnell.com/yageo-phycomp/rc0603fr-07220kl/resistance-rc22h-0603-220k/dp/9238760" TargetMode="External"/><Relationship Id="rId10" Type="http://schemas.openxmlformats.org/officeDocument/2006/relationships/hyperlink" Target="http://www.farnell.com/datasheets/1723208.pdf" TargetMode="External"/><Relationship Id="rId19" Type="http://schemas.openxmlformats.org/officeDocument/2006/relationships/hyperlink" Target="https://www.olimex.com/Products/Components/Connectors/MALE-PAV16X-2x20/" TargetMode="External"/><Relationship Id="rId31" Type="http://schemas.openxmlformats.org/officeDocument/2006/relationships/hyperlink" Target="http://www.farnell.com/datasheets/1716707.pdf" TargetMode="External"/><Relationship Id="rId4" Type="http://schemas.openxmlformats.org/officeDocument/2006/relationships/hyperlink" Target="http://www.farnell.com/datasheets/1792107.pdf" TargetMode="External"/><Relationship Id="rId9" Type="http://schemas.openxmlformats.org/officeDocument/2006/relationships/hyperlink" Target="http://fr.farnell.com/multicomp/mcca000153/condensateur-mlcc-0603-x7r-16v/dp/1759009" TargetMode="External"/><Relationship Id="rId14" Type="http://schemas.openxmlformats.org/officeDocument/2006/relationships/hyperlink" Target="http://www.farnell.com/datasheets/1792107.pdf" TargetMode="External"/><Relationship Id="rId22" Type="http://schemas.openxmlformats.org/officeDocument/2006/relationships/hyperlink" Target="http://fr.farnell.com/texas-instruments/opa1644aipw/ampli-op-jfet-11mhz-quad-14tssop/dp/1882283?ref=lookahead" TargetMode="External"/><Relationship Id="rId27" Type="http://schemas.openxmlformats.org/officeDocument/2006/relationships/hyperlink" Target="http://www.farnell.com/datasheets/77958.pdf" TargetMode="External"/><Relationship Id="rId30" Type="http://schemas.openxmlformats.org/officeDocument/2006/relationships/hyperlink" Target="http://fr.farnell.com/multicomp/mcmr06x5601ftl/resistance-0603-5k6-1-anti-sulfur/dp/2073537" TargetMode="External"/><Relationship Id="rId35" Type="http://schemas.openxmlformats.org/officeDocument/2006/relationships/hyperlink" Target="http://www.farnell.com/datasheets/1716707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com/itm/2pcs-Video-AV-Balun-3-5mm-1-8-stereo-male-plug-to-AV-Screw-Terminal-Plug-adapter-/231204744595?pt=LH_DefaultDomain_0&amp;hash=item35d4e06d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3"/>
  <sheetViews>
    <sheetView tabSelected="1" workbookViewId="0">
      <pane ySplit="2" topLeftCell="A3" activePane="bottomLeft" state="frozen"/>
      <selection pane="bottomLeft" activeCell="I5" sqref="I5"/>
    </sheetView>
  </sheetViews>
  <sheetFormatPr baseColWidth="10" defaultColWidth="14.42578125" defaultRowHeight="15.75" customHeight="1"/>
  <cols>
    <col min="1" max="1" width="11" customWidth="1"/>
    <col min="2" max="2" width="23.5703125" customWidth="1"/>
    <col min="3" max="3" width="21" customWidth="1"/>
    <col min="4" max="4" width="18.7109375" customWidth="1"/>
    <col min="5" max="5" width="15.140625" customWidth="1"/>
    <col min="6" max="6" width="18.140625" customWidth="1"/>
    <col min="7" max="7" width="5.85546875" customWidth="1"/>
    <col min="8" max="8" width="11.85546875" customWidth="1"/>
    <col min="9" max="9" width="14.7109375" customWidth="1"/>
    <col min="10" max="10" width="9" customWidth="1"/>
    <col min="11" max="11" width="11" customWidth="1"/>
    <col min="12" max="12" width="37" customWidth="1"/>
    <col min="13" max="13" width="41" customWidth="1"/>
  </cols>
  <sheetData>
    <row r="1" spans="1:31" ht="18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31" ht="15.75" customHeight="1">
      <c r="A2" s="17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11</v>
      </c>
      <c r="L2" s="18" t="s">
        <v>12</v>
      </c>
      <c r="M2" s="19" t="s">
        <v>13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customHeight="1">
      <c r="A3" s="14" t="s">
        <v>92</v>
      </c>
      <c r="B3" s="2" t="s">
        <v>93</v>
      </c>
      <c r="C3" s="2" t="s">
        <v>94</v>
      </c>
      <c r="D3" s="2" t="s">
        <v>95</v>
      </c>
      <c r="E3" s="2" t="s">
        <v>96</v>
      </c>
      <c r="F3" s="2">
        <v>1882283</v>
      </c>
      <c r="G3" s="2">
        <v>3</v>
      </c>
      <c r="H3" s="3">
        <v>4.88</v>
      </c>
      <c r="I3" s="3">
        <v>3.47</v>
      </c>
      <c r="J3" s="3">
        <f>G3*H3</f>
        <v>14.64</v>
      </c>
      <c r="K3" s="3">
        <f>G3*I3</f>
        <v>10.41</v>
      </c>
      <c r="L3" s="27" t="s">
        <v>97</v>
      </c>
      <c r="M3" s="15" t="s">
        <v>98</v>
      </c>
    </row>
    <row r="4" spans="1:31" ht="15.75" customHeight="1">
      <c r="A4" s="14" t="s">
        <v>99</v>
      </c>
      <c r="B4" s="2" t="s">
        <v>100</v>
      </c>
      <c r="C4" s="2" t="s">
        <v>101</v>
      </c>
      <c r="D4" s="2" t="s">
        <v>102</v>
      </c>
      <c r="E4" s="2" t="s">
        <v>103</v>
      </c>
      <c r="F4" s="2">
        <v>1689419</v>
      </c>
      <c r="G4" s="2">
        <v>1</v>
      </c>
      <c r="H4" s="3">
        <v>11.86</v>
      </c>
      <c r="I4" s="3">
        <v>5.83</v>
      </c>
      <c r="J4" s="3">
        <f>G4*H4</f>
        <v>11.86</v>
      </c>
      <c r="K4" s="3">
        <f>G4*I4</f>
        <v>5.83</v>
      </c>
      <c r="L4" s="27" t="s">
        <v>104</v>
      </c>
      <c r="M4" s="15" t="s">
        <v>105</v>
      </c>
    </row>
    <row r="5" spans="1:31" ht="15.75" customHeight="1">
      <c r="A5" s="14" t="s">
        <v>113</v>
      </c>
      <c r="B5" s="35"/>
      <c r="C5" s="35"/>
      <c r="D5" s="2"/>
      <c r="E5" s="23" t="s">
        <v>114</v>
      </c>
      <c r="F5" s="2"/>
      <c r="G5" s="2">
        <v>1</v>
      </c>
      <c r="H5" s="3">
        <f>17.84/3</f>
        <v>5.9466666666666663</v>
      </c>
      <c r="I5" s="3">
        <f>Tableau3[[#This Row],[€ / u / 1pc]]/5</f>
        <v>1.1893333333333334</v>
      </c>
      <c r="J5" s="3">
        <f>G5*H5</f>
        <v>5.9466666666666663</v>
      </c>
      <c r="K5" s="3">
        <f>G5*I5</f>
        <v>1.1893333333333334</v>
      </c>
      <c r="L5" s="4" t="s">
        <v>115</v>
      </c>
      <c r="M5" s="16"/>
    </row>
    <row r="6" spans="1:31" ht="15.75" customHeight="1">
      <c r="A6" s="14" t="s">
        <v>14</v>
      </c>
      <c r="B6" s="2" t="s">
        <v>15</v>
      </c>
      <c r="C6" s="2" t="s">
        <v>16</v>
      </c>
      <c r="D6" s="2" t="s">
        <v>17</v>
      </c>
      <c r="E6" s="2" t="s">
        <v>18</v>
      </c>
      <c r="F6" s="2">
        <v>2254444</v>
      </c>
      <c r="G6" s="2">
        <v>7</v>
      </c>
      <c r="H6" s="3">
        <v>0.41</v>
      </c>
      <c r="I6" s="3">
        <v>0.14799999999999999</v>
      </c>
      <c r="J6" s="3">
        <f>G6*H6</f>
        <v>2.8699999999999997</v>
      </c>
      <c r="K6" s="3">
        <f>G6*I6</f>
        <v>1.036</v>
      </c>
      <c r="L6" s="4" t="s">
        <v>19</v>
      </c>
      <c r="M6" s="15" t="s">
        <v>20</v>
      </c>
    </row>
    <row r="7" spans="1:31" ht="15.75" customHeight="1">
      <c r="A7" s="14" t="s">
        <v>106</v>
      </c>
      <c r="B7" s="2" t="s">
        <v>107</v>
      </c>
      <c r="C7" s="2" t="s">
        <v>108</v>
      </c>
      <c r="D7" s="37" t="s">
        <v>109</v>
      </c>
      <c r="E7" s="2" t="s">
        <v>110</v>
      </c>
      <c r="F7" s="2">
        <v>9306803</v>
      </c>
      <c r="G7" s="2">
        <v>1</v>
      </c>
      <c r="H7" s="3">
        <v>1.7</v>
      </c>
      <c r="I7" s="3">
        <v>1.51</v>
      </c>
      <c r="J7" s="3">
        <f>G7*H7</f>
        <v>1.7</v>
      </c>
      <c r="K7" s="3">
        <f>G7*I7</f>
        <v>1.51</v>
      </c>
      <c r="L7" s="27" t="s">
        <v>111</v>
      </c>
      <c r="M7" s="15" t="s">
        <v>112</v>
      </c>
    </row>
    <row r="8" spans="1:31" ht="15.75" customHeight="1">
      <c r="A8" s="14" t="s">
        <v>36</v>
      </c>
      <c r="B8" s="2" t="s">
        <v>37</v>
      </c>
      <c r="C8" s="2" t="s">
        <v>38</v>
      </c>
      <c r="D8" s="2" t="s">
        <v>39</v>
      </c>
      <c r="E8" s="2" t="s">
        <v>40</v>
      </c>
      <c r="F8" s="2">
        <v>1759136</v>
      </c>
      <c r="G8" s="2">
        <v>21</v>
      </c>
      <c r="H8" s="3">
        <v>4.8000000000000001E-2</v>
      </c>
      <c r="I8" s="3">
        <v>4.8000000000000001E-2</v>
      </c>
      <c r="J8" s="3">
        <f>G8*H8</f>
        <v>1.008</v>
      </c>
      <c r="K8" s="3">
        <f>G8*I8</f>
        <v>1.008</v>
      </c>
      <c r="L8" s="4" t="s">
        <v>41</v>
      </c>
      <c r="M8" s="15" t="s">
        <v>42</v>
      </c>
    </row>
    <row r="9" spans="1:31" ht="15.75" customHeight="1">
      <c r="A9" s="14" t="s">
        <v>71</v>
      </c>
      <c r="B9" s="2" t="s">
        <v>72</v>
      </c>
      <c r="C9" s="2" t="s">
        <v>73</v>
      </c>
      <c r="D9" s="2" t="s">
        <v>74</v>
      </c>
      <c r="E9" s="2" t="s">
        <v>75</v>
      </c>
      <c r="F9" s="2">
        <v>1593445</v>
      </c>
      <c r="G9" s="2">
        <v>1</v>
      </c>
      <c r="H9" s="3">
        <v>0.83</v>
      </c>
      <c r="I9" s="3">
        <v>0.64</v>
      </c>
      <c r="J9" s="3">
        <f>G9*H9</f>
        <v>0.83</v>
      </c>
      <c r="K9" s="3">
        <f>G9*I9</f>
        <v>0.64</v>
      </c>
      <c r="L9" s="27" t="s">
        <v>76</v>
      </c>
      <c r="M9" s="15" t="s">
        <v>77</v>
      </c>
    </row>
    <row r="10" spans="1:31" ht="15.75" customHeight="1">
      <c r="A10" s="14" t="s">
        <v>78</v>
      </c>
      <c r="B10" s="2" t="s">
        <v>79</v>
      </c>
      <c r="C10" s="21" t="s">
        <v>80</v>
      </c>
      <c r="D10" s="21" t="s">
        <v>81</v>
      </c>
      <c r="E10" s="21" t="s">
        <v>82</v>
      </c>
      <c r="F10" s="25" t="s">
        <v>83</v>
      </c>
      <c r="G10" s="2">
        <v>2</v>
      </c>
      <c r="H10" s="3">
        <v>0.36</v>
      </c>
      <c r="I10" s="3">
        <v>0.32</v>
      </c>
      <c r="J10" s="3">
        <f>G10*H10</f>
        <v>0.72</v>
      </c>
      <c r="K10" s="3">
        <f>G10*I10</f>
        <v>0.64</v>
      </c>
      <c r="L10" s="27" t="s">
        <v>84</v>
      </c>
      <c r="M10" s="16"/>
    </row>
    <row r="11" spans="1:31" ht="15.75" customHeight="1">
      <c r="A11" s="14" t="s">
        <v>85</v>
      </c>
      <c r="B11" s="2" t="s">
        <v>86</v>
      </c>
      <c r="C11" s="2" t="s">
        <v>87</v>
      </c>
      <c r="D11" s="2" t="s">
        <v>88</v>
      </c>
      <c r="E11" s="2" t="s">
        <v>89</v>
      </c>
      <c r="F11" s="2">
        <v>1593440</v>
      </c>
      <c r="G11" s="2">
        <v>1</v>
      </c>
      <c r="H11" s="3">
        <v>0.36</v>
      </c>
      <c r="I11" s="3">
        <v>0.32</v>
      </c>
      <c r="J11" s="3">
        <f>G11*H11</f>
        <v>0.36</v>
      </c>
      <c r="K11" s="3">
        <f>G11*I11</f>
        <v>0.32</v>
      </c>
      <c r="L11" s="5" t="s">
        <v>90</v>
      </c>
      <c r="M11" s="15" t="s">
        <v>91</v>
      </c>
    </row>
    <row r="12" spans="1:31" ht="15.75" customHeight="1">
      <c r="A12" s="14" t="s">
        <v>116</v>
      </c>
      <c r="B12" s="2" t="s">
        <v>117</v>
      </c>
      <c r="C12" s="20" t="s">
        <v>118</v>
      </c>
      <c r="D12" s="20" t="s">
        <v>119</v>
      </c>
      <c r="E12" s="20" t="s">
        <v>120</v>
      </c>
      <c r="F12" s="24">
        <v>2073537</v>
      </c>
      <c r="G12" s="2">
        <v>16</v>
      </c>
      <c r="H12" s="3">
        <v>8.0000000000000002E-3</v>
      </c>
      <c r="I12" s="3">
        <v>8.0000000000000002E-3</v>
      </c>
      <c r="J12" s="3">
        <f>G12*H12</f>
        <v>0.128</v>
      </c>
      <c r="K12" s="3">
        <f>G12*I12</f>
        <v>0.128</v>
      </c>
      <c r="L12" s="26" t="s">
        <v>121</v>
      </c>
      <c r="M12" s="15" t="s">
        <v>122</v>
      </c>
    </row>
    <row r="13" spans="1:31" ht="15.75" customHeight="1">
      <c r="A13" s="14" t="s">
        <v>123</v>
      </c>
      <c r="B13" s="2" t="s">
        <v>124</v>
      </c>
      <c r="C13" s="2" t="s">
        <v>125</v>
      </c>
      <c r="D13" s="2" t="s">
        <v>126</v>
      </c>
      <c r="E13" s="2" t="s">
        <v>127</v>
      </c>
      <c r="F13" s="2">
        <v>2073570</v>
      </c>
      <c r="G13" s="2">
        <v>16</v>
      </c>
      <c r="H13" s="3">
        <v>8.0000000000000002E-3</v>
      </c>
      <c r="I13" s="3">
        <v>8.0000000000000002E-3</v>
      </c>
      <c r="J13" s="3">
        <f>G13*H13</f>
        <v>0.128</v>
      </c>
      <c r="K13" s="3">
        <f>G13*I13</f>
        <v>0.128</v>
      </c>
      <c r="L13" s="26" t="s">
        <v>128</v>
      </c>
      <c r="M13" s="15" t="s">
        <v>129</v>
      </c>
    </row>
    <row r="14" spans="1:31" ht="15.75" customHeight="1">
      <c r="A14" s="14" t="s">
        <v>21</v>
      </c>
      <c r="B14" s="2" t="s">
        <v>22</v>
      </c>
      <c r="C14" s="2" t="s">
        <v>23</v>
      </c>
      <c r="D14" s="2" t="s">
        <v>24</v>
      </c>
      <c r="E14" s="2" t="s">
        <v>25</v>
      </c>
      <c r="F14" s="2">
        <v>1759083</v>
      </c>
      <c r="G14" s="2">
        <v>16</v>
      </c>
      <c r="H14" s="3">
        <v>7.0000000000000001E-3</v>
      </c>
      <c r="I14" s="3">
        <v>6.0000000000000001E-3</v>
      </c>
      <c r="J14" s="3">
        <f>G14*H14</f>
        <v>0.112</v>
      </c>
      <c r="K14" s="3">
        <f>G14*I14</f>
        <v>9.6000000000000002E-2</v>
      </c>
      <c r="L14" s="26" t="s">
        <v>26</v>
      </c>
      <c r="M14" s="15" t="s">
        <v>27</v>
      </c>
    </row>
    <row r="15" spans="1:31" ht="15.75" customHeight="1">
      <c r="A15" s="14" t="s">
        <v>28</v>
      </c>
      <c r="B15" s="2" t="s">
        <v>29</v>
      </c>
      <c r="C15" s="2" t="s">
        <v>30</v>
      </c>
      <c r="D15" s="2" t="s">
        <v>31</v>
      </c>
      <c r="E15" s="2" t="s">
        <v>32</v>
      </c>
      <c r="F15" s="2" t="s">
        <v>33</v>
      </c>
      <c r="G15" s="2">
        <v>12</v>
      </c>
      <c r="H15" s="3">
        <v>8.9999999999999993E-3</v>
      </c>
      <c r="I15" s="3">
        <v>8.9999999999999993E-3</v>
      </c>
      <c r="J15" s="3">
        <f>G15*H15</f>
        <v>0.10799999999999998</v>
      </c>
      <c r="K15" s="3">
        <f>G15*I15</f>
        <v>0.10799999999999998</v>
      </c>
      <c r="L15" s="26" t="s">
        <v>34</v>
      </c>
      <c r="M15" s="15" t="s">
        <v>35</v>
      </c>
    </row>
    <row r="16" spans="1:31" ht="15.75" customHeight="1">
      <c r="A16" s="14" t="s">
        <v>43</v>
      </c>
      <c r="B16" s="2" t="s">
        <v>44</v>
      </c>
      <c r="C16" s="2" t="s">
        <v>45</v>
      </c>
      <c r="D16" s="36" t="s">
        <v>46</v>
      </c>
      <c r="E16" s="2" t="s">
        <v>47</v>
      </c>
      <c r="F16" s="2">
        <v>1759009</v>
      </c>
      <c r="G16" s="2">
        <v>8</v>
      </c>
      <c r="H16" s="3">
        <v>8.9999999999999993E-3</v>
      </c>
      <c r="I16" s="3">
        <v>8.9999999999999993E-3</v>
      </c>
      <c r="J16" s="3">
        <f>G16*H16</f>
        <v>7.1999999999999995E-2</v>
      </c>
      <c r="K16" s="3">
        <f>G16*I16</f>
        <v>7.1999999999999995E-2</v>
      </c>
      <c r="L16" s="26" t="s">
        <v>48</v>
      </c>
      <c r="M16" s="15" t="s">
        <v>49</v>
      </c>
    </row>
    <row r="17" spans="1:13" ht="15.75" customHeight="1">
      <c r="A17" s="14" t="s">
        <v>50</v>
      </c>
      <c r="B17" s="34" t="s">
        <v>51</v>
      </c>
      <c r="C17" s="34" t="s">
        <v>52</v>
      </c>
      <c r="D17" s="2" t="s">
        <v>53</v>
      </c>
      <c r="E17" s="22" t="s">
        <v>54</v>
      </c>
      <c r="F17" s="2">
        <v>1759027</v>
      </c>
      <c r="G17" s="2">
        <v>6</v>
      </c>
      <c r="H17" s="3">
        <v>8.9999999999999993E-3</v>
      </c>
      <c r="I17" s="3">
        <v>8.0000000000000002E-3</v>
      </c>
      <c r="J17" s="3">
        <f>G17*H17</f>
        <v>5.3999999999999992E-2</v>
      </c>
      <c r="K17" s="3">
        <f>G17*I17</f>
        <v>4.8000000000000001E-2</v>
      </c>
      <c r="L17" s="4" t="s">
        <v>55</v>
      </c>
      <c r="M17" s="15" t="s">
        <v>56</v>
      </c>
    </row>
    <row r="18" spans="1:13" ht="15.75" customHeight="1">
      <c r="A18" s="14" t="s">
        <v>57</v>
      </c>
      <c r="B18" s="2" t="s">
        <v>58</v>
      </c>
      <c r="C18" s="2" t="s">
        <v>59</v>
      </c>
      <c r="D18" s="2" t="s">
        <v>60</v>
      </c>
      <c r="E18" s="2" t="s">
        <v>61</v>
      </c>
      <c r="F18" s="2">
        <v>2320806</v>
      </c>
      <c r="G18" s="2">
        <v>6</v>
      </c>
      <c r="H18" s="3">
        <v>8.9999999999999993E-3</v>
      </c>
      <c r="I18" s="3">
        <v>8.0000000000000002E-3</v>
      </c>
      <c r="J18" s="3">
        <f>G18*H18</f>
        <v>5.3999999999999992E-2</v>
      </c>
      <c r="K18" s="3">
        <f>G18*I18</f>
        <v>4.8000000000000001E-2</v>
      </c>
      <c r="L18" s="4" t="s">
        <v>62</v>
      </c>
      <c r="M18" s="15" t="s">
        <v>63</v>
      </c>
    </row>
    <row r="19" spans="1:13" ht="15.75" customHeight="1">
      <c r="A19" s="14" t="s">
        <v>64</v>
      </c>
      <c r="B19" s="2" t="s">
        <v>65</v>
      </c>
      <c r="C19" s="2" t="s">
        <v>66</v>
      </c>
      <c r="D19" s="2" t="s">
        <v>67</v>
      </c>
      <c r="E19" s="2" t="s">
        <v>68</v>
      </c>
      <c r="F19" s="2">
        <v>1759037</v>
      </c>
      <c r="G19" s="2">
        <v>5</v>
      </c>
      <c r="H19" s="3">
        <v>7.0000000000000001E-3</v>
      </c>
      <c r="I19" s="3">
        <v>6.0000000000000001E-3</v>
      </c>
      <c r="J19" s="3">
        <f>G19*H19</f>
        <v>3.5000000000000003E-2</v>
      </c>
      <c r="K19" s="3">
        <f>G19*I19</f>
        <v>0.03</v>
      </c>
      <c r="L19" s="4" t="s">
        <v>69</v>
      </c>
      <c r="M19" s="15" t="s">
        <v>70</v>
      </c>
    </row>
    <row r="20" spans="1:13" ht="15.75" customHeight="1">
      <c r="A20" s="14" t="s">
        <v>130</v>
      </c>
      <c r="B20" s="2" t="s">
        <v>131</v>
      </c>
      <c r="C20" s="2" t="s">
        <v>132</v>
      </c>
      <c r="D20" s="2" t="s">
        <v>133</v>
      </c>
      <c r="E20" s="2" t="s">
        <v>134</v>
      </c>
      <c r="F20" s="2">
        <v>2073461</v>
      </c>
      <c r="G20" s="2">
        <v>3</v>
      </c>
      <c r="H20" s="3">
        <v>8.0000000000000002E-3</v>
      </c>
      <c r="I20" s="3">
        <v>8.0000000000000002E-3</v>
      </c>
      <c r="J20" s="3">
        <f>G20*H20</f>
        <v>2.4E-2</v>
      </c>
      <c r="K20" s="3">
        <f>G20*I20</f>
        <v>2.4E-2</v>
      </c>
      <c r="L20" s="4" t="s">
        <v>135</v>
      </c>
      <c r="M20" s="15" t="s">
        <v>136</v>
      </c>
    </row>
    <row r="21" spans="1:13" ht="15.75" customHeight="1">
      <c r="A21" s="28" t="s">
        <v>137</v>
      </c>
      <c r="B21" s="29" t="s">
        <v>138</v>
      </c>
      <c r="C21" s="29" t="s">
        <v>139</v>
      </c>
      <c r="D21" s="29" t="s">
        <v>140</v>
      </c>
      <c r="E21" s="29" t="s">
        <v>141</v>
      </c>
      <c r="F21" s="29">
        <v>9238760</v>
      </c>
      <c r="G21" s="29">
        <v>1</v>
      </c>
      <c r="H21" s="30">
        <v>5.0000000000000001E-3</v>
      </c>
      <c r="I21" s="30">
        <v>5.0000000000000001E-3</v>
      </c>
      <c r="J21" s="31">
        <f>G21*H21</f>
        <v>5.0000000000000001E-3</v>
      </c>
      <c r="K21" s="31">
        <f>G21*I21</f>
        <v>5.0000000000000001E-3</v>
      </c>
      <c r="L21" s="32" t="s">
        <v>142</v>
      </c>
      <c r="M21" s="33" t="s">
        <v>143</v>
      </c>
    </row>
    <row r="22" spans="1:13" ht="15.75" customHeight="1">
      <c r="A22" s="6" t="s">
        <v>144</v>
      </c>
      <c r="B22" s="6"/>
      <c r="C22" s="7"/>
      <c r="D22" s="7"/>
      <c r="E22" s="7"/>
      <c r="F22" s="7"/>
      <c r="G22" s="7">
        <f>SUM(G3:G21)</f>
        <v>127</v>
      </c>
      <c r="H22" s="7"/>
      <c r="I22" s="7"/>
      <c r="J22" s="8">
        <f>SUM(J3:J21)</f>
        <v>40.654666666666671</v>
      </c>
      <c r="K22" s="8">
        <f>SUM(K3:K21)</f>
        <v>23.270333333333337</v>
      </c>
      <c r="L22" s="7"/>
      <c r="M22" s="7"/>
    </row>
    <row r="23" spans="1:13" ht="15.75" customHeight="1">
      <c r="H23" s="9"/>
      <c r="I23" s="9"/>
    </row>
    <row r="24" spans="1:13" ht="15.75" customHeight="1">
      <c r="H24" s="9"/>
      <c r="I24" s="9"/>
    </row>
    <row r="25" spans="1:13" ht="15.75" customHeight="1">
      <c r="H25" s="9"/>
      <c r="I25" s="9"/>
    </row>
    <row r="26" spans="1:13" ht="15.75" customHeight="1">
      <c r="H26" s="9"/>
      <c r="I26" s="9"/>
    </row>
    <row r="27" spans="1:13" ht="15.75" customHeight="1">
      <c r="H27" s="9"/>
      <c r="I27" s="9"/>
    </row>
    <row r="28" spans="1:13" ht="15.75" customHeight="1">
      <c r="H28" s="9"/>
      <c r="I28" s="9"/>
    </row>
    <row r="29" spans="1:13" ht="15.75" customHeight="1">
      <c r="H29" s="9"/>
      <c r="I29" s="9"/>
    </row>
    <row r="30" spans="1:13" ht="15.75" customHeight="1">
      <c r="H30" s="9"/>
      <c r="I30" s="9"/>
    </row>
    <row r="31" spans="1:13" ht="15.75" customHeight="1">
      <c r="H31" s="9"/>
      <c r="I31" s="9"/>
    </row>
    <row r="32" spans="1:13" ht="15.75" customHeight="1">
      <c r="H32" s="9"/>
      <c r="I32" s="9"/>
    </row>
    <row r="33" spans="8:9" ht="15.75" customHeight="1">
      <c r="H33" s="9"/>
      <c r="I33" s="9"/>
    </row>
    <row r="34" spans="8:9" ht="15.75" customHeight="1">
      <c r="H34" s="9"/>
      <c r="I34" s="9"/>
    </row>
    <row r="35" spans="8:9" ht="15.75" customHeight="1">
      <c r="H35" s="9"/>
      <c r="I35" s="9"/>
    </row>
    <row r="36" spans="8:9" ht="15.75" customHeight="1">
      <c r="H36" s="9"/>
      <c r="I36" s="9"/>
    </row>
    <row r="37" spans="8:9" ht="15.75" customHeight="1">
      <c r="H37" s="9"/>
      <c r="I37" s="9"/>
    </row>
    <row r="38" spans="8:9" ht="15.75" customHeight="1">
      <c r="H38" s="9"/>
      <c r="I38" s="9"/>
    </row>
    <row r="39" spans="8:9" ht="15.75" customHeight="1">
      <c r="H39" s="9"/>
      <c r="I39" s="9"/>
    </row>
    <row r="40" spans="8:9" ht="15.75" customHeight="1">
      <c r="H40" s="9"/>
      <c r="I40" s="9"/>
    </row>
    <row r="41" spans="8:9" ht="15.75" customHeight="1">
      <c r="H41" s="9"/>
      <c r="I41" s="9"/>
    </row>
    <row r="42" spans="8:9" ht="15.75" customHeight="1">
      <c r="H42" s="9"/>
      <c r="I42" s="9"/>
    </row>
    <row r="43" spans="8:9" ht="15.75" customHeight="1">
      <c r="H43" s="9"/>
      <c r="I43" s="9"/>
    </row>
    <row r="44" spans="8:9" ht="15.75" customHeight="1">
      <c r="H44" s="9"/>
      <c r="I44" s="9"/>
    </row>
    <row r="45" spans="8:9" ht="15.75" customHeight="1">
      <c r="H45" s="9"/>
      <c r="I45" s="9"/>
    </row>
    <row r="46" spans="8:9" ht="15.75" customHeight="1">
      <c r="H46" s="9"/>
      <c r="I46" s="9"/>
    </row>
    <row r="47" spans="8:9" ht="15.75" customHeight="1">
      <c r="H47" s="9"/>
      <c r="I47" s="9"/>
    </row>
    <row r="48" spans="8:9" ht="15.75" customHeight="1">
      <c r="H48" s="9"/>
      <c r="I48" s="9"/>
    </row>
    <row r="49" spans="8:9" ht="15.75" customHeight="1">
      <c r="H49" s="9"/>
      <c r="I49" s="9"/>
    </row>
    <row r="50" spans="8:9" ht="15.75" customHeight="1">
      <c r="H50" s="9"/>
      <c r="I50" s="9"/>
    </row>
    <row r="51" spans="8:9" ht="15.75" customHeight="1">
      <c r="H51" s="9"/>
      <c r="I51" s="9"/>
    </row>
    <row r="52" spans="8:9" ht="15.75" customHeight="1">
      <c r="H52" s="9"/>
      <c r="I52" s="9"/>
    </row>
    <row r="53" spans="8:9" ht="15.75" customHeight="1">
      <c r="H53" s="9"/>
      <c r="I53" s="9"/>
    </row>
    <row r="54" spans="8:9" ht="15.75" customHeight="1">
      <c r="H54" s="9"/>
      <c r="I54" s="9"/>
    </row>
    <row r="55" spans="8:9" ht="15.75" customHeight="1">
      <c r="H55" s="9"/>
      <c r="I55" s="9"/>
    </row>
    <row r="56" spans="8:9" ht="15.75" customHeight="1">
      <c r="H56" s="9"/>
      <c r="I56" s="9"/>
    </row>
    <row r="57" spans="8:9" ht="15.75" customHeight="1">
      <c r="H57" s="9"/>
      <c r="I57" s="9"/>
    </row>
    <row r="58" spans="8:9" ht="15.75" customHeight="1">
      <c r="H58" s="9"/>
      <c r="I58" s="9"/>
    </row>
    <row r="59" spans="8:9" ht="15.75" customHeight="1">
      <c r="H59" s="9"/>
      <c r="I59" s="9"/>
    </row>
    <row r="60" spans="8:9" ht="15.75" customHeight="1">
      <c r="H60" s="9"/>
      <c r="I60" s="9"/>
    </row>
    <row r="61" spans="8:9" ht="15.75" customHeight="1">
      <c r="H61" s="9"/>
      <c r="I61" s="9"/>
    </row>
    <row r="62" spans="8:9" ht="15.75" customHeight="1">
      <c r="H62" s="9"/>
      <c r="I62" s="9"/>
    </row>
    <row r="63" spans="8:9" ht="15.75" customHeight="1">
      <c r="H63" s="9"/>
      <c r="I63" s="9"/>
    </row>
    <row r="64" spans="8:9" ht="15.75" customHeight="1">
      <c r="H64" s="9"/>
      <c r="I64" s="9"/>
    </row>
    <row r="65" spans="8:9" ht="15.75" customHeight="1">
      <c r="H65" s="9"/>
      <c r="I65" s="9"/>
    </row>
    <row r="66" spans="8:9" ht="15.75" customHeight="1">
      <c r="H66" s="9"/>
      <c r="I66" s="9"/>
    </row>
    <row r="67" spans="8:9" ht="15.75" customHeight="1">
      <c r="H67" s="9"/>
      <c r="I67" s="9"/>
    </row>
    <row r="68" spans="8:9" ht="15.75" customHeight="1">
      <c r="H68" s="9"/>
      <c r="I68" s="9"/>
    </row>
    <row r="69" spans="8:9" ht="15.75" customHeight="1">
      <c r="H69" s="9"/>
      <c r="I69" s="9"/>
    </row>
    <row r="70" spans="8:9" ht="15.75" customHeight="1">
      <c r="H70" s="9"/>
      <c r="I70" s="9"/>
    </row>
    <row r="71" spans="8:9" ht="15.75" customHeight="1">
      <c r="H71" s="9"/>
      <c r="I71" s="9"/>
    </row>
    <row r="72" spans="8:9" ht="15.75" customHeight="1">
      <c r="H72" s="9"/>
      <c r="I72" s="9"/>
    </row>
    <row r="73" spans="8:9" ht="15.75" customHeight="1">
      <c r="H73" s="9"/>
      <c r="I73" s="9"/>
    </row>
  </sheetData>
  <mergeCells count="1">
    <mergeCell ref="A1:K1"/>
  </mergeCells>
  <hyperlinks>
    <hyperlink ref="L6" r:id="rId1"/>
    <hyperlink ref="M6" r:id="rId2"/>
    <hyperlink ref="L14" r:id="rId3"/>
    <hyperlink ref="M14" r:id="rId4"/>
    <hyperlink ref="L15" r:id="rId5"/>
    <hyperlink ref="M15" r:id="rId6"/>
    <hyperlink ref="L8" r:id="rId7"/>
    <hyperlink ref="M8" r:id="rId8"/>
    <hyperlink ref="L16" r:id="rId9"/>
    <hyperlink ref="M16" r:id="rId10"/>
    <hyperlink ref="L17" r:id="rId11"/>
    <hyperlink ref="M17" r:id="rId12"/>
    <hyperlink ref="L18" r:id="rId13"/>
    <hyperlink ref="M18" r:id="rId14"/>
    <hyperlink ref="L19" r:id="rId15"/>
    <hyperlink ref="M19" r:id="rId16"/>
    <hyperlink ref="L9" r:id="rId17"/>
    <hyperlink ref="M9" r:id="rId18"/>
    <hyperlink ref="L10" r:id="rId19"/>
    <hyperlink ref="L11" r:id="rId20"/>
    <hyperlink ref="M11" r:id="rId21"/>
    <hyperlink ref="L3" r:id="rId22"/>
    <hyperlink ref="M3" r:id="rId23"/>
    <hyperlink ref="L4" r:id="rId24"/>
    <hyperlink ref="M4" r:id="rId25"/>
    <hyperlink ref="L7" r:id="rId26"/>
    <hyperlink ref="M7" r:id="rId27"/>
    <hyperlink ref="E5" r:id="rId28"/>
    <hyperlink ref="L5" r:id="rId29"/>
    <hyperlink ref="L12" r:id="rId30"/>
    <hyperlink ref="M12" r:id="rId31"/>
    <hyperlink ref="L13" r:id="rId32"/>
    <hyperlink ref="M13" r:id="rId33"/>
    <hyperlink ref="L20" r:id="rId34"/>
    <hyperlink ref="M20" r:id="rId35"/>
    <hyperlink ref="L21" r:id="rId36"/>
    <hyperlink ref="M21" r:id="rId37"/>
  </hyperlinks>
  <pageMargins left="0.7" right="0.7" top="0.75" bottom="0.75" header="0.3" footer="0.3"/>
  <pageSetup paperSize="9" orientation="portrait" r:id="rId38"/>
  <tableParts count="1">
    <tablePart r:id="rId3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baseColWidth="10" defaultColWidth="14.42578125" defaultRowHeight="15.75" customHeight="1"/>
  <cols>
    <col min="1" max="1" width="51.28515625" customWidth="1"/>
    <col min="2" max="2" width="147.28515625" customWidth="1"/>
  </cols>
  <sheetData>
    <row r="1" spans="1:2" ht="15.75" customHeight="1">
      <c r="A1" s="10" t="s">
        <v>145</v>
      </c>
      <c r="B1" s="11" t="s">
        <v>146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BOM</vt:lpstr>
      <vt:lpstr>other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 VIOLLETTE</cp:lastModifiedBy>
  <dcterms:created xsi:type="dcterms:W3CDTF">2014-05-01T16:16:26Z</dcterms:created>
  <dcterms:modified xsi:type="dcterms:W3CDTF">2014-05-01T16:28:48Z</dcterms:modified>
</cp:coreProperties>
</file>