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ing\Alghorithms\"/>
    </mc:Choice>
  </mc:AlternateContent>
  <xr:revisionPtr revIDLastSave="0" documentId="13_ncr:1_{E0C4D8B6-48A5-4486-A3C6-CA6FB53831BC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1" l="1"/>
  <c r="D78" i="1"/>
  <c r="D77" i="1"/>
  <c r="D76" i="1"/>
  <c r="D66" i="1"/>
  <c r="D65" i="1"/>
  <c r="D64" i="1"/>
  <c r="D63" i="1"/>
  <c r="D62" i="1"/>
  <c r="D46" i="1"/>
  <c r="D47" i="1"/>
  <c r="D48" i="1"/>
  <c r="D49" i="1"/>
  <c r="D50" i="1"/>
  <c r="D51" i="1"/>
  <c r="D45" i="1"/>
  <c r="D25" i="1"/>
  <c r="D26" i="1"/>
  <c r="D27" i="1"/>
  <c r="D28" i="1"/>
  <c r="D29" i="1"/>
  <c r="D30" i="1"/>
  <c r="D24" i="1"/>
</calcChain>
</file>

<file path=xl/sharedStrings.xml><?xml version="1.0" encoding="utf-8"?>
<sst xmlns="http://schemas.openxmlformats.org/spreadsheetml/2006/main" count="34" uniqueCount="16">
  <si>
    <t>Persistent Segment Tree</t>
  </si>
  <si>
    <t>Алгоритм</t>
  </si>
  <si>
    <t>Время (в миллисекундах)</t>
  </si>
  <si>
    <t>10.000</t>
  </si>
  <si>
    <t>Количество прямоугольников</t>
  </si>
  <si>
    <t>Количество точек</t>
  </si>
  <si>
    <t>Enumeration</t>
  </si>
  <si>
    <t>Compressed Map Data Preparation</t>
  </si>
  <si>
    <t>Compressed Map Search</t>
  </si>
  <si>
    <t>Compressed Map Overall</t>
  </si>
  <si>
    <t>Persistent Segment Tree                          Data Preparation</t>
  </si>
  <si>
    <t>Persistent Segment Tree                          Search</t>
  </si>
  <si>
    <t>Persistent Segment Tree                          Overall</t>
  </si>
  <si>
    <t>Дополнительное сравнение Enumeration VS PST c малым к-ом точек и прямоугольников</t>
  </si>
  <si>
    <t>Дополнительное сравнение Enumeration VS PST c большим к-ом точек и малым к-ом прямоугольников</t>
  </si>
  <si>
    <t>Время (в микросекундах)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</si>
</sst>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Сравнение</a:t>
            </a:r>
            <a:r>
              <a:rPr lang="ru-RU" sz="2000" b="1" baseline="0"/>
              <a:t> 3-х алгоритмов </a:t>
            </a:r>
            <a:r>
              <a:rPr lang="en-US" sz="2000" b="1" baseline="0"/>
              <a:t>| </a:t>
            </a:r>
            <a:r>
              <a:rPr lang="ru-RU" sz="2000" b="1" baseline="0"/>
              <a:t>Общее время работы</a:t>
            </a:r>
            <a:endParaRPr lang="ru-R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Лист1!$B$3:$B$9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35</c:v>
                </c:pt>
                <c:pt idx="1">
                  <c:v>81</c:v>
                </c:pt>
                <c:pt idx="2">
                  <c:v>164</c:v>
                </c:pt>
                <c:pt idx="3">
                  <c:v>245</c:v>
                </c:pt>
                <c:pt idx="4">
                  <c:v>318</c:v>
                </c:pt>
                <c:pt idx="5">
                  <c:v>646</c:v>
                </c:pt>
                <c:pt idx="6">
                  <c:v>1307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9-459E-88AE-C16FE18EE434}"/>
            </c:ext>
          </c:extLst>
        </c:ser>
        <c:ser>
          <c:idx val="1"/>
          <c:order val="1"/>
          <c:tx>
            <c:v>Compressed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Лист1!$B$24:$B$30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Лист1!$D$24:$D$30</c:f>
              <c:numCache>
                <c:formatCode>General</c:formatCode>
                <c:ptCount val="7"/>
                <c:pt idx="0">
                  <c:v>32</c:v>
                </c:pt>
                <c:pt idx="1">
                  <c:v>311</c:v>
                </c:pt>
                <c:pt idx="2">
                  <c:v>2311</c:v>
                </c:pt>
                <c:pt idx="3">
                  <c:v>7888</c:v>
                </c:pt>
                <c:pt idx="4">
                  <c:v>18640</c:v>
                </c:pt>
                <c:pt idx="5">
                  <c:v>151279</c:v>
                </c:pt>
                <c:pt idx="6">
                  <c:v>1272404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B9-459E-88AE-C16FE18EE434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Лист1!$B$45:$B$51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Лист1!$D$45:$D$51</c:f>
              <c:numCache>
                <c:formatCode>General</c:formatCode>
                <c:ptCount val="7"/>
                <c:pt idx="0">
                  <c:v>22</c:v>
                </c:pt>
                <c:pt idx="1">
                  <c:v>28</c:v>
                </c:pt>
                <c:pt idx="2">
                  <c:v>37</c:v>
                </c:pt>
                <c:pt idx="3">
                  <c:v>46</c:v>
                </c:pt>
                <c:pt idx="4">
                  <c:v>59</c:v>
                </c:pt>
                <c:pt idx="5">
                  <c:v>96</c:v>
                </c:pt>
                <c:pt idx="6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9-459E-88AE-C16FE18E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Сравнение</a:t>
            </a:r>
            <a:r>
              <a:rPr lang="ru-RU" sz="2000" b="1" baseline="0"/>
              <a:t> 2-х алгоритмов </a:t>
            </a:r>
            <a:r>
              <a:rPr lang="en-US" sz="2000" b="1" baseline="0"/>
              <a:t>| Enumeration VS PST</a:t>
            </a:r>
            <a:endParaRPr lang="ru-RU" sz="20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Лист1!$B$57:$B$61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Лист1!$D$57:$D$61</c:f>
              <c:numCache>
                <c:formatCode>General</c:formatCode>
                <c:ptCount val="5"/>
                <c:pt idx="0">
                  <c:v>39</c:v>
                </c:pt>
                <c:pt idx="1">
                  <c:v>71</c:v>
                </c:pt>
                <c:pt idx="2">
                  <c:v>130</c:v>
                </c:pt>
                <c:pt idx="3">
                  <c:v>236</c:v>
                </c:pt>
                <c:pt idx="4">
                  <c:v>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B1-4CBB-B63D-EB033ED9C0FA}"/>
            </c:ext>
          </c:extLst>
        </c:ser>
        <c:ser>
          <c:idx val="1"/>
          <c:order val="1"/>
          <c:tx>
            <c:v>Persistent Segment 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Лист1!$B$57:$B$61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Лист1!$D$62:$D$66</c:f>
              <c:numCache>
                <c:formatCode>General</c:formatCode>
                <c:ptCount val="5"/>
                <c:pt idx="0">
                  <c:v>347</c:v>
                </c:pt>
                <c:pt idx="1">
                  <c:v>672</c:v>
                </c:pt>
                <c:pt idx="2">
                  <c:v>966</c:v>
                </c:pt>
                <c:pt idx="3">
                  <c:v>1819</c:v>
                </c:pt>
                <c:pt idx="4">
                  <c:v>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B1-4CBB-B63D-EB033ED9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микросекундах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Сравнение 3-х алгоритмов </a:t>
            </a:r>
            <a:r>
              <a:rPr lang="en-US" sz="1800" b="1" i="0" baseline="0">
                <a:effectLst/>
              </a:rPr>
              <a:t>| </a:t>
            </a:r>
            <a:r>
              <a:rPr lang="ru-RU" sz="1800" b="1" i="0" baseline="0">
                <a:effectLst/>
              </a:rPr>
              <a:t>Общее время работы</a:t>
            </a:r>
            <a:endParaRPr lang="ru-RU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Лист1!$B$3:$B$9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35</c:v>
                </c:pt>
                <c:pt idx="1">
                  <c:v>81</c:v>
                </c:pt>
                <c:pt idx="2">
                  <c:v>164</c:v>
                </c:pt>
                <c:pt idx="3">
                  <c:v>245</c:v>
                </c:pt>
                <c:pt idx="4">
                  <c:v>318</c:v>
                </c:pt>
                <c:pt idx="5">
                  <c:v>646</c:v>
                </c:pt>
                <c:pt idx="6">
                  <c:v>1307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A-42AD-BE9F-C8EC3599C8E4}"/>
            </c:ext>
          </c:extLst>
        </c:ser>
        <c:ser>
          <c:idx val="1"/>
          <c:order val="1"/>
          <c:tx>
            <c:v>Compressed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Лист1!$B$24:$B$30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Лист1!$D$24:$D$30</c:f>
              <c:numCache>
                <c:formatCode>General</c:formatCode>
                <c:ptCount val="7"/>
                <c:pt idx="0">
                  <c:v>32</c:v>
                </c:pt>
                <c:pt idx="1">
                  <c:v>311</c:v>
                </c:pt>
                <c:pt idx="2">
                  <c:v>2311</c:v>
                </c:pt>
                <c:pt idx="3">
                  <c:v>7888</c:v>
                </c:pt>
                <c:pt idx="4">
                  <c:v>18640</c:v>
                </c:pt>
                <c:pt idx="5">
                  <c:v>151279</c:v>
                </c:pt>
                <c:pt idx="6">
                  <c:v>1272404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A-42AD-BE9F-C8EC3599C8E4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Лист1!$B$45:$B$51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Лист1!$D$45:$D$51</c:f>
              <c:numCache>
                <c:formatCode>General</c:formatCode>
                <c:ptCount val="7"/>
                <c:pt idx="0">
                  <c:v>22</c:v>
                </c:pt>
                <c:pt idx="1">
                  <c:v>28</c:v>
                </c:pt>
                <c:pt idx="2">
                  <c:v>37</c:v>
                </c:pt>
                <c:pt idx="3">
                  <c:v>46</c:v>
                </c:pt>
                <c:pt idx="4">
                  <c:v>59</c:v>
                </c:pt>
                <c:pt idx="5">
                  <c:v>96</c:v>
                </c:pt>
                <c:pt idx="6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A-42AD-BE9F-C8EC3599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Сравнение 3-х алгоритмов </a:t>
            </a:r>
            <a:r>
              <a:rPr lang="en-US" sz="1800" b="1" i="0" baseline="0">
                <a:effectLst/>
              </a:rPr>
              <a:t>| </a:t>
            </a:r>
            <a:r>
              <a:rPr lang="ru-RU" sz="1800" b="1" i="0" baseline="0">
                <a:effectLst/>
              </a:rPr>
              <a:t>Общее время работы</a:t>
            </a:r>
            <a:endParaRPr lang="ru-RU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Лист1!$B$3:$B$9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35</c:v>
                </c:pt>
                <c:pt idx="1">
                  <c:v>81</c:v>
                </c:pt>
                <c:pt idx="2">
                  <c:v>164</c:v>
                </c:pt>
                <c:pt idx="3">
                  <c:v>245</c:v>
                </c:pt>
                <c:pt idx="4">
                  <c:v>318</c:v>
                </c:pt>
                <c:pt idx="5">
                  <c:v>646</c:v>
                </c:pt>
                <c:pt idx="6">
                  <c:v>1307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2-46C9-90EE-8647C5014945}"/>
            </c:ext>
          </c:extLst>
        </c:ser>
        <c:ser>
          <c:idx val="1"/>
          <c:order val="1"/>
          <c:tx>
            <c:v>Compressed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Лист1!$B$24:$B$30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Лист1!$D$24:$D$30</c:f>
              <c:numCache>
                <c:formatCode>General</c:formatCode>
                <c:ptCount val="7"/>
                <c:pt idx="0">
                  <c:v>32</c:v>
                </c:pt>
                <c:pt idx="1">
                  <c:v>311</c:v>
                </c:pt>
                <c:pt idx="2">
                  <c:v>2311</c:v>
                </c:pt>
                <c:pt idx="3">
                  <c:v>7888</c:v>
                </c:pt>
                <c:pt idx="4">
                  <c:v>18640</c:v>
                </c:pt>
                <c:pt idx="5">
                  <c:v>151279</c:v>
                </c:pt>
                <c:pt idx="6">
                  <c:v>1272404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2-46C9-90EE-8647C5014945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Лист1!$B$45:$B$51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Лист1!$D$45:$D$51</c:f>
              <c:numCache>
                <c:formatCode>General</c:formatCode>
                <c:ptCount val="7"/>
                <c:pt idx="0">
                  <c:v>22</c:v>
                </c:pt>
                <c:pt idx="1">
                  <c:v>28</c:v>
                </c:pt>
                <c:pt idx="2">
                  <c:v>37</c:v>
                </c:pt>
                <c:pt idx="3">
                  <c:v>46</c:v>
                </c:pt>
                <c:pt idx="4">
                  <c:v>59</c:v>
                </c:pt>
                <c:pt idx="5">
                  <c:v>96</c:v>
                </c:pt>
                <c:pt idx="6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2-46C9-90EE-8647C501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Сравнение</a:t>
            </a:r>
            <a:r>
              <a:rPr lang="ru-RU" sz="2000" b="1" baseline="0"/>
              <a:t> 3-х алгоритмов </a:t>
            </a:r>
            <a:r>
              <a:rPr lang="en-US" sz="2000" b="1" baseline="0"/>
              <a:t>| </a:t>
            </a:r>
            <a:r>
              <a:rPr lang="ru-RU" sz="2000" b="1" baseline="0"/>
              <a:t>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Лист1!$B$3:$B$9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35</c:v>
                </c:pt>
                <c:pt idx="1">
                  <c:v>81</c:v>
                </c:pt>
                <c:pt idx="2">
                  <c:v>164</c:v>
                </c:pt>
                <c:pt idx="3">
                  <c:v>245</c:v>
                </c:pt>
                <c:pt idx="4">
                  <c:v>318</c:v>
                </c:pt>
                <c:pt idx="5">
                  <c:v>646</c:v>
                </c:pt>
                <c:pt idx="6">
                  <c:v>1307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7-4B0E-A464-28D787CFD9DF}"/>
            </c:ext>
          </c:extLst>
        </c:ser>
        <c:ser>
          <c:idx val="1"/>
          <c:order val="1"/>
          <c:tx>
            <c:v>Compressed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Лист1!$B$24:$B$30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Лист1!$D$17:$D$23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7-4B0E-A464-28D787CFD9DF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Лист1!$B$45:$B$51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Лист1!$D$38:$D$44</c:f>
              <c:numCache>
                <c:formatCode>General</c:formatCode>
                <c:ptCount val="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7-4B0E-A464-28D787CF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Сравнение</a:t>
            </a:r>
            <a:r>
              <a:rPr lang="ru-RU" sz="2000" b="1" baseline="0"/>
              <a:t> 3-х алгоритмов </a:t>
            </a:r>
            <a:r>
              <a:rPr lang="en-US" sz="2000" b="1" baseline="0"/>
              <a:t>| </a:t>
            </a:r>
            <a:r>
              <a:rPr lang="ru-RU" sz="2000" b="1" baseline="0"/>
              <a:t>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Лист1!$B$3:$B$9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35</c:v>
                </c:pt>
                <c:pt idx="1">
                  <c:v>81</c:v>
                </c:pt>
                <c:pt idx="2">
                  <c:v>164</c:v>
                </c:pt>
                <c:pt idx="3">
                  <c:v>245</c:v>
                </c:pt>
                <c:pt idx="4">
                  <c:v>318</c:v>
                </c:pt>
                <c:pt idx="5">
                  <c:v>646</c:v>
                </c:pt>
                <c:pt idx="6">
                  <c:v>1307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6-4BA5-AFB6-C9B5E171B9A8}"/>
            </c:ext>
          </c:extLst>
        </c:ser>
        <c:ser>
          <c:idx val="1"/>
          <c:order val="1"/>
          <c:tx>
            <c:v>Compressed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Лист1!$B$24:$B$30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Лист1!$D$17:$D$23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6-4BA5-AFB6-C9B5E171B9A8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Лист1!$B$45:$B$51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Лист1!$D$38:$D$44</c:f>
              <c:numCache>
                <c:formatCode>General</c:formatCode>
                <c:ptCount val="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56-4BA5-AFB6-C9B5E171B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Сравнение</a:t>
            </a:r>
            <a:r>
              <a:rPr lang="ru-RU" sz="2000" b="1" baseline="0"/>
              <a:t> 3-х алгоритмов </a:t>
            </a:r>
            <a:r>
              <a:rPr lang="en-US" sz="2000" b="1" baseline="0"/>
              <a:t>| </a:t>
            </a:r>
            <a:r>
              <a:rPr lang="ru-RU" sz="2000" b="1" baseline="0"/>
              <a:t>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Лист1!$B$3:$B$9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35</c:v>
                </c:pt>
                <c:pt idx="1">
                  <c:v>81</c:v>
                </c:pt>
                <c:pt idx="2">
                  <c:v>164</c:v>
                </c:pt>
                <c:pt idx="3">
                  <c:v>245</c:v>
                </c:pt>
                <c:pt idx="4">
                  <c:v>318</c:v>
                </c:pt>
                <c:pt idx="5">
                  <c:v>646</c:v>
                </c:pt>
                <c:pt idx="6">
                  <c:v>1307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3-4468-8156-5B857C3AA603}"/>
            </c:ext>
          </c:extLst>
        </c:ser>
        <c:ser>
          <c:idx val="1"/>
          <c:order val="1"/>
          <c:tx>
            <c:v>Compressed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Лист1!$B$24:$B$30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Лист1!$D$17:$D$23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23-4468-8156-5B857C3AA603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Лист1!$B$45:$B$51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Лист1!$D$38:$D$44</c:f>
              <c:numCache>
                <c:formatCode>General</c:formatCode>
                <c:ptCount val="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23-4468-8156-5B857C3A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Сравнение</a:t>
            </a:r>
            <a:r>
              <a:rPr lang="ru-RU" sz="2000" b="1" baseline="0"/>
              <a:t> 2-х алгоритмов </a:t>
            </a:r>
            <a:r>
              <a:rPr lang="en-US" sz="2000" b="1" baseline="0"/>
              <a:t>| </a:t>
            </a:r>
            <a:r>
              <a:rPr lang="ru-RU" sz="2000" b="1" baseline="0"/>
              <a:t>Подготовка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Compressed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Лист1!$B$24:$B$30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Лист1!$D$10:$D$16</c:f>
              <c:numCache>
                <c:formatCode>General</c:formatCode>
                <c:ptCount val="7"/>
                <c:pt idx="0">
                  <c:v>19</c:v>
                </c:pt>
                <c:pt idx="1">
                  <c:v>298</c:v>
                </c:pt>
                <c:pt idx="2">
                  <c:v>2297</c:v>
                </c:pt>
                <c:pt idx="3">
                  <c:v>7872</c:v>
                </c:pt>
                <c:pt idx="4">
                  <c:v>18624</c:v>
                </c:pt>
                <c:pt idx="5">
                  <c:v>151262</c:v>
                </c:pt>
                <c:pt idx="6">
                  <c:v>1272387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DD-49BF-9D8F-CD43EBFA853B}"/>
            </c:ext>
          </c:extLst>
        </c:ser>
        <c:ser>
          <c:idx val="2"/>
          <c:order val="1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Лист1!$B$45:$B$51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Лист1!$D$31:$D$37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16</c:v>
                </c:pt>
                <c:pt idx="3">
                  <c:v>23</c:v>
                </c:pt>
                <c:pt idx="4">
                  <c:v>35</c:v>
                </c:pt>
                <c:pt idx="5">
                  <c:v>71</c:v>
                </c:pt>
                <c:pt idx="6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D-49BF-9D8F-CD43EBFA8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Сравнение</a:t>
            </a:r>
            <a:r>
              <a:rPr lang="ru-RU" sz="2000" b="1" baseline="0"/>
              <a:t> 2-х алгоритмов </a:t>
            </a:r>
            <a:r>
              <a:rPr lang="en-US" sz="2000" b="1" baseline="0"/>
              <a:t>| </a:t>
            </a:r>
            <a:r>
              <a:rPr lang="ru-RU" sz="2000" b="1" baseline="0"/>
              <a:t>Подготовка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Compressed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Лист1!$B$24:$B$30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Лист1!$D$10:$D$16</c:f>
              <c:numCache>
                <c:formatCode>General</c:formatCode>
                <c:ptCount val="7"/>
                <c:pt idx="0">
                  <c:v>19</c:v>
                </c:pt>
                <c:pt idx="1">
                  <c:v>298</c:v>
                </c:pt>
                <c:pt idx="2">
                  <c:v>2297</c:v>
                </c:pt>
                <c:pt idx="3">
                  <c:v>7872</c:v>
                </c:pt>
                <c:pt idx="4">
                  <c:v>18624</c:v>
                </c:pt>
                <c:pt idx="5">
                  <c:v>151262</c:v>
                </c:pt>
                <c:pt idx="6">
                  <c:v>1272387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1-48D9-8B71-9E28D076E5A6}"/>
            </c:ext>
          </c:extLst>
        </c:ser>
        <c:ser>
          <c:idx val="2"/>
          <c:order val="1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Лист1!$B$45:$B$51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Лист1!$D$31:$D$37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16</c:v>
                </c:pt>
                <c:pt idx="3">
                  <c:v>23</c:v>
                </c:pt>
                <c:pt idx="4">
                  <c:v>35</c:v>
                </c:pt>
                <c:pt idx="5">
                  <c:v>71</c:v>
                </c:pt>
                <c:pt idx="6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1-48D9-8B71-9E28D076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Сравнение</a:t>
            </a:r>
            <a:r>
              <a:rPr lang="ru-RU" sz="2000" b="1" baseline="0"/>
              <a:t> 2-х алгоритмов </a:t>
            </a:r>
            <a:r>
              <a:rPr lang="en-US" sz="2000" b="1" baseline="0"/>
              <a:t>| </a:t>
            </a:r>
            <a:r>
              <a:rPr lang="ru-RU" sz="2000" b="1" baseline="0"/>
              <a:t>Подготовка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Compressed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Лист1!$B$24:$B$30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Лист1!$D$10:$D$16</c:f>
              <c:numCache>
                <c:formatCode>General</c:formatCode>
                <c:ptCount val="7"/>
                <c:pt idx="0">
                  <c:v>19</c:v>
                </c:pt>
                <c:pt idx="1">
                  <c:v>298</c:v>
                </c:pt>
                <c:pt idx="2">
                  <c:v>2297</c:v>
                </c:pt>
                <c:pt idx="3">
                  <c:v>7872</c:v>
                </c:pt>
                <c:pt idx="4">
                  <c:v>18624</c:v>
                </c:pt>
                <c:pt idx="5">
                  <c:v>151262</c:v>
                </c:pt>
                <c:pt idx="6">
                  <c:v>1272387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2-4ED8-8552-3529A709D8B6}"/>
            </c:ext>
          </c:extLst>
        </c:ser>
        <c:ser>
          <c:idx val="2"/>
          <c:order val="1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Лист1!$B$45:$B$51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Лист1!$D$31:$D$37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16</c:v>
                </c:pt>
                <c:pt idx="3">
                  <c:v>23</c:v>
                </c:pt>
                <c:pt idx="4">
                  <c:v>35</c:v>
                </c:pt>
                <c:pt idx="5">
                  <c:v>71</c:v>
                </c:pt>
                <c:pt idx="6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12-4ED8-8552-3529A709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17136"/>
        <c:axId val="1196913392"/>
      </c:scatterChart>
      <c:valAx>
        <c:axId val="1196917136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Количество прямоугольников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3392"/>
        <c:crosses val="autoZero"/>
        <c:crossBetween val="midCat"/>
      </c:valAx>
      <c:valAx>
        <c:axId val="1196913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7249</xdr:colOff>
      <xdr:row>1</xdr:row>
      <xdr:rowOff>4341</xdr:rowOff>
    </xdr:from>
    <xdr:to>
      <xdr:col>20</xdr:col>
      <xdr:colOff>602603</xdr:colOff>
      <xdr:row>42</xdr:row>
      <xdr:rowOff>9755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E2A972-F18A-4470-9D0E-0F4C161E5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1630</xdr:colOff>
      <xdr:row>1</xdr:row>
      <xdr:rowOff>19559</xdr:rowOff>
    </xdr:from>
    <xdr:to>
      <xdr:col>37</xdr:col>
      <xdr:colOff>596984</xdr:colOff>
      <xdr:row>42</xdr:row>
      <xdr:rowOff>37483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9E2631-5093-4700-88B1-8651AAFBD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606878</xdr:colOff>
      <xdr:row>1</xdr:row>
      <xdr:rowOff>8164</xdr:rowOff>
    </xdr:from>
    <xdr:to>
      <xdr:col>54</xdr:col>
      <xdr:colOff>592632</xdr:colOff>
      <xdr:row>42</xdr:row>
      <xdr:rowOff>29354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E7833E8-42A9-4B06-A85C-B39C41CC4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43</xdr:row>
      <xdr:rowOff>182880</xdr:rowOff>
    </xdr:from>
    <xdr:to>
      <xdr:col>20</xdr:col>
      <xdr:colOff>602974</xdr:colOff>
      <xdr:row>85</xdr:row>
      <xdr:rowOff>59842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3E84ACB-B09E-4FC1-9199-5EAA4D6A0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3260</xdr:colOff>
      <xdr:row>44</xdr:row>
      <xdr:rowOff>1</xdr:rowOff>
    </xdr:from>
    <xdr:to>
      <xdr:col>37</xdr:col>
      <xdr:colOff>598614</xdr:colOff>
      <xdr:row>85</xdr:row>
      <xdr:rowOff>67463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E8262D6-9716-4D20-9DAA-478F30694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593023</xdr:colOff>
      <xdr:row>43</xdr:row>
      <xdr:rowOff>168481</xdr:rowOff>
    </xdr:from>
    <xdr:to>
      <xdr:col>54</xdr:col>
      <xdr:colOff>578777</xdr:colOff>
      <xdr:row>85</xdr:row>
      <xdr:rowOff>40000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EDC8C56-486A-4C56-B4EF-FED813D59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9501</xdr:colOff>
      <xdr:row>87</xdr:row>
      <xdr:rowOff>94705</xdr:rowOff>
    </xdr:from>
    <xdr:to>
      <xdr:col>20</xdr:col>
      <xdr:colOff>604855</xdr:colOff>
      <xdr:row>128</xdr:row>
      <xdr:rowOff>176022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ED0C28C-A394-46F4-A831-6DF1FB688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87</xdr:row>
      <xdr:rowOff>87086</xdr:rowOff>
    </xdr:from>
    <xdr:to>
      <xdr:col>37</xdr:col>
      <xdr:colOff>595354</xdr:colOff>
      <xdr:row>128</xdr:row>
      <xdr:rowOff>168403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FFAB0F5-C54E-4231-AF75-33ECB3073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597229</xdr:colOff>
      <xdr:row>87</xdr:row>
      <xdr:rowOff>87828</xdr:rowOff>
    </xdr:from>
    <xdr:to>
      <xdr:col>54</xdr:col>
      <xdr:colOff>582983</xdr:colOff>
      <xdr:row>128</xdr:row>
      <xdr:rowOff>163701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3280849-24E3-4D35-B97E-6FC9FF19A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18570</xdr:colOff>
      <xdr:row>131</xdr:row>
      <xdr:rowOff>17289</xdr:rowOff>
    </xdr:from>
    <xdr:to>
      <xdr:col>21</xdr:col>
      <xdr:colOff>4324</xdr:colOff>
      <xdr:row>172</xdr:row>
      <xdr:rowOff>98606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3DE5951-AFB5-4F07-85E4-888997A27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7zO40DF164E\task1_test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3">
          <cell r="D3">
            <v>300</v>
          </cell>
        </row>
        <row r="4">
          <cell r="D4">
            <v>448</v>
          </cell>
        </row>
        <row r="5">
          <cell r="D5">
            <v>521</v>
          </cell>
        </row>
        <row r="6">
          <cell r="D6">
            <v>562</v>
          </cell>
        </row>
        <row r="7">
          <cell r="D7">
            <v>599</v>
          </cell>
        </row>
        <row r="8">
          <cell r="D8">
            <v>601</v>
          </cell>
        </row>
        <row r="9">
          <cell r="D9">
            <v>617</v>
          </cell>
        </row>
        <row r="10">
          <cell r="D10">
            <v>648</v>
          </cell>
        </row>
        <row r="11">
          <cell r="D11">
            <v>694</v>
          </cell>
        </row>
        <row r="12">
          <cell r="D12">
            <v>797</v>
          </cell>
        </row>
        <row r="13">
          <cell r="D13">
            <v>844</v>
          </cell>
        </row>
        <row r="14">
          <cell r="D14">
            <v>1408</v>
          </cell>
        </row>
        <row r="15">
          <cell r="D15">
            <v>2302</v>
          </cell>
        </row>
        <row r="16">
          <cell r="B16">
            <v>1</v>
          </cell>
          <cell r="D16">
            <v>2</v>
          </cell>
        </row>
        <row r="17">
          <cell r="B17">
            <v>2</v>
          </cell>
          <cell r="D17">
            <v>5</v>
          </cell>
        </row>
        <row r="18">
          <cell r="B18">
            <v>3</v>
          </cell>
          <cell r="D18">
            <v>8</v>
          </cell>
        </row>
        <row r="19">
          <cell r="B19">
            <v>4</v>
          </cell>
          <cell r="D19">
            <v>16</v>
          </cell>
        </row>
        <row r="20">
          <cell r="B20">
            <v>5</v>
          </cell>
          <cell r="D20">
            <v>33</v>
          </cell>
        </row>
        <row r="21">
          <cell r="B21">
            <v>6</v>
          </cell>
          <cell r="D21">
            <v>72</v>
          </cell>
        </row>
        <row r="22">
          <cell r="B22">
            <v>7</v>
          </cell>
          <cell r="D22">
            <v>153</v>
          </cell>
        </row>
        <row r="23">
          <cell r="B23">
            <v>8</v>
          </cell>
          <cell r="D23">
            <v>293</v>
          </cell>
        </row>
        <row r="24">
          <cell r="B24">
            <v>9</v>
          </cell>
          <cell r="D24">
            <v>561</v>
          </cell>
        </row>
        <row r="25">
          <cell r="B25">
            <v>10</v>
          </cell>
          <cell r="D25">
            <v>1108</v>
          </cell>
        </row>
        <row r="26">
          <cell r="B26">
            <v>11</v>
          </cell>
          <cell r="D26">
            <v>3740</v>
          </cell>
        </row>
        <row r="27">
          <cell r="B27">
            <v>12</v>
          </cell>
          <cell r="D27">
            <v>13073</v>
          </cell>
        </row>
        <row r="28">
          <cell r="B28">
            <v>13</v>
          </cell>
          <cell r="D28">
            <v>26999</v>
          </cell>
        </row>
        <row r="29">
          <cell r="B29">
            <v>1</v>
          </cell>
          <cell r="D29">
            <v>3</v>
          </cell>
        </row>
        <row r="30">
          <cell r="B30">
            <v>2</v>
          </cell>
          <cell r="D30">
            <v>6</v>
          </cell>
        </row>
        <row r="31">
          <cell r="B31">
            <v>3</v>
          </cell>
          <cell r="D31">
            <v>11</v>
          </cell>
        </row>
        <row r="32">
          <cell r="B32">
            <v>4</v>
          </cell>
          <cell r="D32">
            <v>22</v>
          </cell>
        </row>
        <row r="33">
          <cell r="B33">
            <v>5</v>
          </cell>
          <cell r="D33">
            <v>45</v>
          </cell>
        </row>
        <row r="34">
          <cell r="B34">
            <v>6</v>
          </cell>
          <cell r="D34">
            <v>94</v>
          </cell>
        </row>
        <row r="35">
          <cell r="B35">
            <v>7</v>
          </cell>
          <cell r="D35">
            <v>187</v>
          </cell>
        </row>
        <row r="36">
          <cell r="B36">
            <v>8</v>
          </cell>
          <cell r="D36">
            <v>359</v>
          </cell>
        </row>
        <row r="37">
          <cell r="B37">
            <v>9</v>
          </cell>
          <cell r="D37">
            <v>699</v>
          </cell>
        </row>
        <row r="38">
          <cell r="B38">
            <v>10</v>
          </cell>
          <cell r="D38">
            <v>1406</v>
          </cell>
        </row>
        <row r="39">
          <cell r="B39">
            <v>11</v>
          </cell>
          <cell r="D39">
            <v>3214</v>
          </cell>
        </row>
        <row r="40">
          <cell r="B40">
            <v>12</v>
          </cell>
          <cell r="D40">
            <v>14681</v>
          </cell>
        </row>
        <row r="41">
          <cell r="B41">
            <v>13</v>
          </cell>
          <cell r="D41">
            <v>33435</v>
          </cell>
        </row>
        <row r="47">
          <cell r="B47">
            <v>1</v>
          </cell>
        </row>
        <row r="48">
          <cell r="B48">
            <v>2</v>
          </cell>
        </row>
        <row r="49">
          <cell r="B49">
            <v>3</v>
          </cell>
        </row>
        <row r="50">
          <cell r="B50">
            <v>4</v>
          </cell>
        </row>
        <row r="51">
          <cell r="B51">
            <v>5</v>
          </cell>
        </row>
        <row r="52">
          <cell r="B52">
            <v>6</v>
          </cell>
        </row>
        <row r="53">
          <cell r="B53">
            <v>7</v>
          </cell>
        </row>
        <row r="54">
          <cell r="B54">
            <v>8</v>
          </cell>
        </row>
        <row r="55">
          <cell r="B55">
            <v>9</v>
          </cell>
        </row>
        <row r="56">
          <cell r="B56">
            <v>10</v>
          </cell>
        </row>
        <row r="57">
          <cell r="B57">
            <v>11</v>
          </cell>
        </row>
        <row r="58">
          <cell r="B58">
            <v>12</v>
          </cell>
        </row>
        <row r="59">
          <cell r="B59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29"/>
  <sheetViews>
    <sheetView tabSelected="1" zoomScale="85" zoomScaleNormal="85" workbookViewId="0">
      <selection activeCell="AG132" sqref="AG132"/>
    </sheetView>
  </sheetViews>
  <sheetFormatPr defaultRowHeight="14.4" x14ac:dyDescent="0.3"/>
  <cols>
    <col min="1" max="1" width="18.77734375" customWidth="1"/>
    <col min="2" max="2" width="32.5546875" customWidth="1"/>
    <col min="3" max="3" width="20.33203125" customWidth="1"/>
    <col min="4" max="4" width="29.21875" customWidth="1"/>
  </cols>
  <sheetData>
    <row r="1" spans="1:55" ht="15" thickBot="1" x14ac:dyDescent="0.35"/>
    <row r="2" spans="1:55" ht="15" thickBot="1" x14ac:dyDescent="0.35">
      <c r="A2" s="1" t="s">
        <v>1</v>
      </c>
      <c r="B2" s="29" t="s">
        <v>4</v>
      </c>
      <c r="C2" s="29" t="s">
        <v>5</v>
      </c>
      <c r="D2" s="2" t="s">
        <v>2</v>
      </c>
      <c r="F2" s="33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34"/>
    </row>
    <row r="3" spans="1:55" x14ac:dyDescent="0.3">
      <c r="A3" s="5" t="s">
        <v>6</v>
      </c>
      <c r="B3" s="4">
        <v>100</v>
      </c>
      <c r="C3" s="5" t="s">
        <v>3</v>
      </c>
      <c r="D3" s="13">
        <v>35</v>
      </c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7"/>
    </row>
    <row r="4" spans="1:55" x14ac:dyDescent="0.3">
      <c r="A4" s="8"/>
      <c r="B4" s="7">
        <v>250</v>
      </c>
      <c r="C4" s="8"/>
      <c r="D4" s="6">
        <v>81</v>
      </c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7"/>
    </row>
    <row r="5" spans="1:55" x14ac:dyDescent="0.3">
      <c r="A5" s="8"/>
      <c r="B5" s="7">
        <v>500</v>
      </c>
      <c r="C5" s="8"/>
      <c r="D5" s="6">
        <v>164</v>
      </c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7"/>
    </row>
    <row r="6" spans="1:55" x14ac:dyDescent="0.3">
      <c r="A6" s="8"/>
      <c r="B6" s="7">
        <v>750</v>
      </c>
      <c r="C6" s="8"/>
      <c r="D6" s="6">
        <v>245</v>
      </c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7"/>
    </row>
    <row r="7" spans="1:55" x14ac:dyDescent="0.3">
      <c r="A7" s="8"/>
      <c r="B7" s="7">
        <v>1000</v>
      </c>
      <c r="C7" s="8"/>
      <c r="D7" s="6">
        <v>318</v>
      </c>
      <c r="F7" s="35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7"/>
    </row>
    <row r="8" spans="1:55" x14ac:dyDescent="0.3">
      <c r="A8" s="8"/>
      <c r="B8" s="7">
        <v>2000</v>
      </c>
      <c r="C8" s="8"/>
      <c r="D8" s="6">
        <v>646</v>
      </c>
      <c r="F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7"/>
    </row>
    <row r="9" spans="1:55" ht="15" thickBot="1" x14ac:dyDescent="0.35">
      <c r="A9" s="11"/>
      <c r="B9" s="10">
        <v>4000</v>
      </c>
      <c r="C9" s="11"/>
      <c r="D9" s="14">
        <v>1307</v>
      </c>
      <c r="F9" s="35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7"/>
    </row>
    <row r="10" spans="1:55" x14ac:dyDescent="0.3">
      <c r="A10" s="26" t="s">
        <v>7</v>
      </c>
      <c r="B10" s="18">
        <v>100</v>
      </c>
      <c r="C10" s="5" t="s">
        <v>3</v>
      </c>
      <c r="D10" s="24">
        <v>19</v>
      </c>
      <c r="F10" s="35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7"/>
    </row>
    <row r="11" spans="1:55" x14ac:dyDescent="0.3">
      <c r="A11" s="27"/>
      <c r="B11" s="19">
        <v>250</v>
      </c>
      <c r="C11" s="8"/>
      <c r="D11" s="21">
        <v>298</v>
      </c>
      <c r="F11" s="35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7"/>
    </row>
    <row r="12" spans="1:55" x14ac:dyDescent="0.3">
      <c r="A12" s="27"/>
      <c r="B12" s="19">
        <v>500</v>
      </c>
      <c r="C12" s="8"/>
      <c r="D12" s="21">
        <v>2297</v>
      </c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7"/>
    </row>
    <row r="13" spans="1:55" x14ac:dyDescent="0.3">
      <c r="A13" s="27"/>
      <c r="B13" s="19">
        <v>750</v>
      </c>
      <c r="C13" s="8"/>
      <c r="D13" s="21">
        <v>7872</v>
      </c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7"/>
    </row>
    <row r="14" spans="1:55" x14ac:dyDescent="0.3">
      <c r="A14" s="27"/>
      <c r="B14" s="19">
        <v>1000</v>
      </c>
      <c r="C14" s="8"/>
      <c r="D14" s="21">
        <v>18624</v>
      </c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7"/>
    </row>
    <row r="15" spans="1:55" x14ac:dyDescent="0.3">
      <c r="A15" s="27"/>
      <c r="B15" s="19">
        <v>2000</v>
      </c>
      <c r="C15" s="8"/>
      <c r="D15" s="21">
        <v>151262</v>
      </c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7"/>
    </row>
    <row r="16" spans="1:55" ht="15" thickBot="1" x14ac:dyDescent="0.35">
      <c r="A16" s="28"/>
      <c r="B16" s="20">
        <v>4000</v>
      </c>
      <c r="C16" s="11"/>
      <c r="D16" s="25">
        <v>1272387</v>
      </c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7"/>
    </row>
    <row r="17" spans="1:55" x14ac:dyDescent="0.3">
      <c r="A17" s="26" t="s">
        <v>8</v>
      </c>
      <c r="B17" s="19">
        <v>100</v>
      </c>
      <c r="C17" s="5" t="s">
        <v>3</v>
      </c>
      <c r="D17" s="4">
        <v>13</v>
      </c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7"/>
    </row>
    <row r="18" spans="1:55" x14ac:dyDescent="0.3">
      <c r="A18" s="27"/>
      <c r="B18" s="19">
        <v>250</v>
      </c>
      <c r="C18" s="8"/>
      <c r="D18" s="7">
        <v>13</v>
      </c>
      <c r="F18" s="3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7"/>
    </row>
    <row r="19" spans="1:55" x14ac:dyDescent="0.3">
      <c r="A19" s="27"/>
      <c r="B19" s="19">
        <v>500</v>
      </c>
      <c r="C19" s="8"/>
      <c r="D19" s="7">
        <v>14</v>
      </c>
      <c r="F19" s="35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7"/>
    </row>
    <row r="20" spans="1:55" x14ac:dyDescent="0.3">
      <c r="A20" s="27"/>
      <c r="B20" s="19">
        <v>750</v>
      </c>
      <c r="C20" s="8"/>
      <c r="D20" s="7">
        <v>16</v>
      </c>
      <c r="F20" s="35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7"/>
    </row>
    <row r="21" spans="1:55" x14ac:dyDescent="0.3">
      <c r="A21" s="27"/>
      <c r="B21" s="19">
        <v>1000</v>
      </c>
      <c r="C21" s="8"/>
      <c r="D21" s="7">
        <v>16</v>
      </c>
      <c r="F21" s="35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7"/>
    </row>
    <row r="22" spans="1:55" x14ac:dyDescent="0.3">
      <c r="A22" s="27"/>
      <c r="B22" s="19">
        <v>2000</v>
      </c>
      <c r="C22" s="8"/>
      <c r="D22" s="7">
        <v>17</v>
      </c>
      <c r="F22" s="35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7"/>
    </row>
    <row r="23" spans="1:55" ht="15" thickBot="1" x14ac:dyDescent="0.35">
      <c r="A23" s="28"/>
      <c r="B23" s="20">
        <v>4000</v>
      </c>
      <c r="C23" s="11"/>
      <c r="D23" s="10">
        <v>17</v>
      </c>
      <c r="F23" s="35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7"/>
    </row>
    <row r="24" spans="1:55" x14ac:dyDescent="0.3">
      <c r="A24" s="26" t="s">
        <v>9</v>
      </c>
      <c r="B24" s="19">
        <v>100</v>
      </c>
      <c r="C24" s="5" t="s">
        <v>3</v>
      </c>
      <c r="D24" s="4">
        <f>D10+D17</f>
        <v>32</v>
      </c>
      <c r="F24" s="35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7"/>
    </row>
    <row r="25" spans="1:55" x14ac:dyDescent="0.3">
      <c r="A25" s="27"/>
      <c r="B25" s="19">
        <v>250</v>
      </c>
      <c r="C25" s="8"/>
      <c r="D25" s="7">
        <f t="shared" ref="D25:D30" si="0">D11+D18</f>
        <v>311</v>
      </c>
      <c r="F25" s="3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7"/>
    </row>
    <row r="26" spans="1:55" x14ac:dyDescent="0.3">
      <c r="A26" s="27"/>
      <c r="B26" s="19">
        <v>500</v>
      </c>
      <c r="C26" s="8"/>
      <c r="D26" s="7">
        <f t="shared" si="0"/>
        <v>2311</v>
      </c>
      <c r="F26" s="35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7"/>
    </row>
    <row r="27" spans="1:55" x14ac:dyDescent="0.3">
      <c r="A27" s="27"/>
      <c r="B27" s="19">
        <v>750</v>
      </c>
      <c r="C27" s="8"/>
      <c r="D27" s="7">
        <f t="shared" si="0"/>
        <v>7888</v>
      </c>
      <c r="F27" s="35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7"/>
    </row>
    <row r="28" spans="1:55" x14ac:dyDescent="0.3">
      <c r="A28" s="27"/>
      <c r="B28" s="19">
        <v>1000</v>
      </c>
      <c r="C28" s="8"/>
      <c r="D28" s="7">
        <f t="shared" si="0"/>
        <v>18640</v>
      </c>
      <c r="F28" s="35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7"/>
    </row>
    <row r="29" spans="1:55" x14ac:dyDescent="0.3">
      <c r="A29" s="27"/>
      <c r="B29" s="19">
        <v>2000</v>
      </c>
      <c r="C29" s="8"/>
      <c r="D29" s="7">
        <f t="shared" si="0"/>
        <v>151279</v>
      </c>
      <c r="F29" s="35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7"/>
    </row>
    <row r="30" spans="1:55" ht="15" thickBot="1" x14ac:dyDescent="0.35">
      <c r="A30" s="28"/>
      <c r="B30" s="20">
        <v>4000</v>
      </c>
      <c r="C30" s="11"/>
      <c r="D30" s="10">
        <f t="shared" si="0"/>
        <v>1272404</v>
      </c>
      <c r="F30" s="35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7"/>
    </row>
    <row r="31" spans="1:55" x14ac:dyDescent="0.3">
      <c r="A31" s="26" t="s">
        <v>10</v>
      </c>
      <c r="B31" s="19">
        <v>100</v>
      </c>
      <c r="C31" s="5" t="s">
        <v>3</v>
      </c>
      <c r="D31" s="30">
        <v>3</v>
      </c>
      <c r="F31" s="35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7"/>
    </row>
    <row r="32" spans="1:55" x14ac:dyDescent="0.3">
      <c r="A32" s="27"/>
      <c r="B32" s="19">
        <v>250</v>
      </c>
      <c r="C32" s="8"/>
      <c r="D32" s="31">
        <v>8</v>
      </c>
      <c r="F32" s="35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7"/>
    </row>
    <row r="33" spans="1:55" x14ac:dyDescent="0.3">
      <c r="A33" s="27"/>
      <c r="B33" s="19">
        <v>500</v>
      </c>
      <c r="C33" s="8"/>
      <c r="D33" s="31">
        <v>16</v>
      </c>
      <c r="F33" s="35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7"/>
    </row>
    <row r="34" spans="1:55" x14ac:dyDescent="0.3">
      <c r="A34" s="27"/>
      <c r="B34" s="19">
        <v>750</v>
      </c>
      <c r="C34" s="8"/>
      <c r="D34" s="31">
        <v>23</v>
      </c>
      <c r="F34" s="35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7"/>
    </row>
    <row r="35" spans="1:55" x14ac:dyDescent="0.3">
      <c r="A35" s="27"/>
      <c r="B35" s="19">
        <v>1000</v>
      </c>
      <c r="C35" s="8"/>
      <c r="D35" s="31">
        <v>35</v>
      </c>
      <c r="F35" s="3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7"/>
    </row>
    <row r="36" spans="1:55" x14ac:dyDescent="0.3">
      <c r="A36" s="27"/>
      <c r="B36" s="19">
        <v>2000</v>
      </c>
      <c r="C36" s="8"/>
      <c r="D36" s="31">
        <v>71</v>
      </c>
      <c r="F36" s="35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7"/>
    </row>
    <row r="37" spans="1:55" ht="15" thickBot="1" x14ac:dyDescent="0.35">
      <c r="A37" s="28"/>
      <c r="B37" s="20">
        <v>4000</v>
      </c>
      <c r="C37" s="11"/>
      <c r="D37" s="32">
        <v>154</v>
      </c>
      <c r="F37" s="35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7"/>
    </row>
    <row r="38" spans="1:55" x14ac:dyDescent="0.3">
      <c r="A38" s="26" t="s">
        <v>11</v>
      </c>
      <c r="B38" s="19">
        <v>100</v>
      </c>
      <c r="C38" s="5" t="s">
        <v>3</v>
      </c>
      <c r="D38" s="4">
        <v>19</v>
      </c>
      <c r="F38" s="35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7"/>
    </row>
    <row r="39" spans="1:55" x14ac:dyDescent="0.3">
      <c r="A39" s="27"/>
      <c r="B39" s="19">
        <v>250</v>
      </c>
      <c r="C39" s="8"/>
      <c r="D39" s="7">
        <v>20</v>
      </c>
      <c r="F39" s="35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7"/>
    </row>
    <row r="40" spans="1:55" x14ac:dyDescent="0.3">
      <c r="A40" s="27"/>
      <c r="B40" s="19">
        <v>500</v>
      </c>
      <c r="C40" s="8"/>
      <c r="D40" s="7">
        <v>21</v>
      </c>
      <c r="F40" s="35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7"/>
    </row>
    <row r="41" spans="1:55" x14ac:dyDescent="0.3">
      <c r="A41" s="27"/>
      <c r="B41" s="19">
        <v>750</v>
      </c>
      <c r="C41" s="8"/>
      <c r="D41" s="7">
        <v>23</v>
      </c>
      <c r="F41" s="35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7"/>
    </row>
    <row r="42" spans="1:55" x14ac:dyDescent="0.3">
      <c r="A42" s="27"/>
      <c r="B42" s="19">
        <v>1000</v>
      </c>
      <c r="C42" s="8"/>
      <c r="D42" s="7">
        <v>24</v>
      </c>
      <c r="F42" s="35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7"/>
    </row>
    <row r="43" spans="1:55" x14ac:dyDescent="0.3">
      <c r="A43" s="27"/>
      <c r="B43" s="19">
        <v>2000</v>
      </c>
      <c r="C43" s="8"/>
      <c r="D43" s="7">
        <v>25</v>
      </c>
      <c r="F43" s="35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7"/>
    </row>
    <row r="44" spans="1:55" ht="15" thickBot="1" x14ac:dyDescent="0.35">
      <c r="A44" s="28"/>
      <c r="B44" s="20">
        <v>4000</v>
      </c>
      <c r="C44" s="11"/>
      <c r="D44" s="7">
        <v>27</v>
      </c>
      <c r="F44" s="35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7"/>
    </row>
    <row r="45" spans="1:55" x14ac:dyDescent="0.3">
      <c r="A45" s="26" t="s">
        <v>12</v>
      </c>
      <c r="B45" s="19">
        <v>100</v>
      </c>
      <c r="C45" s="12" t="s">
        <v>3</v>
      </c>
      <c r="D45" s="4">
        <f>D31+D38</f>
        <v>22</v>
      </c>
      <c r="F45" s="35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7"/>
    </row>
    <row r="46" spans="1:55" ht="14.4" customHeight="1" x14ac:dyDescent="0.3">
      <c r="A46" s="27"/>
      <c r="B46" s="19">
        <v>250</v>
      </c>
      <c r="C46" s="3"/>
      <c r="D46" s="7">
        <f t="shared" ref="D46:D51" si="1">D32+D39</f>
        <v>28</v>
      </c>
      <c r="F46" s="35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7"/>
    </row>
    <row r="47" spans="1:55" x14ac:dyDescent="0.3">
      <c r="A47" s="27"/>
      <c r="B47" s="19">
        <v>500</v>
      </c>
      <c r="C47" s="3"/>
      <c r="D47" s="7">
        <f t="shared" si="1"/>
        <v>37</v>
      </c>
      <c r="F47" s="35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7"/>
    </row>
    <row r="48" spans="1:55" x14ac:dyDescent="0.3">
      <c r="A48" s="27"/>
      <c r="B48" s="19">
        <v>750</v>
      </c>
      <c r="C48" s="3"/>
      <c r="D48" s="7">
        <f t="shared" si="1"/>
        <v>46</v>
      </c>
      <c r="F48" s="35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7"/>
    </row>
    <row r="49" spans="1:55" x14ac:dyDescent="0.3">
      <c r="A49" s="27"/>
      <c r="B49" s="19">
        <v>1000</v>
      </c>
      <c r="C49" s="3"/>
      <c r="D49" s="7">
        <f t="shared" si="1"/>
        <v>59</v>
      </c>
      <c r="F49" s="35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7"/>
    </row>
    <row r="50" spans="1:55" x14ac:dyDescent="0.3">
      <c r="A50" s="27"/>
      <c r="B50" s="19">
        <v>2000</v>
      </c>
      <c r="C50" s="3"/>
      <c r="D50" s="7">
        <f t="shared" si="1"/>
        <v>96</v>
      </c>
      <c r="F50" s="35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7"/>
    </row>
    <row r="51" spans="1:55" ht="15" thickBot="1" x14ac:dyDescent="0.35">
      <c r="A51" s="28"/>
      <c r="B51" s="20">
        <v>4000</v>
      </c>
      <c r="C51" s="9"/>
      <c r="D51" s="10">
        <f t="shared" si="1"/>
        <v>181</v>
      </c>
      <c r="F51" s="35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7"/>
    </row>
    <row r="52" spans="1:55" x14ac:dyDescent="0.3">
      <c r="F52" s="35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7"/>
    </row>
    <row r="53" spans="1:55" x14ac:dyDescent="0.3">
      <c r="F53" s="35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7"/>
    </row>
    <row r="54" spans="1:55" ht="15" thickBot="1" x14ac:dyDescent="0.35">
      <c r="F54" s="35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7"/>
    </row>
    <row r="55" spans="1:55" ht="15" thickBot="1" x14ac:dyDescent="0.35">
      <c r="A55" s="41" t="s">
        <v>13</v>
      </c>
      <c r="B55" s="42"/>
      <c r="C55" s="42"/>
      <c r="D55" s="43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7"/>
    </row>
    <row r="56" spans="1:55" ht="15" thickBot="1" x14ac:dyDescent="0.35">
      <c r="A56" s="1" t="s">
        <v>1</v>
      </c>
      <c r="B56" s="29" t="s">
        <v>4</v>
      </c>
      <c r="C56" s="29" t="s">
        <v>5</v>
      </c>
      <c r="D56" s="2" t="s">
        <v>15</v>
      </c>
      <c r="F56" s="35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7"/>
    </row>
    <row r="57" spans="1:55" x14ac:dyDescent="0.3">
      <c r="A57" s="22" t="s">
        <v>6</v>
      </c>
      <c r="B57" s="4">
        <v>5</v>
      </c>
      <c r="C57" s="16">
        <v>100</v>
      </c>
      <c r="D57" s="4">
        <v>39</v>
      </c>
      <c r="F57" s="3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7"/>
    </row>
    <row r="58" spans="1:55" x14ac:dyDescent="0.3">
      <c r="A58" s="23"/>
      <c r="B58" s="7">
        <v>10</v>
      </c>
      <c r="C58" s="17"/>
      <c r="D58" s="7">
        <v>71</v>
      </c>
      <c r="F58" s="35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7"/>
    </row>
    <row r="59" spans="1:55" x14ac:dyDescent="0.3">
      <c r="A59" s="23"/>
      <c r="B59" s="7">
        <v>20</v>
      </c>
      <c r="C59" s="17"/>
      <c r="D59" s="7">
        <v>130</v>
      </c>
      <c r="F59" s="35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7"/>
    </row>
    <row r="60" spans="1:55" x14ac:dyDescent="0.3">
      <c r="A60" s="23"/>
      <c r="B60" s="7">
        <v>40</v>
      </c>
      <c r="C60" s="17"/>
      <c r="D60" s="7">
        <v>236</v>
      </c>
      <c r="F60" s="35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7"/>
    </row>
    <row r="61" spans="1:55" ht="15" thickBot="1" x14ac:dyDescent="0.35">
      <c r="A61" s="23"/>
      <c r="B61" s="10">
        <v>100</v>
      </c>
      <c r="C61" s="17"/>
      <c r="D61" s="10">
        <v>636</v>
      </c>
      <c r="F61" s="35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7"/>
    </row>
    <row r="62" spans="1:55" x14ac:dyDescent="0.3">
      <c r="A62" s="26" t="s">
        <v>0</v>
      </c>
      <c r="B62" s="4">
        <v>5</v>
      </c>
      <c r="C62" s="5">
        <v>100</v>
      </c>
      <c r="D62" s="4">
        <f>133+214</f>
        <v>347</v>
      </c>
      <c r="F62" s="35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7"/>
    </row>
    <row r="63" spans="1:55" x14ac:dyDescent="0.3">
      <c r="A63" s="27"/>
      <c r="B63" s="7">
        <v>10</v>
      </c>
      <c r="C63" s="8"/>
      <c r="D63" s="7">
        <f>303 +369</f>
        <v>672</v>
      </c>
      <c r="F63" s="35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7"/>
    </row>
    <row r="64" spans="1:55" x14ac:dyDescent="0.3">
      <c r="A64" s="27"/>
      <c r="B64" s="7">
        <v>20</v>
      </c>
      <c r="C64" s="8"/>
      <c r="D64" s="7">
        <f>658+308</f>
        <v>966</v>
      </c>
      <c r="F64" s="3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7"/>
    </row>
    <row r="65" spans="1:55" x14ac:dyDescent="0.3">
      <c r="A65" s="27"/>
      <c r="B65" s="7">
        <v>40</v>
      </c>
      <c r="C65" s="8"/>
      <c r="D65" s="7">
        <f>1483+336</f>
        <v>1819</v>
      </c>
      <c r="F65" s="35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7"/>
    </row>
    <row r="66" spans="1:55" ht="15" thickBot="1" x14ac:dyDescent="0.35">
      <c r="A66" s="28"/>
      <c r="B66" s="10">
        <v>100</v>
      </c>
      <c r="C66" s="11"/>
      <c r="D66" s="10">
        <f>3698+253</f>
        <v>3951</v>
      </c>
      <c r="F66" s="3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7"/>
    </row>
    <row r="67" spans="1:55" x14ac:dyDescent="0.3">
      <c r="F67" s="35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7"/>
    </row>
    <row r="68" spans="1:55" ht="15" thickBot="1" x14ac:dyDescent="0.35">
      <c r="F68" s="3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7"/>
    </row>
    <row r="69" spans="1:55" ht="15" thickBot="1" x14ac:dyDescent="0.35">
      <c r="A69" s="41" t="s">
        <v>14</v>
      </c>
      <c r="B69" s="42"/>
      <c r="C69" s="42"/>
      <c r="D69" s="43"/>
      <c r="F69" s="35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7"/>
    </row>
    <row r="70" spans="1:55" ht="15" thickBot="1" x14ac:dyDescent="0.35">
      <c r="A70" s="1" t="s">
        <v>1</v>
      </c>
      <c r="B70" s="29" t="s">
        <v>4</v>
      </c>
      <c r="C70" s="29" t="s">
        <v>5</v>
      </c>
      <c r="D70" s="2" t="s">
        <v>2</v>
      </c>
      <c r="F70" s="35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7"/>
    </row>
    <row r="71" spans="1:55" x14ac:dyDescent="0.3">
      <c r="A71" s="22" t="s">
        <v>6</v>
      </c>
      <c r="B71" s="4">
        <v>5</v>
      </c>
      <c r="C71" s="16" t="s">
        <v>3</v>
      </c>
      <c r="D71" s="4">
        <v>3546</v>
      </c>
      <c r="F71" s="35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7"/>
    </row>
    <row r="72" spans="1:55" x14ac:dyDescent="0.3">
      <c r="A72" s="23"/>
      <c r="B72" s="7">
        <v>10</v>
      </c>
      <c r="C72" s="17"/>
      <c r="D72" s="7">
        <v>6306</v>
      </c>
      <c r="F72" s="35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7"/>
    </row>
    <row r="73" spans="1:55" x14ac:dyDescent="0.3">
      <c r="A73" s="23"/>
      <c r="B73" s="7">
        <v>20</v>
      </c>
      <c r="C73" s="17"/>
      <c r="D73" s="7">
        <v>9490</v>
      </c>
      <c r="F73" s="35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7"/>
    </row>
    <row r="74" spans="1:55" x14ac:dyDescent="0.3">
      <c r="A74" s="23"/>
      <c r="B74" s="7">
        <v>40</v>
      </c>
      <c r="C74" s="17"/>
      <c r="D74" s="7">
        <v>15819</v>
      </c>
      <c r="F74" s="35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7"/>
    </row>
    <row r="75" spans="1:55" ht="15" thickBot="1" x14ac:dyDescent="0.35">
      <c r="A75" s="23"/>
      <c r="B75" s="10">
        <v>100</v>
      </c>
      <c r="C75" s="17"/>
      <c r="D75" s="10">
        <v>36586</v>
      </c>
      <c r="F75" s="35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7"/>
    </row>
    <row r="76" spans="1:55" x14ac:dyDescent="0.3">
      <c r="A76" s="26" t="s">
        <v>0</v>
      </c>
      <c r="B76" s="4">
        <v>5</v>
      </c>
      <c r="C76" s="5" t="s">
        <v>3</v>
      </c>
      <c r="D76" s="4">
        <f>107+15269</f>
        <v>15376</v>
      </c>
      <c r="F76" s="35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7"/>
    </row>
    <row r="77" spans="1:55" x14ac:dyDescent="0.3">
      <c r="A77" s="27"/>
      <c r="B77" s="7">
        <v>10</v>
      </c>
      <c r="C77" s="8"/>
      <c r="D77" s="7">
        <f>178+17349</f>
        <v>17527</v>
      </c>
      <c r="F77" s="35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7"/>
    </row>
    <row r="78" spans="1:55" x14ac:dyDescent="0.3">
      <c r="A78" s="27"/>
      <c r="B78" s="7">
        <v>20</v>
      </c>
      <c r="C78" s="8"/>
      <c r="D78" s="7">
        <f>377+17048</f>
        <v>17425</v>
      </c>
      <c r="F78" s="35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7"/>
    </row>
    <row r="79" spans="1:55" x14ac:dyDescent="0.3">
      <c r="A79" s="27"/>
      <c r="B79" s="7">
        <v>40</v>
      </c>
      <c r="C79" s="8"/>
      <c r="D79" s="7">
        <f>874+17973</f>
        <v>18847</v>
      </c>
      <c r="F79" s="35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7"/>
    </row>
    <row r="80" spans="1:55" ht="15" thickBot="1" x14ac:dyDescent="0.35">
      <c r="A80" s="28"/>
      <c r="B80" s="10">
        <v>100</v>
      </c>
      <c r="C80" s="11"/>
      <c r="D80" s="10">
        <v>21620</v>
      </c>
      <c r="F80" s="35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7"/>
    </row>
    <row r="81" spans="6:55" x14ac:dyDescent="0.3">
      <c r="F81" s="35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7"/>
    </row>
    <row r="82" spans="6:55" x14ac:dyDescent="0.3">
      <c r="F82" s="35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</row>
    <row r="83" spans="6:55" x14ac:dyDescent="0.3">
      <c r="F83" s="35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</row>
    <row r="84" spans="6:55" x14ac:dyDescent="0.3">
      <c r="F84" s="35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</row>
    <row r="85" spans="6:55" x14ac:dyDescent="0.3">
      <c r="F85" s="35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</row>
    <row r="86" spans="6:55" x14ac:dyDescent="0.3">
      <c r="F86" s="3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</row>
    <row r="87" spans="6:55" x14ac:dyDescent="0.3">
      <c r="F87" s="35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7"/>
    </row>
    <row r="88" spans="6:55" x14ac:dyDescent="0.3">
      <c r="F88" s="35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7"/>
    </row>
    <row r="89" spans="6:55" x14ac:dyDescent="0.3">
      <c r="F89" s="35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7"/>
    </row>
    <row r="90" spans="6:55" x14ac:dyDescent="0.3">
      <c r="F90" s="35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7"/>
    </row>
    <row r="91" spans="6:55" x14ac:dyDescent="0.3">
      <c r="F91" s="35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7"/>
    </row>
    <row r="92" spans="6:55" x14ac:dyDescent="0.3">
      <c r="F92" s="3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7"/>
    </row>
    <row r="93" spans="6:55" x14ac:dyDescent="0.3">
      <c r="F93" s="35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7"/>
    </row>
    <row r="94" spans="6:55" x14ac:dyDescent="0.3">
      <c r="F94" s="35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7"/>
    </row>
    <row r="95" spans="6:55" x14ac:dyDescent="0.3">
      <c r="F95" s="35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7"/>
    </row>
    <row r="96" spans="6:55" x14ac:dyDescent="0.3">
      <c r="F96" s="35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7"/>
    </row>
    <row r="97" spans="6:55" x14ac:dyDescent="0.3">
      <c r="F97" s="35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7"/>
    </row>
    <row r="98" spans="6:55" x14ac:dyDescent="0.3">
      <c r="F98" s="35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7"/>
    </row>
    <row r="99" spans="6:55" x14ac:dyDescent="0.3">
      <c r="F99" s="35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7"/>
    </row>
    <row r="100" spans="6:55" x14ac:dyDescent="0.3">
      <c r="F100" s="35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7"/>
    </row>
    <row r="101" spans="6:55" x14ac:dyDescent="0.3">
      <c r="F101" s="35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7"/>
    </row>
    <row r="102" spans="6:55" x14ac:dyDescent="0.3">
      <c r="F102" s="35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7"/>
    </row>
    <row r="103" spans="6:55" x14ac:dyDescent="0.3">
      <c r="F103" s="35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7"/>
    </row>
    <row r="104" spans="6:55" x14ac:dyDescent="0.3">
      <c r="F104" s="35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7"/>
    </row>
    <row r="105" spans="6:55" x14ac:dyDescent="0.3">
      <c r="F105" s="35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7"/>
    </row>
    <row r="106" spans="6:55" x14ac:dyDescent="0.3">
      <c r="F106" s="35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7"/>
    </row>
    <row r="107" spans="6:55" x14ac:dyDescent="0.3">
      <c r="F107" s="35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7"/>
    </row>
    <row r="108" spans="6:55" x14ac:dyDescent="0.3">
      <c r="F108" s="35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7"/>
    </row>
    <row r="109" spans="6:55" x14ac:dyDescent="0.3">
      <c r="F109" s="35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7"/>
    </row>
    <row r="110" spans="6:55" x14ac:dyDescent="0.3">
      <c r="F110" s="35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7"/>
    </row>
    <row r="111" spans="6:55" x14ac:dyDescent="0.3">
      <c r="F111" s="35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7"/>
    </row>
    <row r="112" spans="6:55" x14ac:dyDescent="0.3">
      <c r="F112" s="35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7"/>
    </row>
    <row r="113" spans="6:55" x14ac:dyDescent="0.3">
      <c r="F113" s="35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7"/>
    </row>
    <row r="114" spans="6:55" x14ac:dyDescent="0.3">
      <c r="F114" s="35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7"/>
    </row>
    <row r="115" spans="6:55" x14ac:dyDescent="0.3">
      <c r="F115" s="35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7"/>
    </row>
    <row r="116" spans="6:55" x14ac:dyDescent="0.3">
      <c r="F116" s="35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7"/>
    </row>
    <row r="117" spans="6:55" x14ac:dyDescent="0.3">
      <c r="F117" s="35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7"/>
    </row>
    <row r="118" spans="6:55" x14ac:dyDescent="0.3">
      <c r="F118" s="35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7"/>
    </row>
    <row r="119" spans="6:55" x14ac:dyDescent="0.3">
      <c r="F119" s="35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7"/>
    </row>
    <row r="120" spans="6:55" x14ac:dyDescent="0.3">
      <c r="F120" s="35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7"/>
    </row>
    <row r="121" spans="6:55" x14ac:dyDescent="0.3">
      <c r="F121" s="35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7"/>
    </row>
    <row r="122" spans="6:55" x14ac:dyDescent="0.3">
      <c r="F122" s="35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7"/>
    </row>
    <row r="123" spans="6:55" x14ac:dyDescent="0.3">
      <c r="F123" s="35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7"/>
    </row>
    <row r="124" spans="6:55" x14ac:dyDescent="0.3">
      <c r="F124" s="35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7"/>
    </row>
    <row r="125" spans="6:55" x14ac:dyDescent="0.3">
      <c r="F125" s="35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7"/>
    </row>
    <row r="126" spans="6:55" x14ac:dyDescent="0.3">
      <c r="F126" s="35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7"/>
    </row>
    <row r="127" spans="6:55" x14ac:dyDescent="0.3">
      <c r="F127" s="35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7"/>
    </row>
    <row r="128" spans="6:55" x14ac:dyDescent="0.3">
      <c r="F128" s="35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7"/>
    </row>
    <row r="129" spans="6:55" ht="15" thickBot="1" x14ac:dyDescent="0.35">
      <c r="F129" s="38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40"/>
    </row>
  </sheetData>
  <mergeCells count="25">
    <mergeCell ref="C76:C80"/>
    <mergeCell ref="F2:BC129"/>
    <mergeCell ref="A55:D55"/>
    <mergeCell ref="A57:A61"/>
    <mergeCell ref="C57:C61"/>
    <mergeCell ref="A62:A66"/>
    <mergeCell ref="C62:C66"/>
    <mergeCell ref="A69:D69"/>
    <mergeCell ref="A71:A75"/>
    <mergeCell ref="C71:C75"/>
    <mergeCell ref="A76:A80"/>
    <mergeCell ref="C45:C51"/>
    <mergeCell ref="A24:A30"/>
    <mergeCell ref="A31:A37"/>
    <mergeCell ref="A38:A44"/>
    <mergeCell ref="A45:A51"/>
    <mergeCell ref="A17:A23"/>
    <mergeCell ref="A3:A9"/>
    <mergeCell ref="C3:C9"/>
    <mergeCell ref="C10:C16"/>
    <mergeCell ref="C17:C23"/>
    <mergeCell ref="C24:C30"/>
    <mergeCell ref="A10:A16"/>
    <mergeCell ref="C31:C37"/>
    <mergeCell ref="C38:C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Семенов</dc:creator>
  <cp:lastModifiedBy>Никита Семенов</cp:lastModifiedBy>
  <dcterms:created xsi:type="dcterms:W3CDTF">2015-06-05T18:19:34Z</dcterms:created>
  <dcterms:modified xsi:type="dcterms:W3CDTF">2023-04-25T12:45:41Z</dcterms:modified>
</cp:coreProperties>
</file>