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eadrive_root\admin\My Libraries\Projects\WINTER\rev3\KiCAD\WINTER Rev3.3\"/>
    </mc:Choice>
  </mc:AlternateContent>
  <xr:revisionPtr revIDLastSave="0" documentId="13_ncr:1_{98CE428A-6568-40F5-965A-2398F52EC9C8}" xr6:coauthVersionLast="47" xr6:coauthVersionMax="47" xr10:uidLastSave="{00000000-0000-0000-0000-000000000000}"/>
  <bookViews>
    <workbookView xWindow="-28920" yWindow="-120" windowWidth="29040" windowHeight="16440" xr2:uid="{521B9E99-DE34-467C-9EC5-8A80A6D1F1B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" i="1" l="1"/>
  <c r="G18" i="1"/>
  <c r="G4" i="1"/>
  <c r="F4" i="1"/>
  <c r="G2" i="1"/>
  <c r="F2" i="1"/>
  <c r="F18" i="1" s="1"/>
  <c r="F20" i="1" s="1"/>
  <c r="F22" i="1" s="1"/>
  <c r="G20" i="1" l="1"/>
  <c r="G22" i="1" s="1"/>
</calcChain>
</file>

<file path=xl/sharedStrings.xml><?xml version="1.0" encoding="utf-8"?>
<sst xmlns="http://schemas.openxmlformats.org/spreadsheetml/2006/main" count="41" uniqueCount="40">
  <si>
    <t>Component</t>
  </si>
  <si>
    <t>Details</t>
  </si>
  <si>
    <t>MCU</t>
  </si>
  <si>
    <t>ADXL375</t>
  </si>
  <si>
    <t>MMC5983MA</t>
  </si>
  <si>
    <t>MS5607</t>
  </si>
  <si>
    <t>MAX-M10S</t>
  </si>
  <si>
    <t>GPS</t>
  </si>
  <si>
    <t>SX1262</t>
  </si>
  <si>
    <t>LoRa Transciever</t>
  </si>
  <si>
    <t>SD</t>
  </si>
  <si>
    <t>micro SD Card</t>
  </si>
  <si>
    <t>Barometer</t>
  </si>
  <si>
    <t>3DoF Magnetometer</t>
  </si>
  <si>
    <t>High-G Accelerometer</t>
  </si>
  <si>
    <t>6DoF IMU</t>
  </si>
  <si>
    <t>STM32H725</t>
  </si>
  <si>
    <t>ICM-42688-P</t>
  </si>
  <si>
    <t>TCXO</t>
  </si>
  <si>
    <t>LoRa TCXO</t>
  </si>
  <si>
    <t>Buzzer</t>
  </si>
  <si>
    <t>AST-760MCTRQ</t>
  </si>
  <si>
    <t>Max 3.3v Current (mA)</t>
  </si>
  <si>
    <t>Max Current @ 3.3v (mA)</t>
  </si>
  <si>
    <t>SKY-66105</t>
  </si>
  <si>
    <t>LoRa Power Amplifier</t>
  </si>
  <si>
    <t>3.3V LDO I_q (A)</t>
  </si>
  <si>
    <t>Lipo Voltage</t>
  </si>
  <si>
    <t>Efficiency</t>
  </si>
  <si>
    <t>3.3v Power Output (W)</t>
  </si>
  <si>
    <t>4.0v Power Output (W)</t>
  </si>
  <si>
    <t>3.3v Power Draw (W)</t>
  </si>
  <si>
    <t>3.3v Power Dissipated (W)</t>
  </si>
  <si>
    <t>Current @ 4.5v (mA)</t>
  </si>
  <si>
    <t>Max 4.5v Current (mA)</t>
  </si>
  <si>
    <t>4.5V LDO I_q (A)</t>
  </si>
  <si>
    <t>4.5v Power Draw (W)</t>
  </si>
  <si>
    <t>4.5v Power Dissipated (W)</t>
  </si>
  <si>
    <t>Lipo Capacity (mAh)</t>
  </si>
  <si>
    <t>Max Runtime (HH:MM:SS)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</si>
</sst>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[h]:mm:ss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FF0F63-887E-4488-85EB-8037BBA7BC29}">
  <dimension ref="A1:H22"/>
  <sheetViews>
    <sheetView tabSelected="1" workbookViewId="0">
      <selection activeCell="F11" sqref="F11"/>
    </sheetView>
  </sheetViews>
  <sheetFormatPr defaultRowHeight="15" x14ac:dyDescent="0.25"/>
  <cols>
    <col min="1" max="1" width="15.140625" customWidth="1"/>
    <col min="2" max="2" width="20.85546875" bestFit="1" customWidth="1"/>
    <col min="3" max="3" width="23.5703125" bestFit="1" customWidth="1"/>
    <col min="4" max="4" width="17.5703125" bestFit="1" customWidth="1"/>
    <col min="6" max="7" width="24.7109375" bestFit="1" customWidth="1"/>
    <col min="8" max="8" width="23.85546875" customWidth="1"/>
    <col min="9" max="9" width="9.7109375" customWidth="1"/>
  </cols>
  <sheetData>
    <row r="1" spans="1:8" x14ac:dyDescent="0.25">
      <c r="A1" s="1" t="s">
        <v>0</v>
      </c>
      <c r="B1" s="1" t="s">
        <v>1</v>
      </c>
      <c r="C1" s="1" t="s">
        <v>23</v>
      </c>
      <c r="D1" s="1" t="s">
        <v>33</v>
      </c>
      <c r="F1" s="1" t="s">
        <v>22</v>
      </c>
      <c r="G1" s="1" t="s">
        <v>34</v>
      </c>
      <c r="H1" s="1"/>
    </row>
    <row r="2" spans="1:8" x14ac:dyDescent="0.25">
      <c r="A2" t="s">
        <v>16</v>
      </c>
      <c r="B2" t="s">
        <v>2</v>
      </c>
      <c r="C2">
        <v>300</v>
      </c>
      <c r="F2">
        <f>SUM(C:C)</f>
        <v>386.82499999999993</v>
      </c>
      <c r="G2">
        <f>SUM(D:D)</f>
        <v>506</v>
      </c>
    </row>
    <row r="3" spans="1:8" x14ac:dyDescent="0.25">
      <c r="A3" t="s">
        <v>17</v>
      </c>
      <c r="B3" t="s">
        <v>15</v>
      </c>
      <c r="C3">
        <v>0.88</v>
      </c>
      <c r="F3" s="1" t="s">
        <v>29</v>
      </c>
      <c r="G3" s="1" t="s">
        <v>30</v>
      </c>
    </row>
    <row r="4" spans="1:8" x14ac:dyDescent="0.25">
      <c r="A4" t="s">
        <v>3</v>
      </c>
      <c r="B4" t="s">
        <v>14</v>
      </c>
      <c r="C4">
        <v>0.14499999999999999</v>
      </c>
      <c r="F4">
        <f>3.3*F2/1000</f>
        <v>1.2765224999999998</v>
      </c>
      <c r="G4">
        <f>4.5*G2/1000</f>
        <v>2.2770000000000001</v>
      </c>
      <c r="H4" s="1"/>
    </row>
    <row r="5" spans="1:8" x14ac:dyDescent="0.25">
      <c r="A5" t="s">
        <v>4</v>
      </c>
      <c r="B5" t="s">
        <v>13</v>
      </c>
      <c r="C5">
        <v>0.4</v>
      </c>
    </row>
    <row r="6" spans="1:8" x14ac:dyDescent="0.25">
      <c r="A6" t="s">
        <v>5</v>
      </c>
      <c r="B6" t="s">
        <v>12</v>
      </c>
      <c r="C6">
        <v>1.4</v>
      </c>
    </row>
    <row r="7" spans="1:8" x14ac:dyDescent="0.25">
      <c r="A7" t="s">
        <v>6</v>
      </c>
      <c r="B7" t="s">
        <v>7</v>
      </c>
      <c r="C7">
        <v>10</v>
      </c>
      <c r="F7" s="1" t="s">
        <v>27</v>
      </c>
      <c r="G7" s="1" t="s">
        <v>38</v>
      </c>
      <c r="H7" s="1"/>
    </row>
    <row r="8" spans="1:8" x14ac:dyDescent="0.25">
      <c r="A8" t="s">
        <v>10</v>
      </c>
      <c r="B8" t="s">
        <v>11</v>
      </c>
      <c r="C8">
        <v>50</v>
      </c>
      <c r="F8">
        <v>7.4</v>
      </c>
      <c r="G8">
        <v>450</v>
      </c>
    </row>
    <row r="9" spans="1:8" x14ac:dyDescent="0.25">
      <c r="A9" t="s">
        <v>8</v>
      </c>
      <c r="B9" t="s">
        <v>9</v>
      </c>
      <c r="C9">
        <v>20</v>
      </c>
      <c r="F9" s="1" t="s">
        <v>39</v>
      </c>
    </row>
    <row r="10" spans="1:8" x14ac:dyDescent="0.25">
      <c r="A10" t="s">
        <v>18</v>
      </c>
      <c r="B10" t="s">
        <v>19</v>
      </c>
      <c r="C10">
        <v>4</v>
      </c>
      <c r="F10" s="2">
        <f>(F8*0.001*G8/(F20+G20))/24</f>
        <v>2.0653760361303116E-2</v>
      </c>
    </row>
    <row r="11" spans="1:8" x14ac:dyDescent="0.25">
      <c r="A11" t="s">
        <v>24</v>
      </c>
      <c r="B11" t="s">
        <v>25</v>
      </c>
      <c r="D11">
        <v>500</v>
      </c>
    </row>
    <row r="12" spans="1:8" x14ac:dyDescent="0.25">
      <c r="A12" t="s">
        <v>21</v>
      </c>
      <c r="B12" t="s">
        <v>20</v>
      </c>
      <c r="D12">
        <v>6</v>
      </c>
    </row>
    <row r="15" spans="1:8" x14ac:dyDescent="0.25">
      <c r="F15" s="1" t="s">
        <v>26</v>
      </c>
      <c r="G15" s="1" t="s">
        <v>35</v>
      </c>
    </row>
    <row r="16" spans="1:8" x14ac:dyDescent="0.25">
      <c r="F16">
        <v>0.01</v>
      </c>
      <c r="G16">
        <v>5.0000000000000001E-3</v>
      </c>
    </row>
    <row r="17" spans="6:7" x14ac:dyDescent="0.25">
      <c r="F17" s="1" t="s">
        <v>28</v>
      </c>
      <c r="G17" s="1" t="s">
        <v>28</v>
      </c>
    </row>
    <row r="18" spans="6:7" x14ac:dyDescent="0.25">
      <c r="F18">
        <f>(3.3*F2/1000)/(F8*(F2/1000+F16))</f>
        <v>0.43470809687025902</v>
      </c>
      <c r="G18">
        <f>(4.5*G2/1000)/(F8*(G2/1000+G16))</f>
        <v>0.60215793092505421</v>
      </c>
    </row>
    <row r="19" spans="6:7" x14ac:dyDescent="0.25">
      <c r="F19" s="1" t="s">
        <v>31</v>
      </c>
      <c r="G19" s="1" t="s">
        <v>36</v>
      </c>
    </row>
    <row r="20" spans="6:7" x14ac:dyDescent="0.25">
      <c r="F20">
        <f>F4/F18</f>
        <v>2.9365049999999995</v>
      </c>
      <c r="G20">
        <f>G4/G18</f>
        <v>3.7814000000000001</v>
      </c>
    </row>
    <row r="21" spans="6:7" x14ac:dyDescent="0.25">
      <c r="F21" s="1" t="s">
        <v>32</v>
      </c>
      <c r="G21" s="1" t="s">
        <v>37</v>
      </c>
    </row>
    <row r="22" spans="6:7" x14ac:dyDescent="0.25">
      <c r="F22">
        <f>F20-F4</f>
        <v>1.6599824999999997</v>
      </c>
      <c r="G22">
        <f>G20-G4</f>
        <v>1.5044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Arjun Ramakrishnan</dc:creator>
  <cp:lastModifiedBy>Arjun Ramakrishnan</cp:lastModifiedBy>
  <dcterms:created xsi:type="dcterms:W3CDTF">2024-02-15T20:12:03Z</dcterms:created>
  <dcterms:modified xsi:type="dcterms:W3CDTF">2024-12-30T20:18:58Z</dcterms:modified>
</cp:coreProperties>
</file>