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693c285b4bd72293/Computer learning/CIAT1/CIAT2/MTH201-21_Pre_Calculus/Week3/"/>
    </mc:Choice>
  </mc:AlternateContent>
  <xr:revisionPtr revIDLastSave="218" documentId="8_{10CA1A4F-FBFF-4FDF-B8DA-DA5A9F84C980}" xr6:coauthVersionLast="47" xr6:coauthVersionMax="47" xr10:uidLastSave="{C86CD59A-79AD-48A0-A628-4BE5CAE81A5D}"/>
  <bookViews>
    <workbookView xWindow="-120" yWindow="-120" windowWidth="29040" windowHeight="15720" activeTab="2" xr2:uid="{AFD8CCC0-4312-4FE2-A89A-8F96ECEFBC60}"/>
  </bookViews>
  <sheets>
    <sheet name="Project Summary" sheetId="1" r:id="rId1"/>
    <sheet name="Itemized Expense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2" l="1"/>
  <c r="D16" i="2"/>
  <c r="D17" i="2"/>
  <c r="B15" i="2"/>
  <c r="D15" i="2" s="1"/>
  <c r="D18" i="2" s="1"/>
  <c r="D4" i="2"/>
  <c r="D11" i="2" s="1"/>
  <c r="C12" i="1" s="1"/>
  <c r="D5" i="2"/>
  <c r="D6" i="2"/>
  <c r="D7" i="2"/>
  <c r="D8" i="2"/>
  <c r="D9" i="2"/>
  <c r="D10" i="2"/>
  <c r="D3" i="2"/>
  <c r="B27"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<sst xmlns="http://schemas.openxmlformats.org/spreadsheetml/2006/main" count="50" uniqueCount="47">
  <si>
    <t>Vault 13 Networking</t>
  </si>
  <si>
    <t>PROJECT INFORMATION</t>
  </si>
  <si>
    <t>Project name</t>
  </si>
  <si>
    <t>Precalculus Project - Meeting Room</t>
  </si>
  <si>
    <t>Project description</t>
  </si>
  <si>
    <t>Set up computers in a meeting room. The room's ceiling is 10 feet above the floor, and you must run cables from the network rack on the ground level to Station A, Station B, and Station C. To maintain a clean and concealed appearance, the cables must run diagonally through the ceiling, avoiding the walls, to reach Station A and Station B.</t>
  </si>
  <si>
    <t>Licensed/Bonded number</t>
  </si>
  <si>
    <t>Contact name</t>
  </si>
  <si>
    <t>Michael Connell</t>
  </si>
  <si>
    <t>Website</t>
  </si>
  <si>
    <t>Phone</t>
  </si>
  <si>
    <t>Address</t>
  </si>
  <si>
    <t>https://Vault13Networking.com/</t>
  </si>
  <si>
    <t>Network Project Budget Proposal and Overview</t>
  </si>
  <si>
    <t>Item Description</t>
  </si>
  <si>
    <t>Quanatity</t>
  </si>
  <si>
    <t>Total Cost</t>
  </si>
  <si>
    <t>Computer</t>
  </si>
  <si>
    <t>Windows OS License</t>
  </si>
  <si>
    <t>Network Rack</t>
  </si>
  <si>
    <t>Patch Panel</t>
  </si>
  <si>
    <t>Switch</t>
  </si>
  <si>
    <t>Box of Cat6a Cable (500 ft/box)</t>
  </si>
  <si>
    <t>Wall Jack</t>
  </si>
  <si>
    <t>Face Plate</t>
  </si>
  <si>
    <t>Itemized Costs</t>
  </si>
  <si>
    <t>Labor Costs</t>
  </si>
  <si>
    <t>Task</t>
  </si>
  <si>
    <t>Time Estimate (Hours)</t>
  </si>
  <si>
    <t>Rate/Hour</t>
  </si>
  <si>
    <t>Total</t>
  </si>
  <si>
    <t>Cost per Item</t>
  </si>
  <si>
    <t>Network Rack Setup</t>
  </si>
  <si>
    <t>Miscellaneous Tasks</t>
  </si>
  <si>
    <t>Cable Installation .5hr per Computer</t>
  </si>
  <si>
    <t>Additional Services</t>
  </si>
  <si>
    <t>Network Configuration</t>
  </si>
  <si>
    <t>Cost</t>
  </si>
  <si>
    <t>Security Testing</t>
  </si>
  <si>
    <t>Training Session (2 hours)</t>
  </si>
  <si>
    <t>Project Budget Requirments</t>
  </si>
  <si>
    <t>Total Project Cost =</t>
  </si>
  <si>
    <t>Tech Park Plaza, Suite 1300
1313 Innovation Drive
Cyber City, Vaulton VA, 13313</t>
  </si>
  <si>
    <t>555-V13-TECH (555-813-8324)</t>
  </si>
  <si>
    <t>C13-V13N-0013</t>
  </si>
  <si>
    <t>Expense Summary +++++=========&gt;</t>
  </si>
  <si>
    <t>Total Additional Costs (Project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</si>
</sst>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lt;=9999999]###\-####;###\-###\-####"/>
    <numFmt numFmtId="165" formatCode="&quot;$&quot;#,##0.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u/>
      <sz val="11"/>
      <color theme="10"/>
      <name val="Aptos Narrow"/>
      <family val="2"/>
      <scheme val="minor"/>
    </font>
    <font>
      <sz val="12"/>
      <color theme="0"/>
      <name val="Aptos Narrow"/>
      <family val="2"/>
      <scheme val="minor"/>
    </font>
    <font>
      <sz val="12"/>
      <color theme="1"/>
      <name val="Aptos Narrow"/>
      <family val="2"/>
      <scheme val="minor"/>
    </font>
    <font>
      <sz val="20"/>
      <color rgb="FFE9ECEC"/>
      <name val="Arial Black"/>
      <family val="2"/>
    </font>
    <font>
      <sz val="14"/>
      <color rgb="FFE9ECEC"/>
      <name val="Arial Black"/>
      <family val="2"/>
    </font>
    <font>
      <sz val="24"/>
      <color rgb="FFE9ECEC"/>
      <name val="Arial Black"/>
      <family val="2"/>
    </font>
    <font>
      <sz val="12"/>
      <color theme="4" tint="-0.499984740745262"/>
      <name val="Aptos Narrow"/>
      <family val="2"/>
      <scheme val="minor"/>
    </font>
    <font>
      <b/>
      <sz val="20"/>
      <color theme="5"/>
      <name val="Aptos Narrow"/>
      <family val="2"/>
      <scheme val="minor"/>
    </font>
    <font>
      <b/>
      <sz val="16"/>
      <color theme="3"/>
      <name val="Aptos Narrow"/>
      <family val="2"/>
      <scheme val="minor"/>
    </font>
    <font>
      <u/>
      <sz val="12"/>
      <color theme="10"/>
      <name val="Aptos Narrow"/>
      <family val="2"/>
      <scheme val="minor"/>
    </font>
    <font>
      <sz val="18"/>
      <color theme="1"/>
      <name val="Aptos Narrow"/>
      <family val="2"/>
      <scheme val="minor"/>
    </font>
    <font>
      <sz val="18"/>
      <color theme="3" tint="0.749992370372631"/>
      <name val="Aptos Narrow"/>
      <family val="2"/>
      <scheme val="minor"/>
    </font>
    <font>
      <b/>
      <sz val="18"/>
      <color theme="3" tint="0.749992370372631"/>
      <name val="Aptos Narrow"/>
      <family val="2"/>
      <scheme val="minor"/>
    </font>
    <font>
      <b/>
      <sz val="14"/>
      <color theme="5"/>
      <name val="Aptos Narrow"/>
      <family val="2"/>
      <scheme val="minor"/>
    </font>
    <font>
      <sz val="14"/>
      <color theme="5" tint="-0.249977111117893"/>
      <name val="Aptos Narrow"/>
      <family val="2"/>
      <scheme val="minor"/>
    </font>
  </fonts>
  <fills count="7">
    <fill>
      <patternFill patternType="none"/>
    </fill>
    <fill>
      <patternFill patternType="gray125"/>
    </fill>
    <fill>
      <patternFill patternType="solid">
        <fgColor rgb="FFFFCC99"/>
      </patternFill>
    </fill>
    <fill>
      <patternFill patternType="solid">
        <fgColor theme="0" tint="-4.9989318521683403E-2"/>
        <bgColor indexed="64"/>
      </patternFill>
    </fill>
    <fill>
      <patternFill patternType="solid">
        <fgColor rgb="FF586572"/>
        <bgColor rgb="FF000000"/>
      </patternFill>
    </fill>
    <fill>
      <patternFill patternType="solid">
        <fgColor theme="2" tint="-0.499984740745262"/>
        <bgColor indexed="64"/>
      </patternFill>
    </fill>
    <fill>
      <patternFill patternType="solid">
        <fgColor theme="4" tint="0.79998168889431442"/>
        <bgColor indexed="64"/>
      </patternFill>
    </fill>
  </fills>
  <borders count="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0">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2" borderId="4" applyNumberFormat="0" applyAlignment="0" applyProtection="0"/>
    <xf numFmtId="0" fontId="7" fillId="0" borderId="0" applyNumberFormat="0" applyFill="0" applyBorder="0" applyAlignment="0" applyProtection="0"/>
    <xf numFmtId="0" fontId="8" fillId="3" borderId="0" applyNumberFormat="0" applyFill="0" applyBorder="0" applyAlignment="0">
      <alignment horizontal="left" vertical="center"/>
    </xf>
    <xf numFmtId="164" fontId="13" fillId="0" borderId="0" applyFont="0" applyFill="0" applyBorder="0" applyAlignment="0">
      <alignment horizontal="left" vertical="center" wrapText="1"/>
    </xf>
  </cellStyleXfs>
  <cellXfs count="35">
    <xf numFmtId="0" fontId="0" fillId="0" borderId="0" xfId="0"/>
    <xf numFmtId="0" fontId="0" fillId="0" borderId="0" xfId="0" applyAlignment="1">
      <alignment horizontal="left" vertical="center"/>
    </xf>
    <xf numFmtId="0" fontId="14" fillId="0" borderId="2" xfId="4" applyFont="1"/>
    <xf numFmtId="0" fontId="15" fillId="0" borderId="3" xfId="5" applyFont="1" applyAlignment="1">
      <alignment horizontal="left" vertical="center" wrapText="1"/>
    </xf>
    <xf numFmtId="0" fontId="4" fillId="0" borderId="0" xfId="4" applyBorder="1"/>
    <xf numFmtId="0" fontId="9" fillId="0" borderId="0" xfId="0" applyFont="1" applyAlignment="1">
      <alignment vertical="center" wrapText="1"/>
    </xf>
    <xf numFmtId="165" fontId="0" fillId="0" borderId="0" xfId="0" applyNumberFormat="1"/>
    <xf numFmtId="165" fontId="0" fillId="0" borderId="0" xfId="0" applyNumberFormat="1" applyAlignment="1">
      <alignment horizontal="left" vertical="center"/>
    </xf>
    <xf numFmtId="165" fontId="0" fillId="0" borderId="0" xfId="0" applyNumberFormat="1" applyAlignment="1">
      <alignment horizontal="left"/>
    </xf>
    <xf numFmtId="0" fontId="15" fillId="0" borderId="0" xfId="5" applyFont="1" applyFill="1" applyBorder="1" applyAlignment="1">
      <alignment horizontal="left" vertical="center" wrapText="1"/>
    </xf>
    <xf numFmtId="44" fontId="17" fillId="0" borderId="0" xfId="1" applyFont="1" applyAlignment="1">
      <alignment horizontal="center" vertical="center"/>
    </xf>
    <xf numFmtId="0" fontId="18" fillId="5" borderId="0" xfId="0" applyFont="1" applyFill="1"/>
    <xf numFmtId="0" fontId="19" fillId="5" borderId="0" xfId="0" applyFont="1" applyFill="1"/>
    <xf numFmtId="0" fontId="0" fillId="0" borderId="5" xfId="0" applyBorder="1"/>
    <xf numFmtId="165" fontId="0" fillId="0" borderId="5" xfId="0" applyNumberFormat="1" applyBorder="1" applyAlignment="1">
      <alignment horizontal="left" vertical="center"/>
    </xf>
    <xf numFmtId="0" fontId="0" fillId="0" borderId="5" xfId="0" applyBorder="1" applyAlignment="1">
      <alignment horizontal="center" vertical="center"/>
    </xf>
    <xf numFmtId="165" fontId="0" fillId="0" borderId="5" xfId="0" applyNumberFormat="1" applyBorder="1"/>
    <xf numFmtId="0" fontId="20" fillId="6" borderId="0" xfId="0" applyFont="1" applyFill="1"/>
    <xf numFmtId="0" fontId="21" fillId="6" borderId="5" xfId="0" applyFont="1" applyFill="1" applyBorder="1"/>
    <xf numFmtId="165" fontId="21" fillId="6" borderId="5" xfId="0" applyNumberFormat="1" applyFont="1" applyFill="1" applyBorder="1"/>
    <xf numFmtId="165" fontId="21" fillId="6" borderId="5" xfId="0" applyNumberFormat="1" applyFont="1" applyFill="1" applyBorder="1" applyAlignment="1">
      <alignment horizontal="left" vertical="center"/>
    </xf>
    <xf numFmtId="165" fontId="19" fillId="5" borderId="0" xfId="0" applyNumberFormat="1" applyFont="1" applyFill="1"/>
    <xf numFmtId="0" fontId="19" fillId="5" borderId="0" xfId="0" applyFont="1" applyFill="1" applyAlignment="1">
      <alignment horizontal="center" vertical="center"/>
    </xf>
    <xf numFmtId="0" fontId="12" fillId="4" borderId="0" xfId="2" applyFont="1" applyFill="1" applyBorder="1" applyAlignment="1">
      <alignment horizontal="left" vertical="center" wrapText="1"/>
    </xf>
    <xf numFmtId="0" fontId="10" fillId="4" borderId="0" xfId="2" applyFont="1" applyFill="1" applyBorder="1" applyAlignment="1">
      <alignment horizontal="left" vertical="center" wrapText="1"/>
    </xf>
    <xf numFmtId="0" fontId="11" fillId="4" borderId="0" xfId="3" applyFont="1" applyFill="1" applyBorder="1" applyAlignment="1">
      <alignment horizontal="center" vertical="center" wrapText="1"/>
    </xf>
    <xf numFmtId="0" fontId="9" fillId="2" borderId="6" xfId="6" applyFont="1" applyBorder="1" applyAlignment="1">
      <alignment horizontal="left" vertical="center" wrapText="1"/>
    </xf>
    <xf numFmtId="0" fontId="9" fillId="2" borderId="7" xfId="6" applyFont="1" applyBorder="1" applyAlignment="1">
      <alignment horizontal="left" vertical="center" wrapText="1"/>
    </xf>
    <xf numFmtId="0" fontId="9" fillId="2" borderId="8" xfId="6" applyFont="1" applyBorder="1" applyAlignment="1">
      <alignment horizontal="left" vertical="center" wrapText="1"/>
    </xf>
    <xf numFmtId="0" fontId="7" fillId="0" borderId="6" xfId="7" applyFill="1" applyBorder="1" applyAlignment="1">
      <alignment horizontal="left" vertical="center" wrapText="1"/>
    </xf>
    <xf numFmtId="0" fontId="16" fillId="0" borderId="7" xfId="7" applyFont="1" applyFill="1" applyBorder="1" applyAlignment="1">
      <alignment horizontal="left" vertical="center" wrapText="1"/>
    </xf>
    <xf numFmtId="0" fontId="16" fillId="0" borderId="8" xfId="7" applyFont="1" applyFill="1" applyBorder="1" applyAlignment="1">
      <alignment horizontal="left" vertical="center" wrapText="1"/>
    </xf>
    <xf numFmtId="164" fontId="9" fillId="0" borderId="6" xfId="9" applyFont="1" applyBorder="1" applyAlignment="1">
      <alignment horizontal="left" vertical="center" wrapText="1"/>
    </xf>
    <xf numFmtId="164" fontId="9" fillId="0" borderId="7" xfId="9" applyFont="1" applyBorder="1" applyAlignment="1">
      <alignment horizontal="left" vertical="center" wrapText="1"/>
    </xf>
    <xf numFmtId="164" fontId="9" fillId="0" borderId="8" xfId="9" applyFont="1" applyBorder="1" applyAlignment="1">
      <alignment horizontal="left" vertical="center" wrapText="1"/>
    </xf>
  </cellXfs>
  <cellStyles count="10">
    <cellStyle name="Currency" xfId="1" builtinId="4"/>
    <cellStyle name="Heading 1" xfId="3" builtinId="16"/>
    <cellStyle name="Heading 2" xfId="4" builtinId="17"/>
    <cellStyle name="Heading 3" xfId="5" builtinId="18"/>
    <cellStyle name="Hyperlink" xfId="7" builtinId="8"/>
    <cellStyle name="Input" xfId="6" builtinId="20"/>
    <cellStyle name="Navigation link" xfId="8" xr:uid="{487C5738-5FC8-4FD1-920D-EEBC5CAA4E8B}"/>
    <cellStyle name="Normal" xfId="0" builtinId="0"/>
    <cellStyle name="Phone" xfId="9" xr:uid="{D9D5E742-7AD7-46F3-B1A4-65111C55511A}"/>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xdr:from>
      <xdr:col>6</xdr:col>
      <xdr:colOff>1181100</xdr:colOff>
      <xdr:row>0</xdr:row>
      <xdr:rowOff>9525</xdr:rowOff>
    </xdr:from>
    <xdr:to>
      <xdr:col>7</xdr:col>
      <xdr:colOff>28575</xdr:colOff>
      <xdr:row>1</xdr:row>
      <xdr:rowOff>9525</xdr:rowOff>
    </xdr:to>
    <xdr:sp macro="" textlink="">
      <xdr:nvSpPr>
        <xdr:cNvPr id="22" name="Sun 21">
          <a:hlinkClick xmlns:r="http://schemas.openxmlformats.org/officeDocument/2006/relationships" r:id="rId1"/>
          <a:extLst>
            <a:ext uri="{FF2B5EF4-FFF2-40B4-BE49-F238E27FC236}">
              <a16:creationId xmlns:a16="http://schemas.microsoft.com/office/drawing/2014/main" id="{DD27460A-51F9-5F1B-ACAB-744675C610EE}"/>
            </a:ext>
          </a:extLst>
        </xdr:cNvPr>
        <xdr:cNvSpPr/>
      </xdr:nvSpPr>
      <xdr:spPr>
        <a:xfrm>
          <a:off x="9286875" y="9525"/>
          <a:ext cx="476250" cy="428625"/>
        </a:xfrm>
        <a:prstGeom prst="su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vault13networ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3016-ACF4-4700-B077-2F5C3CA53985}">
  <dimension ref="B1:G12"/>
  <sheetViews>
    <sheetView workbookViewId="0">
      <selection activeCell="H2" sqref="H2"/>
    </sheetView>
  </sheetViews>
  <sheetFormatPr defaultRowHeight="15" x14ac:dyDescent="0.25"/>
  <cols>
    <col min="2" max="2" width="26" customWidth="1"/>
    <col min="3" max="3" width="19.5703125" customWidth="1"/>
    <col min="4" max="4" width="21.42578125" customWidth="1"/>
    <col min="5" max="5" width="21.140625" customWidth="1"/>
    <col min="6" max="6" width="24.28515625" customWidth="1"/>
    <col min="7" max="7" width="24.42578125" customWidth="1"/>
  </cols>
  <sheetData>
    <row r="1" spans="2:7" ht="33.75" customHeight="1" x14ac:dyDescent="0.25">
      <c r="G1" s="5" t="s">
        <v>45</v>
      </c>
    </row>
    <row r="2" spans="2:7" ht="110.25" customHeight="1" x14ac:dyDescent="0.25">
      <c r="B2" s="23" t="s">
        <v>0</v>
      </c>
      <c r="C2" s="24"/>
      <c r="D2" s="25" t="s">
        <v>13</v>
      </c>
      <c r="E2" s="25"/>
      <c r="F2" s="25" t="e" vm="1">
        <v>#VALUE!</v>
      </c>
      <c r="G2" s="25"/>
    </row>
    <row r="3" spans="2:7" ht="33" customHeight="1" thickBot="1" x14ac:dyDescent="0.45">
      <c r="B3" s="2" t="s">
        <v>1</v>
      </c>
      <c r="C3" s="4"/>
      <c r="D3" s="4"/>
    </row>
    <row r="4" spans="2:7" ht="56.25" customHeight="1" thickTop="1" thickBot="1" x14ac:dyDescent="0.3">
      <c r="B4" s="3" t="s">
        <v>2</v>
      </c>
      <c r="C4" s="26" t="s">
        <v>3</v>
      </c>
      <c r="D4" s="27"/>
      <c r="E4" s="27"/>
      <c r="F4" s="27"/>
      <c r="G4" s="28"/>
    </row>
    <row r="5" spans="2:7" ht="56.25" customHeight="1" thickBot="1" x14ac:dyDescent="0.3">
      <c r="B5" s="3" t="s">
        <v>4</v>
      </c>
      <c r="C5" s="26" t="s">
        <v>5</v>
      </c>
      <c r="D5" s="27"/>
      <c r="E5" s="27"/>
      <c r="F5" s="27"/>
      <c r="G5" s="28"/>
    </row>
    <row r="6" spans="2:7" ht="56.25" customHeight="1" thickBot="1" x14ac:dyDescent="0.3">
      <c r="B6" s="3" t="s">
        <v>6</v>
      </c>
      <c r="C6" s="26" t="s">
        <v>44</v>
      </c>
      <c r="D6" s="27"/>
      <c r="E6" s="27"/>
      <c r="F6" s="27"/>
      <c r="G6" s="28"/>
    </row>
    <row r="7" spans="2:7" ht="56.25" customHeight="1" thickBot="1" x14ac:dyDescent="0.3">
      <c r="B7" s="3" t="s">
        <v>7</v>
      </c>
      <c r="C7" s="26" t="s">
        <v>8</v>
      </c>
      <c r="D7" s="27"/>
      <c r="E7" s="27"/>
      <c r="F7" s="27"/>
      <c r="G7" s="28"/>
    </row>
    <row r="8" spans="2:7" ht="56.25" customHeight="1" thickBot="1" x14ac:dyDescent="0.3">
      <c r="B8" s="3" t="s">
        <v>9</v>
      </c>
      <c r="C8" s="29" t="s">
        <v>12</v>
      </c>
      <c r="D8" s="30"/>
      <c r="E8" s="30"/>
      <c r="F8" s="30"/>
      <c r="G8" s="31"/>
    </row>
    <row r="9" spans="2:7" ht="56.25" customHeight="1" thickBot="1" x14ac:dyDescent="0.3">
      <c r="B9" s="3" t="s">
        <v>10</v>
      </c>
      <c r="C9" s="32" t="s">
        <v>43</v>
      </c>
      <c r="D9" s="33"/>
      <c r="E9" s="33"/>
      <c r="F9" s="33"/>
      <c r="G9" s="34"/>
    </row>
    <row r="10" spans="2:7" ht="56.25" customHeight="1" thickBot="1" x14ac:dyDescent="0.3">
      <c r="B10" s="3" t="s">
        <v>11</v>
      </c>
      <c r="C10" s="26" t="s">
        <v>42</v>
      </c>
      <c r="D10" s="27"/>
      <c r="E10" s="27"/>
      <c r="F10" s="27"/>
      <c r="G10" s="28"/>
    </row>
    <row r="12" spans="2:7" ht="42" x14ac:dyDescent="0.25">
      <c r="B12" s="9" t="s">
        <v>40</v>
      </c>
      <c r="C12" s="10">
        <f>'Itemized Expenses'!D11+'Itemized Expenses'!D18+'Itemized Expenses'!B25</f>
        <v>18675</v>
      </c>
    </row>
  </sheetData>
  <mergeCells count="10">
    <mergeCell ref="C9:G9"/>
    <mergeCell ref="C10:G10"/>
    <mergeCell ref="C4:G4"/>
    <mergeCell ref="C5:G5"/>
    <mergeCell ref="C6:G6"/>
    <mergeCell ref="B2:C2"/>
    <mergeCell ref="D2:E2"/>
    <mergeCell ref="F2:G2"/>
    <mergeCell ref="C7:G7"/>
    <mergeCell ref="C8:G8"/>
  </mergeCells>
  <dataValidations count="17">
    <dataValidation allowBlank="1" showInputMessage="1" showErrorMessage="1" prompt="Image is in this cell" sqref="D2" xr:uid="{98656BF9-EE14-4B57-8760-6EB30F6479D5}"/>
    <dataValidation allowBlank="1" showInputMessage="1" showErrorMessage="1" prompt="Title of this worksheet is in cells B2 and C2" sqref="B2" xr:uid="{93945D3B-C61D-4979-8B54-1226DE74E7C1}"/>
    <dataValidation allowBlank="1" showInputMessage="1" showErrorMessage="1" prompt="Enter Address in this cell" sqref="C10" xr:uid="{5078832D-9CAA-4D10-AE6F-A52450DBF1A6}"/>
    <dataValidation allowBlank="1" showInputMessage="1" showErrorMessage="1" prompt="Enter Address in cell at right" sqref="B10" xr:uid="{01EB6F72-C26A-4955-A1E1-93920F1A57B4}"/>
    <dataValidation allowBlank="1" showInputMessage="1" showErrorMessage="1" prompt="Enter Phone number in this cell" sqref="C9" xr:uid="{30751C07-7BCC-44D1-A429-9BEF987D0936}"/>
    <dataValidation allowBlank="1" showInputMessage="1" showErrorMessage="1" prompt="Enter Phone number in cell at right" sqref="B9" xr:uid="{F930C5F5-AE6B-4763-AF80-579CC8C16395}"/>
    <dataValidation allowBlank="1" showInputMessage="1" showErrorMessage="1" prompt="Enter Website address in this cell" sqref="C8" xr:uid="{818F1374-AD34-4E5C-B0BB-F9E319A3B4F0}"/>
    <dataValidation allowBlank="1" showInputMessage="1" showErrorMessage="1" prompt="Enter Website address in cell at right" sqref="B8" xr:uid="{8ADABE1F-6B32-44FB-B0A2-4694DBE377EC}"/>
    <dataValidation allowBlank="1" showInputMessage="1" showErrorMessage="1" prompt="Enter Contact Name in this cell" sqref="C7" xr:uid="{029CF38A-0BEC-40CF-BEA5-F056A4C846FB}"/>
    <dataValidation allowBlank="1" showInputMessage="1" showErrorMessage="1" prompt="Enter Contact Name in cell at right" sqref="B7" xr:uid="{B95A4737-CD83-4EE4-94B1-C8628B9D9E1A}"/>
    <dataValidation allowBlank="1" showInputMessage="1" showErrorMessage="1" prompt="Enter Licensed or Bonded Number in this cell" sqref="C6" xr:uid="{52584728-E715-4EC3-93E7-7DFA53C606F3}"/>
    <dataValidation allowBlank="1" showInputMessage="1" showErrorMessage="1" prompt="Enter Licensed or Bonded Number in cell at right" sqref="B6" xr:uid="{14386DC9-B67C-4312-9A9B-B3A40C484087}"/>
    <dataValidation allowBlank="1" showInputMessage="1" showErrorMessage="1" prompt="Enter Project Description in this cell" sqref="C5" xr:uid="{F970218F-DBB2-4A24-9D02-4CB56A17D00E}"/>
    <dataValidation allowBlank="1" showInputMessage="1" showErrorMessage="1" prompt="Enter Project Description in cell at right" sqref="B5" xr:uid="{14A3DE7E-9050-4487-AE5E-89447156B73D}"/>
    <dataValidation allowBlank="1" showInputMessage="1" showErrorMessage="1" prompt="Enter Project Name in this cell" sqref="C4" xr:uid="{107BB738-D4F3-4274-AF08-32CE4C1F0F0F}"/>
    <dataValidation allowBlank="1" showInputMessage="1" showErrorMessage="1" prompt="Enter Project Name in cell at right" sqref="B4" xr:uid="{D145C83D-CB80-4FDC-9ECC-A0ABEA633338}"/>
    <dataValidation allowBlank="1" showInputMessage="1" showErrorMessage="1" prompt="Enter project details in cells below" sqref="B3" xr:uid="{BB33E9D5-90F9-43DD-BE4F-61C8DADF4A98}"/>
  </dataValidations>
  <hyperlinks>
    <hyperlink ref="C8" r:id="rId1" xr:uid="{747C53C8-D3D5-430A-8BB9-6B55E33D0D5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9E15-6FD7-46CD-A492-E897B7968053}">
  <dimension ref="A1:D27"/>
  <sheetViews>
    <sheetView workbookViewId="0">
      <selection activeCell="B25" sqref="B25"/>
    </sheetView>
  </sheetViews>
  <sheetFormatPr defaultRowHeight="15" x14ac:dyDescent="0.25"/>
  <cols>
    <col min="1" max="1" width="36.42578125" bestFit="1" customWidth="1"/>
    <col min="2" max="2" width="26.7109375" bestFit="1" customWidth="1"/>
    <col min="3" max="3" width="12.85546875" bestFit="1" customWidth="1"/>
    <col min="4" max="4" width="14.28515625" bestFit="1" customWidth="1"/>
    <col min="5" max="5" width="9.7109375" bestFit="1" customWidth="1"/>
  </cols>
  <sheetData>
    <row r="1" spans="1:4" ht="24" x14ac:dyDescent="0.4">
      <c r="A1" s="12" t="s">
        <v>25</v>
      </c>
      <c r="B1" s="11"/>
      <c r="C1" s="11"/>
      <c r="D1" s="11"/>
    </row>
    <row r="2" spans="1:4" ht="18.75" x14ac:dyDescent="0.3">
      <c r="A2" s="17" t="s">
        <v>14</v>
      </c>
      <c r="B2" s="17" t="s">
        <v>31</v>
      </c>
      <c r="C2" s="17" t="s">
        <v>15</v>
      </c>
      <c r="D2" s="17" t="s">
        <v>16</v>
      </c>
    </row>
    <row r="3" spans="1:4" x14ac:dyDescent="0.25">
      <c r="A3" s="13" t="s">
        <v>17</v>
      </c>
      <c r="B3" s="14">
        <v>500</v>
      </c>
      <c r="C3" s="15">
        <v>24</v>
      </c>
      <c r="D3" s="16">
        <f>B3*C3</f>
        <v>12000</v>
      </c>
    </row>
    <row r="4" spans="1:4" x14ac:dyDescent="0.25">
      <c r="A4" s="13" t="s">
        <v>18</v>
      </c>
      <c r="B4" s="14">
        <v>100</v>
      </c>
      <c r="C4" s="15">
        <v>24</v>
      </c>
      <c r="D4" s="16">
        <f t="shared" ref="D4:D10" si="0">B4*C4</f>
        <v>2400</v>
      </c>
    </row>
    <row r="5" spans="1:4" x14ac:dyDescent="0.25">
      <c r="A5" s="13" t="s">
        <v>19</v>
      </c>
      <c r="B5" s="14">
        <v>500</v>
      </c>
      <c r="C5" s="15">
        <v>1</v>
      </c>
      <c r="D5" s="16">
        <f t="shared" si="0"/>
        <v>500</v>
      </c>
    </row>
    <row r="6" spans="1:4" x14ac:dyDescent="0.25">
      <c r="A6" s="13" t="s">
        <v>20</v>
      </c>
      <c r="B6" s="14">
        <v>150</v>
      </c>
      <c r="C6" s="15">
        <v>1</v>
      </c>
      <c r="D6" s="16">
        <f t="shared" si="0"/>
        <v>150</v>
      </c>
    </row>
    <row r="7" spans="1:4" x14ac:dyDescent="0.25">
      <c r="A7" s="13" t="s">
        <v>21</v>
      </c>
      <c r="B7" s="14">
        <v>300</v>
      </c>
      <c r="C7" s="15">
        <v>1</v>
      </c>
      <c r="D7" s="16">
        <f t="shared" si="0"/>
        <v>300</v>
      </c>
    </row>
    <row r="8" spans="1:4" x14ac:dyDescent="0.25">
      <c r="A8" s="13" t="s">
        <v>22</v>
      </c>
      <c r="B8" s="14">
        <v>120</v>
      </c>
      <c r="C8" s="15">
        <v>2</v>
      </c>
      <c r="D8" s="16">
        <f t="shared" si="0"/>
        <v>240</v>
      </c>
    </row>
    <row r="9" spans="1:4" x14ac:dyDescent="0.25">
      <c r="A9" s="13" t="s">
        <v>23</v>
      </c>
      <c r="B9" s="14">
        <v>10</v>
      </c>
      <c r="C9" s="15">
        <v>24</v>
      </c>
      <c r="D9" s="16">
        <f t="shared" si="0"/>
        <v>240</v>
      </c>
    </row>
    <row r="10" spans="1:4" x14ac:dyDescent="0.25">
      <c r="A10" s="13" t="s">
        <v>24</v>
      </c>
      <c r="B10" s="14">
        <v>5</v>
      </c>
      <c r="C10" s="15">
        <v>24</v>
      </c>
      <c r="D10" s="16">
        <f t="shared" si="0"/>
        <v>120</v>
      </c>
    </row>
    <row r="11" spans="1:4" ht="18.75" x14ac:dyDescent="0.3">
      <c r="A11" s="18" t="s">
        <v>30</v>
      </c>
      <c r="B11" s="18"/>
      <c r="C11" s="18"/>
      <c r="D11" s="19">
        <f>D3+D4+D5+D6+D7+D8+D9+D10</f>
        <v>15950</v>
      </c>
    </row>
    <row r="13" spans="1:4" ht="24" x14ac:dyDescent="0.4">
      <c r="A13" s="12" t="s">
        <v>26</v>
      </c>
      <c r="B13" s="11"/>
      <c r="C13" s="11"/>
      <c r="D13" s="11"/>
    </row>
    <row r="14" spans="1:4" ht="18.75" x14ac:dyDescent="0.3">
      <c r="A14" s="17" t="s">
        <v>27</v>
      </c>
      <c r="B14" s="17" t="s">
        <v>28</v>
      </c>
      <c r="C14" s="17" t="s">
        <v>29</v>
      </c>
      <c r="D14" s="17" t="s">
        <v>16</v>
      </c>
    </row>
    <row r="15" spans="1:4" x14ac:dyDescent="0.25">
      <c r="A15" t="s">
        <v>34</v>
      </c>
      <c r="B15" s="1">
        <f>0.5*C3</f>
        <v>12</v>
      </c>
      <c r="C15" s="7">
        <v>75</v>
      </c>
      <c r="D15" s="6">
        <f>B15*C15</f>
        <v>900</v>
      </c>
    </row>
    <row r="16" spans="1:4" x14ac:dyDescent="0.25">
      <c r="A16" t="s">
        <v>32</v>
      </c>
      <c r="B16" s="1">
        <v>2</v>
      </c>
      <c r="C16" s="7">
        <v>75</v>
      </c>
      <c r="D16" s="6">
        <f t="shared" ref="D16:D17" si="1">B16*C16</f>
        <v>150</v>
      </c>
    </row>
    <row r="17" spans="1:4" x14ac:dyDescent="0.25">
      <c r="A17" t="s">
        <v>33</v>
      </c>
      <c r="B17" s="1">
        <v>1</v>
      </c>
      <c r="C17" s="7">
        <v>75</v>
      </c>
      <c r="D17" s="6">
        <f t="shared" si="1"/>
        <v>75</v>
      </c>
    </row>
    <row r="18" spans="1:4" ht="18.75" x14ac:dyDescent="0.3">
      <c r="A18" s="18" t="s">
        <v>30</v>
      </c>
      <c r="B18" s="18"/>
      <c r="C18" s="18"/>
      <c r="D18" s="19">
        <f>D15+D16+D17</f>
        <v>1125</v>
      </c>
    </row>
    <row r="20" spans="1:4" ht="18.75" x14ac:dyDescent="0.3">
      <c r="A20" s="17" t="s">
        <v>35</v>
      </c>
      <c r="B20" s="17" t="s">
        <v>37</v>
      </c>
    </row>
    <row r="21" spans="1:4" x14ac:dyDescent="0.25">
      <c r="A21" t="s">
        <v>36</v>
      </c>
      <c r="B21" s="8">
        <v>300</v>
      </c>
    </row>
    <row r="22" spans="1:4" x14ac:dyDescent="0.25">
      <c r="A22" t="s">
        <v>38</v>
      </c>
      <c r="B22" s="8">
        <v>200</v>
      </c>
    </row>
    <row r="23" spans="1:4" x14ac:dyDescent="0.25">
      <c r="A23" t="s">
        <v>39</v>
      </c>
      <c r="B23" s="8">
        <v>300</v>
      </c>
    </row>
    <row r="24" spans="1:4" x14ac:dyDescent="0.25">
      <c r="A24" t="s">
        <v>46</v>
      </c>
      <c r="B24" s="8">
        <v>800</v>
      </c>
    </row>
    <row r="25" spans="1:4" ht="18.75" x14ac:dyDescent="0.3">
      <c r="A25" s="18" t="s">
        <v>30</v>
      </c>
      <c r="B25" s="20">
        <f>B21+B22+B23+B24</f>
        <v>1600</v>
      </c>
    </row>
    <row r="27" spans="1:4" ht="24" x14ac:dyDescent="0.4">
      <c r="A27" s="22" t="s">
        <v>41</v>
      </c>
      <c r="B27" s="21">
        <f>B25+D18+D11</f>
        <v>18675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55A6-159A-4D9B-AC2C-8334E60D9489}">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Summary</vt:lpstr>
      <vt:lpstr>Itemized Expenses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Connell</dc:creator>
  <cp:lastModifiedBy>Michael Connell</cp:lastModifiedBy>
  <dcterms:created xsi:type="dcterms:W3CDTF">2024-03-29T16:52:01Z</dcterms:created>
  <dcterms:modified xsi:type="dcterms:W3CDTF">2024-04-06T16:13:19Z</dcterms:modified>
</cp:coreProperties>
</file>