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202300"/>
  <mc:AlternateContent xmlns:mc="http://schemas.openxmlformats.org/markup-compatibility/2006">
    <mc:Choice Requires="x15">
      <x15ac:absPath xmlns:x15ac="http://schemas.microsoft.com/office/spreadsheetml/2010/11/ac" url="https://d.docs.live.net/693c285b4bd72293/Computer learning/CIAT1/CIAT2/MTH201-21_Pre_Calculus/Week5/"/>
    </mc:Choice>
  </mc:AlternateContent>
  <xr:revisionPtr revIDLastSave="14" documentId="8_{1ABA249D-9D87-47E5-BFED-1B661BA6EB45}" xr6:coauthVersionLast="47" xr6:coauthVersionMax="47" xr10:uidLastSave="{0F80C64E-E371-49A8-B0ED-D2E85182FC78}"/>
  <bookViews>
    <workbookView xWindow="-120" yWindow="-120" windowWidth="29040" windowHeight="15720" xr2:uid="{13B29365-40F1-4255-AF83-787995273DB7}"/>
  </bookViews>
  <sheets>
    <sheet name="Project Bid"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5" i="1" l="1"/>
  <c r="F4" i="1"/>
  <c r="F5" i="1"/>
  <c r="F6" i="1"/>
  <c r="F7" i="1"/>
  <c r="F8" i="1"/>
  <c r="F9" i="1"/>
  <c r="F10" i="1"/>
  <c r="F3" i="1"/>
  <c r="C4" i="1"/>
  <c r="D4" i="1" s="1"/>
  <c r="C5" i="1"/>
  <c r="D5" i="1" s="1"/>
  <c r="C6" i="1"/>
  <c r="D6" i="1" s="1"/>
  <c r="C7" i="1"/>
  <c r="D7" i="1" s="1"/>
  <c r="C8" i="1"/>
  <c r="D8" i="1" s="1"/>
  <c r="C9" i="1"/>
  <c r="D9" i="1" s="1"/>
  <c r="C10" i="1"/>
  <c r="D10" i="1" s="1"/>
  <c r="C3" i="1"/>
  <c r="D3" i="1" s="1"/>
  <c r="B25" i="1"/>
  <c r="D17" i="1"/>
  <c r="D16" i="1"/>
  <c r="B15" i="1"/>
  <c r="D15" i="1" s="1"/>
  <c r="G10" i="1"/>
  <c r="G9" i="1"/>
  <c r="G8" i="1"/>
  <c r="G7" i="1"/>
  <c r="G6" i="1"/>
  <c r="G5" i="1"/>
  <c r="G4" i="1"/>
  <c r="G3" i="1"/>
  <c r="G11" i="1" l="1"/>
  <c r="D18" i="1"/>
  <c r="B27" i="1" l="1"/>
</calcChain>
</file>

<file path=xl/sharedStrings.xml><?xml version="1.0" encoding="utf-8"?>
<sst xmlns="http://schemas.openxmlformats.org/spreadsheetml/2006/main" count="36" uniqueCount="34">
  <si>
    <t>Itemized Costs</t>
  </si>
  <si>
    <t>Item Description</t>
  </si>
  <si>
    <t>Computer</t>
  </si>
  <si>
    <t>Windows OS License</t>
  </si>
  <si>
    <t>Network Rack</t>
  </si>
  <si>
    <t>Patch Panel</t>
  </si>
  <si>
    <t>Switch</t>
  </si>
  <si>
    <t>Box of Cat6a Cable (500 ft/box)</t>
  </si>
  <si>
    <t>Wall Jack</t>
  </si>
  <si>
    <t>Face Plate</t>
  </si>
  <si>
    <t>Total</t>
  </si>
  <si>
    <t>Labor Costs</t>
  </si>
  <si>
    <t>Task</t>
  </si>
  <si>
    <t>Cable Installation .5hr per Computer</t>
  </si>
  <si>
    <t>Network Rack Setup</t>
  </si>
  <si>
    <t>Miscellaneous Tasks</t>
  </si>
  <si>
    <t>Additional Services</t>
  </si>
  <si>
    <t>Network Configuration</t>
  </si>
  <si>
    <t>Security Testing</t>
  </si>
  <si>
    <t>Training Session (2 hours)</t>
  </si>
  <si>
    <t>Total Additional Costs (Project Support)</t>
  </si>
  <si>
    <t>Total Project Cost =</t>
  </si>
  <si>
    <t>Cost per Item</t>
  </si>
  <si>
    <t>Time Estimate (Hours)</t>
  </si>
  <si>
    <t>Cost</t>
  </si>
  <si>
    <t>Quanatity</t>
  </si>
  <si>
    <t>Rate/Hour</t>
  </si>
  <si>
    <t>Total Cost</t>
  </si>
  <si>
    <t>Manufacturer's Price</t>
  </si>
  <si>
    <t>Total Project Cost</t>
  </si>
  <si>
    <t>Profit Per Item</t>
  </si>
  <si>
    <t>Total PEI</t>
  </si>
  <si>
    <t>Total Profit Per all Items</t>
  </si>
  <si>
    <t>11) Markup and Profit of items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</si>
</sst>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8" formatCode="&quot;$&quot;#,##0.00"/>
  </numFmts>
  <fonts count="5" x14ac:knownFonts="1">
    <font>
      <sz val="11"/>
      <color theme="1"/>
      <name val="Aptos Narrow"/>
      <family val="2"/>
      <scheme val="minor"/>
    </font>
    <font>
      <b/>
      <sz val="18"/>
      <color theme="3" tint="0.749992370372631"/>
      <name val="Aptos Narrow"/>
      <family val="2"/>
      <scheme val="minor"/>
    </font>
    <font>
      <sz val="18"/>
      <color theme="3" tint="0.749992370372631"/>
      <name val="Aptos Narrow"/>
      <family val="2"/>
      <scheme val="minor"/>
    </font>
    <font>
      <b/>
      <sz val="14"/>
      <color theme="5"/>
      <name val="Aptos Narrow"/>
      <family val="2"/>
      <scheme val="minor"/>
    </font>
    <font>
      <sz val="14"/>
      <color theme="5" tint="-0.249977111117893"/>
      <name val="Aptos Narrow"/>
      <family val="2"/>
      <scheme val="minor"/>
    </font>
  </fonts>
  <fills count="5">
    <fill>
      <patternFill patternType="none"/>
    </fill>
    <fill>
      <patternFill patternType="gray125"/>
    </fill>
    <fill>
      <patternFill patternType="solid">
        <fgColor theme="2" tint="-0.499984740745262"/>
        <bgColor indexed="64"/>
      </patternFill>
    </fill>
    <fill>
      <patternFill patternType="solid">
        <fgColor theme="4" tint="0.79998168889431442"/>
        <bgColor indexed="64"/>
      </patternFill>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4">
    <xf numFmtId="0" fontId="0" fillId="0" borderId="0" xfId="0"/>
    <xf numFmtId="0" fontId="1" fillId="2" borderId="0" xfId="0" applyFont="1" applyFill="1"/>
    <xf numFmtId="0" fontId="2" fillId="2" borderId="0" xfId="0" applyFont="1" applyFill="1"/>
    <xf numFmtId="0" fontId="3" fillId="3" borderId="0" xfId="0" applyFont="1" applyFill="1"/>
    <xf numFmtId="0" fontId="0" fillId="0" borderId="1" xfId="0" applyBorder="1"/>
    <xf numFmtId="168" fontId="0" fillId="0" borderId="1" xfId="0" applyNumberFormat="1" applyBorder="1" applyAlignment="1">
      <alignment horizontal="left" vertical="center"/>
    </xf>
    <xf numFmtId="0" fontId="0" fillId="0" borderId="1" xfId="0" applyBorder="1" applyAlignment="1">
      <alignment horizontal="center" vertical="center"/>
    </xf>
    <xf numFmtId="168" fontId="0" fillId="0" borderId="1" xfId="0" applyNumberFormat="1" applyBorder="1"/>
    <xf numFmtId="0" fontId="4" fillId="3" borderId="1" xfId="0" applyFont="1" applyFill="1" applyBorder="1"/>
    <xf numFmtId="168" fontId="4" fillId="3" borderId="1" xfId="0" applyNumberFormat="1" applyFont="1" applyFill="1" applyBorder="1"/>
    <xf numFmtId="0" fontId="0" fillId="0" borderId="0" xfId="0" applyAlignment="1">
      <alignment horizontal="left" vertical="center"/>
    </xf>
    <xf numFmtId="168" fontId="0" fillId="0" borderId="0" xfId="0" applyNumberFormat="1" applyAlignment="1">
      <alignment horizontal="left" vertical="center"/>
    </xf>
    <xf numFmtId="168" fontId="0" fillId="0" borderId="0" xfId="0" applyNumberFormat="1"/>
    <xf numFmtId="168" fontId="0" fillId="0" borderId="0" xfId="0" applyNumberFormat="1" applyAlignment="1">
      <alignment horizontal="left"/>
    </xf>
    <xf numFmtId="168" fontId="4" fillId="3" borderId="1" xfId="0" applyNumberFormat="1" applyFont="1" applyFill="1" applyBorder="1" applyAlignment="1">
      <alignment horizontal="left" vertical="center"/>
    </xf>
    <xf numFmtId="0" fontId="1" fillId="2" borderId="0" xfId="0" applyFont="1" applyFill="1" applyAlignment="1">
      <alignment horizontal="center" vertical="center"/>
    </xf>
    <xf numFmtId="168" fontId="1" fillId="2" borderId="0" xfId="0" applyNumberFormat="1" applyFont="1" applyFill="1"/>
    <xf numFmtId="0" fontId="1" fillId="2" borderId="0" xfId="0" applyFont="1" applyFill="1" applyAlignment="1"/>
    <xf numFmtId="0" fontId="0" fillId="0" borderId="0" xfId="0" applyAlignment="1"/>
    <xf numFmtId="0" fontId="3" fillId="3" borderId="0" xfId="0" applyFont="1" applyFill="1" applyAlignment="1"/>
    <xf numFmtId="168" fontId="0" fillId="4" borderId="0" xfId="0" applyNumberFormat="1" applyFill="1"/>
    <xf numFmtId="168" fontId="0" fillId="4" borderId="1" xfId="0" applyNumberFormat="1" applyFill="1" applyBorder="1" applyAlignment="1">
      <alignment horizontal="left" vertical="center"/>
    </xf>
    <xf numFmtId="168" fontId="0" fillId="4" borderId="1" xfId="0" applyNumberFormat="1" applyFill="1" applyBorder="1" applyAlignment="1">
      <alignment horizontal="center" vertical="center"/>
    </xf>
    <xf numFmtId="0" fontId="0" fillId="4" borderId="0" xfId="0" applyFill="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3</xdr:col>
      <xdr:colOff>28575</xdr:colOff>
      <xdr:row>19</xdr:row>
      <xdr:rowOff>76199</xdr:rowOff>
    </xdr:from>
    <xdr:to>
      <xdr:col>8</xdr:col>
      <xdr:colOff>600075</xdr:colOff>
      <xdr:row>39</xdr:row>
      <xdr:rowOff>180974</xdr:rowOff>
    </xdr:to>
    <xdr:sp macro="" textlink="">
      <xdr:nvSpPr>
        <xdr:cNvPr id="2" name="TextBox 1">
          <a:extLst>
            <a:ext uri="{FF2B5EF4-FFF2-40B4-BE49-F238E27FC236}">
              <a16:creationId xmlns:a16="http://schemas.microsoft.com/office/drawing/2014/main" id="{897F53B0-933C-6719-5531-1E50DC7F7C8C}"/>
            </a:ext>
          </a:extLst>
        </xdr:cNvPr>
        <xdr:cNvSpPr txBox="1"/>
      </xdr:nvSpPr>
      <xdr:spPr>
        <a:xfrm>
          <a:off x="4638675" y="4114799"/>
          <a:ext cx="5286375" cy="41243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12) </a:t>
          </a:r>
          <a:r>
            <a:rPr lang="en-US" sz="1100" b="0" i="0">
              <a:solidFill>
                <a:schemeClr val="dk1"/>
              </a:solidFill>
              <a:effectLst/>
              <a:latin typeface="+mn-lt"/>
              <a:ea typeface="+mn-ea"/>
              <a:cs typeface="+mn-cs"/>
            </a:rPr>
            <a:t>Educational Impact: </a:t>
          </a:r>
          <a:r>
            <a:rPr lang="en-US" sz="1100"/>
            <a:t>My hands-on experience setting up a friend's business network, combined with everything I've learned at CIAT, has given me a really solid foundation for this network cabling project. Here's a breakdown of how I was ready to tackle this:</a:t>
          </a:r>
          <a:br>
            <a:rPr lang="en-US" sz="1100"/>
          </a:br>
          <a:br>
            <a:rPr lang="en-US" sz="1100"/>
          </a:br>
          <a:r>
            <a:rPr lang="en-US" sz="1100"/>
            <a:t>Math Concepts: Precalculus (MTH201-21) was difficult at times (It has been a while using all of the formulas and rules), but it's where I learned the geometry I need for calculating those cable lengths and figuring out the best layout. Plus, all that detail work (and our professors' watchful eye) in Excel has made me more aware to the smaller details, which really is key.</a:t>
          </a:r>
          <a:br>
            <a:rPr lang="en-US" sz="1100"/>
          </a:br>
          <a:br>
            <a:rPr lang="en-US" sz="1100"/>
          </a:br>
          <a:r>
            <a:rPr lang="en-US" sz="1100"/>
            <a:t>Technical Foundation &amp; Problem-Solving: The software and systems courses at CIAT have definitely expanded how I think about these projects. That, plus actually building that network for my friend, helps me see the whole picture. This will help me figure out solutions and head off problems before they happen as it did while working through this project.</a:t>
          </a:r>
          <a:br>
            <a:rPr lang="en-US" sz="1100"/>
          </a:br>
          <a:br>
            <a:rPr lang="en-US" sz="1100"/>
          </a:br>
          <a:r>
            <a:rPr lang="en-US" sz="1100"/>
            <a:t>Real-World Application: Getting my hands dirty setting up computers, servers, and all that other equipment is always fun. But I'm not just doing the math; I am understanding how to make the whole thing works in practice and having a better overhead "project manager" view. This will help to prevent unexpected outcomes, and easy shifts if needed.</a:t>
          </a:r>
          <a:br>
            <a:rPr lang="en-US" sz="1100"/>
          </a:br>
          <a:br>
            <a:rPr lang="en-US" sz="1100"/>
          </a:br>
          <a:r>
            <a:rPr lang="en-US" sz="1100"/>
            <a:t>I'm excited to take everything I've learned and use it to deliver an awesome project for my clients. This is definitely the start of something great in my future new career in software development.</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872973-9D36-4762-9974-A5993BBC2092}">
  <dimension ref="A1:G27"/>
  <sheetViews>
    <sheetView tabSelected="1" topLeftCell="A17" workbookViewId="0">
      <selection activeCell="G16" sqref="G16"/>
    </sheetView>
  </sheetViews>
  <sheetFormatPr defaultRowHeight="15" x14ac:dyDescent="0.25"/>
  <cols>
    <col min="1" max="1" width="28" bestFit="1" customWidth="1"/>
    <col min="2" max="2" width="16.42578125" bestFit="1" customWidth="1"/>
    <col min="3" max="3" width="24.7109375" bestFit="1" customWidth="1"/>
    <col min="4" max="4" width="17.28515625" bestFit="1" customWidth="1"/>
    <col min="5" max="5" width="12.140625" bestFit="1" customWidth="1"/>
    <col min="6" max="6" width="10.85546875" bestFit="1" customWidth="1"/>
    <col min="7" max="7" width="21.28515625" bestFit="1" customWidth="1"/>
  </cols>
  <sheetData>
    <row r="1" spans="1:7" ht="24" x14ac:dyDescent="0.4">
      <c r="A1" s="17" t="s">
        <v>0</v>
      </c>
      <c r="B1" s="18"/>
      <c r="C1" s="18"/>
      <c r="D1" s="18"/>
      <c r="E1" s="18"/>
      <c r="F1" s="18"/>
      <c r="G1" s="18"/>
    </row>
    <row r="2" spans="1:7" ht="18.75" x14ac:dyDescent="0.3">
      <c r="A2" s="3" t="s">
        <v>1</v>
      </c>
      <c r="B2" s="3" t="s">
        <v>22</v>
      </c>
      <c r="C2" s="3" t="s">
        <v>28</v>
      </c>
      <c r="D2" s="3" t="s">
        <v>30</v>
      </c>
      <c r="E2" s="3" t="s">
        <v>25</v>
      </c>
      <c r="F2" s="3" t="s">
        <v>31</v>
      </c>
      <c r="G2" s="3" t="s">
        <v>29</v>
      </c>
    </row>
    <row r="3" spans="1:7" x14ac:dyDescent="0.25">
      <c r="A3" s="4" t="s">
        <v>2</v>
      </c>
      <c r="B3" s="5">
        <v>500</v>
      </c>
      <c r="C3" s="5">
        <f>B3/1.3</f>
        <v>384.61538461538458</v>
      </c>
      <c r="D3" s="21">
        <f>B3-C3</f>
        <v>115.38461538461542</v>
      </c>
      <c r="E3" s="6">
        <v>24</v>
      </c>
      <c r="F3" s="22">
        <f>D3*E3</f>
        <v>2769.23076923077</v>
      </c>
      <c r="G3" s="7">
        <f>B3*E3</f>
        <v>12000</v>
      </c>
    </row>
    <row r="4" spans="1:7" x14ac:dyDescent="0.25">
      <c r="A4" s="4" t="s">
        <v>3</v>
      </c>
      <c r="B4" s="5">
        <v>100</v>
      </c>
      <c r="C4" s="5">
        <f t="shared" ref="C4:C10" si="0">B4/1.3</f>
        <v>76.92307692307692</v>
      </c>
      <c r="D4" s="21">
        <f t="shared" ref="D4:D10" si="1">B4-C4</f>
        <v>23.07692307692308</v>
      </c>
      <c r="E4" s="6">
        <v>24</v>
      </c>
      <c r="F4" s="22">
        <f t="shared" ref="F4:F10" si="2">D4*E4</f>
        <v>553.84615384615392</v>
      </c>
      <c r="G4" s="7">
        <f>B4*E4</f>
        <v>2400</v>
      </c>
    </row>
    <row r="5" spans="1:7" x14ac:dyDescent="0.25">
      <c r="A5" s="4" t="s">
        <v>4</v>
      </c>
      <c r="B5" s="5">
        <v>500</v>
      </c>
      <c r="C5" s="5">
        <f t="shared" si="0"/>
        <v>384.61538461538458</v>
      </c>
      <c r="D5" s="21">
        <f t="shared" si="1"/>
        <v>115.38461538461542</v>
      </c>
      <c r="E5" s="6">
        <v>1</v>
      </c>
      <c r="F5" s="22">
        <f t="shared" si="2"/>
        <v>115.38461538461542</v>
      </c>
      <c r="G5" s="7">
        <f>B5*E5</f>
        <v>500</v>
      </c>
    </row>
    <row r="6" spans="1:7" x14ac:dyDescent="0.25">
      <c r="A6" s="4" t="s">
        <v>5</v>
      </c>
      <c r="B6" s="5">
        <v>150</v>
      </c>
      <c r="C6" s="5">
        <f t="shared" si="0"/>
        <v>115.38461538461539</v>
      </c>
      <c r="D6" s="21">
        <f t="shared" si="1"/>
        <v>34.615384615384613</v>
      </c>
      <c r="E6" s="6">
        <v>1</v>
      </c>
      <c r="F6" s="22">
        <f t="shared" si="2"/>
        <v>34.615384615384613</v>
      </c>
      <c r="G6" s="7">
        <f>B6*E6</f>
        <v>150</v>
      </c>
    </row>
    <row r="7" spans="1:7" x14ac:dyDescent="0.25">
      <c r="A7" s="4" t="s">
        <v>6</v>
      </c>
      <c r="B7" s="5">
        <v>300</v>
      </c>
      <c r="C7" s="5">
        <f t="shared" si="0"/>
        <v>230.76923076923077</v>
      </c>
      <c r="D7" s="21">
        <f t="shared" si="1"/>
        <v>69.230769230769226</v>
      </c>
      <c r="E7" s="6">
        <v>1</v>
      </c>
      <c r="F7" s="22">
        <f t="shared" si="2"/>
        <v>69.230769230769226</v>
      </c>
      <c r="G7" s="7">
        <f>B7*E7</f>
        <v>300</v>
      </c>
    </row>
    <row r="8" spans="1:7" x14ac:dyDescent="0.25">
      <c r="A8" s="4" t="s">
        <v>7</v>
      </c>
      <c r="B8" s="5">
        <v>120</v>
      </c>
      <c r="C8" s="5">
        <f t="shared" si="0"/>
        <v>92.307692307692307</v>
      </c>
      <c r="D8" s="21">
        <f t="shared" si="1"/>
        <v>27.692307692307693</v>
      </c>
      <c r="E8" s="6">
        <v>2</v>
      </c>
      <c r="F8" s="22">
        <f t="shared" si="2"/>
        <v>55.384615384615387</v>
      </c>
      <c r="G8" s="7">
        <f>B8*E8</f>
        <v>240</v>
      </c>
    </row>
    <row r="9" spans="1:7" x14ac:dyDescent="0.25">
      <c r="A9" s="4" t="s">
        <v>8</v>
      </c>
      <c r="B9" s="5">
        <v>10</v>
      </c>
      <c r="C9" s="5">
        <f t="shared" si="0"/>
        <v>7.6923076923076916</v>
      </c>
      <c r="D9" s="21">
        <f t="shared" si="1"/>
        <v>2.3076923076923084</v>
      </c>
      <c r="E9" s="6">
        <v>24</v>
      </c>
      <c r="F9" s="22">
        <f t="shared" si="2"/>
        <v>55.384615384615401</v>
      </c>
      <c r="G9" s="7">
        <f>B9*E9</f>
        <v>240</v>
      </c>
    </row>
    <row r="10" spans="1:7" x14ac:dyDescent="0.25">
      <c r="A10" s="4" t="s">
        <v>9</v>
      </c>
      <c r="B10" s="5">
        <v>5</v>
      </c>
      <c r="C10" s="5">
        <f t="shared" si="0"/>
        <v>3.8461538461538458</v>
      </c>
      <c r="D10" s="21">
        <f t="shared" si="1"/>
        <v>1.1538461538461542</v>
      </c>
      <c r="E10" s="6">
        <v>24</v>
      </c>
      <c r="F10" s="22">
        <f t="shared" si="2"/>
        <v>27.692307692307701</v>
      </c>
      <c r="G10" s="7">
        <f>B10*E10</f>
        <v>120</v>
      </c>
    </row>
    <row r="11" spans="1:7" ht="18.75" x14ac:dyDescent="0.3">
      <c r="A11" s="8" t="s">
        <v>10</v>
      </c>
      <c r="B11" s="8"/>
      <c r="C11" s="8"/>
      <c r="D11" s="8"/>
      <c r="E11" s="8"/>
      <c r="F11" s="8"/>
      <c r="G11" s="9">
        <f>G3+G4+G5+G6+G7+G8+G9+G10</f>
        <v>15950</v>
      </c>
    </row>
    <row r="13" spans="1:7" ht="24" x14ac:dyDescent="0.4">
      <c r="A13" s="1" t="s">
        <v>11</v>
      </c>
      <c r="B13" s="2"/>
      <c r="C13" s="2"/>
      <c r="D13" s="2"/>
      <c r="F13" s="23" t="s">
        <v>33</v>
      </c>
      <c r="G13" s="23"/>
    </row>
    <row r="14" spans="1:7" ht="18.75" x14ac:dyDescent="0.3">
      <c r="A14" s="3" t="s">
        <v>12</v>
      </c>
      <c r="B14" s="3" t="s">
        <v>23</v>
      </c>
      <c r="C14" s="3" t="s">
        <v>26</v>
      </c>
      <c r="D14" s="3" t="s">
        <v>27</v>
      </c>
      <c r="F14" s="19" t="s">
        <v>32</v>
      </c>
      <c r="G14" s="18"/>
    </row>
    <row r="15" spans="1:7" x14ac:dyDescent="0.25">
      <c r="A15" t="s">
        <v>13</v>
      </c>
      <c r="B15" s="10">
        <f>0.5*E3</f>
        <v>12</v>
      </c>
      <c r="C15" s="11">
        <v>75</v>
      </c>
      <c r="D15" s="12">
        <f>B15*C15</f>
        <v>900</v>
      </c>
      <c r="G15" s="20">
        <f>F3+F4+F5+F6+F7+F8+F9+F10</f>
        <v>3680.7692307692309</v>
      </c>
    </row>
    <row r="16" spans="1:7" x14ac:dyDescent="0.25">
      <c r="A16" t="s">
        <v>14</v>
      </c>
      <c r="B16" s="10">
        <v>2</v>
      </c>
      <c r="C16" s="11">
        <v>75</v>
      </c>
      <c r="D16" s="12">
        <f>B16*C16</f>
        <v>150</v>
      </c>
    </row>
    <row r="17" spans="1:4" x14ac:dyDescent="0.25">
      <c r="A17" t="s">
        <v>15</v>
      </c>
      <c r="B17" s="10">
        <v>1</v>
      </c>
      <c r="C17" s="11">
        <v>75</v>
      </c>
      <c r="D17" s="12">
        <f>B17*C17</f>
        <v>75</v>
      </c>
    </row>
    <row r="18" spans="1:4" ht="18.75" x14ac:dyDescent="0.3">
      <c r="A18" s="8" t="s">
        <v>10</v>
      </c>
      <c r="B18" s="8"/>
      <c r="C18" s="8"/>
      <c r="D18" s="9">
        <f>D15+D16+D17</f>
        <v>1125</v>
      </c>
    </row>
    <row r="20" spans="1:4" ht="18.75" x14ac:dyDescent="0.3">
      <c r="A20" s="3" t="s">
        <v>16</v>
      </c>
      <c r="B20" s="3" t="s">
        <v>24</v>
      </c>
    </row>
    <row r="21" spans="1:4" x14ac:dyDescent="0.25">
      <c r="A21" t="s">
        <v>17</v>
      </c>
      <c r="B21" s="13">
        <v>300</v>
      </c>
    </row>
    <row r="22" spans="1:4" x14ac:dyDescent="0.25">
      <c r="A22" t="s">
        <v>18</v>
      </c>
      <c r="B22" s="13">
        <v>200</v>
      </c>
    </row>
    <row r="23" spans="1:4" x14ac:dyDescent="0.25">
      <c r="A23" t="s">
        <v>19</v>
      </c>
      <c r="B23" s="13">
        <v>300</v>
      </c>
    </row>
    <row r="24" spans="1:4" x14ac:dyDescent="0.25">
      <c r="A24" t="s">
        <v>20</v>
      </c>
      <c r="B24" s="13">
        <v>800</v>
      </c>
    </row>
    <row r="25" spans="1:4" ht="18.75" x14ac:dyDescent="0.3">
      <c r="A25" s="8" t="s">
        <v>10</v>
      </c>
      <c r="B25" s="14">
        <f>B21+B22+B23+B24</f>
        <v>1600</v>
      </c>
    </row>
    <row r="27" spans="1:4" ht="24" x14ac:dyDescent="0.4">
      <c r="A27" s="15" t="s">
        <v>21</v>
      </c>
      <c r="B27" s="16">
        <f>B25+D18+G11</f>
        <v>18675</v>
      </c>
      <c r="C27" s="16"/>
    </row>
  </sheetData>
  <mergeCells count="3">
    <mergeCell ref="A1:G1"/>
    <mergeCell ref="F14:G14"/>
    <mergeCell ref="F13:G13"/>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Project Bid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Connell</dc:creator>
  <cp:lastModifiedBy>Michael Connell</cp:lastModifiedBy>
  <dcterms:created xsi:type="dcterms:W3CDTF">2024-04-11T20:29:02Z</dcterms:created>
  <dcterms:modified xsi:type="dcterms:W3CDTF">2024-04-11T21:56:16Z</dcterms:modified>
</cp:coreProperties>
</file>